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280" activeTab="0"/>
  </bookViews>
  <sheets>
    <sheet name="節電チェックシート記入例" sheetId="1" r:id="rId1"/>
    <sheet name="グラフの例" sheetId="2" r:id="rId2"/>
    <sheet name="節電チェックシート" sheetId="3" r:id="rId3"/>
    <sheet name="グラフ（自動出力）" sheetId="4" r:id="rId4"/>
  </sheets>
  <definedNames>
    <definedName name="_xlnm.Print_Area" localSheetId="2">'節電チェックシート'!$A$1:$U$22</definedName>
    <definedName name="_xlnm.Print_Area" localSheetId="0">'節電チェックシート記入例'!$A$1:$U$22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I25" authorId="0">
      <text>
        <r>
          <rPr>
            <sz val="9"/>
            <rFont val="ＭＳ Ｐゴシック"/>
            <family val="3"/>
          </rPr>
          <t>記入例を基に算出した参考単価です。</t>
        </r>
      </text>
    </comment>
  </commentList>
</comments>
</file>

<file path=xl/sharedStrings.xml><?xml version="1.0" encoding="utf-8"?>
<sst xmlns="http://schemas.openxmlformats.org/spreadsheetml/2006/main" count="346" uniqueCount="76">
  <si>
    <t>結果の振り返り</t>
  </si>
  <si>
    <t>月</t>
  </si>
  <si>
    <t>円</t>
  </si>
  <si>
    <t>Step.1</t>
  </si>
  <si>
    <t>Step.3</t>
  </si>
  <si>
    <t>Step.4</t>
  </si>
  <si>
    <t>年間
合計</t>
  </si>
  <si>
    <t>節電チェックシート</t>
  </si>
  <si>
    <t>kWh</t>
  </si>
  <si>
    <t>電気使用量</t>
  </si>
  <si>
    <t>電気料金</t>
  </si>
  <si>
    <t>Step.２</t>
  </si>
  <si>
    <t>現状の把握</t>
  </si>
  <si>
    <t>目標の設定</t>
  </si>
  <si>
    <t>前年</t>
  </si>
  <si>
    <t>目標</t>
  </si>
  <si>
    <t>節電対策の実施</t>
  </si>
  <si>
    <t>節電対策</t>
  </si>
  <si>
    <t>（特に力を入れて取り組むもの）</t>
  </si>
  <si>
    <t>今年</t>
  </si>
  <si>
    <t>「前年－今年」
(削減量と削減額)</t>
  </si>
  <si>
    <t>○</t>
  </si>
  <si>
    <t>目標の達成
○、△、×</t>
  </si>
  <si>
    <t>今後に向けて
（振り返りメモ）</t>
  </si>
  <si>
    <t>※印刷サイズの設定はＡ３になっています。必要に応じて変更して下さい。</t>
  </si>
  <si>
    <t>△</t>
  </si>
  <si>
    <t>×</t>
  </si>
  <si>
    <t>・売場等の照度を見直す（照明間引き）
・冷房の２８℃設定基準を守る</t>
  </si>
  <si>
    <t>・売場等の照度を見直す（照明間引き）
・冷房の２８℃設定基準を守る
・室外機に日よけを設置する</t>
  </si>
  <si>
    <t>・エアコンを可能な限り停止する</t>
  </si>
  <si>
    <t>６月中旬以降、暑い日が続き、エアコンを使い過ぎてしまった。設定温度の基準も守られていなかったので、今後注意したい。</t>
  </si>
  <si>
    <t>・売場等の照度を見直す（照明間引き）
・エアコンを可能な限り停止する</t>
  </si>
  <si>
    <t>・売場等の照度を見直す（照明間引き）
・暖房の20℃設定基準を守る
・フライヤーのセーブモード活用</t>
  </si>
  <si>
    <t>・売場等の照度を見直す（照明間引き）
・日中は窓際照明を消灯する
・暖房の20℃設定基準を守る</t>
  </si>
  <si>
    <t>４月下旬まで寒く、あまり暖房を停止することができなかった。</t>
  </si>
  <si>
    <t>・トイレ照明の消し忘れを防ぐ</t>
  </si>
  <si>
    <t>先月の対策を継続するとともに、室外機に日よけを設置した。クールビズを実施し、何とか冷房設定温度の遵守が出来た。</t>
  </si>
  <si>
    <t>節電の意識がスタッフに根付き始めている。全員参加で進めていきたい。</t>
  </si>
  <si>
    <t>照明の間引きについては、結局夏を通じて、お客様からも苦情はなく、スタッフ側も不便はないため、今後も継続していく。</t>
  </si>
  <si>
    <t>第二週頃まで暑かったが、冷房を使ったのは２日程度で済んだ。</t>
  </si>
  <si>
    <t>・売場等の照度を見直す（照明間引き）
・フライヤーのセーブモード活用</t>
  </si>
  <si>
    <t>フライヤーのセーブモードの活用は、まだ徹底できていないスタッフもいるので、継続して身につけていけるようにしたい。</t>
  </si>
  <si>
    <t>店長を含めた全員で、制服の下に厚着（ウォームビズ）をして、暖房設定２０℃を守った。</t>
  </si>
  <si>
    <t>・売場等の照度を見直す（照明間引き）
・日中は窓際照明を消灯する</t>
  </si>
  <si>
    <t>日中の窓際照明の消灯はまだ徹底出来ていない。フライヤーのセーブモード活用は、ほぼ全てのスタッフが徹底できている。</t>
  </si>
  <si>
    <t>冷房の設定温度の２８℃の徹底を行うとともに、売場とバックヤードの照明を１／３間引きした。今のところ不便は感じない。</t>
  </si>
  <si>
    <t>各月の結果を、スタッフミーティングで振り返るとともに、本チェックシートを控え室の掲示版に掲示することが決定した。</t>
  </si>
  <si>
    <t>照明の点灯マップを数名のスタッフが作成してくれたことで、日中の窓際照明の消灯が実施しやすくなった。</t>
  </si>
  <si>
    <t>年間を通じて、スタッフの節電意識が向上し、全員参加で進めることが出来るようになってきた。結果的に、光熱費のコストも大幅に減らすことが出来た。照明の間引きは、今後もそのままにする予定。冷蔵冷凍設備の対策が不足しているので、それを次の課題としたい。</t>
  </si>
  <si>
    <t>2012年</t>
  </si>
  <si>
    <t>　○○○駅前　　店</t>
  </si>
  <si>
    <t>　　　　　　　　　　　　　　店</t>
  </si>
  <si>
    <t>　　　　年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</si>
  <si>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</si>
  <si>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</si>
  <si>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</si>
  <si>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</si>
  <si>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</si>
  <si>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</si>
  <si>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</si>
  <si>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</si>
  <si>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</si>
  <si>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</si>
  <si>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</si>
  <si>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</si>
  <si>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○月</t>
  </si>
  <si>
    <t>前年平均単価</t>
  </si>
  <si>
    <t>電気料金（＊２）</t>
  </si>
  <si>
    <t>電気料金（＊１)</t>
  </si>
  <si>
    <t>前年平均単価×各月電気使用量</t>
  </si>
  <si>
    <t>電気料金（＊２)</t>
  </si>
  <si>
    <t>請求書に記載の請求金額
（基本料金＋従量料金）を
入力して下さい。</t>
  </si>
  <si>
    <t>節電チェックシート（記入例）</t>
  </si>
  <si>
    <t>＊「電気料金」は基本料金＋従量料金とします。</t>
  </si>
  <si>
    <t>Step２「目標の設定」では前年平均単価を使用する前提です。</t>
  </si>
  <si>
    <t>年間合計電気料金÷年間合計電気使用量＝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</si>
</sst>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24"/>
      <color indexed="8"/>
      <name val="ＭＳ Ｐゴシック"/>
      <family val="3"/>
    </font>
    <font>
      <b/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u val="single"/>
      <sz val="18"/>
      <color indexed="8"/>
      <name val="HG丸ｺﾞｼｯｸM-PRO"/>
      <family val="3"/>
    </font>
    <font>
      <sz val="18"/>
      <color indexed="8"/>
      <name val="HG丸ｺﾞｼｯｸM-PRO"/>
      <family val="3"/>
    </font>
    <font>
      <sz val="11"/>
      <color indexed="12"/>
      <name val="HG丸ｺﾞｼｯｸM-PRO"/>
      <family val="3"/>
    </font>
    <font>
      <sz val="10"/>
      <color indexed="8"/>
      <name val="HG丸ｺﾞｼｯｸM-PRO"/>
      <family val="3"/>
    </font>
    <font>
      <sz val="16"/>
      <color indexed="8"/>
      <name val="HG丸ｺﾞｼｯｸM-PRO"/>
      <family val="3"/>
    </font>
    <font>
      <b/>
      <sz val="11"/>
      <color indexed="10"/>
      <name val="HG丸ｺﾞｼｯｸM-PRO"/>
      <family val="3"/>
    </font>
    <font>
      <sz val="12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sz val="10.5"/>
      <color indexed="10"/>
      <name val="HG丸ｺﾞｼｯｸM-PRO"/>
      <family val="3"/>
    </font>
    <font>
      <sz val="10.5"/>
      <color indexed="8"/>
      <name val="HG丸ｺﾞｼｯｸM-PRO"/>
      <family val="3"/>
    </font>
    <font>
      <sz val="9"/>
      <name val="ＭＳ Ｐゴシック"/>
      <family val="3"/>
    </font>
    <font>
      <sz val="11"/>
      <name val="ＭＳ Ｐゴシック"/>
      <family val="3"/>
    </font>
    <font>
      <b/>
      <sz val="16"/>
      <color indexed="8"/>
      <name val="ＭＳ Ｐゴシック"/>
      <family val="3"/>
    </font>
    <font>
      <b/>
      <sz val="16"/>
      <color indexed="8"/>
      <name val="Calibri"/>
      <family val="2"/>
    </font>
    <font>
      <b/>
      <sz val="2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b/>
      <sz val="11"/>
      <color theme="1"/>
      <name val="HG丸ｺﾞｼｯｸM-PRO"/>
      <family val="3"/>
    </font>
    <font>
      <u val="single"/>
      <sz val="18"/>
      <color theme="1"/>
      <name val="HG丸ｺﾞｼｯｸM-PRO"/>
      <family val="3"/>
    </font>
    <font>
      <sz val="18"/>
      <color theme="1"/>
      <name val="HG丸ｺﾞｼｯｸM-PRO"/>
      <family val="3"/>
    </font>
    <font>
      <sz val="11"/>
      <color rgb="FF0000FF"/>
      <name val="HG丸ｺﾞｼｯｸM-PRO"/>
      <family val="3"/>
    </font>
    <font>
      <sz val="10"/>
      <color theme="1"/>
      <name val="HG丸ｺﾞｼｯｸM-PRO"/>
      <family val="3"/>
    </font>
    <font>
      <sz val="16"/>
      <color theme="1"/>
      <name val="HG丸ｺﾞｼｯｸM-PRO"/>
      <family val="3"/>
    </font>
    <font>
      <b/>
      <sz val="11"/>
      <color rgb="FFFF0000"/>
      <name val="HG丸ｺﾞｼｯｸM-PRO"/>
      <family val="3"/>
    </font>
    <font>
      <sz val="12"/>
      <color theme="1"/>
      <name val="HG丸ｺﾞｼｯｸM-PRO"/>
      <family val="3"/>
    </font>
    <font>
      <b/>
      <sz val="16"/>
      <color theme="1"/>
      <name val="HG丸ｺﾞｼｯｸM-PRO"/>
      <family val="3"/>
    </font>
    <font>
      <b/>
      <sz val="10"/>
      <color theme="1"/>
      <name val="HG丸ｺﾞｼｯｸM-PRO"/>
      <family val="3"/>
    </font>
    <font>
      <sz val="10.5"/>
      <color rgb="FFFF0000"/>
      <name val="HG丸ｺﾞｼｯｸM-PRO"/>
      <family val="3"/>
    </font>
    <font>
      <sz val="10.5"/>
      <color theme="1"/>
      <name val="HG丸ｺﾞｼｯｸM-PRO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17">
    <xf numFmtId="0" fontId="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top"/>
    </xf>
    <xf numFmtId="0" fontId="59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9" fillId="0" borderId="0" xfId="0" applyFont="1" applyAlignment="1">
      <alignment horizontal="right" vertical="center"/>
    </xf>
    <xf numFmtId="0" fontId="61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right" vertical="center"/>
    </xf>
    <xf numFmtId="0" fontId="57" fillId="0" borderId="12" xfId="0" applyFont="1" applyBorder="1" applyAlignment="1">
      <alignment vertical="center" wrapText="1"/>
    </xf>
    <xf numFmtId="0" fontId="57" fillId="0" borderId="12" xfId="0" applyFont="1" applyBorder="1" applyAlignment="1">
      <alignment horizontal="center" vertical="center"/>
    </xf>
    <xf numFmtId="0" fontId="57" fillId="0" borderId="13" xfId="0" applyFont="1" applyBorder="1" applyAlignment="1">
      <alignment horizontal="right" vertical="center"/>
    </xf>
    <xf numFmtId="0" fontId="57" fillId="0" borderId="13" xfId="0" applyFont="1" applyBorder="1" applyAlignment="1">
      <alignment vertical="center" wrapText="1"/>
    </xf>
    <xf numFmtId="0" fontId="58" fillId="0" borderId="12" xfId="0" applyFont="1" applyBorder="1" applyAlignment="1">
      <alignment horizontal="center" vertical="center"/>
    </xf>
    <xf numFmtId="0" fontId="57" fillId="0" borderId="14" xfId="0" applyFont="1" applyBorder="1" applyAlignment="1">
      <alignment vertical="center"/>
    </xf>
    <xf numFmtId="0" fontId="62" fillId="0" borderId="12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38" fontId="57" fillId="0" borderId="12" xfId="48" applyFont="1" applyBorder="1" applyAlignment="1">
      <alignment horizontal="right" vertical="center"/>
    </xf>
    <xf numFmtId="38" fontId="57" fillId="0" borderId="13" xfId="48" applyFont="1" applyBorder="1" applyAlignment="1">
      <alignment horizontal="right" vertical="center"/>
    </xf>
    <xf numFmtId="38" fontId="57" fillId="0" borderId="11" xfId="48" applyFont="1" applyBorder="1" applyAlignment="1">
      <alignment horizontal="right" vertical="center"/>
    </xf>
    <xf numFmtId="38" fontId="57" fillId="0" borderId="15" xfId="0" applyNumberFormat="1" applyFont="1" applyBorder="1" applyAlignment="1">
      <alignment horizontal="right" vertical="center"/>
    </xf>
    <xf numFmtId="0" fontId="63" fillId="0" borderId="12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38" fontId="63" fillId="0" borderId="15" xfId="0" applyNumberFormat="1" applyFont="1" applyBorder="1" applyAlignment="1">
      <alignment horizontal="center" vertical="center"/>
    </xf>
    <xf numFmtId="0" fontId="57" fillId="0" borderId="16" xfId="0" applyFont="1" applyBorder="1" applyAlignment="1">
      <alignment horizontal="left" vertical="top" wrapText="1"/>
    </xf>
    <xf numFmtId="0" fontId="57" fillId="0" borderId="17" xfId="0" applyFont="1" applyBorder="1" applyAlignment="1">
      <alignment horizontal="left" vertical="top" wrapText="1"/>
    </xf>
    <xf numFmtId="0" fontId="57" fillId="0" borderId="18" xfId="0" applyFont="1" applyBorder="1" applyAlignment="1">
      <alignment horizontal="left" vertical="top" wrapText="1"/>
    </xf>
    <xf numFmtId="0" fontId="57" fillId="0" borderId="19" xfId="0" applyFont="1" applyBorder="1" applyAlignment="1">
      <alignment horizontal="left" vertical="top" wrapText="1"/>
    </xf>
    <xf numFmtId="0" fontId="57" fillId="0" borderId="20" xfId="0" applyNumberFormat="1" applyFont="1" applyBorder="1" applyAlignment="1">
      <alignment horizontal="right" vertical="center"/>
    </xf>
    <xf numFmtId="38" fontId="57" fillId="0" borderId="12" xfId="48" applyFont="1" applyBorder="1" applyAlignment="1">
      <alignment vertical="center"/>
    </xf>
    <xf numFmtId="0" fontId="57" fillId="0" borderId="21" xfId="0" applyNumberFormat="1" applyFont="1" applyBorder="1" applyAlignment="1">
      <alignment horizontal="right" vertical="center"/>
    </xf>
    <xf numFmtId="38" fontId="57" fillId="0" borderId="13" xfId="48" applyFont="1" applyBorder="1" applyAlignment="1">
      <alignment vertical="center"/>
    </xf>
    <xf numFmtId="0" fontId="57" fillId="0" borderId="22" xfId="0" applyNumberFormat="1" applyFont="1" applyBorder="1" applyAlignment="1">
      <alignment horizontal="right" vertical="center"/>
    </xf>
    <xf numFmtId="38" fontId="57" fillId="0" borderId="11" xfId="48" applyFont="1" applyBorder="1" applyAlignment="1">
      <alignment vertical="center"/>
    </xf>
    <xf numFmtId="0" fontId="57" fillId="0" borderId="11" xfId="0" applyFont="1" applyBorder="1" applyAlignment="1">
      <alignment vertical="center" wrapText="1"/>
    </xf>
    <xf numFmtId="0" fontId="63" fillId="0" borderId="11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38" fontId="57" fillId="0" borderId="23" xfId="48" applyFont="1" applyBorder="1" applyAlignment="1">
      <alignment vertical="center"/>
    </xf>
    <xf numFmtId="38" fontId="57" fillId="0" borderId="24" xfId="48" applyFont="1" applyBorder="1" applyAlignment="1">
      <alignment vertical="center"/>
    </xf>
    <xf numFmtId="0" fontId="58" fillId="0" borderId="11" xfId="0" applyFont="1" applyBorder="1" applyAlignment="1">
      <alignment horizontal="center" vertical="center"/>
    </xf>
    <xf numFmtId="176" fontId="57" fillId="0" borderId="12" xfId="48" applyNumberFormat="1" applyFont="1" applyBorder="1" applyAlignment="1">
      <alignment vertical="center"/>
    </xf>
    <xf numFmtId="176" fontId="57" fillId="0" borderId="13" xfId="48" applyNumberFormat="1" applyFont="1" applyBorder="1" applyAlignment="1">
      <alignment vertical="center"/>
    </xf>
    <xf numFmtId="176" fontId="57" fillId="0" borderId="11" xfId="48" applyNumberFormat="1" applyFont="1" applyBorder="1" applyAlignment="1">
      <alignment vertical="center"/>
    </xf>
    <xf numFmtId="176" fontId="57" fillId="0" borderId="15" xfId="0" applyNumberFormat="1" applyFont="1" applyBorder="1" applyAlignment="1">
      <alignment horizontal="right" vertical="center"/>
    </xf>
    <xf numFmtId="0" fontId="57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right" vertical="center"/>
    </xf>
    <xf numFmtId="0" fontId="57" fillId="0" borderId="0" xfId="0" applyFont="1" applyAlignment="1">
      <alignment horizontal="left" vertical="center"/>
    </xf>
    <xf numFmtId="5" fontId="57" fillId="0" borderId="13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64" fillId="0" borderId="0" xfId="0" applyFont="1" applyBorder="1" applyAlignment="1">
      <alignment vertical="center" shrinkToFit="1"/>
    </xf>
    <xf numFmtId="0" fontId="57" fillId="0" borderId="0" xfId="0" applyFont="1" applyBorder="1" applyAlignment="1">
      <alignment vertical="center" shrinkToFit="1"/>
    </xf>
    <xf numFmtId="5" fontId="65" fillId="0" borderId="0" xfId="0" applyNumberFormat="1" applyFont="1" applyBorder="1" applyAlignment="1">
      <alignment horizontal="center" vertical="center"/>
    </xf>
    <xf numFmtId="0" fontId="57" fillId="0" borderId="23" xfId="48" applyNumberFormat="1" applyFont="1" applyBorder="1" applyAlignment="1">
      <alignment vertical="center"/>
    </xf>
    <xf numFmtId="0" fontId="64" fillId="0" borderId="25" xfId="0" applyFont="1" applyBorder="1" applyAlignment="1">
      <alignment horizontal="left" vertical="center" shrinkToFit="1"/>
    </xf>
    <xf numFmtId="0" fontId="64" fillId="0" borderId="26" xfId="0" applyFont="1" applyBorder="1" applyAlignment="1">
      <alignment horizontal="left" vertical="center" shrinkToFit="1"/>
    </xf>
    <xf numFmtId="0" fontId="61" fillId="0" borderId="0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61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shrinkToFit="1"/>
    </xf>
    <xf numFmtId="0" fontId="64" fillId="0" borderId="28" xfId="0" applyFont="1" applyBorder="1" applyAlignment="1">
      <alignment horizontal="center" vertical="center" shrinkToFit="1"/>
    </xf>
    <xf numFmtId="0" fontId="57" fillId="0" borderId="29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/>
    </xf>
    <xf numFmtId="0" fontId="65" fillId="0" borderId="30" xfId="0" applyFont="1" applyBorder="1" applyAlignment="1">
      <alignment horizontal="right" vertical="center"/>
    </xf>
    <xf numFmtId="0" fontId="65" fillId="0" borderId="0" xfId="0" applyFont="1" applyAlignment="1">
      <alignment horizontal="left"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58" fillId="0" borderId="16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 wrapText="1" shrinkToFit="1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vertical="center" wrapText="1" shrinkToFit="1"/>
    </xf>
    <xf numFmtId="0" fontId="64" fillId="0" borderId="0" xfId="0" applyFont="1" applyBorder="1" applyAlignment="1">
      <alignment horizontal="left" vertical="center"/>
    </xf>
    <xf numFmtId="0" fontId="64" fillId="0" borderId="31" xfId="0" applyFont="1" applyBorder="1" applyAlignment="1">
      <alignment horizontal="left" vertical="center"/>
    </xf>
    <xf numFmtId="0" fontId="64" fillId="0" borderId="32" xfId="0" applyFont="1" applyBorder="1" applyAlignment="1">
      <alignment horizontal="center" vertical="center"/>
    </xf>
    <xf numFmtId="0" fontId="57" fillId="0" borderId="32" xfId="0" applyFont="1" applyBorder="1" applyAlignment="1">
      <alignment vertical="center"/>
    </xf>
    <xf numFmtId="0" fontId="57" fillId="0" borderId="33" xfId="0" applyFont="1" applyBorder="1" applyAlignment="1">
      <alignment vertical="center"/>
    </xf>
    <xf numFmtId="0" fontId="64" fillId="0" borderId="34" xfId="0" applyFont="1" applyBorder="1" applyAlignment="1">
      <alignment horizontal="left" vertical="center"/>
    </xf>
    <xf numFmtId="0" fontId="64" fillId="0" borderId="35" xfId="0" applyFont="1" applyBorder="1" applyAlignment="1">
      <alignment horizontal="left" vertical="center" shrinkToFit="1"/>
    </xf>
    <xf numFmtId="0" fontId="57" fillId="0" borderId="35" xfId="0" applyFont="1" applyBorder="1" applyAlignment="1">
      <alignment vertical="center"/>
    </xf>
    <xf numFmtId="0" fontId="57" fillId="0" borderId="35" xfId="0" applyFont="1" applyBorder="1" applyAlignment="1">
      <alignment horizontal="right" vertical="center"/>
    </xf>
    <xf numFmtId="0" fontId="57" fillId="0" borderId="36" xfId="0" applyFont="1" applyBorder="1" applyAlignment="1">
      <alignment horizontal="right" vertical="center"/>
    </xf>
    <xf numFmtId="0" fontId="64" fillId="0" borderId="35" xfId="0" applyFont="1" applyBorder="1" applyAlignment="1">
      <alignment horizontal="center" vertical="center"/>
    </xf>
    <xf numFmtId="0" fontId="57" fillId="0" borderId="36" xfId="0" applyFont="1" applyBorder="1" applyAlignment="1">
      <alignment vertical="center"/>
    </xf>
    <xf numFmtId="0" fontId="64" fillId="0" borderId="37" xfId="0" applyFont="1" applyBorder="1" applyAlignment="1">
      <alignment horizontal="left" vertical="center"/>
    </xf>
    <xf numFmtId="0" fontId="57" fillId="0" borderId="35" xfId="0" applyFont="1" applyBorder="1" applyAlignment="1">
      <alignment horizontal="left" vertical="center" wrapText="1" shrinkToFit="1"/>
    </xf>
    <xf numFmtId="0" fontId="57" fillId="0" borderId="25" xfId="0" applyFont="1" applyBorder="1" applyAlignment="1">
      <alignment vertical="center"/>
    </xf>
    <xf numFmtId="0" fontId="57" fillId="0" borderId="25" xfId="0" applyFont="1" applyBorder="1" applyAlignment="1">
      <alignment horizontal="right" vertical="center"/>
    </xf>
    <xf numFmtId="0" fontId="57" fillId="0" borderId="26" xfId="0" applyFont="1" applyBorder="1" applyAlignment="1">
      <alignment horizontal="right" vertical="center"/>
    </xf>
    <xf numFmtId="0" fontId="57" fillId="0" borderId="25" xfId="0" applyFont="1" applyBorder="1" applyAlignment="1">
      <alignment vertical="center" shrinkToFit="1"/>
    </xf>
    <xf numFmtId="0" fontId="57" fillId="0" borderId="35" xfId="0" applyFont="1" applyBorder="1" applyAlignment="1">
      <alignment vertical="center"/>
    </xf>
    <xf numFmtId="0" fontId="68" fillId="0" borderId="31" xfId="0" applyFont="1" applyBorder="1" applyAlignment="1">
      <alignment vertical="center"/>
    </xf>
    <xf numFmtId="0" fontId="69" fillId="0" borderId="34" xfId="0" applyFont="1" applyBorder="1" applyAlignment="1">
      <alignment horizontal="left" vertical="center"/>
    </xf>
    <xf numFmtId="0" fontId="69" fillId="0" borderId="34" xfId="0" applyFont="1" applyBorder="1" applyAlignment="1">
      <alignment vertical="center"/>
    </xf>
    <xf numFmtId="0" fontId="69" fillId="0" borderId="3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電気使用量の推移</a:t>
            </a:r>
          </a:p>
        </c:rich>
      </c:tx>
      <c:layout>
        <c:manualLayout>
          <c:xMode val="factor"/>
          <c:yMode val="factor"/>
          <c:x val="-0.001"/>
          <c:y val="-0.017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975"/>
          <c:y val="0.00625"/>
          <c:w val="0.986"/>
          <c:h val="0.9825"/>
        </c:manualLayout>
      </c:layout>
      <c:lineChart>
        <c:grouping val="standard"/>
        <c:varyColors val="0"/>
        <c:ser>
          <c:idx val="0"/>
          <c:order val="0"/>
          <c:tx>
            <c:v>前年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multiLvlStrRef>
              <c:f>'節電チェックシート記入例'!$A$9:$B$20</c:f>
              <c:multiLvlStrCache>
                <c:ptCount val="12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</c:lvl>
              </c:multiLvlStrCache>
            </c:multiLvlStrRef>
          </c:cat>
          <c:val>
            <c:numRef>
              <c:f>'節電チェックシート記入例'!$C$9:$C$20</c:f>
              <c:numCache>
                <c:ptCount val="12"/>
                <c:pt idx="0">
                  <c:v>12000</c:v>
                </c:pt>
                <c:pt idx="1">
                  <c:v>11000</c:v>
                </c:pt>
                <c:pt idx="2">
                  <c:v>14500</c:v>
                </c:pt>
                <c:pt idx="3">
                  <c:v>18000</c:v>
                </c:pt>
                <c:pt idx="4">
                  <c:v>23000</c:v>
                </c:pt>
                <c:pt idx="5">
                  <c:v>21000</c:v>
                </c:pt>
                <c:pt idx="6">
                  <c:v>13000</c:v>
                </c:pt>
                <c:pt idx="7">
                  <c:v>13000</c:v>
                </c:pt>
                <c:pt idx="8">
                  <c:v>15000</c:v>
                </c:pt>
                <c:pt idx="9">
                  <c:v>18000</c:v>
                </c:pt>
                <c:pt idx="10">
                  <c:v>17500</c:v>
                </c:pt>
                <c:pt idx="11">
                  <c:v>15000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'節電チェックシート記入例'!$U$2</c:f>
              <c:strCache>
                <c:ptCount val="1"/>
                <c:pt idx="0">
                  <c:v>2012年</c:v>
                </c:pt>
              </c:strCache>
            </c:strRef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3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multiLvlStrRef>
              <c:f>'節電チェックシート記入例'!$A$9:$B$20</c:f>
              <c:multiLvlStrCache>
                <c:ptCount val="12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</c:lvl>
              </c:multiLvlStrCache>
            </c:multiLvlStrRef>
          </c:cat>
          <c:val>
            <c:numRef>
              <c:f>'節電チェックシート記入例'!$L$9:$L$20</c:f>
              <c:numCache>
                <c:ptCount val="12"/>
                <c:pt idx="0">
                  <c:v>13000</c:v>
                </c:pt>
                <c:pt idx="1">
                  <c:v>10900</c:v>
                </c:pt>
                <c:pt idx="2">
                  <c:v>14750</c:v>
                </c:pt>
                <c:pt idx="3">
                  <c:v>17000</c:v>
                </c:pt>
                <c:pt idx="4">
                  <c:v>21500</c:v>
                </c:pt>
                <c:pt idx="5">
                  <c:v>20000</c:v>
                </c:pt>
                <c:pt idx="6">
                  <c:v>12500</c:v>
                </c:pt>
                <c:pt idx="7">
                  <c:v>12750</c:v>
                </c:pt>
                <c:pt idx="8">
                  <c:v>14750</c:v>
                </c:pt>
                <c:pt idx="9">
                  <c:v>17250</c:v>
                </c:pt>
                <c:pt idx="10">
                  <c:v>17250</c:v>
                </c:pt>
                <c:pt idx="11">
                  <c:v>14750</c:v>
                </c:pt>
              </c:numCache>
            </c:numRef>
          </c:val>
          <c:smooth val="0"/>
        </c:ser>
        <c:marker val="1"/>
        <c:axId val="64529478"/>
        <c:axId val="43894391"/>
      </c:lineChart>
      <c:catAx>
        <c:axId val="64529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43894391"/>
        <c:crosses val="autoZero"/>
        <c:auto val="1"/>
        <c:lblOffset val="100"/>
        <c:tickLblSkip val="1"/>
        <c:noMultiLvlLbl val="0"/>
      </c:catAx>
      <c:valAx>
        <c:axId val="4389439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電気使用量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
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（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kWh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64529478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4625"/>
          <c:w val="0.107"/>
          <c:h val="0.1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電気使用量の推移</a:t>
            </a:r>
          </a:p>
        </c:rich>
      </c:tx>
      <c:layout>
        <c:manualLayout>
          <c:xMode val="factor"/>
          <c:yMode val="factor"/>
          <c:x val="-0.001"/>
          <c:y val="-0.017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475"/>
          <c:y val="0.00625"/>
          <c:w val="0.951"/>
          <c:h val="0.94125"/>
        </c:manualLayout>
      </c:layout>
      <c:lineChart>
        <c:grouping val="standard"/>
        <c:varyColors val="0"/>
        <c:ser>
          <c:idx val="0"/>
          <c:order val="0"/>
          <c:tx>
            <c:v>前年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multiLvlStrRef>
              <c:f>'節電チェックシート'!$A$9:$B$20</c:f>
              <c:multiLvlStrCache>
                <c:ptCount val="12"/>
                <c:lvl>
                  <c:pt idx="0">
                    <c:v>○月</c:v>
                  </c:pt>
                  <c:pt idx="1">
                    <c:v>○月</c:v>
                  </c:pt>
                  <c:pt idx="2">
                    <c:v>○月</c:v>
                  </c:pt>
                  <c:pt idx="3">
                    <c:v>○月</c:v>
                  </c:pt>
                  <c:pt idx="4">
                    <c:v>○月</c:v>
                  </c:pt>
                  <c:pt idx="5">
                    <c:v>○月</c:v>
                  </c:pt>
                  <c:pt idx="6">
                    <c:v>○月</c:v>
                  </c:pt>
                  <c:pt idx="7">
                    <c:v>○月</c:v>
                  </c:pt>
                  <c:pt idx="8">
                    <c:v>○月</c:v>
                  </c:pt>
                  <c:pt idx="9">
                    <c:v>○月</c:v>
                  </c:pt>
                  <c:pt idx="10">
                    <c:v>○月</c:v>
                  </c:pt>
                  <c:pt idx="11">
                    <c:v>○月</c:v>
                  </c:pt>
                </c:lvl>
              </c:multiLvlStrCache>
            </c:multiLvlStrRef>
          </c:cat>
          <c:val>
            <c:numRef>
              <c:f>'節電チェックシート'!$C$9:$C$20</c:f>
              <c:numCache>
                <c:ptCount val="12"/>
              </c:numCache>
            </c:numRef>
          </c:val>
          <c:smooth val="0"/>
        </c:ser>
        <c:ser>
          <c:idx val="1"/>
          <c:order val="1"/>
          <c:tx>
            <c:strRef>
              <c:f>'節電チェックシート'!$U$2</c:f>
              <c:strCache>
                <c:ptCount val="1"/>
                <c:pt idx="0">
                  <c:v>　　　　年</c:v>
                </c:pt>
              </c:strCache>
            </c:strRef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3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multiLvlStrRef>
              <c:f>'節電チェックシート'!$A$9:$B$20</c:f>
              <c:multiLvlStrCache>
                <c:ptCount val="12"/>
                <c:lvl>
                  <c:pt idx="0">
                    <c:v>○月</c:v>
                  </c:pt>
                  <c:pt idx="1">
                    <c:v>○月</c:v>
                  </c:pt>
                  <c:pt idx="2">
                    <c:v>○月</c:v>
                  </c:pt>
                  <c:pt idx="3">
                    <c:v>○月</c:v>
                  </c:pt>
                  <c:pt idx="4">
                    <c:v>○月</c:v>
                  </c:pt>
                  <c:pt idx="5">
                    <c:v>○月</c:v>
                  </c:pt>
                  <c:pt idx="6">
                    <c:v>○月</c:v>
                  </c:pt>
                  <c:pt idx="7">
                    <c:v>○月</c:v>
                  </c:pt>
                  <c:pt idx="8">
                    <c:v>○月</c:v>
                  </c:pt>
                  <c:pt idx="9">
                    <c:v>○月</c:v>
                  </c:pt>
                  <c:pt idx="10">
                    <c:v>○月</c:v>
                  </c:pt>
                  <c:pt idx="11">
                    <c:v>○月</c:v>
                  </c:pt>
                </c:lvl>
              </c:multiLvlStrCache>
            </c:multiLvlStrRef>
          </c:cat>
          <c:val>
            <c:numRef>
              <c:f>'節電チェックシート'!$L$9:$L$20</c:f>
              <c:numCache>
                <c:ptCount val="12"/>
              </c:numCache>
            </c:numRef>
          </c:val>
          <c:smooth val="0"/>
        </c:ser>
        <c:marker val="1"/>
        <c:axId val="59505200"/>
        <c:axId val="65784753"/>
      </c:lineChart>
      <c:catAx>
        <c:axId val="59505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65784753"/>
        <c:crosses val="autoZero"/>
        <c:auto val="1"/>
        <c:lblOffset val="100"/>
        <c:tickLblSkip val="1"/>
        <c:noMultiLvlLbl val="0"/>
      </c:catAx>
      <c:valAx>
        <c:axId val="6578475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電気使用量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
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（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kWh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59505200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4625"/>
          <c:w val="0.107"/>
          <c:h val="0.1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5</xdr:row>
      <xdr:rowOff>47625</xdr:rowOff>
    </xdr:from>
    <xdr:to>
      <xdr:col>10</xdr:col>
      <xdr:colOff>2495550</xdr:colOff>
      <xdr:row>5</xdr:row>
      <xdr:rowOff>180975</xdr:rowOff>
    </xdr:to>
    <xdr:sp>
      <xdr:nvSpPr>
        <xdr:cNvPr id="1" name="左大かっこ 1"/>
        <xdr:cNvSpPr>
          <a:spLocks/>
        </xdr:cNvSpPr>
      </xdr:nvSpPr>
      <xdr:spPr>
        <a:xfrm rot="5400000">
          <a:off x="4543425" y="1333500"/>
          <a:ext cx="2466975" cy="133350"/>
        </a:xfrm>
        <a:prstGeom prst="leftBracket">
          <a:avLst>
            <a:gd name="adj" fmla="val -28046"/>
          </a:avLst>
        </a:prstGeom>
        <a:solidFill>
          <a:srgbClr val="FFFFFF"/>
        </a:solidFill>
        <a:ln w="222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5</xdr:row>
      <xdr:rowOff>38100</xdr:rowOff>
    </xdr:from>
    <xdr:to>
      <xdr:col>5</xdr:col>
      <xdr:colOff>161925</xdr:colOff>
      <xdr:row>5</xdr:row>
      <xdr:rowOff>171450</xdr:rowOff>
    </xdr:to>
    <xdr:sp>
      <xdr:nvSpPr>
        <xdr:cNvPr id="2" name="左大かっこ 2"/>
        <xdr:cNvSpPr>
          <a:spLocks/>
        </xdr:cNvSpPr>
      </xdr:nvSpPr>
      <xdr:spPr>
        <a:xfrm rot="5400000">
          <a:off x="447675" y="1323975"/>
          <a:ext cx="2009775" cy="133350"/>
        </a:xfrm>
        <a:prstGeom prst="leftBracket">
          <a:avLst>
            <a:gd name="adj" fmla="val -22509"/>
          </a:avLst>
        </a:prstGeom>
        <a:solidFill>
          <a:srgbClr val="FFFFFF"/>
        </a:solidFill>
        <a:ln w="222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5</xdr:row>
      <xdr:rowOff>38100</xdr:rowOff>
    </xdr:from>
    <xdr:to>
      <xdr:col>9</xdr:col>
      <xdr:colOff>161925</xdr:colOff>
      <xdr:row>5</xdr:row>
      <xdr:rowOff>171450</xdr:rowOff>
    </xdr:to>
    <xdr:sp>
      <xdr:nvSpPr>
        <xdr:cNvPr id="3" name="左大かっこ 3"/>
        <xdr:cNvSpPr>
          <a:spLocks/>
        </xdr:cNvSpPr>
      </xdr:nvSpPr>
      <xdr:spPr>
        <a:xfrm rot="5400000">
          <a:off x="2486025" y="1323975"/>
          <a:ext cx="2009775" cy="133350"/>
        </a:xfrm>
        <a:prstGeom prst="leftBracket">
          <a:avLst>
            <a:gd name="adj" fmla="val -22509"/>
          </a:avLst>
        </a:prstGeom>
        <a:solidFill>
          <a:srgbClr val="FFFFFF"/>
        </a:solidFill>
        <a:ln w="222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5</xdr:row>
      <xdr:rowOff>57150</xdr:rowOff>
    </xdr:from>
    <xdr:to>
      <xdr:col>20</xdr:col>
      <xdr:colOff>2543175</xdr:colOff>
      <xdr:row>5</xdr:row>
      <xdr:rowOff>180975</xdr:rowOff>
    </xdr:to>
    <xdr:sp>
      <xdr:nvSpPr>
        <xdr:cNvPr id="4" name="左大かっこ 4"/>
        <xdr:cNvSpPr>
          <a:spLocks/>
        </xdr:cNvSpPr>
      </xdr:nvSpPr>
      <xdr:spPr>
        <a:xfrm rot="5400000">
          <a:off x="7038975" y="1343025"/>
          <a:ext cx="7505700" cy="123825"/>
        </a:xfrm>
        <a:prstGeom prst="leftBracket">
          <a:avLst>
            <a:gd name="adj" fmla="val -43370"/>
          </a:avLst>
        </a:prstGeom>
        <a:solidFill>
          <a:srgbClr val="FFFFFF"/>
        </a:solidFill>
        <a:ln w="222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2</xdr:row>
      <xdr:rowOff>171450</xdr:rowOff>
    </xdr:from>
    <xdr:to>
      <xdr:col>28</xdr:col>
      <xdr:colOff>295275</xdr:colOff>
      <xdr:row>68</xdr:row>
      <xdr:rowOff>133350</xdr:rowOff>
    </xdr:to>
    <xdr:graphicFrame>
      <xdr:nvGraphicFramePr>
        <xdr:cNvPr id="1" name="グラフ 1"/>
        <xdr:cNvGraphicFramePr/>
      </xdr:nvGraphicFramePr>
      <xdr:xfrm>
        <a:off x="1085850" y="552450"/>
        <a:ext cx="16278225" cy="1253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5</xdr:row>
      <xdr:rowOff>47625</xdr:rowOff>
    </xdr:from>
    <xdr:to>
      <xdr:col>10</xdr:col>
      <xdr:colOff>2495550</xdr:colOff>
      <xdr:row>5</xdr:row>
      <xdr:rowOff>171450</xdr:rowOff>
    </xdr:to>
    <xdr:sp>
      <xdr:nvSpPr>
        <xdr:cNvPr id="1" name="左大かっこ 1"/>
        <xdr:cNvSpPr>
          <a:spLocks/>
        </xdr:cNvSpPr>
      </xdr:nvSpPr>
      <xdr:spPr>
        <a:xfrm rot="5400000">
          <a:off x="4543425" y="1314450"/>
          <a:ext cx="2466975" cy="123825"/>
        </a:xfrm>
        <a:prstGeom prst="leftBracket">
          <a:avLst>
            <a:gd name="adj" fmla="val -28046"/>
          </a:avLst>
        </a:prstGeom>
        <a:solidFill>
          <a:srgbClr val="FFFFFF"/>
        </a:solidFill>
        <a:ln w="222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5</xdr:row>
      <xdr:rowOff>38100</xdr:rowOff>
    </xdr:from>
    <xdr:to>
      <xdr:col>5</xdr:col>
      <xdr:colOff>161925</xdr:colOff>
      <xdr:row>5</xdr:row>
      <xdr:rowOff>161925</xdr:rowOff>
    </xdr:to>
    <xdr:sp>
      <xdr:nvSpPr>
        <xdr:cNvPr id="2" name="左大かっこ 2"/>
        <xdr:cNvSpPr>
          <a:spLocks/>
        </xdr:cNvSpPr>
      </xdr:nvSpPr>
      <xdr:spPr>
        <a:xfrm rot="5400000">
          <a:off x="447675" y="1304925"/>
          <a:ext cx="2009775" cy="123825"/>
        </a:xfrm>
        <a:prstGeom prst="leftBracket">
          <a:avLst>
            <a:gd name="adj" fmla="val -23759"/>
          </a:avLst>
        </a:prstGeom>
        <a:solidFill>
          <a:srgbClr val="FFFFFF"/>
        </a:solidFill>
        <a:ln w="222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5</xdr:row>
      <xdr:rowOff>38100</xdr:rowOff>
    </xdr:from>
    <xdr:to>
      <xdr:col>9</xdr:col>
      <xdr:colOff>161925</xdr:colOff>
      <xdr:row>5</xdr:row>
      <xdr:rowOff>161925</xdr:rowOff>
    </xdr:to>
    <xdr:sp>
      <xdr:nvSpPr>
        <xdr:cNvPr id="3" name="左大かっこ 3"/>
        <xdr:cNvSpPr>
          <a:spLocks/>
        </xdr:cNvSpPr>
      </xdr:nvSpPr>
      <xdr:spPr>
        <a:xfrm rot="5400000">
          <a:off x="2486025" y="1304925"/>
          <a:ext cx="2009775" cy="123825"/>
        </a:xfrm>
        <a:prstGeom prst="leftBracket">
          <a:avLst>
            <a:gd name="adj" fmla="val -23759"/>
          </a:avLst>
        </a:prstGeom>
        <a:solidFill>
          <a:srgbClr val="FFFFFF"/>
        </a:solidFill>
        <a:ln w="222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5</xdr:row>
      <xdr:rowOff>57150</xdr:rowOff>
    </xdr:from>
    <xdr:to>
      <xdr:col>20</xdr:col>
      <xdr:colOff>2543175</xdr:colOff>
      <xdr:row>5</xdr:row>
      <xdr:rowOff>171450</xdr:rowOff>
    </xdr:to>
    <xdr:sp>
      <xdr:nvSpPr>
        <xdr:cNvPr id="4" name="左大かっこ 4"/>
        <xdr:cNvSpPr>
          <a:spLocks/>
        </xdr:cNvSpPr>
      </xdr:nvSpPr>
      <xdr:spPr>
        <a:xfrm rot="5400000">
          <a:off x="7038975" y="1323975"/>
          <a:ext cx="7505700" cy="114300"/>
        </a:xfrm>
        <a:prstGeom prst="leftBracket">
          <a:avLst>
            <a:gd name="adj" fmla="val -43486"/>
          </a:avLst>
        </a:prstGeom>
        <a:solidFill>
          <a:srgbClr val="FFFFFF"/>
        </a:solidFill>
        <a:ln w="222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2</xdr:row>
      <xdr:rowOff>171450</xdr:rowOff>
    </xdr:from>
    <xdr:to>
      <xdr:col>28</xdr:col>
      <xdr:colOff>295275</xdr:colOff>
      <xdr:row>68</xdr:row>
      <xdr:rowOff>133350</xdr:rowOff>
    </xdr:to>
    <xdr:graphicFrame>
      <xdr:nvGraphicFramePr>
        <xdr:cNvPr id="1" name="グラフ 1"/>
        <xdr:cNvGraphicFramePr/>
      </xdr:nvGraphicFramePr>
      <xdr:xfrm>
        <a:off x="1085850" y="552450"/>
        <a:ext cx="16278225" cy="1253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SheetLayoutView="55" zoomScalePageLayoutView="0" workbookViewId="0" topLeftCell="A1">
      <selection activeCell="A1" sqref="A1:U1"/>
    </sheetView>
  </sheetViews>
  <sheetFormatPr defaultColWidth="9.140625" defaultRowHeight="15"/>
  <cols>
    <col min="1" max="1" width="3.8515625" style="1" customWidth="1"/>
    <col min="2" max="2" width="2.57421875" style="1" customWidth="1"/>
    <col min="3" max="3" width="11.140625" style="1" customWidth="1"/>
    <col min="4" max="4" width="4.57421875" style="1" customWidth="1"/>
    <col min="5" max="5" width="12.28125" style="1" customWidth="1"/>
    <col min="6" max="6" width="2.57421875" style="1" customWidth="1"/>
    <col min="7" max="7" width="11.140625" style="1" customWidth="1"/>
    <col min="8" max="8" width="4.57421875" style="1" customWidth="1"/>
    <col min="9" max="9" width="12.28125" style="1" customWidth="1"/>
    <col min="10" max="10" width="2.57421875" style="1" customWidth="1"/>
    <col min="11" max="11" width="37.57421875" style="1" customWidth="1"/>
    <col min="12" max="12" width="11.140625" style="1" customWidth="1"/>
    <col min="13" max="13" width="4.57421875" style="1" customWidth="1"/>
    <col min="14" max="14" width="12.421875" style="1" customWidth="1"/>
    <col min="15" max="15" width="2.57421875" style="1" customWidth="1"/>
    <col min="16" max="16" width="11.140625" style="1" customWidth="1"/>
    <col min="17" max="17" width="4.57421875" style="1" customWidth="1"/>
    <col min="18" max="18" width="12.28125" style="1" customWidth="1"/>
    <col min="19" max="19" width="2.57421875" style="1" customWidth="1"/>
    <col min="20" max="20" width="13.57421875" style="1" customWidth="1"/>
    <col min="21" max="21" width="40.57421875" style="1" customWidth="1"/>
    <col min="22" max="16384" width="9.00390625" style="1" customWidth="1"/>
  </cols>
  <sheetData>
    <row r="1" spans="1:21" ht="27.75" customHeight="1">
      <c r="A1" s="70" t="s">
        <v>72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2" ht="34.5" customHeight="1">
      <c r="A2" s="71" t="s">
        <v>50</v>
      </c>
      <c r="B2" s="71"/>
      <c r="C2" s="71"/>
      <c r="D2" s="71"/>
      <c r="E2" s="71"/>
      <c r="F2" s="71"/>
      <c r="G2" s="71"/>
      <c r="H2" s="71"/>
      <c r="I2" s="71"/>
      <c r="J2" s="8"/>
      <c r="L2" s="8"/>
      <c r="M2" s="8"/>
      <c r="N2" s="62"/>
      <c r="O2" s="62"/>
      <c r="P2" s="62"/>
      <c r="Q2" s="62"/>
      <c r="R2" s="62"/>
      <c r="S2" s="8"/>
      <c r="T2" s="7"/>
      <c r="U2" s="9" t="s">
        <v>49</v>
      </c>
      <c r="V2" s="8"/>
    </row>
    <row r="3" spans="1:21" ht="10.5" customHeight="1">
      <c r="A3" s="4"/>
      <c r="B3" s="5"/>
      <c r="C3" s="5"/>
      <c r="D3" s="5"/>
      <c r="E3" s="5"/>
      <c r="F3" s="5"/>
      <c r="G3" s="60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8"/>
      <c r="U3" s="8"/>
    </row>
    <row r="4" spans="3:21" ht="14.25">
      <c r="C4" s="72" t="s">
        <v>3</v>
      </c>
      <c r="D4" s="72"/>
      <c r="E4" s="72"/>
      <c r="F4" s="72"/>
      <c r="G4" s="72" t="s">
        <v>11</v>
      </c>
      <c r="H4" s="72"/>
      <c r="I4" s="72"/>
      <c r="J4" s="72"/>
      <c r="K4" s="10" t="s">
        <v>4</v>
      </c>
      <c r="L4" s="72" t="s">
        <v>5</v>
      </c>
      <c r="M4" s="72"/>
      <c r="N4" s="72"/>
      <c r="O4" s="72"/>
      <c r="P4" s="72"/>
      <c r="Q4" s="72"/>
      <c r="R4" s="72"/>
      <c r="S4" s="72"/>
      <c r="T4" s="72"/>
      <c r="U4" s="72"/>
    </row>
    <row r="5" spans="3:21" ht="14.25">
      <c r="C5" s="69" t="s">
        <v>12</v>
      </c>
      <c r="D5" s="69"/>
      <c r="E5" s="69"/>
      <c r="F5" s="69"/>
      <c r="G5" s="69" t="s">
        <v>13</v>
      </c>
      <c r="H5" s="69"/>
      <c r="I5" s="69"/>
      <c r="J5" s="69"/>
      <c r="K5" s="10" t="s">
        <v>16</v>
      </c>
      <c r="L5" s="69" t="s">
        <v>0</v>
      </c>
      <c r="M5" s="69"/>
      <c r="N5" s="69"/>
      <c r="O5" s="69"/>
      <c r="P5" s="69"/>
      <c r="Q5" s="69"/>
      <c r="R5" s="69"/>
      <c r="S5" s="69"/>
      <c r="T5" s="69"/>
      <c r="U5" s="69"/>
    </row>
    <row r="6" spans="3:21" ht="15" thickBot="1">
      <c r="C6" s="73"/>
      <c r="D6" s="73"/>
      <c r="E6" s="73"/>
      <c r="F6" s="73"/>
      <c r="G6" s="73"/>
      <c r="H6" s="73"/>
      <c r="I6" s="73"/>
      <c r="J6" s="73"/>
      <c r="K6" s="11"/>
      <c r="L6" s="73"/>
      <c r="M6" s="73"/>
      <c r="N6" s="73"/>
      <c r="O6" s="73"/>
      <c r="P6" s="73"/>
      <c r="Q6" s="73"/>
      <c r="R6" s="73"/>
      <c r="S6" s="73"/>
      <c r="T6" s="73"/>
      <c r="U6" s="73"/>
    </row>
    <row r="7" spans="1:21" s="2" customFormat="1" ht="33.75" customHeight="1">
      <c r="A7" s="74" t="s">
        <v>1</v>
      </c>
      <c r="B7" s="75"/>
      <c r="C7" s="78" t="s">
        <v>14</v>
      </c>
      <c r="D7" s="78"/>
      <c r="E7" s="78"/>
      <c r="F7" s="78"/>
      <c r="G7" s="78" t="s">
        <v>15</v>
      </c>
      <c r="H7" s="78"/>
      <c r="I7" s="78"/>
      <c r="J7" s="78"/>
      <c r="K7" s="18" t="s">
        <v>17</v>
      </c>
      <c r="L7" s="78" t="s">
        <v>19</v>
      </c>
      <c r="M7" s="78"/>
      <c r="N7" s="78"/>
      <c r="O7" s="78"/>
      <c r="P7" s="78" t="s">
        <v>20</v>
      </c>
      <c r="Q7" s="78"/>
      <c r="R7" s="78"/>
      <c r="S7" s="78"/>
      <c r="T7" s="79" t="s">
        <v>22</v>
      </c>
      <c r="U7" s="89" t="s">
        <v>23</v>
      </c>
    </row>
    <row r="8" spans="1:21" s="6" customFormat="1" ht="15" thickBot="1">
      <c r="A8" s="76"/>
      <c r="B8" s="77"/>
      <c r="C8" s="77" t="s">
        <v>9</v>
      </c>
      <c r="D8" s="77"/>
      <c r="E8" s="87" t="s">
        <v>10</v>
      </c>
      <c r="F8" s="88"/>
      <c r="G8" s="77" t="s">
        <v>9</v>
      </c>
      <c r="H8" s="77"/>
      <c r="I8" s="81" t="s">
        <v>68</v>
      </c>
      <c r="J8" s="82"/>
      <c r="K8" s="12" t="s">
        <v>18</v>
      </c>
      <c r="L8" s="77" t="s">
        <v>9</v>
      </c>
      <c r="M8" s="77"/>
      <c r="N8" s="81" t="s">
        <v>67</v>
      </c>
      <c r="O8" s="82"/>
      <c r="P8" s="77" t="s">
        <v>9</v>
      </c>
      <c r="Q8" s="77"/>
      <c r="R8" s="77" t="s">
        <v>10</v>
      </c>
      <c r="S8" s="77"/>
      <c r="T8" s="80"/>
      <c r="U8" s="90"/>
    </row>
    <row r="9" spans="1:21" ht="48.75" customHeight="1">
      <c r="A9" s="38"/>
      <c r="B9" s="13" t="s">
        <v>53</v>
      </c>
      <c r="C9" s="27">
        <v>12000</v>
      </c>
      <c r="D9" s="20" t="s">
        <v>8</v>
      </c>
      <c r="E9" s="51">
        <v>240000</v>
      </c>
      <c r="F9" s="15" t="s">
        <v>2</v>
      </c>
      <c r="G9" s="54">
        <v>11500</v>
      </c>
      <c r="H9" s="20" t="s">
        <v>8</v>
      </c>
      <c r="I9" s="51">
        <f>G9*$I$25</f>
        <v>230000</v>
      </c>
      <c r="J9" s="15" t="s">
        <v>2</v>
      </c>
      <c r="K9" s="14" t="s">
        <v>29</v>
      </c>
      <c r="L9" s="39">
        <v>13000</v>
      </c>
      <c r="M9" s="20" t="s">
        <v>8</v>
      </c>
      <c r="N9" s="51">
        <v>260000</v>
      </c>
      <c r="O9" s="15" t="s">
        <v>2</v>
      </c>
      <c r="P9" s="27">
        <f>C9-L9</f>
        <v>-1000</v>
      </c>
      <c r="Q9" s="20" t="s">
        <v>8</v>
      </c>
      <c r="R9" s="27">
        <f>E9-N9</f>
        <v>-20000</v>
      </c>
      <c r="S9" s="15" t="s">
        <v>2</v>
      </c>
      <c r="T9" s="31" t="s">
        <v>26</v>
      </c>
      <c r="U9" s="34" t="s">
        <v>34</v>
      </c>
    </row>
    <row r="10" spans="1:21" ht="48.75" customHeight="1">
      <c r="A10" s="40"/>
      <c r="B10" s="16" t="s">
        <v>54</v>
      </c>
      <c r="C10" s="28">
        <v>11000</v>
      </c>
      <c r="D10" s="21" t="s">
        <v>8</v>
      </c>
      <c r="E10" s="41">
        <v>220000</v>
      </c>
      <c r="F10" s="24" t="s">
        <v>2</v>
      </c>
      <c r="G10" s="55">
        <v>10500</v>
      </c>
      <c r="H10" s="21" t="s">
        <v>8</v>
      </c>
      <c r="I10" s="41">
        <f>G10*$I$25</f>
        <v>210000</v>
      </c>
      <c r="J10" s="24" t="s">
        <v>2</v>
      </c>
      <c r="K10" s="17" t="s">
        <v>35</v>
      </c>
      <c r="L10" s="41">
        <v>10900</v>
      </c>
      <c r="M10" s="21" t="s">
        <v>8</v>
      </c>
      <c r="N10" s="41">
        <v>218000</v>
      </c>
      <c r="O10" s="24" t="s">
        <v>2</v>
      </c>
      <c r="P10" s="28">
        <f aca="true" t="shared" si="0" ref="P10:P20">C10-L10</f>
        <v>100</v>
      </c>
      <c r="Q10" s="21" t="s">
        <v>8</v>
      </c>
      <c r="R10" s="28">
        <f aca="true" t="shared" si="1" ref="R10:R20">E10-N10</f>
        <v>2000</v>
      </c>
      <c r="S10" s="24" t="s">
        <v>2</v>
      </c>
      <c r="T10" s="32" t="s">
        <v>25</v>
      </c>
      <c r="U10" s="35" t="s">
        <v>37</v>
      </c>
    </row>
    <row r="11" spans="1:21" ht="48.75" customHeight="1">
      <c r="A11" s="40"/>
      <c r="B11" s="16" t="s">
        <v>55</v>
      </c>
      <c r="C11" s="28">
        <v>14500</v>
      </c>
      <c r="D11" s="21" t="s">
        <v>8</v>
      </c>
      <c r="E11" s="41">
        <v>290000</v>
      </c>
      <c r="F11" s="24" t="s">
        <v>2</v>
      </c>
      <c r="G11" s="55">
        <v>14000</v>
      </c>
      <c r="H11" s="21" t="s">
        <v>8</v>
      </c>
      <c r="I11" s="41">
        <f>G11*$I$25</f>
        <v>280000</v>
      </c>
      <c r="J11" s="24" t="s">
        <v>2</v>
      </c>
      <c r="K11" s="17" t="s">
        <v>29</v>
      </c>
      <c r="L11" s="41">
        <v>14750</v>
      </c>
      <c r="M11" s="21" t="s">
        <v>8</v>
      </c>
      <c r="N11" s="41">
        <v>295000</v>
      </c>
      <c r="O11" s="24" t="s">
        <v>2</v>
      </c>
      <c r="P11" s="28">
        <f t="shared" si="0"/>
        <v>-250</v>
      </c>
      <c r="Q11" s="21" t="s">
        <v>8</v>
      </c>
      <c r="R11" s="28">
        <f t="shared" si="1"/>
        <v>-5000</v>
      </c>
      <c r="S11" s="24" t="s">
        <v>2</v>
      </c>
      <c r="T11" s="32" t="s">
        <v>26</v>
      </c>
      <c r="U11" s="35" t="s">
        <v>30</v>
      </c>
    </row>
    <row r="12" spans="1:21" ht="48.75" customHeight="1">
      <c r="A12" s="40"/>
      <c r="B12" s="16" t="s">
        <v>56</v>
      </c>
      <c r="C12" s="28">
        <v>18000</v>
      </c>
      <c r="D12" s="21" t="s">
        <v>8</v>
      </c>
      <c r="E12" s="41">
        <v>360000</v>
      </c>
      <c r="F12" s="24" t="s">
        <v>2</v>
      </c>
      <c r="G12" s="55">
        <v>17500</v>
      </c>
      <c r="H12" s="21" t="s">
        <v>8</v>
      </c>
      <c r="I12" s="41">
        <f>G12*$I$25</f>
        <v>350000</v>
      </c>
      <c r="J12" s="24" t="s">
        <v>2</v>
      </c>
      <c r="K12" s="17" t="s">
        <v>27</v>
      </c>
      <c r="L12" s="41">
        <v>17000</v>
      </c>
      <c r="M12" s="21" t="s">
        <v>8</v>
      </c>
      <c r="N12" s="41">
        <v>340000</v>
      </c>
      <c r="O12" s="24" t="s">
        <v>2</v>
      </c>
      <c r="P12" s="28">
        <f t="shared" si="0"/>
        <v>1000</v>
      </c>
      <c r="Q12" s="21" t="s">
        <v>8</v>
      </c>
      <c r="R12" s="28">
        <f t="shared" si="1"/>
        <v>20000</v>
      </c>
      <c r="S12" s="24" t="s">
        <v>2</v>
      </c>
      <c r="T12" s="32" t="s">
        <v>21</v>
      </c>
      <c r="U12" s="35" t="s">
        <v>45</v>
      </c>
    </row>
    <row r="13" spans="1:21" ht="48.75" customHeight="1">
      <c r="A13" s="40"/>
      <c r="B13" s="16" t="s">
        <v>57</v>
      </c>
      <c r="C13" s="28">
        <v>23000</v>
      </c>
      <c r="D13" s="21" t="s">
        <v>8</v>
      </c>
      <c r="E13" s="41">
        <v>460000</v>
      </c>
      <c r="F13" s="24" t="s">
        <v>2</v>
      </c>
      <c r="G13" s="55">
        <v>22500</v>
      </c>
      <c r="H13" s="21" t="s">
        <v>8</v>
      </c>
      <c r="I13" s="41">
        <f>G13*$I$25</f>
        <v>450000</v>
      </c>
      <c r="J13" s="24" t="s">
        <v>2</v>
      </c>
      <c r="K13" s="17" t="s">
        <v>28</v>
      </c>
      <c r="L13" s="41">
        <v>21500</v>
      </c>
      <c r="M13" s="21" t="s">
        <v>8</v>
      </c>
      <c r="N13" s="41">
        <v>430000</v>
      </c>
      <c r="O13" s="24" t="s">
        <v>2</v>
      </c>
      <c r="P13" s="28">
        <f t="shared" si="0"/>
        <v>1500</v>
      </c>
      <c r="Q13" s="21" t="s">
        <v>8</v>
      </c>
      <c r="R13" s="28">
        <f t="shared" si="1"/>
        <v>30000</v>
      </c>
      <c r="S13" s="24" t="s">
        <v>2</v>
      </c>
      <c r="T13" s="32" t="s">
        <v>21</v>
      </c>
      <c r="U13" s="35" t="s">
        <v>36</v>
      </c>
    </row>
    <row r="14" spans="1:21" ht="48.75" customHeight="1">
      <c r="A14" s="40"/>
      <c r="B14" s="16" t="s">
        <v>58</v>
      </c>
      <c r="C14" s="28">
        <v>21000</v>
      </c>
      <c r="D14" s="21" t="s">
        <v>8</v>
      </c>
      <c r="E14" s="41">
        <v>420000</v>
      </c>
      <c r="F14" s="24" t="s">
        <v>2</v>
      </c>
      <c r="G14" s="55">
        <v>20500</v>
      </c>
      <c r="H14" s="21" t="s">
        <v>8</v>
      </c>
      <c r="I14" s="41">
        <f>G14*$I$25</f>
        <v>410000</v>
      </c>
      <c r="J14" s="24" t="s">
        <v>2</v>
      </c>
      <c r="K14" s="17" t="s">
        <v>27</v>
      </c>
      <c r="L14" s="41">
        <v>20000</v>
      </c>
      <c r="M14" s="21" t="s">
        <v>8</v>
      </c>
      <c r="N14" s="41">
        <v>400000</v>
      </c>
      <c r="O14" s="24" t="s">
        <v>2</v>
      </c>
      <c r="P14" s="28">
        <f t="shared" si="0"/>
        <v>1000</v>
      </c>
      <c r="Q14" s="21" t="s">
        <v>8</v>
      </c>
      <c r="R14" s="28">
        <f t="shared" si="1"/>
        <v>20000</v>
      </c>
      <c r="S14" s="24" t="s">
        <v>2</v>
      </c>
      <c r="T14" s="32" t="s">
        <v>21</v>
      </c>
      <c r="U14" s="35" t="s">
        <v>38</v>
      </c>
    </row>
    <row r="15" spans="1:21" ht="48.75" customHeight="1">
      <c r="A15" s="40"/>
      <c r="B15" s="16" t="s">
        <v>59</v>
      </c>
      <c r="C15" s="28">
        <v>13000</v>
      </c>
      <c r="D15" s="21" t="s">
        <v>8</v>
      </c>
      <c r="E15" s="41">
        <v>260000</v>
      </c>
      <c r="F15" s="24" t="s">
        <v>2</v>
      </c>
      <c r="G15" s="55">
        <v>12500</v>
      </c>
      <c r="H15" s="21" t="s">
        <v>8</v>
      </c>
      <c r="I15" s="41">
        <f>G15*$I$25</f>
        <v>250000</v>
      </c>
      <c r="J15" s="24" t="s">
        <v>2</v>
      </c>
      <c r="K15" s="17" t="s">
        <v>31</v>
      </c>
      <c r="L15" s="41">
        <v>12500</v>
      </c>
      <c r="M15" s="21" t="s">
        <v>8</v>
      </c>
      <c r="N15" s="41">
        <v>250000</v>
      </c>
      <c r="O15" s="24" t="s">
        <v>2</v>
      </c>
      <c r="P15" s="28">
        <f t="shared" si="0"/>
        <v>500</v>
      </c>
      <c r="Q15" s="21" t="s">
        <v>8</v>
      </c>
      <c r="R15" s="28">
        <f t="shared" si="1"/>
        <v>10000</v>
      </c>
      <c r="S15" s="24" t="s">
        <v>2</v>
      </c>
      <c r="T15" s="32" t="s">
        <v>21</v>
      </c>
      <c r="U15" s="35" t="s">
        <v>39</v>
      </c>
    </row>
    <row r="16" spans="1:21" ht="48.75" customHeight="1">
      <c r="A16" s="40"/>
      <c r="B16" s="16" t="s">
        <v>60</v>
      </c>
      <c r="C16" s="28">
        <v>13000</v>
      </c>
      <c r="D16" s="21" t="s">
        <v>8</v>
      </c>
      <c r="E16" s="41">
        <v>260000</v>
      </c>
      <c r="F16" s="24" t="s">
        <v>2</v>
      </c>
      <c r="G16" s="55">
        <v>12500</v>
      </c>
      <c r="H16" s="21" t="s">
        <v>8</v>
      </c>
      <c r="I16" s="41">
        <f>G16*$I$25</f>
        <v>250000</v>
      </c>
      <c r="J16" s="24" t="s">
        <v>2</v>
      </c>
      <c r="K16" s="17" t="s">
        <v>31</v>
      </c>
      <c r="L16" s="41">
        <v>12750</v>
      </c>
      <c r="M16" s="21" t="s">
        <v>8</v>
      </c>
      <c r="N16" s="41">
        <v>255000</v>
      </c>
      <c r="O16" s="24" t="s">
        <v>2</v>
      </c>
      <c r="P16" s="28">
        <f t="shared" si="0"/>
        <v>250</v>
      </c>
      <c r="Q16" s="21" t="s">
        <v>8</v>
      </c>
      <c r="R16" s="28">
        <f t="shared" si="1"/>
        <v>5000</v>
      </c>
      <c r="S16" s="24" t="s">
        <v>2</v>
      </c>
      <c r="T16" s="32" t="s">
        <v>25</v>
      </c>
      <c r="U16" s="35" t="s">
        <v>46</v>
      </c>
    </row>
    <row r="17" spans="1:21" ht="48.75" customHeight="1">
      <c r="A17" s="40"/>
      <c r="B17" s="16" t="s">
        <v>61</v>
      </c>
      <c r="C17" s="28">
        <v>15000</v>
      </c>
      <c r="D17" s="21" t="s">
        <v>8</v>
      </c>
      <c r="E17" s="41">
        <v>300000</v>
      </c>
      <c r="F17" s="24" t="s">
        <v>2</v>
      </c>
      <c r="G17" s="55">
        <v>14500</v>
      </c>
      <c r="H17" s="21" t="s">
        <v>8</v>
      </c>
      <c r="I17" s="41">
        <f>G17*$I$25</f>
        <v>290000</v>
      </c>
      <c r="J17" s="24" t="s">
        <v>2</v>
      </c>
      <c r="K17" s="17" t="s">
        <v>40</v>
      </c>
      <c r="L17" s="41">
        <v>14750</v>
      </c>
      <c r="M17" s="21" t="s">
        <v>8</v>
      </c>
      <c r="N17" s="41">
        <v>295000</v>
      </c>
      <c r="O17" s="24" t="s">
        <v>2</v>
      </c>
      <c r="P17" s="28">
        <f t="shared" si="0"/>
        <v>250</v>
      </c>
      <c r="Q17" s="21" t="s">
        <v>8</v>
      </c>
      <c r="R17" s="28">
        <f t="shared" si="1"/>
        <v>5000</v>
      </c>
      <c r="S17" s="24" t="s">
        <v>2</v>
      </c>
      <c r="T17" s="32" t="s">
        <v>25</v>
      </c>
      <c r="U17" s="35" t="s">
        <v>41</v>
      </c>
    </row>
    <row r="18" spans="1:21" ht="48.75" customHeight="1">
      <c r="A18" s="40"/>
      <c r="B18" s="16" t="s">
        <v>62</v>
      </c>
      <c r="C18" s="28">
        <v>18000</v>
      </c>
      <c r="D18" s="21" t="s">
        <v>8</v>
      </c>
      <c r="E18" s="41">
        <v>360000</v>
      </c>
      <c r="F18" s="24" t="s">
        <v>2</v>
      </c>
      <c r="G18" s="55">
        <v>17750</v>
      </c>
      <c r="H18" s="21" t="s">
        <v>8</v>
      </c>
      <c r="I18" s="41">
        <f>G18*$I$25</f>
        <v>355000</v>
      </c>
      <c r="J18" s="24" t="s">
        <v>2</v>
      </c>
      <c r="K18" s="17" t="s">
        <v>32</v>
      </c>
      <c r="L18" s="41">
        <v>17250</v>
      </c>
      <c r="M18" s="21" t="s">
        <v>8</v>
      </c>
      <c r="N18" s="41">
        <v>345000</v>
      </c>
      <c r="O18" s="24" t="s">
        <v>2</v>
      </c>
      <c r="P18" s="28">
        <f t="shared" si="0"/>
        <v>750</v>
      </c>
      <c r="Q18" s="21" t="s">
        <v>8</v>
      </c>
      <c r="R18" s="28">
        <f t="shared" si="1"/>
        <v>15000</v>
      </c>
      <c r="S18" s="24" t="s">
        <v>2</v>
      </c>
      <c r="T18" s="32" t="s">
        <v>21</v>
      </c>
      <c r="U18" s="35" t="s">
        <v>42</v>
      </c>
    </row>
    <row r="19" spans="1:21" ht="48.75" customHeight="1">
      <c r="A19" s="40"/>
      <c r="B19" s="16" t="s">
        <v>63</v>
      </c>
      <c r="C19" s="28">
        <v>17500</v>
      </c>
      <c r="D19" s="21" t="s">
        <v>8</v>
      </c>
      <c r="E19" s="41">
        <v>350000</v>
      </c>
      <c r="F19" s="24" t="s">
        <v>2</v>
      </c>
      <c r="G19" s="55">
        <v>17450</v>
      </c>
      <c r="H19" s="21" t="s">
        <v>8</v>
      </c>
      <c r="I19" s="41">
        <f>G19*$I$25</f>
        <v>349000</v>
      </c>
      <c r="J19" s="24" t="s">
        <v>2</v>
      </c>
      <c r="K19" s="17" t="s">
        <v>33</v>
      </c>
      <c r="L19" s="41">
        <v>17250</v>
      </c>
      <c r="M19" s="21" t="s">
        <v>8</v>
      </c>
      <c r="N19" s="41">
        <v>345000</v>
      </c>
      <c r="O19" s="24" t="s">
        <v>2</v>
      </c>
      <c r="P19" s="28">
        <f t="shared" si="0"/>
        <v>250</v>
      </c>
      <c r="Q19" s="21" t="s">
        <v>8</v>
      </c>
      <c r="R19" s="28">
        <f t="shared" si="1"/>
        <v>5000</v>
      </c>
      <c r="S19" s="24" t="s">
        <v>2</v>
      </c>
      <c r="T19" s="32" t="s">
        <v>21</v>
      </c>
      <c r="U19" s="35" t="s">
        <v>44</v>
      </c>
    </row>
    <row r="20" spans="1:21" ht="48.75" customHeight="1" thickBot="1">
      <c r="A20" s="42"/>
      <c r="B20" s="16" t="s">
        <v>64</v>
      </c>
      <c r="C20" s="29">
        <v>15000</v>
      </c>
      <c r="D20" s="22" t="s">
        <v>8</v>
      </c>
      <c r="E20" s="52">
        <v>300000</v>
      </c>
      <c r="F20" s="25" t="s">
        <v>2</v>
      </c>
      <c r="G20" s="56">
        <v>14950</v>
      </c>
      <c r="H20" s="22" t="s">
        <v>8</v>
      </c>
      <c r="I20" s="41">
        <f>G20*$I$25</f>
        <v>299000</v>
      </c>
      <c r="J20" s="25" t="s">
        <v>2</v>
      </c>
      <c r="K20" s="44" t="s">
        <v>43</v>
      </c>
      <c r="L20" s="43">
        <v>14750</v>
      </c>
      <c r="M20" s="22" t="s">
        <v>8</v>
      </c>
      <c r="N20" s="52">
        <v>295000</v>
      </c>
      <c r="O20" s="25" t="s">
        <v>2</v>
      </c>
      <c r="P20" s="29">
        <f t="shared" si="0"/>
        <v>250</v>
      </c>
      <c r="Q20" s="22" t="s">
        <v>8</v>
      </c>
      <c r="R20" s="29">
        <f t="shared" si="1"/>
        <v>5000</v>
      </c>
      <c r="S20" s="25" t="s">
        <v>2</v>
      </c>
      <c r="T20" s="45" t="s">
        <v>21</v>
      </c>
      <c r="U20" s="36" t="s">
        <v>47</v>
      </c>
    </row>
    <row r="21" spans="1:21" ht="99" customHeight="1" thickBot="1">
      <c r="A21" s="83" t="s">
        <v>6</v>
      </c>
      <c r="B21" s="84"/>
      <c r="C21" s="30">
        <f>SUM(C9:C20)</f>
        <v>191000</v>
      </c>
      <c r="D21" s="23" t="s">
        <v>8</v>
      </c>
      <c r="E21" s="30">
        <f>SUM(E9:E20)</f>
        <v>3820000</v>
      </c>
      <c r="F21" s="26" t="s">
        <v>2</v>
      </c>
      <c r="G21" s="57">
        <f>SUM(G9:G20)</f>
        <v>186150</v>
      </c>
      <c r="H21" s="23" t="s">
        <v>8</v>
      </c>
      <c r="I21" s="30">
        <f>SUM(I9:I20)</f>
        <v>3723000</v>
      </c>
      <c r="J21" s="26" t="s">
        <v>2</v>
      </c>
      <c r="K21" s="19"/>
      <c r="L21" s="30">
        <f>SUM(L9:L20)</f>
        <v>186400</v>
      </c>
      <c r="M21" s="23" t="s">
        <v>8</v>
      </c>
      <c r="N21" s="30">
        <f>SUM(N9:N20)</f>
        <v>3728000</v>
      </c>
      <c r="O21" s="26" t="s">
        <v>2</v>
      </c>
      <c r="P21" s="30">
        <f>SUM(P9:P20)</f>
        <v>4600</v>
      </c>
      <c r="Q21" s="23" t="s">
        <v>8</v>
      </c>
      <c r="R21" s="30">
        <f>SUM(R9:R20)</f>
        <v>92000</v>
      </c>
      <c r="S21" s="26" t="s">
        <v>2</v>
      </c>
      <c r="T21" s="33" t="s">
        <v>21</v>
      </c>
      <c r="U21" s="37" t="s">
        <v>48</v>
      </c>
    </row>
    <row r="22" spans="1:21" ht="15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</row>
    <row r="23" spans="1:21" ht="14.25" customHeight="1">
      <c r="A23" s="94" t="s">
        <v>73</v>
      </c>
      <c r="B23" s="59"/>
      <c r="F23" s="59"/>
      <c r="J23" s="59"/>
      <c r="K23" s="59"/>
      <c r="L23" s="59"/>
      <c r="M23" s="59"/>
      <c r="Q23" s="63"/>
      <c r="R23" s="63"/>
      <c r="S23" s="59"/>
      <c r="T23" s="59"/>
      <c r="U23" s="59"/>
    </row>
    <row r="24" spans="1:21" ht="14.25" customHeight="1">
      <c r="A24" s="95" t="s">
        <v>66</v>
      </c>
      <c r="B24" s="96"/>
      <c r="C24" s="97"/>
      <c r="D24" s="113" t="s">
        <v>74</v>
      </c>
      <c r="E24" s="97"/>
      <c r="F24" s="97"/>
      <c r="G24" s="97"/>
      <c r="H24" s="97"/>
      <c r="I24" s="97"/>
      <c r="J24" s="97"/>
      <c r="K24" s="98"/>
      <c r="L24" s="59"/>
      <c r="M24" s="59"/>
      <c r="Q24" s="64"/>
      <c r="R24" s="64"/>
      <c r="S24" s="59"/>
      <c r="T24" s="59"/>
      <c r="U24" s="59"/>
    </row>
    <row r="25" spans="1:21" ht="14.25" customHeight="1">
      <c r="A25" s="99"/>
      <c r="B25" s="104"/>
      <c r="C25" s="101"/>
      <c r="D25" s="114" t="s">
        <v>75</v>
      </c>
      <c r="E25" s="107"/>
      <c r="F25" s="107"/>
      <c r="G25" s="107"/>
      <c r="H25" s="101"/>
      <c r="I25" s="61">
        <f>E21/C21</f>
        <v>20</v>
      </c>
      <c r="J25" s="101"/>
      <c r="K25" s="105"/>
      <c r="L25" s="59"/>
      <c r="M25" s="59"/>
      <c r="Q25" s="64"/>
      <c r="R25" s="64"/>
      <c r="S25" s="59"/>
      <c r="T25" s="59"/>
      <c r="U25" s="59"/>
    </row>
    <row r="26" spans="1:21" ht="14.25" customHeight="1">
      <c r="A26" s="106" t="s">
        <v>68</v>
      </c>
      <c r="B26" s="67"/>
      <c r="C26" s="68"/>
      <c r="D26" s="115" t="s">
        <v>69</v>
      </c>
      <c r="E26" s="112"/>
      <c r="F26" s="112"/>
      <c r="G26" s="112"/>
      <c r="H26" s="112"/>
      <c r="I26" s="101"/>
      <c r="J26" s="102"/>
      <c r="K26" s="103"/>
      <c r="L26" s="59"/>
      <c r="M26" s="59"/>
      <c r="N26" s="93"/>
      <c r="O26" s="93"/>
      <c r="P26" s="93"/>
      <c r="Q26" s="64"/>
      <c r="R26" s="64"/>
      <c r="S26" s="59"/>
      <c r="T26" s="59"/>
      <c r="U26" s="59"/>
    </row>
    <row r="27" spans="1:21" ht="14.25" customHeight="1">
      <c r="A27" s="99" t="s">
        <v>70</v>
      </c>
      <c r="B27" s="100"/>
      <c r="C27" s="100"/>
      <c r="D27" s="116" t="s">
        <v>71</v>
      </c>
      <c r="E27" s="111"/>
      <c r="F27" s="111"/>
      <c r="G27" s="111"/>
      <c r="H27" s="111"/>
      <c r="I27" s="108"/>
      <c r="J27" s="109"/>
      <c r="K27" s="110"/>
      <c r="L27" s="59"/>
      <c r="M27" s="59"/>
      <c r="N27" s="93"/>
      <c r="O27" s="93"/>
      <c r="P27" s="93"/>
      <c r="Q27" s="64"/>
      <c r="R27" s="64"/>
      <c r="S27" s="59"/>
      <c r="T27" s="59"/>
      <c r="U27" s="59"/>
    </row>
    <row r="28" spans="1:21" ht="14.25" customHeight="1">
      <c r="A28" s="59"/>
      <c r="B28" s="59"/>
      <c r="C28" s="91"/>
      <c r="D28" s="91"/>
      <c r="E28" s="91"/>
      <c r="F28" s="59"/>
      <c r="G28" s="92"/>
      <c r="H28" s="92"/>
      <c r="I28" s="92"/>
      <c r="J28" s="59"/>
      <c r="K28" s="59"/>
      <c r="L28" s="59"/>
      <c r="M28" s="59"/>
      <c r="N28" s="93"/>
      <c r="O28" s="93"/>
      <c r="P28" s="93"/>
      <c r="Q28" s="64"/>
      <c r="R28" s="64"/>
      <c r="S28" s="59"/>
      <c r="T28" s="59"/>
      <c r="U28" s="59"/>
    </row>
    <row r="29" spans="1:21" ht="14.25" customHeight="1">
      <c r="A29" s="86" t="s">
        <v>24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</row>
    <row r="36" spans="4:19" ht="13.5">
      <c r="D36" s="3"/>
      <c r="F36" s="3"/>
      <c r="H36" s="3"/>
      <c r="J36" s="3"/>
      <c r="M36" s="3"/>
      <c r="O36" s="3"/>
      <c r="Q36" s="3"/>
      <c r="S36" s="3"/>
    </row>
  </sheetData>
  <sheetProtection/>
  <mergeCells count="35">
    <mergeCell ref="P8:Q8"/>
    <mergeCell ref="R8:S8"/>
    <mergeCell ref="A21:B21"/>
    <mergeCell ref="A22:U22"/>
    <mergeCell ref="A29:U29"/>
    <mergeCell ref="C8:D8"/>
    <mergeCell ref="E8:F8"/>
    <mergeCell ref="G8:H8"/>
    <mergeCell ref="I8:J8"/>
    <mergeCell ref="U7:U8"/>
    <mergeCell ref="C6:D6"/>
    <mergeCell ref="E6:F6"/>
    <mergeCell ref="G6:H6"/>
    <mergeCell ref="I6:J6"/>
    <mergeCell ref="L6:M6"/>
    <mergeCell ref="N8:O8"/>
    <mergeCell ref="N6:O6"/>
    <mergeCell ref="P6:Q6"/>
    <mergeCell ref="R6:S6"/>
    <mergeCell ref="T6:U6"/>
    <mergeCell ref="A7:B8"/>
    <mergeCell ref="C7:F7"/>
    <mergeCell ref="G7:J7"/>
    <mergeCell ref="L7:O7"/>
    <mergeCell ref="P7:S7"/>
    <mergeCell ref="T7:T8"/>
    <mergeCell ref="L8:M8"/>
    <mergeCell ref="C5:F5"/>
    <mergeCell ref="G5:J5"/>
    <mergeCell ref="L5:U5"/>
    <mergeCell ref="A1:U1"/>
    <mergeCell ref="A2:I2"/>
    <mergeCell ref="C4:F4"/>
    <mergeCell ref="G4:J4"/>
    <mergeCell ref="L4:U4"/>
  </mergeCells>
  <printOptions/>
  <pageMargins left="0.5905511811023623" right="0.5905511811023623" top="0.5905511811023623" bottom="0.3937007874015748" header="0.31496062992125984" footer="0.31496062992125984"/>
  <pageSetup fitToHeight="1" fitToWidth="1" horizontalDpi="600" verticalDpi="600" orientation="landscape" paperSize="8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55" zoomScaleNormal="55" zoomScalePageLayoutView="0" workbookViewId="0" topLeftCell="A4">
      <selection activeCell="U91" sqref="U91"/>
    </sheetView>
  </sheetViews>
  <sheetFormatPr defaultColWidth="9.140625" defaultRowHeight="15"/>
  <sheetData/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SheetLayoutView="55" zoomScalePageLayoutView="0" workbookViewId="0" topLeftCell="A1">
      <selection activeCell="I35" sqref="I35"/>
    </sheetView>
  </sheetViews>
  <sheetFormatPr defaultColWidth="9.140625" defaultRowHeight="15"/>
  <cols>
    <col min="1" max="1" width="3.8515625" style="1" customWidth="1"/>
    <col min="2" max="2" width="2.57421875" style="1" customWidth="1"/>
    <col min="3" max="3" width="11.140625" style="1" customWidth="1"/>
    <col min="4" max="4" width="4.57421875" style="1" customWidth="1"/>
    <col min="5" max="5" width="12.28125" style="1" customWidth="1"/>
    <col min="6" max="6" width="2.57421875" style="1" customWidth="1"/>
    <col min="7" max="7" width="11.140625" style="1" customWidth="1"/>
    <col min="8" max="8" width="4.57421875" style="1" customWidth="1"/>
    <col min="9" max="9" width="12.28125" style="1" customWidth="1"/>
    <col min="10" max="10" width="2.57421875" style="1" customWidth="1"/>
    <col min="11" max="11" width="37.57421875" style="1" customWidth="1"/>
    <col min="12" max="12" width="11.140625" style="1" customWidth="1"/>
    <col min="13" max="13" width="4.57421875" style="1" customWidth="1"/>
    <col min="14" max="14" width="12.421875" style="1" customWidth="1"/>
    <col min="15" max="15" width="2.57421875" style="1" customWidth="1"/>
    <col min="16" max="16" width="11.140625" style="1" customWidth="1"/>
    <col min="17" max="17" width="4.57421875" style="1" customWidth="1"/>
    <col min="18" max="18" width="12.28125" style="1" customWidth="1"/>
    <col min="19" max="19" width="2.57421875" style="1" customWidth="1"/>
    <col min="20" max="20" width="13.57421875" style="1" customWidth="1"/>
    <col min="21" max="21" width="40.57421875" style="1" customWidth="1"/>
    <col min="22" max="16384" width="9.00390625" style="1" customWidth="1"/>
  </cols>
  <sheetData>
    <row r="1" spans="1:21" ht="27.75" customHeight="1">
      <c r="A1" s="70" t="s">
        <v>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2" ht="34.5" customHeight="1">
      <c r="A2" s="71" t="s">
        <v>51</v>
      </c>
      <c r="B2" s="71"/>
      <c r="C2" s="71"/>
      <c r="D2" s="71"/>
      <c r="E2" s="71"/>
      <c r="F2" s="71"/>
      <c r="G2" s="71"/>
      <c r="H2" s="71"/>
      <c r="I2" s="71"/>
      <c r="J2" s="8"/>
      <c r="K2" s="58"/>
      <c r="L2" s="65"/>
      <c r="M2" s="8"/>
      <c r="N2" s="8"/>
      <c r="O2" s="8"/>
      <c r="P2" s="8"/>
      <c r="Q2" s="8"/>
      <c r="R2" s="8"/>
      <c r="S2" s="8"/>
      <c r="T2" s="7"/>
      <c r="U2" s="9" t="s">
        <v>52</v>
      </c>
      <c r="V2" s="8"/>
    </row>
    <row r="3" spans="1:21" ht="10.5" customHeight="1">
      <c r="A3" s="4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8"/>
      <c r="U3" s="8"/>
    </row>
    <row r="4" spans="3:21" ht="13.5">
      <c r="C4" s="72" t="s">
        <v>3</v>
      </c>
      <c r="D4" s="72"/>
      <c r="E4" s="72"/>
      <c r="F4" s="72"/>
      <c r="G4" s="72" t="s">
        <v>11</v>
      </c>
      <c r="H4" s="72"/>
      <c r="I4" s="72"/>
      <c r="J4" s="72"/>
      <c r="K4" s="46" t="s">
        <v>4</v>
      </c>
      <c r="L4" s="72" t="s">
        <v>5</v>
      </c>
      <c r="M4" s="72"/>
      <c r="N4" s="72"/>
      <c r="O4" s="72"/>
      <c r="P4" s="72"/>
      <c r="Q4" s="72"/>
      <c r="R4" s="72"/>
      <c r="S4" s="72"/>
      <c r="T4" s="72"/>
      <c r="U4" s="72"/>
    </row>
    <row r="5" spans="3:21" ht="13.5">
      <c r="C5" s="69" t="s">
        <v>12</v>
      </c>
      <c r="D5" s="69"/>
      <c r="E5" s="69"/>
      <c r="F5" s="69"/>
      <c r="G5" s="69" t="s">
        <v>13</v>
      </c>
      <c r="H5" s="69"/>
      <c r="I5" s="69"/>
      <c r="J5" s="69"/>
      <c r="K5" s="46" t="s">
        <v>16</v>
      </c>
      <c r="L5" s="69" t="s">
        <v>0</v>
      </c>
      <c r="M5" s="69"/>
      <c r="N5" s="69"/>
      <c r="O5" s="69"/>
      <c r="P5" s="69"/>
      <c r="Q5" s="69"/>
      <c r="R5" s="69"/>
      <c r="S5" s="69"/>
      <c r="T5" s="69"/>
      <c r="U5" s="69"/>
    </row>
    <row r="6" spans="3:21" ht="14.25" thickBot="1">
      <c r="C6" s="73"/>
      <c r="D6" s="73"/>
      <c r="E6" s="73"/>
      <c r="F6" s="73"/>
      <c r="G6" s="73"/>
      <c r="H6" s="73"/>
      <c r="I6" s="73"/>
      <c r="J6" s="73"/>
      <c r="K6" s="48"/>
      <c r="L6" s="73"/>
      <c r="M6" s="73"/>
      <c r="N6" s="73"/>
      <c r="O6" s="73"/>
      <c r="P6" s="73"/>
      <c r="Q6" s="73"/>
      <c r="R6" s="73"/>
      <c r="S6" s="73"/>
      <c r="T6" s="73"/>
      <c r="U6" s="73"/>
    </row>
    <row r="7" spans="1:21" s="2" customFormat="1" ht="33.75" customHeight="1">
      <c r="A7" s="74" t="s">
        <v>1</v>
      </c>
      <c r="B7" s="75"/>
      <c r="C7" s="78" t="s">
        <v>14</v>
      </c>
      <c r="D7" s="78"/>
      <c r="E7" s="78"/>
      <c r="F7" s="78"/>
      <c r="G7" s="78" t="s">
        <v>15</v>
      </c>
      <c r="H7" s="78"/>
      <c r="I7" s="78"/>
      <c r="J7" s="78"/>
      <c r="K7" s="49" t="s">
        <v>17</v>
      </c>
      <c r="L7" s="78" t="s">
        <v>19</v>
      </c>
      <c r="M7" s="78"/>
      <c r="N7" s="78"/>
      <c r="O7" s="78"/>
      <c r="P7" s="78" t="s">
        <v>20</v>
      </c>
      <c r="Q7" s="78"/>
      <c r="R7" s="78"/>
      <c r="S7" s="78"/>
      <c r="T7" s="79" t="s">
        <v>22</v>
      </c>
      <c r="U7" s="89" t="s">
        <v>23</v>
      </c>
    </row>
    <row r="8" spans="1:21" s="6" customFormat="1" ht="14.25" thickBot="1">
      <c r="A8" s="76"/>
      <c r="B8" s="77"/>
      <c r="C8" s="77" t="s">
        <v>9</v>
      </c>
      <c r="D8" s="77"/>
      <c r="E8" s="77" t="s">
        <v>10</v>
      </c>
      <c r="F8" s="77"/>
      <c r="G8" s="77" t="s">
        <v>9</v>
      </c>
      <c r="H8" s="77"/>
      <c r="I8" s="81" t="s">
        <v>68</v>
      </c>
      <c r="J8" s="82"/>
      <c r="K8" s="53" t="s">
        <v>18</v>
      </c>
      <c r="L8" s="77" t="s">
        <v>9</v>
      </c>
      <c r="M8" s="77"/>
      <c r="N8" s="81" t="s">
        <v>67</v>
      </c>
      <c r="O8" s="82"/>
      <c r="P8" s="77" t="s">
        <v>9</v>
      </c>
      <c r="Q8" s="77"/>
      <c r="R8" s="77" t="s">
        <v>10</v>
      </c>
      <c r="S8" s="77"/>
      <c r="T8" s="80"/>
      <c r="U8" s="90"/>
    </row>
    <row r="9" spans="1:21" ht="48.75" customHeight="1">
      <c r="A9" s="38"/>
      <c r="B9" s="13" t="s">
        <v>65</v>
      </c>
      <c r="C9" s="27"/>
      <c r="D9" s="20" t="s">
        <v>8</v>
      </c>
      <c r="E9" s="51"/>
      <c r="F9" s="15" t="s">
        <v>2</v>
      </c>
      <c r="G9" s="27"/>
      <c r="H9" s="20" t="s">
        <v>8</v>
      </c>
      <c r="I9" s="66" t="e">
        <f>G9*$I$25</f>
        <v>#DIV/0!</v>
      </c>
      <c r="J9" s="15" t="s">
        <v>2</v>
      </c>
      <c r="K9" s="14"/>
      <c r="L9" s="39"/>
      <c r="M9" s="20" t="s">
        <v>8</v>
      </c>
      <c r="N9" s="51"/>
      <c r="O9" s="15" t="s">
        <v>2</v>
      </c>
      <c r="P9" s="27">
        <f>C9-L9</f>
        <v>0</v>
      </c>
      <c r="Q9" s="20" t="s">
        <v>8</v>
      </c>
      <c r="R9" s="27">
        <f>E9-N9</f>
        <v>0</v>
      </c>
      <c r="S9" s="15" t="s">
        <v>2</v>
      </c>
      <c r="T9" s="31"/>
      <c r="U9" s="34"/>
    </row>
    <row r="10" spans="1:21" ht="48.75" customHeight="1">
      <c r="A10" s="40"/>
      <c r="B10" s="16" t="s">
        <v>65</v>
      </c>
      <c r="C10" s="28"/>
      <c r="D10" s="21" t="s">
        <v>8</v>
      </c>
      <c r="E10" s="41"/>
      <c r="F10" s="24" t="s">
        <v>2</v>
      </c>
      <c r="G10" s="28"/>
      <c r="H10" s="21" t="s">
        <v>8</v>
      </c>
      <c r="I10" s="41" t="e">
        <f aca="true" t="shared" si="0" ref="I10:I20">G10*$I$25</f>
        <v>#DIV/0!</v>
      </c>
      <c r="J10" s="24" t="s">
        <v>2</v>
      </c>
      <c r="K10" s="17"/>
      <c r="L10" s="41"/>
      <c r="M10" s="21" t="s">
        <v>8</v>
      </c>
      <c r="N10" s="41"/>
      <c r="O10" s="24" t="s">
        <v>2</v>
      </c>
      <c r="P10" s="28">
        <f>C10-L10</f>
        <v>0</v>
      </c>
      <c r="Q10" s="21" t="s">
        <v>8</v>
      </c>
      <c r="R10" s="28">
        <f>E10-N10</f>
        <v>0</v>
      </c>
      <c r="S10" s="24" t="s">
        <v>2</v>
      </c>
      <c r="T10" s="32"/>
      <c r="U10" s="35"/>
    </row>
    <row r="11" spans="1:21" ht="48.75" customHeight="1">
      <c r="A11" s="40"/>
      <c r="B11" s="16" t="s">
        <v>65</v>
      </c>
      <c r="C11" s="28"/>
      <c r="D11" s="21" t="s">
        <v>8</v>
      </c>
      <c r="E11" s="41"/>
      <c r="F11" s="24" t="s">
        <v>2</v>
      </c>
      <c r="G11" s="28"/>
      <c r="H11" s="21" t="s">
        <v>8</v>
      </c>
      <c r="I11" s="41" t="e">
        <f t="shared" si="0"/>
        <v>#DIV/0!</v>
      </c>
      <c r="J11" s="24" t="s">
        <v>2</v>
      </c>
      <c r="K11" s="17"/>
      <c r="L11" s="41"/>
      <c r="M11" s="21" t="s">
        <v>8</v>
      </c>
      <c r="N11" s="41"/>
      <c r="O11" s="24" t="s">
        <v>2</v>
      </c>
      <c r="P11" s="28">
        <f aca="true" t="shared" si="1" ref="P11:P20">C11-L11</f>
        <v>0</v>
      </c>
      <c r="Q11" s="21" t="s">
        <v>8</v>
      </c>
      <c r="R11" s="28">
        <f aca="true" t="shared" si="2" ref="R11:R20">E11-N11</f>
        <v>0</v>
      </c>
      <c r="S11" s="24" t="s">
        <v>2</v>
      </c>
      <c r="T11" s="32"/>
      <c r="U11" s="35"/>
    </row>
    <row r="12" spans="1:21" ht="48.75" customHeight="1">
      <c r="A12" s="40"/>
      <c r="B12" s="16" t="s">
        <v>65</v>
      </c>
      <c r="C12" s="28"/>
      <c r="D12" s="21" t="s">
        <v>8</v>
      </c>
      <c r="E12" s="41"/>
      <c r="F12" s="24" t="s">
        <v>2</v>
      </c>
      <c r="G12" s="28"/>
      <c r="H12" s="21" t="s">
        <v>8</v>
      </c>
      <c r="I12" s="41" t="e">
        <f t="shared" si="0"/>
        <v>#DIV/0!</v>
      </c>
      <c r="J12" s="24" t="s">
        <v>2</v>
      </c>
      <c r="K12" s="17"/>
      <c r="L12" s="41"/>
      <c r="M12" s="21" t="s">
        <v>8</v>
      </c>
      <c r="N12" s="41"/>
      <c r="O12" s="24" t="s">
        <v>2</v>
      </c>
      <c r="P12" s="28">
        <f t="shared" si="1"/>
        <v>0</v>
      </c>
      <c r="Q12" s="21" t="s">
        <v>8</v>
      </c>
      <c r="R12" s="28">
        <f t="shared" si="2"/>
        <v>0</v>
      </c>
      <c r="S12" s="24" t="s">
        <v>2</v>
      </c>
      <c r="T12" s="32"/>
      <c r="U12" s="35"/>
    </row>
    <row r="13" spans="1:21" ht="48.75" customHeight="1">
      <c r="A13" s="40"/>
      <c r="B13" s="16" t="s">
        <v>65</v>
      </c>
      <c r="C13" s="28"/>
      <c r="D13" s="21" t="s">
        <v>8</v>
      </c>
      <c r="E13" s="41"/>
      <c r="F13" s="24" t="s">
        <v>2</v>
      </c>
      <c r="G13" s="28"/>
      <c r="H13" s="21" t="s">
        <v>8</v>
      </c>
      <c r="I13" s="41" t="e">
        <f t="shared" si="0"/>
        <v>#DIV/0!</v>
      </c>
      <c r="J13" s="24" t="s">
        <v>2</v>
      </c>
      <c r="K13" s="17"/>
      <c r="L13" s="41"/>
      <c r="M13" s="21" t="s">
        <v>8</v>
      </c>
      <c r="N13" s="41"/>
      <c r="O13" s="24" t="s">
        <v>2</v>
      </c>
      <c r="P13" s="28">
        <f t="shared" si="1"/>
        <v>0</v>
      </c>
      <c r="Q13" s="21" t="s">
        <v>8</v>
      </c>
      <c r="R13" s="28">
        <f t="shared" si="2"/>
        <v>0</v>
      </c>
      <c r="S13" s="24" t="s">
        <v>2</v>
      </c>
      <c r="T13" s="32"/>
      <c r="U13" s="35"/>
    </row>
    <row r="14" spans="1:21" ht="48.75" customHeight="1">
      <c r="A14" s="40"/>
      <c r="B14" s="16" t="s">
        <v>65</v>
      </c>
      <c r="C14" s="28"/>
      <c r="D14" s="21" t="s">
        <v>8</v>
      </c>
      <c r="E14" s="41"/>
      <c r="F14" s="24" t="s">
        <v>2</v>
      </c>
      <c r="G14" s="28"/>
      <c r="H14" s="21" t="s">
        <v>8</v>
      </c>
      <c r="I14" s="41" t="e">
        <f t="shared" si="0"/>
        <v>#DIV/0!</v>
      </c>
      <c r="J14" s="24" t="s">
        <v>2</v>
      </c>
      <c r="K14" s="17"/>
      <c r="L14" s="41"/>
      <c r="M14" s="21" t="s">
        <v>8</v>
      </c>
      <c r="N14" s="41"/>
      <c r="O14" s="24" t="s">
        <v>2</v>
      </c>
      <c r="P14" s="28">
        <f t="shared" si="1"/>
        <v>0</v>
      </c>
      <c r="Q14" s="21" t="s">
        <v>8</v>
      </c>
      <c r="R14" s="28">
        <f t="shared" si="2"/>
        <v>0</v>
      </c>
      <c r="S14" s="24" t="s">
        <v>2</v>
      </c>
      <c r="T14" s="32"/>
      <c r="U14" s="35"/>
    </row>
    <row r="15" spans="1:21" ht="48.75" customHeight="1">
      <c r="A15" s="40"/>
      <c r="B15" s="16" t="s">
        <v>65</v>
      </c>
      <c r="C15" s="28"/>
      <c r="D15" s="21" t="s">
        <v>8</v>
      </c>
      <c r="E15" s="41"/>
      <c r="F15" s="24" t="s">
        <v>2</v>
      </c>
      <c r="G15" s="28"/>
      <c r="H15" s="21" t="s">
        <v>8</v>
      </c>
      <c r="I15" s="41" t="e">
        <f t="shared" si="0"/>
        <v>#DIV/0!</v>
      </c>
      <c r="J15" s="24" t="s">
        <v>2</v>
      </c>
      <c r="K15" s="17"/>
      <c r="L15" s="41"/>
      <c r="M15" s="21" t="s">
        <v>8</v>
      </c>
      <c r="N15" s="41"/>
      <c r="O15" s="24" t="s">
        <v>2</v>
      </c>
      <c r="P15" s="28">
        <f t="shared" si="1"/>
        <v>0</v>
      </c>
      <c r="Q15" s="21" t="s">
        <v>8</v>
      </c>
      <c r="R15" s="28">
        <f t="shared" si="2"/>
        <v>0</v>
      </c>
      <c r="S15" s="24" t="s">
        <v>2</v>
      </c>
      <c r="T15" s="32"/>
      <c r="U15" s="35"/>
    </row>
    <row r="16" spans="1:21" ht="48.75" customHeight="1">
      <c r="A16" s="40"/>
      <c r="B16" s="16" t="s">
        <v>65</v>
      </c>
      <c r="C16" s="28"/>
      <c r="D16" s="21" t="s">
        <v>8</v>
      </c>
      <c r="E16" s="41"/>
      <c r="F16" s="24" t="s">
        <v>2</v>
      </c>
      <c r="G16" s="28"/>
      <c r="H16" s="21" t="s">
        <v>8</v>
      </c>
      <c r="I16" s="41" t="e">
        <f t="shared" si="0"/>
        <v>#DIV/0!</v>
      </c>
      <c r="J16" s="24" t="s">
        <v>2</v>
      </c>
      <c r="K16" s="17"/>
      <c r="L16" s="41"/>
      <c r="M16" s="21" t="s">
        <v>8</v>
      </c>
      <c r="N16" s="41"/>
      <c r="O16" s="24" t="s">
        <v>2</v>
      </c>
      <c r="P16" s="28">
        <f t="shared" si="1"/>
        <v>0</v>
      </c>
      <c r="Q16" s="21" t="s">
        <v>8</v>
      </c>
      <c r="R16" s="28">
        <f t="shared" si="2"/>
        <v>0</v>
      </c>
      <c r="S16" s="24" t="s">
        <v>2</v>
      </c>
      <c r="T16" s="32"/>
      <c r="U16" s="35"/>
    </row>
    <row r="17" spans="1:21" ht="48.75" customHeight="1">
      <c r="A17" s="40"/>
      <c r="B17" s="16" t="s">
        <v>65</v>
      </c>
      <c r="C17" s="28"/>
      <c r="D17" s="21" t="s">
        <v>8</v>
      </c>
      <c r="E17" s="41"/>
      <c r="F17" s="24" t="s">
        <v>2</v>
      </c>
      <c r="G17" s="28"/>
      <c r="H17" s="21" t="s">
        <v>8</v>
      </c>
      <c r="I17" s="41" t="e">
        <f t="shared" si="0"/>
        <v>#DIV/0!</v>
      </c>
      <c r="J17" s="24" t="s">
        <v>2</v>
      </c>
      <c r="K17" s="17"/>
      <c r="L17" s="41"/>
      <c r="M17" s="21" t="s">
        <v>8</v>
      </c>
      <c r="N17" s="41"/>
      <c r="O17" s="24" t="s">
        <v>2</v>
      </c>
      <c r="P17" s="28">
        <f t="shared" si="1"/>
        <v>0</v>
      </c>
      <c r="Q17" s="21" t="s">
        <v>8</v>
      </c>
      <c r="R17" s="28">
        <f t="shared" si="2"/>
        <v>0</v>
      </c>
      <c r="S17" s="24" t="s">
        <v>2</v>
      </c>
      <c r="T17" s="32"/>
      <c r="U17" s="35"/>
    </row>
    <row r="18" spans="1:21" ht="48.75" customHeight="1">
      <c r="A18" s="40"/>
      <c r="B18" s="16" t="s">
        <v>65</v>
      </c>
      <c r="C18" s="28"/>
      <c r="D18" s="21" t="s">
        <v>8</v>
      </c>
      <c r="E18" s="41"/>
      <c r="F18" s="24" t="s">
        <v>2</v>
      </c>
      <c r="G18" s="28"/>
      <c r="H18" s="21" t="s">
        <v>8</v>
      </c>
      <c r="I18" s="41" t="e">
        <f t="shared" si="0"/>
        <v>#DIV/0!</v>
      </c>
      <c r="J18" s="24" t="s">
        <v>2</v>
      </c>
      <c r="K18" s="17"/>
      <c r="L18" s="41"/>
      <c r="M18" s="21" t="s">
        <v>8</v>
      </c>
      <c r="N18" s="41"/>
      <c r="O18" s="24" t="s">
        <v>2</v>
      </c>
      <c r="P18" s="28">
        <f t="shared" si="1"/>
        <v>0</v>
      </c>
      <c r="Q18" s="21" t="s">
        <v>8</v>
      </c>
      <c r="R18" s="28">
        <f t="shared" si="2"/>
        <v>0</v>
      </c>
      <c r="S18" s="24" t="s">
        <v>2</v>
      </c>
      <c r="T18" s="32"/>
      <c r="U18" s="35"/>
    </row>
    <row r="19" spans="1:21" ht="48.75" customHeight="1">
      <c r="A19" s="40"/>
      <c r="B19" s="16" t="s">
        <v>65</v>
      </c>
      <c r="C19" s="28"/>
      <c r="D19" s="21" t="s">
        <v>8</v>
      </c>
      <c r="E19" s="41"/>
      <c r="F19" s="24" t="s">
        <v>2</v>
      </c>
      <c r="G19" s="28"/>
      <c r="H19" s="21" t="s">
        <v>8</v>
      </c>
      <c r="I19" s="41" t="e">
        <f t="shared" si="0"/>
        <v>#DIV/0!</v>
      </c>
      <c r="J19" s="24" t="s">
        <v>2</v>
      </c>
      <c r="K19" s="17"/>
      <c r="L19" s="41"/>
      <c r="M19" s="21" t="s">
        <v>8</v>
      </c>
      <c r="N19" s="41"/>
      <c r="O19" s="24" t="s">
        <v>2</v>
      </c>
      <c r="P19" s="28">
        <f t="shared" si="1"/>
        <v>0</v>
      </c>
      <c r="Q19" s="21" t="s">
        <v>8</v>
      </c>
      <c r="R19" s="28">
        <f t="shared" si="2"/>
        <v>0</v>
      </c>
      <c r="S19" s="24" t="s">
        <v>2</v>
      </c>
      <c r="T19" s="32"/>
      <c r="U19" s="35"/>
    </row>
    <row r="20" spans="1:21" ht="48.75" customHeight="1" thickBot="1">
      <c r="A20" s="42"/>
      <c r="B20" s="16" t="s">
        <v>65</v>
      </c>
      <c r="C20" s="28"/>
      <c r="D20" s="22" t="s">
        <v>8</v>
      </c>
      <c r="E20" s="41"/>
      <c r="F20" s="25" t="s">
        <v>2</v>
      </c>
      <c r="G20" s="28"/>
      <c r="H20" s="22" t="s">
        <v>8</v>
      </c>
      <c r="I20" s="41" t="e">
        <f t="shared" si="0"/>
        <v>#DIV/0!</v>
      </c>
      <c r="J20" s="25" t="s">
        <v>2</v>
      </c>
      <c r="K20" s="44"/>
      <c r="L20" s="43"/>
      <c r="M20" s="22" t="s">
        <v>8</v>
      </c>
      <c r="N20" s="41"/>
      <c r="O20" s="25" t="s">
        <v>2</v>
      </c>
      <c r="P20" s="29">
        <f t="shared" si="1"/>
        <v>0</v>
      </c>
      <c r="Q20" s="22" t="s">
        <v>8</v>
      </c>
      <c r="R20" s="29">
        <f t="shared" si="2"/>
        <v>0</v>
      </c>
      <c r="S20" s="25" t="s">
        <v>2</v>
      </c>
      <c r="T20" s="45"/>
      <c r="U20" s="36"/>
    </row>
    <row r="21" spans="1:21" ht="99" customHeight="1" thickBot="1">
      <c r="A21" s="83" t="s">
        <v>6</v>
      </c>
      <c r="B21" s="84"/>
      <c r="C21" s="30">
        <f>SUM(C9:C20)</f>
        <v>0</v>
      </c>
      <c r="D21" s="23" t="s">
        <v>8</v>
      </c>
      <c r="E21" s="30">
        <f>SUM(E9:E20)</f>
        <v>0</v>
      </c>
      <c r="F21" s="50" t="s">
        <v>2</v>
      </c>
      <c r="G21" s="30">
        <f>SUM(G9:G20)</f>
        <v>0</v>
      </c>
      <c r="H21" s="23" t="s">
        <v>8</v>
      </c>
      <c r="I21" s="30" t="e">
        <f>SUM(I9:I20)</f>
        <v>#DIV/0!</v>
      </c>
      <c r="J21" s="50" t="s">
        <v>2</v>
      </c>
      <c r="K21" s="19"/>
      <c r="L21" s="30">
        <f>SUM(L9:L20)</f>
        <v>0</v>
      </c>
      <c r="M21" s="23" t="s">
        <v>8</v>
      </c>
      <c r="N21" s="30">
        <f>SUM(N9:N20)</f>
        <v>0</v>
      </c>
      <c r="O21" s="50" t="s">
        <v>2</v>
      </c>
      <c r="P21" s="30">
        <f>SUM(P9:P20)</f>
        <v>0</v>
      </c>
      <c r="Q21" s="23" t="s">
        <v>8</v>
      </c>
      <c r="R21" s="30">
        <f>SUM(R9:R20)</f>
        <v>0</v>
      </c>
      <c r="S21" s="50" t="s">
        <v>2</v>
      </c>
      <c r="T21" s="33"/>
      <c r="U21" s="37"/>
    </row>
    <row r="22" spans="1:21" ht="14.25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</row>
    <row r="23" spans="1:21" ht="14.25" customHeight="1">
      <c r="A23" s="94" t="s">
        <v>73</v>
      </c>
      <c r="B23" s="59"/>
      <c r="F23" s="59"/>
      <c r="J23" s="59"/>
      <c r="K23" s="59"/>
      <c r="L23" s="59"/>
      <c r="M23" s="59"/>
      <c r="Q23" s="63"/>
      <c r="R23" s="63"/>
      <c r="S23" s="59"/>
      <c r="T23" s="59"/>
      <c r="U23" s="59"/>
    </row>
    <row r="24" spans="1:21" ht="14.25" customHeight="1">
      <c r="A24" s="95" t="s">
        <v>66</v>
      </c>
      <c r="B24" s="96"/>
      <c r="C24" s="97"/>
      <c r="D24" s="113" t="s">
        <v>74</v>
      </c>
      <c r="E24" s="97"/>
      <c r="F24" s="97"/>
      <c r="G24" s="97"/>
      <c r="H24" s="97"/>
      <c r="I24" s="97"/>
      <c r="J24" s="97"/>
      <c r="K24" s="98"/>
      <c r="L24" s="59"/>
      <c r="M24" s="59"/>
      <c r="Q24" s="64"/>
      <c r="R24" s="64"/>
      <c r="S24" s="59"/>
      <c r="T24" s="59"/>
      <c r="U24" s="59"/>
    </row>
    <row r="25" spans="1:21" ht="14.25" customHeight="1">
      <c r="A25" s="99"/>
      <c r="B25" s="104"/>
      <c r="C25" s="101"/>
      <c r="D25" s="114" t="s">
        <v>75</v>
      </c>
      <c r="E25" s="107"/>
      <c r="F25" s="107"/>
      <c r="G25" s="107"/>
      <c r="H25" s="101"/>
      <c r="I25" s="61" t="e">
        <f>E21/C21</f>
        <v>#DIV/0!</v>
      </c>
      <c r="J25" s="101"/>
      <c r="K25" s="105"/>
      <c r="L25" s="59"/>
      <c r="M25" s="59"/>
      <c r="Q25" s="64"/>
      <c r="R25" s="64"/>
      <c r="S25" s="59"/>
      <c r="T25" s="59"/>
      <c r="U25" s="59"/>
    </row>
    <row r="26" spans="1:21" ht="14.25" customHeight="1">
      <c r="A26" s="106" t="s">
        <v>68</v>
      </c>
      <c r="B26" s="67"/>
      <c r="C26" s="68"/>
      <c r="D26" s="115" t="s">
        <v>69</v>
      </c>
      <c r="E26" s="112"/>
      <c r="F26" s="112"/>
      <c r="G26" s="112"/>
      <c r="H26" s="112"/>
      <c r="I26" s="101"/>
      <c r="J26" s="102"/>
      <c r="K26" s="103"/>
      <c r="L26" s="59"/>
      <c r="M26" s="59"/>
      <c r="N26" s="93"/>
      <c r="O26" s="93"/>
      <c r="P26" s="93"/>
      <c r="Q26" s="64"/>
      <c r="R26" s="64"/>
      <c r="S26" s="59"/>
      <c r="T26" s="59"/>
      <c r="U26" s="59"/>
    </row>
    <row r="27" spans="1:21" ht="14.25" customHeight="1">
      <c r="A27" s="99" t="s">
        <v>70</v>
      </c>
      <c r="B27" s="100"/>
      <c r="C27" s="100"/>
      <c r="D27" s="116" t="s">
        <v>71</v>
      </c>
      <c r="E27" s="111"/>
      <c r="F27" s="111"/>
      <c r="G27" s="111"/>
      <c r="H27" s="111"/>
      <c r="I27" s="108"/>
      <c r="J27" s="109"/>
      <c r="K27" s="110"/>
      <c r="L27" s="59"/>
      <c r="M27" s="59"/>
      <c r="N27" s="93"/>
      <c r="O27" s="93"/>
      <c r="P27" s="93"/>
      <c r="Q27" s="64"/>
      <c r="R27" s="64"/>
      <c r="S27" s="59"/>
      <c r="T27" s="59"/>
      <c r="U27" s="59"/>
    </row>
    <row r="28" spans="1:21" ht="14.25" customHeight="1">
      <c r="A28" s="59"/>
      <c r="B28" s="59"/>
      <c r="C28" s="91"/>
      <c r="D28" s="91"/>
      <c r="E28" s="91"/>
      <c r="F28" s="59"/>
      <c r="G28" s="92"/>
      <c r="H28" s="92"/>
      <c r="I28" s="92"/>
      <c r="J28" s="59"/>
      <c r="K28" s="59"/>
      <c r="L28" s="59"/>
      <c r="M28" s="59"/>
      <c r="N28" s="93"/>
      <c r="O28" s="93"/>
      <c r="P28" s="93"/>
      <c r="Q28" s="64"/>
      <c r="R28" s="64"/>
      <c r="S28" s="59"/>
      <c r="T28" s="59"/>
      <c r="U28" s="59"/>
    </row>
    <row r="29" spans="1:21" ht="14.25">
      <c r="A29" s="86" t="s">
        <v>24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</row>
    <row r="36" spans="4:19" ht="13.5">
      <c r="D36" s="3"/>
      <c r="F36" s="3"/>
      <c r="H36" s="3"/>
      <c r="J36" s="3"/>
      <c r="M36" s="3"/>
      <c r="O36" s="3"/>
      <c r="Q36" s="3"/>
      <c r="S36" s="3"/>
    </row>
  </sheetData>
  <sheetProtection/>
  <mergeCells count="35">
    <mergeCell ref="A21:B21"/>
    <mergeCell ref="A22:U22"/>
    <mergeCell ref="A29:U29"/>
    <mergeCell ref="C8:D8"/>
    <mergeCell ref="E8:F8"/>
    <mergeCell ref="G8:H8"/>
    <mergeCell ref="I8:J8"/>
    <mergeCell ref="L8:M8"/>
    <mergeCell ref="N8:O8"/>
    <mergeCell ref="T6:U6"/>
    <mergeCell ref="A7:B8"/>
    <mergeCell ref="C7:F7"/>
    <mergeCell ref="G7:J7"/>
    <mergeCell ref="L7:O7"/>
    <mergeCell ref="P7:S7"/>
    <mergeCell ref="T7:T8"/>
    <mergeCell ref="P8:Q8"/>
    <mergeCell ref="R8:S8"/>
    <mergeCell ref="U7:U8"/>
    <mergeCell ref="C6:D6"/>
    <mergeCell ref="E6:F6"/>
    <mergeCell ref="G6:H6"/>
    <mergeCell ref="I6:J6"/>
    <mergeCell ref="L6:M6"/>
    <mergeCell ref="N6:O6"/>
    <mergeCell ref="P6:Q6"/>
    <mergeCell ref="R6:S6"/>
    <mergeCell ref="A1:U1"/>
    <mergeCell ref="A2:I2"/>
    <mergeCell ref="C4:F4"/>
    <mergeCell ref="G4:J4"/>
    <mergeCell ref="L4:U4"/>
    <mergeCell ref="C5:F5"/>
    <mergeCell ref="G5:J5"/>
    <mergeCell ref="L5:U5"/>
  </mergeCells>
  <printOptions/>
  <pageMargins left="0.7086614173228347" right="0.7086614173228347" top="0.5905511811023623" bottom="0.3937007874015748" header="0.31496062992125984" footer="0.31496062992125984"/>
  <pageSetup fitToHeight="1" fitToWidth="1" horizontalDpi="600" verticalDpi="600"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55" zoomScaleNormal="55" zoomScalePageLayoutView="0" workbookViewId="0" topLeftCell="A25">
      <selection activeCell="L75" sqref="L75"/>
    </sheetView>
  </sheetViews>
  <sheetFormatPr defaultColWidth="9.140625" defaultRowHeight="15"/>
  <sheetData/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2012-05-08T07:43:49Z</dcterms:modified>
  <cp:category/>
  <cp:version/>
  <cp:contentType/>
  <cp:contentStatus/>
</cp:coreProperties>
</file>