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東京都地球温暖化防止活動推進センター\スマートエネルギー都市推進担当\Ｒ２\10　ネットワーク構築（新エリア）\13    ★様式\様式\様式（事業者用_申請書等）\"/>
    </mc:Choice>
  </mc:AlternateContent>
  <bookViews>
    <workbookView xWindow="0" yWindow="0" windowWidth="23040" windowHeight="9096" activeTab="1"/>
  </bookViews>
  <sheets>
    <sheet name="説明書" sheetId="2" r:id="rId1"/>
    <sheet name="第7号別紙" sheetId="3" r:id="rId2"/>
  </sheets>
  <externalReferences>
    <externalReference r:id="rId3"/>
  </externalReferences>
  <definedNames>
    <definedName name="_xlnm.Print_Area" localSheetId="1">第7号別紙!$A$2:$H$126</definedName>
    <definedName name="別1その2">[1]対策!$K$2:$K$9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3" l="1"/>
  <c r="F119" i="3" l="1"/>
  <c r="F118" i="3"/>
  <c r="F115" i="3" s="1"/>
  <c r="F117" i="3"/>
  <c r="F116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0" i="3" s="1"/>
  <c r="F101" i="3"/>
  <c r="F99" i="3"/>
  <c r="F98" i="3"/>
  <c r="F97" i="3"/>
  <c r="F96" i="3"/>
  <c r="F95" i="3"/>
  <c r="F94" i="3"/>
  <c r="F93" i="3"/>
  <c r="F92" i="3"/>
  <c r="F91" i="3"/>
  <c r="F90" i="3"/>
  <c r="F86" i="3" s="1"/>
  <c r="F89" i="3"/>
  <c r="F88" i="3"/>
  <c r="F87" i="3"/>
  <c r="G84" i="3"/>
  <c r="F79" i="3"/>
  <c r="F78" i="3"/>
  <c r="F77" i="3"/>
  <c r="F76" i="3"/>
  <c r="F75" i="3"/>
  <c r="F74" i="3"/>
  <c r="F73" i="3"/>
  <c r="F72" i="3"/>
  <c r="A67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 s="1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 s="1"/>
  <c r="G85" i="3"/>
  <c r="G83" i="3" l="1"/>
  <c r="G41" i="3"/>
  <c r="G82" i="3" s="1"/>
  <c r="F82" i="3"/>
  <c r="F81" i="3"/>
  <c r="G12" i="3"/>
  <c r="G81" i="3" s="1"/>
  <c r="F120" i="3"/>
  <c r="I84" i="3"/>
  <c r="V19" i="3" l="1"/>
  <c r="V21" i="3" s="1"/>
  <c r="T19" i="3"/>
  <c r="P19" i="3"/>
  <c r="R19" i="3"/>
  <c r="R21" i="3" s="1"/>
  <c r="T17" i="3"/>
  <c r="P17" i="3"/>
  <c r="G80" i="3"/>
  <c r="F80" i="3"/>
  <c r="D121" i="3" s="1"/>
  <c r="P21" i="3" l="1"/>
  <c r="T21" i="3"/>
  <c r="D124" i="3"/>
</calcChain>
</file>

<file path=xl/comments1.xml><?xml version="1.0" encoding="utf-8"?>
<comments xmlns="http://schemas.openxmlformats.org/spreadsheetml/2006/main">
  <authors>
    <author>作成者</author>
  </authors>
  <commentList>
    <comment ref="D44" authorId="0" shapeId="0">
      <text>
        <r>
          <rPr>
            <sz val="9"/>
            <color indexed="81"/>
            <rFont val="ＭＳ Ｐゴシック"/>
            <family val="3"/>
            <charset val="128"/>
          </rPr>
          <t>単価の表示は、小数点以下1桁のみのですが、</t>
        </r>
        <r>
          <rPr>
            <b/>
            <sz val="9"/>
            <color indexed="81"/>
            <rFont val="ＭＳ Ｐゴシック"/>
            <family val="3"/>
            <charset val="128"/>
          </rPr>
          <t>入力は、小数点以下3桁（円単位）まで入力してください。</t>
        </r>
      </text>
    </comment>
  </commentList>
</comments>
</file>

<file path=xl/sharedStrings.xml><?xml version="1.0" encoding="utf-8"?>
<sst xmlns="http://schemas.openxmlformats.org/spreadsheetml/2006/main" count="89" uniqueCount="68">
  <si>
    <t>消費税率：</t>
    <rPh sb="0" eb="3">
      <t>ショウヒゼイ</t>
    </rPh>
    <rPh sb="3" eb="4">
      <t>リツ</t>
    </rPh>
    <phoneticPr fontId="4"/>
  </si>
  <si>
    <t>％</t>
    <phoneticPr fontId="4"/>
  </si>
  <si>
    <t>事業者名</t>
    <rPh sb="0" eb="3">
      <t>ジギョウシャ</t>
    </rPh>
    <rPh sb="3" eb="4">
      <t>ナ</t>
    </rPh>
    <phoneticPr fontId="4"/>
  </si>
  <si>
    <t>設備区分</t>
    <rPh sb="0" eb="2">
      <t>セツビ</t>
    </rPh>
    <rPh sb="2" eb="4">
      <t>クブン</t>
    </rPh>
    <phoneticPr fontId="4"/>
  </si>
  <si>
    <t>①助成事業に要する経費　　
（千円）</t>
    <rPh sb="1" eb="3">
      <t>ジョセイ</t>
    </rPh>
    <rPh sb="3" eb="5">
      <t>ジギョウ</t>
    </rPh>
    <rPh sb="6" eb="7">
      <t>ヨウ</t>
    </rPh>
    <rPh sb="9" eb="11">
      <t>ケイヒ</t>
    </rPh>
    <rPh sb="15" eb="16">
      <t>セン</t>
    </rPh>
    <rPh sb="16" eb="17">
      <t>エン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</si>
  <si>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</si>
  <si>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</si>
  <si>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経費</t>
    <rPh sb="0" eb="2">
      <t>ケイヒ</t>
    </rPh>
    <phoneticPr fontId="4"/>
  </si>
  <si>
    <t>助成対象設備</t>
    <rPh sb="0" eb="2">
      <t>ジョセイ</t>
    </rPh>
    <rPh sb="2" eb="4">
      <t>タイショウ</t>
    </rPh>
    <rPh sb="4" eb="6">
      <t>セツビ</t>
    </rPh>
    <phoneticPr fontId="4"/>
  </si>
  <si>
    <t>－</t>
  </si>
  <si>
    <t>←CGS機器設置工事の費用を記入すること。</t>
    <rPh sb="4" eb="6">
      <t>キキ</t>
    </rPh>
    <rPh sb="6" eb="8">
      <t>セッチ</t>
    </rPh>
    <rPh sb="8" eb="10">
      <t>コウジ</t>
    </rPh>
    <rPh sb="11" eb="13">
      <t>ヒヨウ</t>
    </rPh>
    <rPh sb="14" eb="16">
      <t>キニュウ</t>
    </rPh>
    <phoneticPr fontId="4"/>
  </si>
  <si>
    <t>再エネ開発あり</t>
    <rPh sb="0" eb="1">
      <t>サイ</t>
    </rPh>
    <rPh sb="3" eb="5">
      <t>カイハツ</t>
    </rPh>
    <phoneticPr fontId="3"/>
  </si>
  <si>
    <t>再エネ開発なし</t>
    <rPh sb="0" eb="1">
      <t>サイ</t>
    </rPh>
    <rPh sb="3" eb="5">
      <t>カイハツ</t>
    </rPh>
    <phoneticPr fontId="3"/>
  </si>
  <si>
    <t>CGS+融通</t>
    <rPh sb="4" eb="6">
      <t>ユウズウ</t>
    </rPh>
    <phoneticPr fontId="3"/>
  </si>
  <si>
    <t>融通のみ</t>
    <rPh sb="0" eb="2">
      <t>ユウズウ</t>
    </rPh>
    <phoneticPr fontId="3"/>
  </si>
  <si>
    <t>CGS</t>
    <phoneticPr fontId="3"/>
  </si>
  <si>
    <t>融通</t>
    <rPh sb="0" eb="2">
      <t>ユウズウ</t>
    </rPh>
    <phoneticPr fontId="3"/>
  </si>
  <si>
    <t>計</t>
    <rPh sb="0" eb="1">
      <t>ケイ</t>
    </rPh>
    <phoneticPr fontId="3"/>
  </si>
  <si>
    <t>熱電融通インフラ設置工事</t>
    <rPh sb="0" eb="1">
      <t>ネツ</t>
    </rPh>
    <rPh sb="1" eb="2">
      <t>デン</t>
    </rPh>
    <rPh sb="2" eb="4">
      <t>ユウズウ</t>
    </rPh>
    <rPh sb="8" eb="10">
      <t>セッチ</t>
    </rPh>
    <rPh sb="10" eb="12">
      <t>コウジ</t>
    </rPh>
    <phoneticPr fontId="4"/>
  </si>
  <si>
    <t>←熱電融通インフラ設備の費用を記載すること。</t>
    <rPh sb="1" eb="2">
      <t>ネツ</t>
    </rPh>
    <rPh sb="2" eb="3">
      <t>デン</t>
    </rPh>
    <rPh sb="3" eb="5">
      <t>ユウズウ</t>
    </rPh>
    <rPh sb="9" eb="11">
      <t>セツビ</t>
    </rPh>
    <rPh sb="12" eb="14">
      <t>ヒヨウ</t>
    </rPh>
    <rPh sb="15" eb="17">
      <t>キサイ</t>
    </rPh>
    <phoneticPr fontId="4"/>
  </si>
  <si>
    <t>（日本産業規格A列4番）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4"/>
  </si>
  <si>
    <t>CGS設備経費</t>
    <rPh sb="3" eb="5">
      <t>セツビ</t>
    </rPh>
    <rPh sb="5" eb="7">
      <t>ケイヒ</t>
    </rPh>
    <phoneticPr fontId="4"/>
  </si>
  <si>
    <t>熱電融通インフラ設備経費</t>
    <rPh sb="0" eb="1">
      <t>ネツ</t>
    </rPh>
    <rPh sb="1" eb="2">
      <t>デン</t>
    </rPh>
    <rPh sb="2" eb="4">
      <t>ユウズウ</t>
    </rPh>
    <rPh sb="8" eb="10">
      <t>セツビ</t>
    </rPh>
    <rPh sb="10" eb="12">
      <t>ケイヒ</t>
    </rPh>
    <phoneticPr fontId="4"/>
  </si>
  <si>
    <t>助成対象外設備</t>
    <rPh sb="0" eb="2">
      <t>ジョセイ</t>
    </rPh>
    <rPh sb="2" eb="4">
      <t>タイショウ</t>
    </rPh>
    <rPh sb="4" eb="5">
      <t>ガイ</t>
    </rPh>
    <rPh sb="5" eb="7">
      <t>セツビ</t>
    </rPh>
    <phoneticPr fontId="4"/>
  </si>
  <si>
    <t>その他工事費</t>
    <rPh sb="2" eb="3">
      <t>タ</t>
    </rPh>
    <rPh sb="3" eb="5">
      <t>コウジ</t>
    </rPh>
    <rPh sb="5" eb="6">
      <t>ヒ</t>
    </rPh>
    <phoneticPr fontId="4"/>
  </si>
  <si>
    <t>諸経費</t>
    <rPh sb="0" eb="3">
      <t>ショケイヒ</t>
    </rPh>
    <phoneticPr fontId="4"/>
  </si>
  <si>
    <t>助成対象外経費合計</t>
    <rPh sb="0" eb="9">
      <t>ジョセイタイショウガイケイヒゴウケイ</t>
    </rPh>
    <phoneticPr fontId="4"/>
  </si>
  <si>
    <t>－</t>
    <phoneticPr fontId="4"/>
  </si>
  <si>
    <t>総計</t>
    <rPh sb="0" eb="1">
      <t>ソウ</t>
    </rPh>
    <phoneticPr fontId="4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</si>
  <si>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4"/>
  </si>
  <si>
    <t>推定総工事金額</t>
    <rPh sb="0" eb="2">
      <t>スイテイ</t>
    </rPh>
    <rPh sb="2" eb="3">
      <t>ソウ</t>
    </rPh>
    <rPh sb="3" eb="5">
      <t>コウジ</t>
    </rPh>
    <rPh sb="5" eb="7">
      <t>キンガク</t>
    </rPh>
    <phoneticPr fontId="4"/>
  </si>
  <si>
    <t>（助成事業に要する経費）</t>
    <rPh sb="1" eb="3">
      <t>ジョセイ</t>
    </rPh>
    <rPh sb="3" eb="5">
      <t>ジギョウ</t>
    </rPh>
    <rPh sb="6" eb="7">
      <t>ヨウ</t>
    </rPh>
    <rPh sb="9" eb="11">
      <t>ケイヒ</t>
    </rPh>
    <phoneticPr fontId="4"/>
  </si>
  <si>
    <t>Version</t>
    <phoneticPr fontId="4"/>
  </si>
  <si>
    <t>第7号様式：別紙1</t>
    <rPh sb="0" eb="1">
      <t>ダイ</t>
    </rPh>
    <rPh sb="2" eb="3">
      <t>ゴウ</t>
    </rPh>
    <rPh sb="3" eb="5">
      <t>ヨウシキ</t>
    </rPh>
    <rPh sb="6" eb="8">
      <t>ベッシ</t>
    </rPh>
    <phoneticPr fontId="4"/>
  </si>
  <si>
    <t>＜全般＞</t>
    <rPh sb="1" eb="3">
      <t>ゼンパン</t>
    </rPh>
    <phoneticPr fontId="4"/>
  </si>
  <si>
    <t>1. 着色部以外のセルは保護が掛かっていますので、着色部のみ入力してください。</t>
    <rPh sb="3" eb="5">
      <t>チャクショク</t>
    </rPh>
    <rPh sb="5" eb="6">
      <t>ブ</t>
    </rPh>
    <rPh sb="6" eb="8">
      <t>イガイ</t>
    </rPh>
    <rPh sb="12" eb="14">
      <t>ホゴ</t>
    </rPh>
    <rPh sb="15" eb="16">
      <t>カ</t>
    </rPh>
    <rPh sb="25" eb="27">
      <t>チャクショク</t>
    </rPh>
    <rPh sb="27" eb="28">
      <t>ブ</t>
    </rPh>
    <rPh sb="30" eb="32">
      <t>ニュウリョク</t>
    </rPh>
    <phoneticPr fontId="4"/>
  </si>
  <si>
    <t>2. 本別紙は、2ページに亘っていますので、「助成対象外設備及び諸経費」は、2ページ目に記入してください。</t>
    <rPh sb="3" eb="4">
      <t>ホン</t>
    </rPh>
    <rPh sb="4" eb="6">
      <t>ベッシ</t>
    </rPh>
    <rPh sb="13" eb="14">
      <t>ワタ</t>
    </rPh>
    <rPh sb="23" eb="25">
      <t>ジョセイ</t>
    </rPh>
    <rPh sb="25" eb="27">
      <t>タイショウ</t>
    </rPh>
    <rPh sb="27" eb="28">
      <t>ガイ</t>
    </rPh>
    <rPh sb="28" eb="30">
      <t>セツビ</t>
    </rPh>
    <rPh sb="30" eb="31">
      <t>オヨ</t>
    </rPh>
    <rPh sb="32" eb="33">
      <t>ショ</t>
    </rPh>
    <rPh sb="33" eb="34">
      <t>ケイ</t>
    </rPh>
    <rPh sb="34" eb="35">
      <t>ヒ</t>
    </rPh>
    <phoneticPr fontId="4"/>
  </si>
  <si>
    <t>3.項目数が不足する場合は、クール・ネット東京のヘルプデスクにお問い合わせください。</t>
    <rPh sb="2" eb="5">
      <t>コウモクスウ</t>
    </rPh>
    <rPh sb="6" eb="8">
      <t>フソク</t>
    </rPh>
    <rPh sb="10" eb="12">
      <t>バアイ</t>
    </rPh>
    <rPh sb="21" eb="23">
      <t>トウキョウ</t>
    </rPh>
    <rPh sb="32" eb="33">
      <t>ト</t>
    </rPh>
    <rPh sb="34" eb="35">
      <t>ア</t>
    </rPh>
    <phoneticPr fontId="4"/>
  </si>
  <si>
    <t>　</t>
    <phoneticPr fontId="4"/>
  </si>
  <si>
    <t>4.本EXCELファイルは、各シートに計算式が設定されていますので、シート保護を掛けています。</t>
    <rPh sb="2" eb="3">
      <t>ホン</t>
    </rPh>
    <rPh sb="14" eb="15">
      <t>カク</t>
    </rPh>
    <rPh sb="19" eb="21">
      <t>ケイサン</t>
    </rPh>
    <rPh sb="21" eb="22">
      <t>シキ</t>
    </rPh>
    <rPh sb="23" eb="25">
      <t>セッテイ</t>
    </rPh>
    <rPh sb="37" eb="39">
      <t>ホゴ</t>
    </rPh>
    <rPh sb="40" eb="41">
      <t>カ</t>
    </rPh>
    <phoneticPr fontId="4"/>
  </si>
  <si>
    <t>＜個別＞</t>
    <rPh sb="1" eb="3">
      <t>コベツ</t>
    </rPh>
    <phoneticPr fontId="4"/>
  </si>
  <si>
    <t>　また、小項目には、機器（仕様・型番明記）・付属品・工事費及び工事に直接係る諸経費も記入すること。</t>
    <rPh sb="4" eb="5">
      <t>ショウ</t>
    </rPh>
    <rPh sb="5" eb="7">
      <t>コウモク</t>
    </rPh>
    <rPh sb="10" eb="12">
      <t>キキ</t>
    </rPh>
    <rPh sb="13" eb="15">
      <t>シヨウ</t>
    </rPh>
    <rPh sb="16" eb="18">
      <t>カタバン</t>
    </rPh>
    <rPh sb="18" eb="20">
      <t>メイキ</t>
    </rPh>
    <rPh sb="22" eb="24">
      <t>フゾク</t>
    </rPh>
    <rPh sb="24" eb="25">
      <t>ヒン</t>
    </rPh>
    <rPh sb="26" eb="28">
      <t>コウジ</t>
    </rPh>
    <rPh sb="29" eb="30">
      <t>オヨ</t>
    </rPh>
    <rPh sb="31" eb="33">
      <t>コウジ</t>
    </rPh>
    <rPh sb="34" eb="36">
      <t>チョクセツ</t>
    </rPh>
    <rPh sb="36" eb="37">
      <t>カカワ</t>
    </rPh>
    <rPh sb="38" eb="41">
      <t>ショケイヒ</t>
    </rPh>
    <rPh sb="42" eb="44">
      <t>キニュウ</t>
    </rPh>
    <phoneticPr fontId="4"/>
  </si>
  <si>
    <t>1.設備区分（水色部分）の記載は、記載例を参考にしてください。</t>
    <rPh sb="2" eb="4">
      <t>セツビ</t>
    </rPh>
    <rPh sb="4" eb="6">
      <t>クブン</t>
    </rPh>
    <rPh sb="7" eb="9">
      <t>ミズイロ</t>
    </rPh>
    <rPh sb="9" eb="11">
      <t>ブブン</t>
    </rPh>
    <rPh sb="13" eb="15">
      <t>キサイ</t>
    </rPh>
    <rPh sb="17" eb="19">
      <t>キサイ</t>
    </rPh>
    <rPh sb="19" eb="20">
      <t>レイ</t>
    </rPh>
    <rPh sb="21" eb="23">
      <t>サンコウ</t>
    </rPh>
    <phoneticPr fontId="4"/>
  </si>
  <si>
    <t>2.単価は、千円単位での入力ですが、1円単位まで入力してください。</t>
    <rPh sb="2" eb="4">
      <t>タンカ</t>
    </rPh>
    <rPh sb="6" eb="8">
      <t>センエン</t>
    </rPh>
    <rPh sb="8" eb="10">
      <t>タンイ</t>
    </rPh>
    <rPh sb="12" eb="14">
      <t>ニュウリョク</t>
    </rPh>
    <rPh sb="19" eb="20">
      <t>エン</t>
    </rPh>
    <rPh sb="20" eb="22">
      <t>タンイ</t>
    </rPh>
    <rPh sb="24" eb="26">
      <t>ニュウリョク</t>
    </rPh>
    <phoneticPr fontId="4"/>
  </si>
  <si>
    <t>3.数量は、整数で入力してください。</t>
    <rPh sb="2" eb="3">
      <t>スウ</t>
    </rPh>
    <rPh sb="3" eb="4">
      <t>リョウ</t>
    </rPh>
    <rPh sb="6" eb="8">
      <t>セイスウ</t>
    </rPh>
    <rPh sb="9" eb="11">
      <t>ニュウリョク</t>
    </rPh>
    <phoneticPr fontId="4"/>
  </si>
  <si>
    <t>4.単価と数量を入力すると、機器費は自動計算され、千円単位（千円以下1桁）で表示されます。</t>
    <rPh sb="2" eb="4">
      <t>タンカ</t>
    </rPh>
    <rPh sb="5" eb="7">
      <t>スウリョウ</t>
    </rPh>
    <rPh sb="8" eb="10">
      <t>ニュウリョク</t>
    </rPh>
    <rPh sb="14" eb="16">
      <t>キキ</t>
    </rPh>
    <rPh sb="16" eb="17">
      <t>ヒ</t>
    </rPh>
    <rPh sb="18" eb="20">
      <t>ジドウ</t>
    </rPh>
    <rPh sb="20" eb="22">
      <t>ケイサン</t>
    </rPh>
    <rPh sb="25" eb="27">
      <t>センエン</t>
    </rPh>
    <rPh sb="27" eb="29">
      <t>タンイ</t>
    </rPh>
    <rPh sb="30" eb="32">
      <t>センエン</t>
    </rPh>
    <rPh sb="32" eb="34">
      <t>イカ</t>
    </rPh>
    <rPh sb="35" eb="36">
      <t>ケタ</t>
    </rPh>
    <rPh sb="38" eb="40">
      <t>ヒョウジ</t>
    </rPh>
    <phoneticPr fontId="4"/>
  </si>
  <si>
    <t>5.工事費は、千円単位で入力ですが、単価と同様に小数点以下3桁まで入力してください。</t>
    <rPh sb="2" eb="4">
      <t>コウジ</t>
    </rPh>
    <rPh sb="4" eb="5">
      <t>ヒ</t>
    </rPh>
    <rPh sb="7" eb="9">
      <t>センエン</t>
    </rPh>
    <rPh sb="9" eb="11">
      <t>タンイ</t>
    </rPh>
    <rPh sb="12" eb="14">
      <t>ニュウリョク</t>
    </rPh>
    <rPh sb="18" eb="20">
      <t>タンカ</t>
    </rPh>
    <rPh sb="21" eb="23">
      <t>ドウヨウ</t>
    </rPh>
    <rPh sb="24" eb="27">
      <t>ショウスウテン</t>
    </rPh>
    <rPh sb="27" eb="29">
      <t>イカ</t>
    </rPh>
    <rPh sb="30" eb="31">
      <t>ケタ</t>
    </rPh>
    <rPh sb="33" eb="35">
      <t>ニュウリョク</t>
    </rPh>
    <phoneticPr fontId="4"/>
  </si>
  <si>
    <t>6.助成申請モデルを選択してください。</t>
    <rPh sb="2" eb="4">
      <t>ジョセイ</t>
    </rPh>
    <rPh sb="4" eb="6">
      <t>シンセイ</t>
    </rPh>
    <rPh sb="10" eb="12">
      <t>センタク</t>
    </rPh>
    <phoneticPr fontId="4"/>
  </si>
  <si>
    <t>7.助成対象経費は、設備区分の機器費＋工事費の合計を千円以下1桁を切り捨てて、千円単位で表示します。</t>
    <rPh sb="2" eb="4">
      <t>ジョセイ</t>
    </rPh>
    <rPh sb="4" eb="6">
      <t>タイショウ</t>
    </rPh>
    <rPh sb="6" eb="7">
      <t>ケイ</t>
    </rPh>
    <rPh sb="7" eb="8">
      <t>ヒ</t>
    </rPh>
    <rPh sb="10" eb="12">
      <t>セツビ</t>
    </rPh>
    <rPh sb="12" eb="14">
      <t>クブン</t>
    </rPh>
    <rPh sb="15" eb="17">
      <t>キキ</t>
    </rPh>
    <rPh sb="17" eb="18">
      <t>ヒ</t>
    </rPh>
    <rPh sb="19" eb="21">
      <t>コウジ</t>
    </rPh>
    <rPh sb="21" eb="22">
      <t>ヒ</t>
    </rPh>
    <rPh sb="23" eb="25">
      <t>ゴウケイ</t>
    </rPh>
    <rPh sb="26" eb="28">
      <t>センエン</t>
    </rPh>
    <rPh sb="28" eb="30">
      <t>イカ</t>
    </rPh>
    <rPh sb="31" eb="32">
      <t>ケタ</t>
    </rPh>
    <rPh sb="33" eb="34">
      <t>キ</t>
    </rPh>
    <rPh sb="35" eb="36">
      <t>ス</t>
    </rPh>
    <rPh sb="39" eb="41">
      <t>センエン</t>
    </rPh>
    <rPh sb="41" eb="43">
      <t>タンイ</t>
    </rPh>
    <rPh sb="44" eb="46">
      <t>ヒョウジ</t>
    </rPh>
    <phoneticPr fontId="4"/>
  </si>
  <si>
    <t>8.本助成金以外の助成金又は給付金を受領予定の場合は、助成総額を一番上の欄に記載してください。</t>
    <rPh sb="2" eb="3">
      <t>ホン</t>
    </rPh>
    <rPh sb="3" eb="6">
      <t>ジョセイキン</t>
    </rPh>
    <rPh sb="6" eb="8">
      <t>イガイ</t>
    </rPh>
    <rPh sb="9" eb="12">
      <t>ジョセイキン</t>
    </rPh>
    <rPh sb="12" eb="13">
      <t>マタ</t>
    </rPh>
    <rPh sb="14" eb="17">
      <t>キュウフキン</t>
    </rPh>
    <rPh sb="18" eb="20">
      <t>ジュリョウ</t>
    </rPh>
    <rPh sb="20" eb="22">
      <t>ヨテイ</t>
    </rPh>
    <rPh sb="23" eb="25">
      <t>バアイ</t>
    </rPh>
    <rPh sb="27" eb="29">
      <t>ジョセイ</t>
    </rPh>
    <rPh sb="29" eb="31">
      <t>ソウガク</t>
    </rPh>
    <rPh sb="32" eb="34">
      <t>イチバン</t>
    </rPh>
    <rPh sb="34" eb="35">
      <t>ウエ</t>
    </rPh>
    <rPh sb="36" eb="37">
      <t>ラン</t>
    </rPh>
    <rPh sb="38" eb="40">
      <t>キサイ</t>
    </rPh>
    <phoneticPr fontId="4"/>
  </si>
  <si>
    <t>9.助成対象経費、交付申請額は自動計算されます。</t>
    <rPh sb="2" eb="4">
      <t>ジョセイ</t>
    </rPh>
    <rPh sb="4" eb="6">
      <t>タイショウ</t>
    </rPh>
    <rPh sb="6" eb="7">
      <t>ケイ</t>
    </rPh>
    <rPh sb="7" eb="8">
      <t>ヒ</t>
    </rPh>
    <rPh sb="9" eb="11">
      <t>コウフ</t>
    </rPh>
    <rPh sb="11" eb="13">
      <t>シンセイ</t>
    </rPh>
    <rPh sb="13" eb="14">
      <t>ガク</t>
    </rPh>
    <rPh sb="15" eb="17">
      <t>ジドウ</t>
    </rPh>
    <rPh sb="17" eb="19">
      <t>ケイサン</t>
    </rPh>
    <phoneticPr fontId="4"/>
  </si>
  <si>
    <r>
      <t>注-1）</t>
    </r>
    <r>
      <rPr>
        <sz val="10.5"/>
        <color indexed="62"/>
        <rFont val="ＭＳ Ｐ明朝"/>
        <family val="1"/>
        <charset val="128"/>
      </rPr>
      <t>水色</t>
    </r>
    <r>
      <rPr>
        <sz val="10.5"/>
        <color indexed="8"/>
        <rFont val="ＭＳ Ｐ明朝"/>
        <family val="1"/>
        <charset val="128"/>
      </rPr>
      <t>で着色した部分に工事名や機器名を記入下さい。　</t>
    </r>
    <rPh sb="0" eb="1">
      <t>チュウ</t>
    </rPh>
    <phoneticPr fontId="4"/>
  </si>
  <si>
    <r>
      <t>注-2）また</t>
    </r>
    <r>
      <rPr>
        <sz val="10.5"/>
        <color indexed="13"/>
        <rFont val="ＭＳ Ｐ明朝"/>
        <family val="1"/>
        <charset val="128"/>
      </rPr>
      <t>黄色</t>
    </r>
    <r>
      <rPr>
        <sz val="10.5"/>
        <color indexed="8"/>
        <rFont val="ＭＳ Ｐ明朝"/>
        <family val="1"/>
        <charset val="128"/>
      </rPr>
      <t>で着色した部分に単価・数良及び工事費を記載下さい。</t>
    </r>
    <rPh sb="0" eb="1">
      <t>チュウ</t>
    </rPh>
    <phoneticPr fontId="4"/>
  </si>
  <si>
    <t>注-3）着色していない部分は保護を掛けていますので、修正できません。</t>
    <rPh sb="0" eb="1">
      <t>チュウ</t>
    </rPh>
    <rPh sb="4" eb="6">
      <t>チャクショク</t>
    </rPh>
    <rPh sb="11" eb="13">
      <t>ブブン</t>
    </rPh>
    <rPh sb="14" eb="16">
      <t>ホゴ</t>
    </rPh>
    <rPh sb="17" eb="18">
      <t>カ</t>
    </rPh>
    <rPh sb="26" eb="28">
      <t>シュウセイ</t>
    </rPh>
    <phoneticPr fontId="4"/>
  </si>
  <si>
    <t>助成事業のパターン</t>
    <rPh sb="0" eb="2">
      <t>ジョセイ</t>
    </rPh>
    <rPh sb="2" eb="4">
      <t>ジギョウ</t>
    </rPh>
    <phoneticPr fontId="4"/>
  </si>
  <si>
    <t>付帯要件パターン（再エネ開発の有無）</t>
    <rPh sb="0" eb="2">
      <t>フタイ</t>
    </rPh>
    <rPh sb="2" eb="4">
      <t>ヨウケン</t>
    </rPh>
    <rPh sb="9" eb="10">
      <t>サイ</t>
    </rPh>
    <rPh sb="12" eb="14">
      <t>カイハツ</t>
    </rPh>
    <rPh sb="15" eb="17">
      <t>ウム</t>
    </rPh>
    <phoneticPr fontId="3"/>
  </si>
  <si>
    <t>②助成対象
経費
（千円）</t>
    <rPh sb="1" eb="3">
      <t>ジョセイ</t>
    </rPh>
    <rPh sb="3" eb="5">
      <t>タイショウ</t>
    </rPh>
    <rPh sb="6" eb="8">
      <t>ケイヒ</t>
    </rPh>
    <rPh sb="10" eb="12">
      <t>センエン</t>
    </rPh>
    <phoneticPr fontId="4"/>
  </si>
  <si>
    <t>CGS設置工事（排熱利用設備を含む）</t>
    <rPh sb="3" eb="5">
      <t>セッチ</t>
    </rPh>
    <rPh sb="5" eb="7">
      <t>コウジ</t>
    </rPh>
    <rPh sb="8" eb="10">
      <t>ハイネツ</t>
    </rPh>
    <rPh sb="10" eb="12">
      <t>リヨウ</t>
    </rPh>
    <rPh sb="12" eb="14">
      <t>セツビ</t>
    </rPh>
    <rPh sb="15" eb="16">
      <t>フク</t>
    </rPh>
    <phoneticPr fontId="4"/>
  </si>
  <si>
    <t>1）CGS設置工事</t>
    <rPh sb="5" eb="7">
      <t>セッチ</t>
    </rPh>
    <rPh sb="7" eb="9">
      <t>コウジ</t>
    </rPh>
    <phoneticPr fontId="3"/>
  </si>
  <si>
    <t>2）排熱利用設備工事</t>
    <rPh sb="2" eb="4">
      <t>ハイネツ</t>
    </rPh>
    <rPh sb="4" eb="6">
      <t>リヨウ</t>
    </rPh>
    <rPh sb="6" eb="8">
      <t>セツビ</t>
    </rPh>
    <rPh sb="8" eb="10">
      <t>コウジ</t>
    </rPh>
    <phoneticPr fontId="3"/>
  </si>
  <si>
    <t>③助成対象経費合計</t>
    <rPh sb="1" eb="3">
      <t>ジョセイ</t>
    </rPh>
    <rPh sb="3" eb="5">
      <t>タイショウ</t>
    </rPh>
    <rPh sb="5" eb="7">
      <t>ケイヒ</t>
    </rPh>
    <rPh sb="7" eb="9">
      <t>ゴウケイ</t>
    </rPh>
    <phoneticPr fontId="4"/>
  </si>
  <si>
    <t>④交付申請額</t>
    <rPh sb="1" eb="3">
      <t>コウフ</t>
    </rPh>
    <rPh sb="3" eb="6">
      <t>シンセイガク</t>
    </rPh>
    <phoneticPr fontId="4"/>
  </si>
  <si>
    <t>付帯要件設備設置工事</t>
    <rPh sb="0" eb="2">
      <t>フタイ</t>
    </rPh>
    <rPh sb="2" eb="4">
      <t>ヨウケン</t>
    </rPh>
    <rPh sb="4" eb="6">
      <t>セツビ</t>
    </rPh>
    <rPh sb="6" eb="8">
      <t>セッチ</t>
    </rPh>
    <rPh sb="8" eb="10">
      <t>コウジ</t>
    </rPh>
    <phoneticPr fontId="4"/>
  </si>
  <si>
    <t>（注）②の額が実施要綱第4条の第1項（5）に定める助成金額の限度額を超える時は、限度額を記入すること。</t>
    <rPh sb="1" eb="2">
      <t>チュウ</t>
    </rPh>
    <rPh sb="5" eb="6">
      <t>ガク</t>
    </rPh>
    <rPh sb="7" eb="9">
      <t>ジッシ</t>
    </rPh>
    <rPh sb="9" eb="11">
      <t>ヨウコウ</t>
    </rPh>
    <rPh sb="11" eb="12">
      <t>ダイ</t>
    </rPh>
    <rPh sb="13" eb="14">
      <t>ジョウ</t>
    </rPh>
    <rPh sb="15" eb="16">
      <t>ダイ</t>
    </rPh>
    <rPh sb="17" eb="18">
      <t>コウ</t>
    </rPh>
    <rPh sb="22" eb="23">
      <t>サダ</t>
    </rPh>
    <rPh sb="25" eb="27">
      <t>ジョセイ</t>
    </rPh>
    <rPh sb="27" eb="29">
      <t>キンガク</t>
    </rPh>
    <rPh sb="30" eb="32">
      <t>ゲンド</t>
    </rPh>
    <rPh sb="32" eb="33">
      <t>ガク</t>
    </rPh>
    <rPh sb="34" eb="35">
      <t>コ</t>
    </rPh>
    <rPh sb="37" eb="38">
      <t>トキ</t>
    </rPh>
    <rPh sb="40" eb="42">
      <t>ゲンド</t>
    </rPh>
    <rPh sb="42" eb="43">
      <t>ガク</t>
    </rPh>
    <rPh sb="44" eb="46">
      <t>キニュウ</t>
    </rPh>
    <phoneticPr fontId="4"/>
  </si>
  <si>
    <t>経費状況内訳書 (1/2)</t>
    <rPh sb="0" eb="2">
      <t>ケイヒ</t>
    </rPh>
    <rPh sb="2" eb="4">
      <t>ジョウキョウ</t>
    </rPh>
    <rPh sb="4" eb="7">
      <t>ウチワケショ</t>
    </rPh>
    <phoneticPr fontId="4"/>
  </si>
  <si>
    <t>経費状況内訳書 (2/2)</t>
    <rPh sb="0" eb="2">
      <t>ケイヒ</t>
    </rPh>
    <rPh sb="2" eb="4">
      <t>ジョウキョウ</t>
    </rPh>
    <rPh sb="4" eb="7">
      <t>ウチワケショ</t>
    </rPh>
    <phoneticPr fontId="4"/>
  </si>
  <si>
    <t>第7号様式：別紙「経費状況内訳書」記入説明書</t>
    <rPh sb="0" eb="1">
      <t>ダイ</t>
    </rPh>
    <rPh sb="2" eb="3">
      <t>ゴウ</t>
    </rPh>
    <rPh sb="3" eb="5">
      <t>ヨウシキ</t>
    </rPh>
    <rPh sb="6" eb="8">
      <t>ベッシ</t>
    </rPh>
    <rPh sb="9" eb="11">
      <t>ケイヒ</t>
    </rPh>
    <rPh sb="11" eb="13">
      <t>ジョウキョウ</t>
    </rPh>
    <rPh sb="13" eb="16">
      <t>ウチワケショ</t>
    </rPh>
    <rPh sb="17" eb="19">
      <t>キニュウ</t>
    </rPh>
    <rPh sb="19" eb="21">
      <t>セツメイ</t>
    </rPh>
    <rPh sb="21" eb="22">
      <t>ショ</t>
    </rPh>
    <phoneticPr fontId="4"/>
  </si>
  <si>
    <t>2020-08-27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</si>
</sst>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.0;[Red]\-#,##0.0"/>
    <numFmt numFmtId="177" formatCode="#,##0.000;[Red]\-#,##0.000"/>
  </numFmts>
  <fonts count="2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indexed="8"/>
      <name val="ＭＳ Ｐ明朝"/>
      <family val="1"/>
      <charset val="128"/>
    </font>
    <font>
      <b/>
      <u/>
      <sz val="10.5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u/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.5"/>
      <color indexed="62"/>
      <name val="ＭＳ Ｐ明朝"/>
      <family val="1"/>
      <charset val="128"/>
    </font>
    <font>
      <sz val="10.5"/>
      <color indexed="13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hair">
        <color indexed="64"/>
      </left>
      <right/>
      <top/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quotePrefix="1" applyFont="1">
      <alignment vertical="center"/>
    </xf>
    <xf numFmtId="0" fontId="5" fillId="0" borderId="0" xfId="2" applyFont="1">
      <alignment vertical="center"/>
    </xf>
    <xf numFmtId="0" fontId="6" fillId="0" borderId="0" xfId="2" applyFont="1" applyAlignment="1">
      <alignment vertical="center"/>
    </xf>
    <xf numFmtId="0" fontId="2" fillId="0" borderId="0" xfId="2" applyFont="1">
      <alignment vertical="center"/>
    </xf>
    <xf numFmtId="0" fontId="2" fillId="0" borderId="0" xfId="0" applyFont="1" applyFill="1">
      <alignment vertical="center"/>
    </xf>
    <xf numFmtId="0" fontId="2" fillId="0" borderId="0" xfId="2" applyFont="1" applyAlignment="1">
      <alignment vertical="center"/>
    </xf>
    <xf numFmtId="0" fontId="2" fillId="0" borderId="0" xfId="0" applyFont="1" applyAlignment="1">
      <alignment vertical="center"/>
    </xf>
    <xf numFmtId="176" fontId="5" fillId="0" borderId="17" xfId="1" quotePrefix="1" applyNumberFormat="1" applyFont="1" applyFill="1" applyBorder="1" applyAlignment="1" applyProtection="1">
      <alignment horizontal="center" vertical="center" shrinkToFit="1"/>
    </xf>
    <xf numFmtId="0" fontId="5" fillId="0" borderId="18" xfId="2" quotePrefix="1" applyFont="1" applyFill="1" applyBorder="1" applyAlignment="1" applyProtection="1">
      <alignment horizontal="center" vertical="center" shrinkToFit="1"/>
    </xf>
    <xf numFmtId="0" fontId="12" fillId="0" borderId="0" xfId="0" applyFont="1">
      <alignment vertical="center"/>
    </xf>
    <xf numFmtId="0" fontId="5" fillId="0" borderId="20" xfId="2" applyFont="1" applyBorder="1" applyAlignment="1">
      <alignment vertical="center"/>
    </xf>
    <xf numFmtId="0" fontId="5" fillId="3" borderId="21" xfId="2" applyFont="1" applyFill="1" applyBorder="1" applyAlignment="1" applyProtection="1">
      <alignment vertical="center" shrinkToFit="1"/>
      <protection locked="0"/>
    </xf>
    <xf numFmtId="176" fontId="5" fillId="4" borderId="17" xfId="4" applyNumberFormat="1" applyFont="1" applyFill="1" applyBorder="1" applyAlignment="1" applyProtection="1">
      <alignment vertical="center" shrinkToFit="1"/>
      <protection locked="0"/>
    </xf>
    <xf numFmtId="0" fontId="5" fillId="4" borderId="18" xfId="2" applyFont="1" applyFill="1" applyBorder="1" applyAlignment="1" applyProtection="1">
      <alignment vertical="center" shrinkToFit="1"/>
      <protection locked="0"/>
    </xf>
    <xf numFmtId="176" fontId="5" fillId="0" borderId="21" xfId="1" applyNumberFormat="1" applyFont="1" applyFill="1" applyBorder="1" applyAlignment="1" applyProtection="1">
      <alignment vertical="center" shrinkToFi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8" fontId="2" fillId="0" borderId="0" xfId="1" applyFont="1">
      <alignment vertical="center"/>
    </xf>
    <xf numFmtId="0" fontId="5" fillId="0" borderId="24" xfId="2" applyFont="1" applyBorder="1" applyAlignment="1">
      <alignment vertical="center"/>
    </xf>
    <xf numFmtId="38" fontId="2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5" fillId="4" borderId="17" xfId="1" applyNumberFormat="1" applyFont="1" applyFill="1" applyBorder="1" applyAlignment="1" applyProtection="1">
      <alignment vertical="center" shrinkToFit="1"/>
      <protection locked="0"/>
    </xf>
    <xf numFmtId="176" fontId="5" fillId="0" borderId="14" xfId="1" quotePrefix="1" applyNumberFormat="1" applyFont="1" applyFill="1" applyBorder="1" applyAlignment="1" applyProtection="1">
      <alignment horizontal="center" vertical="center" shrinkToFit="1"/>
    </xf>
    <xf numFmtId="0" fontId="5" fillId="0" borderId="28" xfId="2" quotePrefix="1" applyFont="1" applyFill="1" applyBorder="1" applyAlignment="1" applyProtection="1">
      <alignment horizontal="center" vertical="center" shrinkToFit="1"/>
    </xf>
    <xf numFmtId="0" fontId="12" fillId="0" borderId="0" xfId="2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3" borderId="29" xfId="2" applyFont="1" applyFill="1" applyBorder="1" applyAlignment="1" applyProtection="1">
      <alignment vertical="center" shrinkToFit="1"/>
      <protection locked="0"/>
    </xf>
    <xf numFmtId="0" fontId="5" fillId="0" borderId="31" xfId="2" applyFont="1" applyBorder="1" applyAlignment="1">
      <alignment vertical="center"/>
    </xf>
    <xf numFmtId="0" fontId="5" fillId="3" borderId="13" xfId="2" applyFont="1" applyFill="1" applyBorder="1" applyAlignment="1" applyProtection="1">
      <alignment vertical="center" shrinkToFit="1"/>
      <protection locked="0"/>
    </xf>
    <xf numFmtId="176" fontId="5" fillId="4" borderId="9" xfId="1" applyNumberFormat="1" applyFont="1" applyFill="1" applyBorder="1" applyAlignment="1" applyProtection="1">
      <alignment vertical="center" shrinkToFit="1"/>
      <protection locked="0"/>
    </xf>
    <xf numFmtId="0" fontId="5" fillId="4" borderId="10" xfId="2" applyFont="1" applyFill="1" applyBorder="1" applyAlignment="1" applyProtection="1">
      <alignment vertical="center" shrinkToFit="1"/>
      <protection locked="0"/>
    </xf>
    <xf numFmtId="0" fontId="5" fillId="0" borderId="0" xfId="2" applyFont="1" applyBorder="1" applyAlignment="1">
      <alignment horizontal="center" vertical="center" textRotation="255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 applyProtection="1">
      <alignment vertical="center" shrinkToFit="1"/>
      <protection locked="0"/>
    </xf>
    <xf numFmtId="176" fontId="5" fillId="0" borderId="0" xfId="1" applyNumberFormat="1" applyFont="1" applyFill="1" applyBorder="1" applyAlignment="1" applyProtection="1">
      <alignment vertical="center" shrinkToFit="1"/>
      <protection locked="0"/>
    </xf>
    <xf numFmtId="176" fontId="5" fillId="0" borderId="0" xfId="1" applyNumberFormat="1" applyFont="1" applyFill="1" applyBorder="1" applyAlignment="1" applyProtection="1">
      <alignment vertical="center" shrinkToFit="1"/>
    </xf>
    <xf numFmtId="0" fontId="2" fillId="0" borderId="0" xfId="0" applyFont="1" applyBorder="1">
      <alignment vertical="center"/>
    </xf>
    <xf numFmtId="0" fontId="5" fillId="0" borderId="38" xfId="2" applyFont="1" applyBorder="1" applyAlignment="1">
      <alignment vertical="center"/>
    </xf>
    <xf numFmtId="176" fontId="5" fillId="0" borderId="39" xfId="1" applyNumberFormat="1" applyFont="1" applyFill="1" applyBorder="1" applyAlignment="1" applyProtection="1">
      <alignment vertical="center" shrinkToFit="1"/>
    </xf>
    <xf numFmtId="0" fontId="5" fillId="0" borderId="43" xfId="2" quotePrefix="1" applyFont="1" applyBorder="1" applyAlignment="1">
      <alignment horizontal="center" vertical="center"/>
    </xf>
    <xf numFmtId="176" fontId="14" fillId="0" borderId="44" xfId="1" applyNumberFormat="1" applyFont="1" applyBorder="1" applyAlignment="1">
      <alignment vertical="center" shrinkToFit="1"/>
    </xf>
    <xf numFmtId="0" fontId="5" fillId="0" borderId="18" xfId="2" applyFont="1" applyBorder="1" applyAlignment="1">
      <alignment vertical="center"/>
    </xf>
    <xf numFmtId="0" fontId="5" fillId="0" borderId="18" xfId="2" quotePrefix="1" applyFont="1" applyBorder="1" applyAlignment="1">
      <alignment horizontal="center" vertical="center"/>
    </xf>
    <xf numFmtId="0" fontId="5" fillId="3" borderId="21" xfId="2" applyFont="1" applyFill="1" applyBorder="1" applyAlignment="1" applyProtection="1">
      <alignment vertical="center"/>
      <protection locked="0"/>
    </xf>
    <xf numFmtId="176" fontId="5" fillId="4" borderId="56" xfId="3" applyNumberFormat="1" applyFont="1" applyFill="1" applyBorder="1" applyAlignment="1" applyProtection="1">
      <alignment vertical="center" shrinkToFit="1"/>
      <protection locked="0"/>
    </xf>
    <xf numFmtId="0" fontId="5" fillId="4" borderId="57" xfId="2" applyFont="1" applyFill="1" applyBorder="1" applyAlignment="1" applyProtection="1">
      <alignment vertical="center" shrinkToFit="1"/>
      <protection locked="0"/>
    </xf>
    <xf numFmtId="176" fontId="5" fillId="4" borderId="17" xfId="3" applyNumberFormat="1" applyFont="1" applyFill="1" applyBorder="1" applyAlignment="1" applyProtection="1">
      <alignment vertical="center" shrinkToFit="1"/>
      <protection locked="0"/>
    </xf>
    <xf numFmtId="176" fontId="5" fillId="0" borderId="56" xfId="3" quotePrefix="1" applyNumberFormat="1" applyFont="1" applyFill="1" applyBorder="1" applyAlignment="1" applyProtection="1">
      <alignment horizontal="center" vertical="center" shrinkToFit="1"/>
    </xf>
    <xf numFmtId="0" fontId="5" fillId="0" borderId="57" xfId="2" quotePrefix="1" applyFont="1" applyFill="1" applyBorder="1" applyAlignment="1" applyProtection="1">
      <alignment horizontal="center" vertical="center" shrinkToFit="1"/>
    </xf>
    <xf numFmtId="176" fontId="5" fillId="0" borderId="21" xfId="1" quotePrefix="1" applyNumberFormat="1" applyFont="1" applyBorder="1" applyAlignment="1">
      <alignment vertical="center" shrinkToFit="1"/>
    </xf>
    <xf numFmtId="0" fontId="5" fillId="0" borderId="0" xfId="2" applyFont="1" applyBorder="1" applyAlignment="1">
      <alignment horizontal="center" vertical="center"/>
    </xf>
    <xf numFmtId="177" fontId="5" fillId="0" borderId="0" xfId="3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6" fillId="0" borderId="0" xfId="0" applyFont="1">
      <alignment vertical="center"/>
    </xf>
    <xf numFmtId="0" fontId="21" fillId="0" borderId="0" xfId="0" applyFont="1" applyFill="1" applyProtection="1">
      <alignment vertical="center"/>
    </xf>
    <xf numFmtId="0" fontId="21" fillId="0" borderId="0" xfId="0" applyFont="1" applyFill="1">
      <alignment vertical="center"/>
    </xf>
    <xf numFmtId="0" fontId="8" fillId="0" borderId="0" xfId="2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5" fillId="0" borderId="32" xfId="3" applyFont="1" applyFill="1" applyBorder="1" applyAlignment="1">
      <alignment horizontal="right" vertical="center"/>
    </xf>
    <xf numFmtId="0" fontId="5" fillId="0" borderId="9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 shrinkToFit="1"/>
    </xf>
    <xf numFmtId="0" fontId="10" fillId="0" borderId="0" xfId="2" applyFont="1" applyFill="1" applyBorder="1" applyAlignment="1" applyProtection="1">
      <alignment horizontal="center" vertical="center"/>
      <protection locked="0"/>
    </xf>
    <xf numFmtId="176" fontId="5" fillId="0" borderId="4" xfId="1" applyNumberFormat="1" applyFont="1" applyBorder="1" applyAlignment="1" applyProtection="1">
      <alignment vertical="center" shrinkToFit="1"/>
    </xf>
    <xf numFmtId="38" fontId="5" fillId="0" borderId="49" xfId="1" applyFont="1" applyFill="1" applyBorder="1" applyAlignment="1">
      <alignment vertical="center" shrinkToFit="1"/>
    </xf>
    <xf numFmtId="38" fontId="5" fillId="0" borderId="8" xfId="1" applyFont="1" applyFill="1" applyBorder="1" applyAlignment="1">
      <alignment vertical="center" shrinkToFit="1"/>
    </xf>
    <xf numFmtId="176" fontId="5" fillId="0" borderId="11" xfId="1" applyNumberFormat="1" applyFont="1" applyFill="1" applyBorder="1" applyAlignment="1" applyProtection="1">
      <alignment vertical="center" shrinkToFit="1"/>
    </xf>
    <xf numFmtId="38" fontId="14" fillId="0" borderId="65" xfId="4" applyFont="1" applyBorder="1">
      <alignment vertical="center"/>
    </xf>
    <xf numFmtId="38" fontId="5" fillId="0" borderId="49" xfId="4" applyFont="1" applyBorder="1" applyAlignment="1">
      <alignment vertical="center" shrinkToFit="1"/>
    </xf>
    <xf numFmtId="176" fontId="5" fillId="0" borderId="39" xfId="1" quotePrefix="1" applyNumberFormat="1" applyFont="1" applyBorder="1" applyAlignment="1">
      <alignment vertical="center" shrinkToFit="1"/>
    </xf>
    <xf numFmtId="38" fontId="5" fillId="0" borderId="53" xfId="4" applyFont="1" applyBorder="1" applyAlignment="1">
      <alignment vertical="center" shrinkToFit="1"/>
    </xf>
    <xf numFmtId="38" fontId="5" fillId="0" borderId="44" xfId="4" applyFont="1" applyBorder="1" applyAlignment="1">
      <alignment vertical="center" shrinkToFit="1"/>
    </xf>
    <xf numFmtId="38" fontId="14" fillId="0" borderId="21" xfId="4" applyFont="1" applyBorder="1">
      <alignment vertical="center"/>
    </xf>
    <xf numFmtId="38" fontId="7" fillId="0" borderId="21" xfId="4" applyFont="1" applyBorder="1">
      <alignment vertical="center"/>
    </xf>
    <xf numFmtId="176" fontId="5" fillId="0" borderId="54" xfId="3" quotePrefix="1" applyNumberFormat="1" applyFont="1" applyFill="1" applyBorder="1" applyAlignment="1" applyProtection="1">
      <alignment horizontal="center" vertical="center" shrinkToFit="1"/>
    </xf>
    <xf numFmtId="0" fontId="5" fillId="0" borderId="66" xfId="2" quotePrefix="1" applyFont="1" applyFill="1" applyBorder="1" applyAlignment="1" applyProtection="1">
      <alignment horizontal="center" vertical="center" shrinkToFit="1"/>
    </xf>
    <xf numFmtId="176" fontId="5" fillId="0" borderId="44" xfId="3" applyNumberFormat="1" applyFont="1" applyBorder="1" applyAlignment="1" applyProtection="1">
      <alignment vertical="center" shrinkToFit="1"/>
    </xf>
    <xf numFmtId="176" fontId="5" fillId="0" borderId="67" xfId="3" applyNumberFormat="1" applyFont="1" applyBorder="1" applyAlignment="1" applyProtection="1">
      <alignment vertical="center" shrinkToFit="1"/>
    </xf>
    <xf numFmtId="0" fontId="5" fillId="0" borderId="24" xfId="2" applyFont="1" applyFill="1" applyBorder="1" applyAlignment="1" applyProtection="1">
      <alignment vertical="center"/>
    </xf>
    <xf numFmtId="0" fontId="5" fillId="0" borderId="58" xfId="2" applyFont="1" applyFill="1" applyBorder="1" applyAlignment="1" applyProtection="1">
      <alignment vertical="center"/>
    </xf>
    <xf numFmtId="176" fontId="5" fillId="0" borderId="11" xfId="1" quotePrefix="1" applyNumberFormat="1" applyFont="1" applyBorder="1" applyAlignment="1">
      <alignment vertical="center" shrinkToFit="1"/>
    </xf>
    <xf numFmtId="0" fontId="2" fillId="0" borderId="32" xfId="2" quotePrefix="1" applyFont="1" applyBorder="1" applyAlignment="1">
      <alignment vertical="center"/>
    </xf>
    <xf numFmtId="0" fontId="22" fillId="0" borderId="0" xfId="0" applyFont="1" applyFill="1" applyAlignment="1" applyProtection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0" fontId="7" fillId="5" borderId="0" xfId="2" applyFont="1" applyFill="1" applyAlignment="1" applyProtection="1">
      <alignment vertical="center" shrinkToFit="1"/>
      <protection locked="0"/>
    </xf>
    <xf numFmtId="0" fontId="8" fillId="0" borderId="0" xfId="2" applyFont="1" applyBorder="1" applyAlignment="1">
      <alignment horizontal="center" vertical="center"/>
    </xf>
    <xf numFmtId="38" fontId="10" fillId="2" borderId="1" xfId="2" applyNumberFormat="1" applyFont="1" applyFill="1" applyBorder="1" applyAlignment="1" applyProtection="1">
      <alignment horizontal="center" vertical="center" shrinkToFit="1"/>
      <protection locked="0"/>
    </xf>
    <xf numFmtId="0" fontId="10" fillId="2" borderId="1" xfId="2" applyFont="1" applyFill="1" applyBorder="1" applyAlignment="1" applyProtection="1">
      <alignment horizontal="center" vertical="center" shrinkToFit="1"/>
      <protection locked="0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textRotation="255"/>
    </xf>
    <xf numFmtId="0" fontId="5" fillId="0" borderId="19" xfId="2" applyFont="1" applyBorder="1" applyAlignment="1">
      <alignment horizontal="center" vertical="center" textRotation="255"/>
    </xf>
    <xf numFmtId="0" fontId="5" fillId="0" borderId="30" xfId="2" applyFont="1" applyBorder="1" applyAlignment="1">
      <alignment horizontal="center" vertical="center" textRotation="255"/>
    </xf>
    <xf numFmtId="0" fontId="5" fillId="3" borderId="15" xfId="2" applyFont="1" applyFill="1" applyBorder="1" applyAlignment="1" applyProtection="1">
      <alignment vertical="center" shrinkToFit="1"/>
    </xf>
    <xf numFmtId="0" fontId="5" fillId="3" borderId="16" xfId="2" applyFont="1" applyFill="1" applyBorder="1" applyAlignment="1" applyProtection="1">
      <alignment vertical="center" shrinkToFit="1"/>
    </xf>
    <xf numFmtId="38" fontId="5" fillId="0" borderId="22" xfId="3" applyFont="1" applyFill="1" applyBorder="1" applyAlignment="1">
      <alignment horizontal="center" vertical="center" shrinkToFit="1"/>
    </xf>
    <xf numFmtId="38" fontId="5" fillId="0" borderId="23" xfId="3" applyFont="1" applyFill="1" applyBorder="1" applyAlignment="1">
      <alignment horizontal="center" vertical="center" shrinkToFit="1"/>
    </xf>
    <xf numFmtId="38" fontId="5" fillId="0" borderId="25" xfId="3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5" fillId="3" borderId="26" xfId="2" applyFont="1" applyFill="1" applyBorder="1" applyAlignment="1" applyProtection="1">
      <alignment vertical="center" shrinkToFit="1"/>
    </xf>
    <xf numFmtId="0" fontId="5" fillId="3" borderId="27" xfId="2" applyFont="1" applyFill="1" applyBorder="1" applyAlignment="1" applyProtection="1">
      <alignment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5" fillId="0" borderId="33" xfId="2" applyFont="1" applyBorder="1" applyAlignment="1">
      <alignment horizontal="center" vertical="center" wrapText="1"/>
    </xf>
    <xf numFmtId="0" fontId="5" fillId="0" borderId="32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3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50" xfId="2" applyFont="1" applyBorder="1" applyAlignment="1">
      <alignment horizontal="center" vertical="center" textRotation="255"/>
    </xf>
    <xf numFmtId="0" fontId="2" fillId="0" borderId="3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5" fillId="0" borderId="41" xfId="2" applyFont="1" applyBorder="1" applyAlignment="1">
      <alignment vertical="center" wrapText="1"/>
    </xf>
    <xf numFmtId="0" fontId="5" fillId="0" borderId="42" xfId="2" applyFont="1" applyBorder="1" applyAlignment="1">
      <alignment vertical="center" wrapText="1"/>
    </xf>
    <xf numFmtId="0" fontId="5" fillId="0" borderId="41" xfId="2" applyFont="1" applyBorder="1" applyAlignment="1">
      <alignment vertical="top" wrapText="1"/>
    </xf>
    <xf numFmtId="0" fontId="5" fillId="0" borderId="46" xfId="2" applyFont="1" applyBorder="1" applyAlignment="1">
      <alignment vertical="top" wrapText="1"/>
    </xf>
    <xf numFmtId="0" fontId="5" fillId="0" borderId="47" xfId="2" applyFont="1" applyBorder="1" applyAlignment="1">
      <alignment vertical="top" wrapText="1"/>
    </xf>
    <xf numFmtId="0" fontId="5" fillId="0" borderId="24" xfId="2" applyFont="1" applyBorder="1" applyAlignment="1">
      <alignment horizontal="center" vertical="center" wrapText="1"/>
    </xf>
    <xf numFmtId="0" fontId="5" fillId="0" borderId="45" xfId="2" applyFont="1" applyBorder="1" applyAlignment="1">
      <alignment vertical="center"/>
    </xf>
    <xf numFmtId="0" fontId="5" fillId="0" borderId="48" xfId="2" applyFont="1" applyBorder="1" applyAlignment="1">
      <alignment vertical="center"/>
    </xf>
    <xf numFmtId="0" fontId="5" fillId="0" borderId="49" xfId="2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5" fillId="0" borderId="51" xfId="2" applyFont="1" applyBorder="1" applyAlignment="1">
      <alignment vertical="center"/>
    </xf>
    <xf numFmtId="0" fontId="5" fillId="0" borderId="52" xfId="2" applyFont="1" applyBorder="1" applyAlignment="1">
      <alignment vertical="center"/>
    </xf>
    <xf numFmtId="0" fontId="5" fillId="0" borderId="53" xfId="2" applyFont="1" applyBorder="1" applyAlignment="1">
      <alignment vertical="center"/>
    </xf>
    <xf numFmtId="0" fontId="5" fillId="0" borderId="54" xfId="2" applyFont="1" applyBorder="1" applyAlignment="1">
      <alignment horizontal="center" vertical="center" textRotation="255"/>
    </xf>
    <xf numFmtId="0" fontId="5" fillId="3" borderId="41" xfId="2" applyFont="1" applyFill="1" applyBorder="1" applyAlignment="1" applyProtection="1">
      <alignment vertical="center"/>
    </xf>
    <xf numFmtId="0" fontId="5" fillId="3" borderId="47" xfId="2" applyFont="1" applyFill="1" applyBorder="1" applyAlignment="1" applyProtection="1">
      <alignment vertical="center"/>
    </xf>
    <xf numFmtId="38" fontId="5" fillId="0" borderId="55" xfId="3" applyFont="1" applyBorder="1" applyAlignment="1">
      <alignment horizontal="center" vertical="center"/>
    </xf>
    <xf numFmtId="38" fontId="5" fillId="0" borderId="23" xfId="3" applyFont="1" applyBorder="1" applyAlignment="1">
      <alignment horizontal="center" vertical="center"/>
    </xf>
    <xf numFmtId="38" fontId="5" fillId="0" borderId="25" xfId="3" applyFont="1" applyBorder="1" applyAlignment="1">
      <alignment horizontal="center" vertical="center"/>
    </xf>
    <xf numFmtId="0" fontId="5" fillId="0" borderId="24" xfId="2" applyFont="1" applyFill="1" applyBorder="1" applyAlignment="1" applyProtection="1">
      <alignment horizontal="center" vertical="center"/>
    </xf>
    <xf numFmtId="0" fontId="5" fillId="0" borderId="58" xfId="2" applyFont="1" applyFill="1" applyBorder="1" applyAlignment="1" applyProtection="1">
      <alignment horizontal="center" vertical="center"/>
    </xf>
    <xf numFmtId="0" fontId="5" fillId="3" borderId="15" xfId="2" applyFont="1" applyFill="1" applyBorder="1" applyAlignment="1" applyProtection="1">
      <alignment vertical="center"/>
      <protection locked="0"/>
    </xf>
    <xf numFmtId="0" fontId="5" fillId="3" borderId="16" xfId="2" applyFont="1" applyFill="1" applyBorder="1" applyAlignment="1" applyProtection="1">
      <alignment vertical="center"/>
      <protection locked="0"/>
    </xf>
    <xf numFmtId="0" fontId="5" fillId="0" borderId="61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0" fontId="5" fillId="0" borderId="60" xfId="2" quotePrefix="1" applyFont="1" applyBorder="1" applyAlignment="1">
      <alignment horizontal="center" vertical="center" shrinkToFit="1"/>
    </xf>
    <xf numFmtId="0" fontId="5" fillId="0" borderId="61" xfId="2" quotePrefix="1" applyFont="1" applyBorder="1" applyAlignment="1">
      <alignment horizontal="center" vertical="center" shrinkToFit="1"/>
    </xf>
    <xf numFmtId="0" fontId="5" fillId="0" borderId="34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36" xfId="2" applyFont="1" applyBorder="1" applyAlignment="1">
      <alignment horizontal="center" vertical="center"/>
    </xf>
    <xf numFmtId="177" fontId="5" fillId="0" borderId="34" xfId="3" applyNumberFormat="1" applyFont="1" applyBorder="1" applyAlignment="1">
      <alignment horizontal="right" vertical="center"/>
    </xf>
    <xf numFmtId="177" fontId="5" fillId="0" borderId="35" xfId="3" applyNumberFormat="1" applyFont="1" applyBorder="1" applyAlignment="1">
      <alignment horizontal="right" vertical="center"/>
    </xf>
    <xf numFmtId="177" fontId="5" fillId="0" borderId="36" xfId="3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59" xfId="2" applyFont="1" applyBorder="1" applyAlignment="1">
      <alignment horizontal="center" vertical="center"/>
    </xf>
    <xf numFmtId="0" fontId="5" fillId="0" borderId="68" xfId="2" applyFont="1" applyBorder="1" applyAlignment="1">
      <alignment horizontal="center" vertical="center"/>
    </xf>
    <xf numFmtId="0" fontId="5" fillId="0" borderId="69" xfId="2" applyFont="1" applyBorder="1" applyAlignment="1">
      <alignment horizontal="center" vertical="center"/>
    </xf>
    <xf numFmtId="177" fontId="5" fillId="0" borderId="62" xfId="3" applyNumberFormat="1" applyFont="1" applyBorder="1" applyAlignment="1">
      <alignment horizontal="right" vertical="center"/>
    </xf>
    <xf numFmtId="177" fontId="5" fillId="0" borderId="63" xfId="3" applyNumberFormat="1" applyFont="1" applyBorder="1" applyAlignment="1">
      <alignment horizontal="right" vertical="center"/>
    </xf>
    <xf numFmtId="177" fontId="5" fillId="0" borderId="64" xfId="3" applyNumberFormat="1" applyFont="1" applyBorder="1" applyAlignment="1">
      <alignment horizontal="right" vertical="center"/>
    </xf>
    <xf numFmtId="0" fontId="5" fillId="0" borderId="62" xfId="2" applyFont="1" applyBorder="1" applyAlignment="1">
      <alignment horizontal="center" vertical="center"/>
    </xf>
    <xf numFmtId="0" fontId="5" fillId="0" borderId="63" xfId="2" applyFont="1" applyBorder="1" applyAlignment="1">
      <alignment horizontal="center" vertical="center"/>
    </xf>
    <xf numFmtId="0" fontId="5" fillId="0" borderId="64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176" fontId="5" fillId="0" borderId="33" xfId="3" quotePrefix="1" applyNumberFormat="1" applyFont="1" applyBorder="1" applyAlignment="1">
      <alignment horizontal="left" vertical="center"/>
    </xf>
    <xf numFmtId="176" fontId="5" fillId="0" borderId="32" xfId="3" applyNumberFormat="1" applyFont="1" applyBorder="1" applyAlignment="1">
      <alignment horizontal="left" vertical="center"/>
    </xf>
    <xf numFmtId="176" fontId="5" fillId="0" borderId="27" xfId="3" applyNumberFormat="1" applyFont="1" applyBorder="1" applyAlignment="1">
      <alignment horizontal="left" vertical="center"/>
    </xf>
    <xf numFmtId="0" fontId="10" fillId="2" borderId="1" xfId="2" applyFont="1" applyFill="1" applyBorder="1" applyAlignment="1" applyProtection="1">
      <alignment horizontal="center" vertical="center"/>
      <protection locked="0"/>
    </xf>
    <xf numFmtId="177" fontId="5" fillId="0" borderId="34" xfId="5" applyNumberFormat="1" applyFont="1" applyFill="1" applyBorder="1" applyAlignment="1" applyProtection="1">
      <alignment horizontal="right" vertical="center"/>
    </xf>
    <xf numFmtId="177" fontId="5" fillId="0" borderId="35" xfId="5" applyNumberFormat="1" applyFont="1" applyFill="1" applyBorder="1" applyAlignment="1" applyProtection="1">
      <alignment horizontal="right" vertical="center"/>
    </xf>
    <xf numFmtId="177" fontId="5" fillId="0" borderId="36" xfId="5" applyNumberFormat="1" applyFont="1" applyFill="1" applyBorder="1" applyAlignment="1" applyProtection="1">
      <alignment horizontal="right" vertical="center"/>
    </xf>
  </cellXfs>
  <cellStyles count="6">
    <cellStyle name="桁区切り" xfId="1" builtinId="6"/>
    <cellStyle name="桁区切り 2" xfId="3"/>
    <cellStyle name="桁区切り 2 2" xfId="4"/>
    <cellStyle name="通貨 2" xfId="5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view="pageBreakPreview" topLeftCell="A7" zoomScale="85" zoomScaleNormal="100" zoomScaleSheetLayoutView="85" workbookViewId="0">
      <selection activeCell="O3" sqref="O3"/>
    </sheetView>
  </sheetViews>
  <sheetFormatPr defaultColWidth="8.09765625" defaultRowHeight="14.4" x14ac:dyDescent="0.45"/>
  <cols>
    <col min="1" max="1" width="3.5" style="58" customWidth="1"/>
    <col min="2" max="2" width="4" style="58" customWidth="1"/>
    <col min="3" max="9" width="8.09765625" style="58"/>
    <col min="10" max="10" width="12.796875" style="58" customWidth="1"/>
    <col min="11" max="16384" width="8.09765625" style="58"/>
  </cols>
  <sheetData>
    <row r="1" spans="1:15" x14ac:dyDescent="0.4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9.2" x14ac:dyDescent="0.45">
      <c r="A2" s="87" t="s">
        <v>66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5" x14ac:dyDescent="0.4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x14ac:dyDescent="0.45">
      <c r="A4" s="57" t="s">
        <v>34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x14ac:dyDescent="0.45">
      <c r="A5" s="57"/>
      <c r="B5" s="57" t="s">
        <v>35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15" x14ac:dyDescent="0.4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5" x14ac:dyDescent="0.45">
      <c r="A7" s="57"/>
      <c r="B7" s="57" t="s">
        <v>36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1:15" x14ac:dyDescent="0.4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1:15" x14ac:dyDescent="0.45">
      <c r="A9" s="57"/>
      <c r="B9" s="57" t="s">
        <v>37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15" x14ac:dyDescent="0.45">
      <c r="A10" s="57"/>
      <c r="B10" s="57" t="s">
        <v>38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spans="1:15" x14ac:dyDescent="0.45">
      <c r="A11" s="57"/>
      <c r="B11" s="57" t="s">
        <v>39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spans="1:15" x14ac:dyDescent="0.4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15" x14ac:dyDescent="0.45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</row>
    <row r="14" spans="1:15" x14ac:dyDescent="0.4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</row>
    <row r="15" spans="1:15" x14ac:dyDescent="0.45">
      <c r="A15" s="57" t="s">
        <v>40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</row>
    <row r="16" spans="1:15" x14ac:dyDescent="0.45">
      <c r="A16" s="57"/>
      <c r="B16" s="57" t="s">
        <v>42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spans="1:15" x14ac:dyDescent="0.45">
      <c r="A17" s="57"/>
      <c r="B17" s="57" t="s">
        <v>41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15" x14ac:dyDescent="0.45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</row>
    <row r="19" spans="1:15" x14ac:dyDescent="0.45">
      <c r="A19" s="57"/>
      <c r="B19" s="57" t="s">
        <v>43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5" x14ac:dyDescent="0.4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</row>
    <row r="21" spans="1:15" x14ac:dyDescent="0.45">
      <c r="A21" s="57"/>
      <c r="B21" s="57" t="s">
        <v>44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</row>
    <row r="22" spans="1:15" x14ac:dyDescent="0.45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</row>
    <row r="23" spans="1:15" x14ac:dyDescent="0.45">
      <c r="A23" s="57"/>
      <c r="B23" s="57" t="s">
        <v>45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</row>
    <row r="24" spans="1:15" x14ac:dyDescent="0.45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</row>
    <row r="25" spans="1:15" x14ac:dyDescent="0.45">
      <c r="A25" s="57"/>
      <c r="B25" s="57" t="s">
        <v>46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</row>
    <row r="26" spans="1:15" x14ac:dyDescent="0.45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</row>
    <row r="27" spans="1:15" x14ac:dyDescent="0.45">
      <c r="A27" s="57"/>
      <c r="B27" s="57" t="s">
        <v>47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</row>
    <row r="28" spans="1:15" x14ac:dyDescent="0.45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</row>
    <row r="29" spans="1:15" x14ac:dyDescent="0.45">
      <c r="A29" s="57"/>
      <c r="B29" s="57" t="s">
        <v>48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x14ac:dyDescent="0.45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</row>
    <row r="31" spans="1:15" x14ac:dyDescent="0.45">
      <c r="A31" s="57"/>
      <c r="B31" s="57" t="s">
        <v>49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</row>
    <row r="32" spans="1:15" x14ac:dyDescent="0.4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</row>
    <row r="33" spans="1:15" x14ac:dyDescent="0.45">
      <c r="A33" s="57"/>
      <c r="B33" s="57" t="s">
        <v>50</v>
      </c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</row>
  </sheetData>
  <mergeCells count="1">
    <mergeCell ref="A2:O2"/>
  </mergeCells>
  <phoneticPr fontId="3"/>
  <pageMargins left="0.70866141732283472" right="0.70866141732283472" top="0.94488188976377963" bottom="0.55118110236220474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30"/>
  <sheetViews>
    <sheetView tabSelected="1" view="pageBreakPreview" topLeftCell="A103" zoomScaleNormal="100" zoomScaleSheetLayoutView="100" workbookViewId="0">
      <selection activeCell="F117" sqref="F117"/>
    </sheetView>
  </sheetViews>
  <sheetFormatPr defaultColWidth="8.09765625" defaultRowHeight="13.2" x14ac:dyDescent="0.45"/>
  <cols>
    <col min="1" max="2" width="4" style="1" customWidth="1"/>
    <col min="3" max="3" width="34" style="1" customWidth="1"/>
    <col min="4" max="4" width="8.69921875" style="1" customWidth="1"/>
    <col min="5" max="5" width="6.09765625" style="1" customWidth="1"/>
    <col min="6" max="7" width="12" style="1" customWidth="1"/>
    <col min="8" max="8" width="2.09765625" style="1" customWidth="1"/>
    <col min="9" max="13" width="7.296875" style="1" customWidth="1"/>
    <col min="14" max="16" width="8.09765625" style="1"/>
    <col min="17" max="17" width="3.5" style="1" customWidth="1"/>
    <col min="18" max="18" width="7.59765625" style="1" customWidth="1"/>
    <col min="19" max="19" width="2.8984375" style="1" customWidth="1"/>
    <col min="20" max="20" width="8.09765625" style="1"/>
    <col min="21" max="21" width="3.09765625" style="1" customWidth="1"/>
    <col min="22" max="16384" width="8.09765625" style="1"/>
  </cols>
  <sheetData>
    <row r="1" spans="1:22" x14ac:dyDescent="0.45">
      <c r="E1" s="1" t="s">
        <v>0</v>
      </c>
      <c r="F1" s="2">
        <v>10</v>
      </c>
      <c r="G1" s="3" t="s">
        <v>1</v>
      </c>
    </row>
    <row r="2" spans="1:22" x14ac:dyDescent="0.45">
      <c r="A2" s="4" t="s">
        <v>33</v>
      </c>
      <c r="B2" s="5"/>
      <c r="C2" s="5"/>
      <c r="D2" s="5"/>
      <c r="E2" s="5"/>
      <c r="F2" s="5"/>
      <c r="G2" s="5"/>
      <c r="H2" s="6"/>
      <c r="I2" s="6"/>
      <c r="K2" s="7"/>
    </row>
    <row r="3" spans="1:22" x14ac:dyDescent="0.45">
      <c r="A3" s="89" t="s">
        <v>2</v>
      </c>
      <c r="B3" s="89"/>
      <c r="C3" s="90"/>
      <c r="D3" s="90"/>
      <c r="E3" s="90"/>
      <c r="F3" s="90"/>
      <c r="G3" s="5"/>
      <c r="H3" s="6"/>
      <c r="I3" s="6"/>
      <c r="K3" s="7"/>
    </row>
    <row r="4" spans="1:22" ht="19.2" x14ac:dyDescent="0.45">
      <c r="A4" s="91" t="s">
        <v>64</v>
      </c>
      <c r="B4" s="91"/>
      <c r="C4" s="91"/>
      <c r="D4" s="91"/>
      <c r="E4" s="91"/>
      <c r="F4" s="91"/>
      <c r="G4" s="91"/>
      <c r="H4" s="6"/>
      <c r="I4" s="6"/>
      <c r="K4" s="7"/>
    </row>
    <row r="5" spans="1:22" ht="9" customHeight="1" x14ac:dyDescent="0.45">
      <c r="A5" s="59"/>
      <c r="B5" s="59"/>
      <c r="C5" s="59"/>
      <c r="D5" s="59"/>
      <c r="E5" s="59"/>
      <c r="F5" s="59"/>
      <c r="G5" s="59"/>
      <c r="H5" s="6"/>
      <c r="I5" s="6"/>
      <c r="K5" s="7"/>
    </row>
    <row r="6" spans="1:22" ht="19.2" x14ac:dyDescent="0.45">
      <c r="A6" s="59"/>
      <c r="B6" s="59"/>
      <c r="C6" s="65" t="s">
        <v>54</v>
      </c>
      <c r="D6" s="92"/>
      <c r="E6" s="93"/>
      <c r="F6" s="66"/>
      <c r="G6" s="39"/>
      <c r="H6" s="6"/>
      <c r="I6" s="6"/>
      <c r="K6" s="7"/>
    </row>
    <row r="7" spans="1:22" ht="19.2" x14ac:dyDescent="0.45">
      <c r="A7" s="59"/>
      <c r="B7" s="59"/>
      <c r="C7" s="65" t="s">
        <v>55</v>
      </c>
      <c r="D7" s="180"/>
      <c r="E7" s="180"/>
      <c r="F7" s="66"/>
      <c r="G7" s="67"/>
      <c r="H7" s="6"/>
      <c r="I7" s="6"/>
      <c r="K7" s="7"/>
    </row>
    <row r="8" spans="1:22" x14ac:dyDescent="0.45">
      <c r="A8" s="88"/>
      <c r="B8" s="88"/>
      <c r="C8" s="88"/>
      <c r="D8" s="88"/>
      <c r="E8" s="88"/>
      <c r="F8" s="88"/>
      <c r="G8" s="88"/>
      <c r="H8" s="6"/>
      <c r="I8" s="6"/>
      <c r="K8" s="7"/>
    </row>
    <row r="9" spans="1:22" x14ac:dyDescent="0.45">
      <c r="A9" s="65"/>
      <c r="B9" s="65"/>
      <c r="C9" s="65"/>
      <c r="D9" s="65"/>
      <c r="E9" s="65"/>
      <c r="F9" s="65"/>
      <c r="G9" s="65"/>
      <c r="H9" s="6"/>
      <c r="I9" s="6"/>
      <c r="K9" s="7"/>
    </row>
    <row r="10" spans="1:22" ht="37.200000000000003" customHeight="1" x14ac:dyDescent="0.45">
      <c r="A10" s="94" t="s">
        <v>3</v>
      </c>
      <c r="B10" s="95"/>
      <c r="C10" s="96"/>
      <c r="D10" s="100" t="s">
        <v>4</v>
      </c>
      <c r="E10" s="101"/>
      <c r="F10" s="102"/>
      <c r="G10" s="102" t="s">
        <v>56</v>
      </c>
      <c r="H10" s="8"/>
      <c r="I10" s="8"/>
      <c r="J10" s="9"/>
      <c r="K10" s="7"/>
    </row>
    <row r="11" spans="1:22" x14ac:dyDescent="0.45">
      <c r="A11" s="97"/>
      <c r="B11" s="98"/>
      <c r="C11" s="99"/>
      <c r="D11" s="62" t="s">
        <v>5</v>
      </c>
      <c r="E11" s="63" t="s">
        <v>6</v>
      </c>
      <c r="F11" s="64" t="s">
        <v>7</v>
      </c>
      <c r="G11" s="103"/>
      <c r="H11" s="8"/>
      <c r="I11" s="8"/>
      <c r="J11" s="9"/>
      <c r="K11" s="7"/>
    </row>
    <row r="12" spans="1:22" x14ac:dyDescent="0.45">
      <c r="A12" s="104" t="s">
        <v>8</v>
      </c>
      <c r="B12" s="107" t="s">
        <v>57</v>
      </c>
      <c r="C12" s="108"/>
      <c r="D12" s="10" t="s">
        <v>9</v>
      </c>
      <c r="E12" s="11" t="s">
        <v>9</v>
      </c>
      <c r="F12" s="68">
        <f>IF(COUNT(F13:F40)=0,"",SUM(F13:F40))</f>
        <v>0</v>
      </c>
      <c r="G12" s="69">
        <f>IF(F12="","",ROUNDDOWN(F12,0))</f>
        <v>0</v>
      </c>
      <c r="I12" s="12" t="s">
        <v>10</v>
      </c>
    </row>
    <row r="13" spans="1:22" x14ac:dyDescent="0.45">
      <c r="A13" s="105"/>
      <c r="B13" s="13"/>
      <c r="C13" s="14" t="s">
        <v>58</v>
      </c>
      <c r="D13" s="15"/>
      <c r="E13" s="16"/>
      <c r="F13" s="17" t="str">
        <f>IF(D13="","",D13*E13)</f>
        <v/>
      </c>
      <c r="G13" s="109"/>
      <c r="I13" s="18"/>
      <c r="J13" s="18"/>
      <c r="K13" s="18"/>
      <c r="L13" s="18"/>
      <c r="M13" s="18"/>
      <c r="P13" s="112" t="s">
        <v>11</v>
      </c>
      <c r="Q13" s="112"/>
      <c r="R13" s="112"/>
      <c r="S13" s="60"/>
      <c r="T13" s="9" t="s">
        <v>12</v>
      </c>
      <c r="U13" s="9"/>
      <c r="V13" s="9"/>
    </row>
    <row r="14" spans="1:22" x14ac:dyDescent="0.45">
      <c r="A14" s="105"/>
      <c r="B14" s="13"/>
      <c r="C14" s="14"/>
      <c r="D14" s="15"/>
      <c r="E14" s="16"/>
      <c r="F14" s="17">
        <f>IF(D14="",0,D14*E14)</f>
        <v>0</v>
      </c>
      <c r="G14" s="110"/>
      <c r="I14" s="18"/>
      <c r="J14" s="18"/>
      <c r="K14" s="18"/>
      <c r="L14" s="18"/>
      <c r="M14" s="18"/>
      <c r="P14" s="1" t="s">
        <v>13</v>
      </c>
      <c r="R14" s="1" t="s">
        <v>14</v>
      </c>
      <c r="T14" s="1" t="s">
        <v>13</v>
      </c>
      <c r="V14" s="1" t="s">
        <v>14</v>
      </c>
    </row>
    <row r="15" spans="1:22" x14ac:dyDescent="0.45">
      <c r="A15" s="105"/>
      <c r="B15" s="13"/>
      <c r="C15" s="14"/>
      <c r="D15" s="15"/>
      <c r="E15" s="16"/>
      <c r="F15" s="17" t="str">
        <f t="shared" ref="F15:F64" si="0">IF(D15="","",D15*E15)</f>
        <v/>
      </c>
      <c r="G15" s="110"/>
      <c r="I15" s="19"/>
      <c r="J15" s="19"/>
      <c r="K15" s="19"/>
      <c r="L15" s="19"/>
      <c r="M15" s="19"/>
    </row>
    <row r="16" spans="1:22" x14ac:dyDescent="0.45">
      <c r="A16" s="105"/>
      <c r="B16" s="13"/>
      <c r="C16" s="14"/>
      <c r="D16" s="15"/>
      <c r="E16" s="16"/>
      <c r="F16" s="17" t="str">
        <f t="shared" si="0"/>
        <v/>
      </c>
      <c r="G16" s="110"/>
      <c r="I16" s="19"/>
      <c r="J16" s="19"/>
      <c r="K16" s="19"/>
      <c r="L16" s="19"/>
      <c r="M16" s="19"/>
    </row>
    <row r="17" spans="1:22" x14ac:dyDescent="0.45">
      <c r="A17" s="105"/>
      <c r="B17" s="13"/>
      <c r="C17" s="14"/>
      <c r="D17" s="15"/>
      <c r="E17" s="16"/>
      <c r="F17" s="17" t="str">
        <f t="shared" si="0"/>
        <v/>
      </c>
      <c r="G17" s="110"/>
      <c r="I17" s="19"/>
      <c r="J17" s="19"/>
      <c r="K17" s="19"/>
      <c r="L17" s="19"/>
      <c r="M17" s="19"/>
      <c r="O17" s="1" t="s">
        <v>15</v>
      </c>
      <c r="P17" s="20">
        <f>IF(G81*1/2&gt;400000,400000,ROUNDDOWN(G81/2,0))</f>
        <v>0</v>
      </c>
      <c r="T17" s="20">
        <f>IF(G81*1/3&gt;300000,300000,ROUNDDOWN(G81*1/3,0))</f>
        <v>0</v>
      </c>
    </row>
    <row r="18" spans="1:22" x14ac:dyDescent="0.45">
      <c r="A18" s="105"/>
      <c r="B18" s="21"/>
      <c r="C18" s="14"/>
      <c r="D18" s="15"/>
      <c r="E18" s="16"/>
      <c r="F18" s="17" t="str">
        <f t="shared" si="0"/>
        <v/>
      </c>
      <c r="G18" s="110"/>
      <c r="H18" s="6"/>
      <c r="I18" s="6"/>
      <c r="K18" s="7"/>
    </row>
    <row r="19" spans="1:22" x14ac:dyDescent="0.45">
      <c r="A19" s="105"/>
      <c r="B19" s="21"/>
      <c r="C19" s="14"/>
      <c r="D19" s="15"/>
      <c r="E19" s="16"/>
      <c r="F19" s="17" t="str">
        <f t="shared" si="0"/>
        <v/>
      </c>
      <c r="G19" s="110"/>
      <c r="H19" s="6"/>
      <c r="I19" s="6"/>
      <c r="K19" s="7"/>
      <c r="O19" s="1" t="s">
        <v>16</v>
      </c>
      <c r="P19" s="20">
        <f>IF(G82/2&gt;100000,100000,ROUNDDOWN(G82/2,0))</f>
        <v>0</v>
      </c>
      <c r="R19" s="22">
        <f>IF(G82/2&gt;100000,100000,ROUNDDOWN(G82/2,0))</f>
        <v>0</v>
      </c>
      <c r="T19" s="20">
        <f>IF(G82/3&gt;80000,80000,ROUNDDOWN(G82/3,0))</f>
        <v>0</v>
      </c>
      <c r="V19" s="22">
        <f>IF(G82/3&gt;80000,80000,ROUNDDOWN(G82/3,0))</f>
        <v>0</v>
      </c>
    </row>
    <row r="20" spans="1:22" x14ac:dyDescent="0.45">
      <c r="A20" s="105"/>
      <c r="B20" s="21"/>
      <c r="C20" s="14"/>
      <c r="D20" s="15"/>
      <c r="E20" s="16"/>
      <c r="F20" s="17" t="str">
        <f t="shared" si="0"/>
        <v/>
      </c>
      <c r="G20" s="110"/>
      <c r="H20" s="6"/>
      <c r="I20" s="6"/>
      <c r="K20" s="7"/>
      <c r="R20" s="23"/>
      <c r="V20" s="23"/>
    </row>
    <row r="21" spans="1:22" x14ac:dyDescent="0.45">
      <c r="A21" s="105"/>
      <c r="B21" s="21"/>
      <c r="C21" s="14"/>
      <c r="D21" s="15"/>
      <c r="E21" s="16"/>
      <c r="F21" s="17" t="str">
        <f t="shared" si="0"/>
        <v/>
      </c>
      <c r="G21" s="110"/>
      <c r="H21" s="6"/>
      <c r="I21" s="6"/>
      <c r="K21" s="7"/>
      <c r="O21" s="1" t="s">
        <v>17</v>
      </c>
      <c r="P21" s="1">
        <f>SUM(P17:P20)</f>
        <v>0</v>
      </c>
      <c r="R21" s="23">
        <f t="shared" ref="R21" si="1">SUM(R17:R20)</f>
        <v>0</v>
      </c>
      <c r="T21" s="1">
        <f>SUM(T17:T20)</f>
        <v>0</v>
      </c>
      <c r="V21" s="23">
        <f t="shared" ref="V21" si="2">SUM(V17:V20)</f>
        <v>0</v>
      </c>
    </row>
    <row r="22" spans="1:22" x14ac:dyDescent="0.45">
      <c r="A22" s="105"/>
      <c r="B22" s="21"/>
      <c r="C22" s="14"/>
      <c r="D22" s="24"/>
      <c r="E22" s="16"/>
      <c r="F22" s="17" t="str">
        <f t="shared" si="0"/>
        <v/>
      </c>
      <c r="G22" s="110"/>
      <c r="H22" s="6"/>
      <c r="I22" s="6"/>
      <c r="K22" s="7"/>
    </row>
    <row r="23" spans="1:22" x14ac:dyDescent="0.45">
      <c r="A23" s="105"/>
      <c r="B23" s="21"/>
      <c r="C23" s="14"/>
      <c r="D23" s="24"/>
      <c r="E23" s="16"/>
      <c r="F23" s="17" t="str">
        <f t="shared" si="0"/>
        <v/>
      </c>
      <c r="G23" s="110"/>
      <c r="H23" s="6"/>
      <c r="I23" s="6"/>
      <c r="K23" s="7"/>
    </row>
    <row r="24" spans="1:22" x14ac:dyDescent="0.45">
      <c r="A24" s="105"/>
      <c r="B24" s="21"/>
      <c r="C24" s="14"/>
      <c r="D24" s="24"/>
      <c r="E24" s="16"/>
      <c r="F24" s="17" t="str">
        <f t="shared" si="0"/>
        <v/>
      </c>
      <c r="G24" s="110"/>
      <c r="H24" s="6"/>
      <c r="I24" s="6"/>
      <c r="K24" s="7"/>
    </row>
    <row r="25" spans="1:22" x14ac:dyDescent="0.45">
      <c r="A25" s="105"/>
      <c r="B25" s="21"/>
      <c r="C25" s="14"/>
      <c r="D25" s="24"/>
      <c r="E25" s="16"/>
      <c r="F25" s="17" t="str">
        <f t="shared" si="0"/>
        <v/>
      </c>
      <c r="G25" s="110"/>
      <c r="H25" s="6"/>
      <c r="I25" s="6"/>
      <c r="K25" s="7"/>
    </row>
    <row r="26" spans="1:22" x14ac:dyDescent="0.45">
      <c r="A26" s="105"/>
      <c r="B26" s="21"/>
      <c r="C26" s="14" t="s">
        <v>59</v>
      </c>
      <c r="D26" s="24"/>
      <c r="E26" s="16"/>
      <c r="F26" s="17" t="str">
        <f t="shared" si="0"/>
        <v/>
      </c>
      <c r="G26" s="110"/>
      <c r="H26" s="6"/>
      <c r="I26" s="6"/>
      <c r="K26" s="7"/>
    </row>
    <row r="27" spans="1:22" x14ac:dyDescent="0.45">
      <c r="A27" s="105"/>
      <c r="B27" s="21"/>
      <c r="C27" s="14"/>
      <c r="D27" s="24"/>
      <c r="E27" s="16"/>
      <c r="F27" s="17" t="str">
        <f t="shared" si="0"/>
        <v/>
      </c>
      <c r="G27" s="110"/>
      <c r="H27" s="6"/>
      <c r="I27" s="6"/>
      <c r="K27" s="7"/>
    </row>
    <row r="28" spans="1:22" x14ac:dyDescent="0.45">
      <c r="A28" s="105"/>
      <c r="B28" s="21"/>
      <c r="C28" s="14"/>
      <c r="D28" s="24"/>
      <c r="E28" s="16"/>
      <c r="F28" s="17" t="str">
        <f t="shared" si="0"/>
        <v/>
      </c>
      <c r="G28" s="110"/>
      <c r="H28" s="6"/>
      <c r="I28" s="6"/>
      <c r="K28" s="7"/>
    </row>
    <row r="29" spans="1:22" x14ac:dyDescent="0.45">
      <c r="A29" s="105"/>
      <c r="B29" s="21"/>
      <c r="C29" s="14"/>
      <c r="D29" s="24"/>
      <c r="E29" s="16"/>
      <c r="F29" s="17" t="str">
        <f t="shared" si="0"/>
        <v/>
      </c>
      <c r="G29" s="110"/>
      <c r="H29" s="6"/>
      <c r="I29" s="6"/>
      <c r="K29" s="7"/>
    </row>
    <row r="30" spans="1:22" x14ac:dyDescent="0.45">
      <c r="A30" s="105"/>
      <c r="B30" s="21"/>
      <c r="C30" s="14"/>
      <c r="D30" s="24"/>
      <c r="E30" s="16"/>
      <c r="F30" s="17" t="str">
        <f t="shared" si="0"/>
        <v/>
      </c>
      <c r="G30" s="110"/>
      <c r="H30" s="6"/>
      <c r="I30" s="6"/>
      <c r="K30" s="7"/>
    </row>
    <row r="31" spans="1:22" x14ac:dyDescent="0.45">
      <c r="A31" s="105"/>
      <c r="B31" s="21"/>
      <c r="C31" s="14"/>
      <c r="D31" s="24"/>
      <c r="E31" s="16"/>
      <c r="F31" s="17" t="str">
        <f t="shared" si="0"/>
        <v/>
      </c>
      <c r="G31" s="110"/>
      <c r="H31" s="6"/>
      <c r="I31" s="6"/>
      <c r="K31" s="7"/>
    </row>
    <row r="32" spans="1:22" x14ac:dyDescent="0.45">
      <c r="A32" s="105"/>
      <c r="B32" s="21"/>
      <c r="C32" s="14"/>
      <c r="D32" s="24"/>
      <c r="E32" s="16"/>
      <c r="F32" s="17" t="str">
        <f t="shared" si="0"/>
        <v/>
      </c>
      <c r="G32" s="110"/>
      <c r="H32" s="6"/>
      <c r="I32" s="6"/>
      <c r="K32" s="7"/>
    </row>
    <row r="33" spans="1:11" x14ac:dyDescent="0.45">
      <c r="A33" s="105"/>
      <c r="B33" s="21"/>
      <c r="C33" s="14"/>
      <c r="D33" s="24"/>
      <c r="E33" s="16"/>
      <c r="F33" s="17" t="str">
        <f t="shared" si="0"/>
        <v/>
      </c>
      <c r="G33" s="110"/>
      <c r="H33" s="6"/>
      <c r="I33" s="6"/>
      <c r="K33" s="7"/>
    </row>
    <row r="34" spans="1:11" x14ac:dyDescent="0.45">
      <c r="A34" s="105"/>
      <c r="B34" s="21"/>
      <c r="C34" s="14"/>
      <c r="D34" s="24"/>
      <c r="E34" s="16"/>
      <c r="F34" s="17" t="str">
        <f t="shared" si="0"/>
        <v/>
      </c>
      <c r="G34" s="110"/>
      <c r="H34" s="6"/>
      <c r="I34" s="6"/>
      <c r="K34" s="7"/>
    </row>
    <row r="35" spans="1:11" x14ac:dyDescent="0.45">
      <c r="A35" s="105"/>
      <c r="B35" s="21"/>
      <c r="C35" s="14"/>
      <c r="D35" s="24"/>
      <c r="E35" s="16"/>
      <c r="F35" s="17" t="str">
        <f t="shared" si="0"/>
        <v/>
      </c>
      <c r="G35" s="110"/>
      <c r="H35" s="6"/>
      <c r="I35" s="6"/>
      <c r="K35" s="7"/>
    </row>
    <row r="36" spans="1:11" x14ac:dyDescent="0.45">
      <c r="A36" s="105"/>
      <c r="B36" s="21"/>
      <c r="C36" s="14"/>
      <c r="D36" s="24"/>
      <c r="E36" s="16"/>
      <c r="F36" s="17" t="str">
        <f t="shared" si="0"/>
        <v/>
      </c>
      <c r="G36" s="110"/>
      <c r="H36" s="6"/>
      <c r="I36" s="6"/>
      <c r="K36" s="7"/>
    </row>
    <row r="37" spans="1:11" x14ac:dyDescent="0.45">
      <c r="A37" s="105"/>
      <c r="B37" s="39"/>
      <c r="C37" s="14"/>
      <c r="D37" s="24"/>
      <c r="E37" s="16"/>
      <c r="F37" s="17" t="str">
        <f t="shared" si="0"/>
        <v/>
      </c>
      <c r="G37" s="110"/>
    </row>
    <row r="38" spans="1:11" x14ac:dyDescent="0.45">
      <c r="A38" s="105"/>
      <c r="B38" s="21"/>
      <c r="C38" s="14"/>
      <c r="D38" s="24"/>
      <c r="E38" s="16"/>
      <c r="F38" s="17" t="str">
        <f t="shared" si="0"/>
        <v/>
      </c>
      <c r="G38" s="110"/>
      <c r="H38" s="6"/>
      <c r="I38" s="6"/>
      <c r="K38" s="7"/>
    </row>
    <row r="39" spans="1:11" x14ac:dyDescent="0.45">
      <c r="A39" s="105"/>
      <c r="B39" s="21"/>
      <c r="C39" s="14"/>
      <c r="D39" s="24"/>
      <c r="E39" s="16"/>
      <c r="F39" s="17" t="str">
        <f t="shared" si="0"/>
        <v/>
      </c>
      <c r="G39" s="110"/>
      <c r="H39" s="6"/>
      <c r="I39" s="6"/>
      <c r="K39" s="7"/>
    </row>
    <row r="40" spans="1:11" x14ac:dyDescent="0.45">
      <c r="A40" s="105"/>
      <c r="B40" s="21"/>
      <c r="C40" s="14"/>
      <c r="D40" s="24"/>
      <c r="E40" s="16"/>
      <c r="F40" s="17" t="str">
        <f t="shared" si="0"/>
        <v/>
      </c>
      <c r="G40" s="111"/>
      <c r="H40" s="6"/>
      <c r="I40" s="6"/>
      <c r="K40" s="7"/>
    </row>
    <row r="41" spans="1:11" x14ac:dyDescent="0.45">
      <c r="A41" s="105"/>
      <c r="B41" s="113" t="s">
        <v>18</v>
      </c>
      <c r="C41" s="114"/>
      <c r="D41" s="25" t="s">
        <v>9</v>
      </c>
      <c r="E41" s="26" t="s">
        <v>9</v>
      </c>
      <c r="F41" s="68" t="str">
        <f>IF(COUNT(F42:F79)=0,"",SUM(F42:F79))</f>
        <v/>
      </c>
      <c r="G41" s="70" t="str">
        <f>IF(F41="","",ROUNDDOWN(F41,0))</f>
        <v/>
      </c>
      <c r="H41" s="8"/>
      <c r="I41" s="27" t="s">
        <v>19</v>
      </c>
      <c r="J41" s="9"/>
      <c r="K41" s="28"/>
    </row>
    <row r="42" spans="1:11" x14ac:dyDescent="0.45">
      <c r="A42" s="105"/>
      <c r="B42" s="21"/>
      <c r="C42" s="14"/>
      <c r="D42" s="15"/>
      <c r="E42" s="16"/>
      <c r="F42" s="17" t="str">
        <f t="shared" si="0"/>
        <v/>
      </c>
      <c r="G42" s="115"/>
      <c r="H42" s="6"/>
      <c r="I42" s="6"/>
      <c r="K42" s="7"/>
    </row>
    <row r="43" spans="1:11" x14ac:dyDescent="0.45">
      <c r="A43" s="105"/>
      <c r="B43" s="21"/>
      <c r="C43" s="14"/>
      <c r="D43" s="15"/>
      <c r="E43" s="16"/>
      <c r="F43" s="17" t="str">
        <f t="shared" si="0"/>
        <v/>
      </c>
      <c r="G43" s="116"/>
      <c r="H43" s="6"/>
      <c r="I43" s="6"/>
      <c r="K43" s="7"/>
    </row>
    <row r="44" spans="1:11" x14ac:dyDescent="0.45">
      <c r="A44" s="105"/>
      <c r="B44" s="21"/>
      <c r="C44" s="14"/>
      <c r="D44" s="15"/>
      <c r="E44" s="16"/>
      <c r="F44" s="17" t="str">
        <f t="shared" si="0"/>
        <v/>
      </c>
      <c r="G44" s="116"/>
      <c r="H44" s="6"/>
      <c r="I44" s="6"/>
      <c r="K44" s="7"/>
    </row>
    <row r="45" spans="1:11" x14ac:dyDescent="0.45">
      <c r="A45" s="105"/>
      <c r="B45" s="21"/>
      <c r="C45" s="14"/>
      <c r="D45" s="15"/>
      <c r="E45" s="16"/>
      <c r="F45" s="17" t="str">
        <f t="shared" si="0"/>
        <v/>
      </c>
      <c r="G45" s="116"/>
      <c r="H45" s="6"/>
      <c r="I45" s="6"/>
      <c r="K45" s="7"/>
    </row>
    <row r="46" spans="1:11" x14ac:dyDescent="0.45">
      <c r="A46" s="105"/>
      <c r="B46" s="21"/>
      <c r="C46" s="14"/>
      <c r="D46" s="15"/>
      <c r="E46" s="16"/>
      <c r="F46" s="17" t="str">
        <f t="shared" si="0"/>
        <v/>
      </c>
      <c r="G46" s="116"/>
      <c r="H46" s="6"/>
      <c r="I46" s="6"/>
      <c r="K46" s="7"/>
    </row>
    <row r="47" spans="1:11" x14ac:dyDescent="0.45">
      <c r="A47" s="105"/>
      <c r="B47" s="21"/>
      <c r="C47" s="14"/>
      <c r="D47" s="15"/>
      <c r="E47" s="16"/>
      <c r="F47" s="17" t="str">
        <f t="shared" si="0"/>
        <v/>
      </c>
      <c r="G47" s="116"/>
      <c r="H47" s="6"/>
      <c r="I47" s="6"/>
      <c r="K47" s="7"/>
    </row>
    <row r="48" spans="1:11" x14ac:dyDescent="0.45">
      <c r="A48" s="105"/>
      <c r="B48" s="21"/>
      <c r="C48" s="14"/>
      <c r="D48" s="15"/>
      <c r="E48" s="16"/>
      <c r="F48" s="17" t="str">
        <f t="shared" si="0"/>
        <v/>
      </c>
      <c r="G48" s="116"/>
      <c r="H48" s="6"/>
      <c r="I48" s="6"/>
      <c r="K48" s="7"/>
    </row>
    <row r="49" spans="1:11" x14ac:dyDescent="0.45">
      <c r="A49" s="105"/>
      <c r="B49" s="21"/>
      <c r="C49" s="14"/>
      <c r="D49" s="15"/>
      <c r="E49" s="16"/>
      <c r="F49" s="17" t="str">
        <f t="shared" si="0"/>
        <v/>
      </c>
      <c r="G49" s="116"/>
      <c r="H49" s="6"/>
      <c r="I49" s="6"/>
      <c r="K49" s="7"/>
    </row>
    <row r="50" spans="1:11" x14ac:dyDescent="0.45">
      <c r="A50" s="105"/>
      <c r="B50" s="21"/>
      <c r="C50" s="14"/>
      <c r="D50" s="15"/>
      <c r="E50" s="16"/>
      <c r="F50" s="17" t="str">
        <f t="shared" si="0"/>
        <v/>
      </c>
      <c r="G50" s="116"/>
      <c r="H50" s="6"/>
      <c r="I50" s="6"/>
      <c r="K50" s="7"/>
    </row>
    <row r="51" spans="1:11" x14ac:dyDescent="0.45">
      <c r="A51" s="105"/>
      <c r="B51" s="21"/>
      <c r="C51" s="14"/>
      <c r="D51" s="15"/>
      <c r="E51" s="16"/>
      <c r="F51" s="17" t="str">
        <f t="shared" si="0"/>
        <v/>
      </c>
      <c r="G51" s="116"/>
      <c r="H51" s="6"/>
      <c r="I51" s="6"/>
      <c r="K51" s="7"/>
    </row>
    <row r="52" spans="1:11" x14ac:dyDescent="0.45">
      <c r="A52" s="105"/>
      <c r="B52" s="21"/>
      <c r="C52" s="14"/>
      <c r="D52" s="15"/>
      <c r="E52" s="16"/>
      <c r="F52" s="17" t="str">
        <f t="shared" si="0"/>
        <v/>
      </c>
      <c r="G52" s="116"/>
      <c r="H52" s="6"/>
      <c r="I52" s="6"/>
      <c r="K52" s="7"/>
    </row>
    <row r="53" spans="1:11" x14ac:dyDescent="0.45">
      <c r="A53" s="105"/>
      <c r="B53" s="21"/>
      <c r="C53" s="14"/>
      <c r="D53" s="24"/>
      <c r="E53" s="16"/>
      <c r="F53" s="17" t="str">
        <f t="shared" si="0"/>
        <v/>
      </c>
      <c r="G53" s="116"/>
      <c r="H53" s="6"/>
      <c r="I53" s="6"/>
      <c r="K53" s="7"/>
    </row>
    <row r="54" spans="1:11" x14ac:dyDescent="0.45">
      <c r="A54" s="105"/>
      <c r="B54" s="21"/>
      <c r="C54" s="14"/>
      <c r="D54" s="24"/>
      <c r="E54" s="16"/>
      <c r="F54" s="17" t="str">
        <f t="shared" si="0"/>
        <v/>
      </c>
      <c r="G54" s="116"/>
      <c r="H54" s="6"/>
      <c r="I54" s="6"/>
    </row>
    <row r="55" spans="1:11" x14ac:dyDescent="0.45">
      <c r="A55" s="105"/>
      <c r="B55" s="21"/>
      <c r="C55" s="14"/>
      <c r="D55" s="24"/>
      <c r="E55" s="16"/>
      <c r="F55" s="17" t="str">
        <f t="shared" si="0"/>
        <v/>
      </c>
      <c r="G55" s="116"/>
    </row>
    <row r="56" spans="1:11" x14ac:dyDescent="0.45">
      <c r="A56" s="105"/>
      <c r="B56" s="21"/>
      <c r="C56" s="14"/>
      <c r="D56" s="24"/>
      <c r="E56" s="16"/>
      <c r="F56" s="17" t="str">
        <f t="shared" si="0"/>
        <v/>
      </c>
      <c r="G56" s="116"/>
    </row>
    <row r="57" spans="1:11" x14ac:dyDescent="0.45">
      <c r="A57" s="105"/>
      <c r="B57" s="21"/>
      <c r="C57" s="14"/>
      <c r="D57" s="24"/>
      <c r="E57" s="16"/>
      <c r="F57" s="17" t="str">
        <f t="shared" si="0"/>
        <v/>
      </c>
      <c r="G57" s="116"/>
    </row>
    <row r="58" spans="1:11" x14ac:dyDescent="0.45">
      <c r="A58" s="105"/>
      <c r="B58" s="21"/>
      <c r="C58" s="29"/>
      <c r="D58" s="24"/>
      <c r="E58" s="16"/>
      <c r="F58" s="17" t="str">
        <f t="shared" si="0"/>
        <v/>
      </c>
      <c r="G58" s="116"/>
    </row>
    <row r="59" spans="1:11" x14ac:dyDescent="0.45">
      <c r="A59" s="105"/>
      <c r="B59" s="21"/>
      <c r="C59" s="29"/>
      <c r="D59" s="24"/>
      <c r="E59" s="16"/>
      <c r="F59" s="17" t="str">
        <f t="shared" si="0"/>
        <v/>
      </c>
      <c r="G59" s="116"/>
    </row>
    <row r="60" spans="1:11" x14ac:dyDescent="0.45">
      <c r="A60" s="105"/>
      <c r="B60" s="21"/>
      <c r="C60" s="29"/>
      <c r="D60" s="24"/>
      <c r="E60" s="16"/>
      <c r="F60" s="17" t="str">
        <f t="shared" si="0"/>
        <v/>
      </c>
      <c r="G60" s="116"/>
    </row>
    <row r="61" spans="1:11" x14ac:dyDescent="0.45">
      <c r="A61" s="105"/>
      <c r="B61" s="21"/>
      <c r="C61" s="29"/>
      <c r="D61" s="24"/>
      <c r="E61" s="16"/>
      <c r="F61" s="17" t="str">
        <f t="shared" si="0"/>
        <v/>
      </c>
      <c r="G61" s="116"/>
    </row>
    <row r="62" spans="1:11" x14ac:dyDescent="0.45">
      <c r="A62" s="105"/>
      <c r="B62" s="21"/>
      <c r="C62" s="29"/>
      <c r="D62" s="24"/>
      <c r="E62" s="16"/>
      <c r="F62" s="17" t="str">
        <f t="shared" si="0"/>
        <v/>
      </c>
      <c r="G62" s="116"/>
    </row>
    <row r="63" spans="1:11" x14ac:dyDescent="0.45">
      <c r="A63" s="105"/>
      <c r="B63" s="21"/>
      <c r="C63" s="14"/>
      <c r="D63" s="24"/>
      <c r="E63" s="16"/>
      <c r="F63" s="17" t="str">
        <f t="shared" si="0"/>
        <v/>
      </c>
      <c r="G63" s="116"/>
    </row>
    <row r="64" spans="1:11" x14ac:dyDescent="0.45">
      <c r="A64" s="106"/>
      <c r="B64" s="30"/>
      <c r="C64" s="31"/>
      <c r="D64" s="32"/>
      <c r="E64" s="33"/>
      <c r="F64" s="71" t="str">
        <f t="shared" si="0"/>
        <v/>
      </c>
      <c r="G64" s="117"/>
    </row>
    <row r="65" spans="1:7" x14ac:dyDescent="0.45">
      <c r="A65" s="34"/>
      <c r="B65" s="35"/>
      <c r="C65" s="36"/>
      <c r="D65" s="37"/>
      <c r="E65" s="36"/>
      <c r="F65" s="38"/>
      <c r="G65" s="61"/>
    </row>
    <row r="66" spans="1:7" x14ac:dyDescent="0.45">
      <c r="A66" s="4" t="s">
        <v>33</v>
      </c>
    </row>
    <row r="67" spans="1:7" x14ac:dyDescent="0.45">
      <c r="A67" s="118" t="str">
        <f>A3</f>
        <v>事業者名</v>
      </c>
      <c r="B67" s="118"/>
      <c r="C67" s="90"/>
      <c r="D67" s="90"/>
      <c r="E67" s="90"/>
      <c r="F67" s="90"/>
    </row>
    <row r="68" spans="1:7" ht="19.2" x14ac:dyDescent="0.45">
      <c r="A68" s="91" t="s">
        <v>65</v>
      </c>
      <c r="B68" s="91"/>
      <c r="C68" s="91"/>
      <c r="D68" s="91"/>
      <c r="E68" s="91"/>
      <c r="F68" s="91"/>
      <c r="G68" s="91"/>
    </row>
    <row r="69" spans="1:7" x14ac:dyDescent="0.45">
      <c r="A69" s="4"/>
      <c r="B69" s="6"/>
      <c r="C69" s="6"/>
      <c r="D69" s="6"/>
      <c r="E69" s="6"/>
      <c r="F69" s="6"/>
      <c r="G69" s="6"/>
    </row>
    <row r="70" spans="1:7" ht="41.25" customHeight="1" x14ac:dyDescent="0.45">
      <c r="A70" s="119" t="s">
        <v>3</v>
      </c>
      <c r="B70" s="120"/>
      <c r="C70" s="121"/>
      <c r="D70" s="100" t="s">
        <v>4</v>
      </c>
      <c r="E70" s="101"/>
      <c r="F70" s="102"/>
      <c r="G70" s="125" t="s">
        <v>56</v>
      </c>
    </row>
    <row r="71" spans="1:7" ht="41.25" customHeight="1" x14ac:dyDescent="0.45">
      <c r="A71" s="122"/>
      <c r="B71" s="123"/>
      <c r="C71" s="124"/>
      <c r="D71" s="62" t="s">
        <v>5</v>
      </c>
      <c r="E71" s="63" t="s">
        <v>6</v>
      </c>
      <c r="F71" s="64" t="s">
        <v>7</v>
      </c>
      <c r="G71" s="126"/>
    </row>
    <row r="72" spans="1:7" x14ac:dyDescent="0.45">
      <c r="A72" s="104" t="s">
        <v>8</v>
      </c>
      <c r="B72" s="39"/>
      <c r="C72" s="14"/>
      <c r="D72" s="24"/>
      <c r="E72" s="16"/>
      <c r="F72" s="17" t="str">
        <f>IF(D72="","",D72*E72)</f>
        <v/>
      </c>
      <c r="G72" s="128"/>
    </row>
    <row r="73" spans="1:7" x14ac:dyDescent="0.45">
      <c r="A73" s="105"/>
      <c r="B73" s="39"/>
      <c r="C73" s="14"/>
      <c r="D73" s="24"/>
      <c r="E73" s="16"/>
      <c r="F73" s="17" t="str">
        <f>IF(D73="","",D73*E73)</f>
        <v/>
      </c>
      <c r="G73" s="116"/>
    </row>
    <row r="74" spans="1:7" x14ac:dyDescent="0.45">
      <c r="A74" s="105"/>
      <c r="B74" s="39"/>
      <c r="C74" s="14"/>
      <c r="D74" s="24"/>
      <c r="E74" s="16"/>
      <c r="F74" s="17" t="str">
        <f t="shared" ref="F74:F79" si="3">IF(D74="","",D74*E74)</f>
        <v/>
      </c>
      <c r="G74" s="116"/>
    </row>
    <row r="75" spans="1:7" x14ac:dyDescent="0.45">
      <c r="A75" s="105"/>
      <c r="B75" s="39"/>
      <c r="C75" s="14"/>
      <c r="D75" s="24"/>
      <c r="E75" s="16"/>
      <c r="F75" s="17" t="str">
        <f t="shared" si="3"/>
        <v/>
      </c>
      <c r="G75" s="116"/>
    </row>
    <row r="76" spans="1:7" x14ac:dyDescent="0.45">
      <c r="A76" s="105"/>
      <c r="B76" s="39"/>
      <c r="C76" s="14"/>
      <c r="D76" s="24"/>
      <c r="E76" s="16"/>
      <c r="F76" s="17" t="str">
        <f t="shared" si="3"/>
        <v/>
      </c>
      <c r="G76" s="116"/>
    </row>
    <row r="77" spans="1:7" x14ac:dyDescent="0.45">
      <c r="A77" s="105"/>
      <c r="B77" s="13"/>
      <c r="C77" s="14"/>
      <c r="D77" s="24"/>
      <c r="E77" s="16"/>
      <c r="F77" s="17" t="str">
        <f t="shared" si="3"/>
        <v/>
      </c>
      <c r="G77" s="116"/>
    </row>
    <row r="78" spans="1:7" x14ac:dyDescent="0.45">
      <c r="A78" s="105"/>
      <c r="B78" s="13"/>
      <c r="C78" s="14"/>
      <c r="D78" s="24"/>
      <c r="E78" s="16"/>
      <c r="F78" s="17" t="str">
        <f t="shared" si="3"/>
        <v/>
      </c>
      <c r="G78" s="116"/>
    </row>
    <row r="79" spans="1:7" ht="13.8" thickBot="1" x14ac:dyDescent="0.5">
      <c r="A79" s="105"/>
      <c r="B79" s="40"/>
      <c r="C79" s="14"/>
      <c r="D79" s="24"/>
      <c r="E79" s="16"/>
      <c r="F79" s="41" t="str">
        <f t="shared" si="3"/>
        <v/>
      </c>
      <c r="G79" s="129"/>
    </row>
    <row r="80" spans="1:7" ht="17.25" customHeight="1" thickTop="1" x14ac:dyDescent="0.45">
      <c r="A80" s="105"/>
      <c r="B80" s="130" t="s">
        <v>60</v>
      </c>
      <c r="C80" s="131"/>
      <c r="D80" s="42"/>
      <c r="E80" s="42"/>
      <c r="F80" s="43" t="str">
        <f>IF(SUM(F81:F82)&gt;0,SUM(F81:F82),"")</f>
        <v/>
      </c>
      <c r="G80" s="72" t="str">
        <f>IF(SUM(G81:G82)&gt;0,SUM(G81:G82),"")</f>
        <v/>
      </c>
    </row>
    <row r="81" spans="1:13" ht="21.75" customHeight="1" x14ac:dyDescent="0.45">
      <c r="A81" s="105"/>
      <c r="B81" s="21"/>
      <c r="C81" s="44" t="s">
        <v>21</v>
      </c>
      <c r="D81" s="45"/>
      <c r="E81" s="45"/>
      <c r="F81" s="52">
        <f>IF(F12="","",F12)</f>
        <v>0</v>
      </c>
      <c r="G81" s="73">
        <f>IF(G12="","",G12)</f>
        <v>0</v>
      </c>
    </row>
    <row r="82" spans="1:13" ht="21.75" customHeight="1" thickBot="1" x14ac:dyDescent="0.5">
      <c r="A82" s="105"/>
      <c r="B82" s="21"/>
      <c r="C82" s="44" t="s">
        <v>22</v>
      </c>
      <c r="D82" s="45"/>
      <c r="E82" s="45"/>
      <c r="F82" s="74" t="str">
        <f>IF(F41="","",F41)</f>
        <v/>
      </c>
      <c r="G82" s="75">
        <f>IF(G41="",0,G41)</f>
        <v>0</v>
      </c>
    </row>
    <row r="83" spans="1:13" ht="17.25" customHeight="1" thickTop="1" x14ac:dyDescent="0.45">
      <c r="A83" s="105"/>
      <c r="B83" s="132" t="s">
        <v>61</v>
      </c>
      <c r="C83" s="133"/>
      <c r="D83" s="133"/>
      <c r="E83" s="133"/>
      <c r="F83" s="134"/>
      <c r="G83" s="76">
        <f>SUM(G84:G85)</f>
        <v>0</v>
      </c>
    </row>
    <row r="84" spans="1:13" ht="21.75" customHeight="1" x14ac:dyDescent="0.45">
      <c r="A84" s="105"/>
      <c r="B84" s="135"/>
      <c r="C84" s="136" t="s">
        <v>21</v>
      </c>
      <c r="D84" s="137"/>
      <c r="E84" s="137"/>
      <c r="F84" s="138"/>
      <c r="G84" s="77">
        <f>IF($D$6="CGS+熱電融通",IF($D$7="〇",P17,T17),0)</f>
        <v>0</v>
      </c>
      <c r="I84" s="139" t="str">
        <f>IF(OR(AND(D6="",D7="")=TRUE,AND(OR(D6="○",D6="●",D6="◎")=TRUE,OR(D7="○",D7="●",D7="◎")=TRUE)=TRUE)=TRUE,"←冒頭の助成事業パターンを選択してください。","")</f>
        <v>←冒頭の助成事業パターンを選択してください。</v>
      </c>
      <c r="J84" s="139"/>
      <c r="K84" s="139"/>
      <c r="L84" s="139"/>
      <c r="M84" s="139"/>
    </row>
    <row r="85" spans="1:13" ht="21.75" customHeight="1" thickBot="1" x14ac:dyDescent="0.5">
      <c r="A85" s="127"/>
      <c r="B85" s="135"/>
      <c r="C85" s="140" t="s">
        <v>22</v>
      </c>
      <c r="D85" s="141"/>
      <c r="E85" s="141"/>
      <c r="F85" s="142"/>
      <c r="G85" s="78" t="b">
        <f>IF($D$6="CGS+熱電融通",IF($D$7="〇",P19,T19),IF($D$6="熱電融通",IF($D$7="〇",R19,V19)))</f>
        <v>0</v>
      </c>
      <c r="I85" s="139"/>
      <c r="J85" s="139"/>
      <c r="K85" s="139"/>
      <c r="L85" s="139"/>
      <c r="M85" s="139"/>
    </row>
    <row r="86" spans="1:13" ht="13.8" thickTop="1" x14ac:dyDescent="0.45">
      <c r="A86" s="143" t="s">
        <v>23</v>
      </c>
      <c r="B86" s="144" t="s">
        <v>24</v>
      </c>
      <c r="C86" s="145"/>
      <c r="D86" s="79" t="s">
        <v>9</v>
      </c>
      <c r="E86" s="80" t="s">
        <v>9</v>
      </c>
      <c r="F86" s="81" t="str">
        <f>IF(COUNT(F87:F99)=0,"",SUM(F87:F99))</f>
        <v/>
      </c>
      <c r="G86" s="146"/>
    </row>
    <row r="87" spans="1:13" x14ac:dyDescent="0.45">
      <c r="A87" s="105"/>
      <c r="B87" s="149"/>
      <c r="C87" s="46"/>
      <c r="D87" s="47"/>
      <c r="E87" s="48"/>
      <c r="F87" s="17" t="str">
        <f t="shared" ref="F87:F99" si="4">IF(D87="","",D87*E87)</f>
        <v/>
      </c>
      <c r="G87" s="147"/>
    </row>
    <row r="88" spans="1:13" ht="14.25" customHeight="1" x14ac:dyDescent="0.45">
      <c r="A88" s="105"/>
      <c r="B88" s="149"/>
      <c r="C88" s="46"/>
      <c r="D88" s="49"/>
      <c r="E88" s="16"/>
      <c r="F88" s="17" t="str">
        <f t="shared" si="4"/>
        <v/>
      </c>
      <c r="G88" s="147"/>
    </row>
    <row r="89" spans="1:13" x14ac:dyDescent="0.45">
      <c r="A89" s="105"/>
      <c r="B89" s="149"/>
      <c r="C89" s="46"/>
      <c r="D89" s="49"/>
      <c r="E89" s="16"/>
      <c r="F89" s="17" t="str">
        <f t="shared" si="4"/>
        <v/>
      </c>
      <c r="G89" s="147"/>
    </row>
    <row r="90" spans="1:13" x14ac:dyDescent="0.45">
      <c r="A90" s="105"/>
      <c r="B90" s="149"/>
      <c r="C90" s="46"/>
      <c r="D90" s="49"/>
      <c r="E90" s="16"/>
      <c r="F90" s="17" t="str">
        <f t="shared" si="4"/>
        <v/>
      </c>
      <c r="G90" s="147"/>
    </row>
    <row r="91" spans="1:13" x14ac:dyDescent="0.45">
      <c r="A91" s="105"/>
      <c r="B91" s="149"/>
      <c r="C91" s="46"/>
      <c r="D91" s="49"/>
      <c r="E91" s="16"/>
      <c r="F91" s="17" t="str">
        <f t="shared" si="4"/>
        <v/>
      </c>
      <c r="G91" s="147"/>
    </row>
    <row r="92" spans="1:13" x14ac:dyDescent="0.45">
      <c r="A92" s="105"/>
      <c r="B92" s="149"/>
      <c r="C92" s="46"/>
      <c r="D92" s="49"/>
      <c r="E92" s="16"/>
      <c r="F92" s="17" t="str">
        <f t="shared" si="4"/>
        <v/>
      </c>
      <c r="G92" s="147"/>
    </row>
    <row r="93" spans="1:13" x14ac:dyDescent="0.45">
      <c r="A93" s="105"/>
      <c r="B93" s="149"/>
      <c r="C93" s="46"/>
      <c r="D93" s="49"/>
      <c r="E93" s="16"/>
      <c r="F93" s="17" t="str">
        <f t="shared" si="4"/>
        <v/>
      </c>
      <c r="G93" s="147"/>
    </row>
    <row r="94" spans="1:13" x14ac:dyDescent="0.45">
      <c r="A94" s="105"/>
      <c r="B94" s="149"/>
      <c r="C94" s="46"/>
      <c r="D94" s="49"/>
      <c r="E94" s="16"/>
      <c r="F94" s="17" t="str">
        <f t="shared" si="4"/>
        <v/>
      </c>
      <c r="G94" s="147"/>
    </row>
    <row r="95" spans="1:13" x14ac:dyDescent="0.45">
      <c r="A95" s="105"/>
      <c r="B95" s="149"/>
      <c r="C95" s="46"/>
      <c r="D95" s="49"/>
      <c r="E95" s="16"/>
      <c r="F95" s="17" t="str">
        <f t="shared" si="4"/>
        <v/>
      </c>
      <c r="G95" s="147"/>
    </row>
    <row r="96" spans="1:13" x14ac:dyDescent="0.45">
      <c r="A96" s="105"/>
      <c r="B96" s="149"/>
      <c r="C96" s="46"/>
      <c r="D96" s="49"/>
      <c r="E96" s="16"/>
      <c r="F96" s="17" t="str">
        <f t="shared" si="4"/>
        <v/>
      </c>
      <c r="G96" s="147"/>
    </row>
    <row r="97" spans="1:7" x14ac:dyDescent="0.45">
      <c r="A97" s="105"/>
      <c r="B97" s="149"/>
      <c r="C97" s="46"/>
      <c r="D97" s="49"/>
      <c r="E97" s="16"/>
      <c r="F97" s="17" t="str">
        <f t="shared" si="4"/>
        <v/>
      </c>
      <c r="G97" s="147"/>
    </row>
    <row r="98" spans="1:7" x14ac:dyDescent="0.45">
      <c r="A98" s="105"/>
      <c r="B98" s="149"/>
      <c r="C98" s="46"/>
      <c r="D98" s="49"/>
      <c r="E98" s="16"/>
      <c r="F98" s="17" t="str">
        <f t="shared" si="4"/>
        <v/>
      </c>
      <c r="G98" s="147"/>
    </row>
    <row r="99" spans="1:7" x14ac:dyDescent="0.45">
      <c r="A99" s="105"/>
      <c r="B99" s="150"/>
      <c r="C99" s="46"/>
      <c r="D99" s="49"/>
      <c r="E99" s="16"/>
      <c r="F99" s="17" t="str">
        <f t="shared" si="4"/>
        <v/>
      </c>
      <c r="G99" s="147"/>
    </row>
    <row r="100" spans="1:7" x14ac:dyDescent="0.45">
      <c r="A100" s="105"/>
      <c r="B100" s="151" t="s">
        <v>62</v>
      </c>
      <c r="C100" s="152"/>
      <c r="D100" s="50" t="s">
        <v>9</v>
      </c>
      <c r="E100" s="51" t="s">
        <v>9</v>
      </c>
      <c r="F100" s="82" t="str">
        <f>IF(COUNT(F101:F114)=0,"",SUM(F101:F114))</f>
        <v/>
      </c>
      <c r="G100" s="147"/>
    </row>
    <row r="101" spans="1:7" x14ac:dyDescent="0.45">
      <c r="A101" s="105"/>
      <c r="B101" s="83"/>
      <c r="C101" s="46"/>
      <c r="D101" s="49"/>
      <c r="E101" s="16"/>
      <c r="F101" s="17" t="str">
        <f t="shared" ref="F101:F119" si="5">IF(D101="","",D101*E101)</f>
        <v/>
      </c>
      <c r="G101" s="147"/>
    </row>
    <row r="102" spans="1:7" x14ac:dyDescent="0.45">
      <c r="A102" s="105"/>
      <c r="B102" s="83"/>
      <c r="C102" s="46"/>
      <c r="D102" s="49"/>
      <c r="E102" s="16"/>
      <c r="F102" s="17" t="str">
        <f t="shared" si="5"/>
        <v/>
      </c>
      <c r="G102" s="147"/>
    </row>
    <row r="103" spans="1:7" x14ac:dyDescent="0.45">
      <c r="A103" s="105"/>
      <c r="B103" s="83"/>
      <c r="C103" s="46"/>
      <c r="D103" s="49"/>
      <c r="E103" s="16"/>
      <c r="F103" s="17" t="str">
        <f t="shared" si="5"/>
        <v/>
      </c>
      <c r="G103" s="147"/>
    </row>
    <row r="104" spans="1:7" x14ac:dyDescent="0.45">
      <c r="A104" s="105"/>
      <c r="B104" s="83"/>
      <c r="C104" s="46"/>
      <c r="D104" s="49"/>
      <c r="E104" s="16"/>
      <c r="F104" s="17" t="str">
        <f t="shared" si="5"/>
        <v/>
      </c>
      <c r="G104" s="147"/>
    </row>
    <row r="105" spans="1:7" x14ac:dyDescent="0.45">
      <c r="A105" s="105"/>
      <c r="B105" s="83"/>
      <c r="C105" s="46"/>
      <c r="D105" s="49"/>
      <c r="E105" s="16"/>
      <c r="F105" s="17" t="str">
        <f t="shared" si="5"/>
        <v/>
      </c>
      <c r="G105" s="147"/>
    </row>
    <row r="106" spans="1:7" x14ac:dyDescent="0.45">
      <c r="A106" s="105"/>
      <c r="B106" s="83"/>
      <c r="C106" s="46"/>
      <c r="D106" s="49"/>
      <c r="E106" s="16"/>
      <c r="F106" s="17" t="str">
        <f t="shared" si="5"/>
        <v/>
      </c>
      <c r="G106" s="147"/>
    </row>
    <row r="107" spans="1:7" x14ac:dyDescent="0.45">
      <c r="A107" s="105"/>
      <c r="B107" s="83"/>
      <c r="C107" s="46"/>
      <c r="D107" s="49"/>
      <c r="E107" s="16"/>
      <c r="F107" s="17" t="str">
        <f t="shared" si="5"/>
        <v/>
      </c>
      <c r="G107" s="147"/>
    </row>
    <row r="108" spans="1:7" x14ac:dyDescent="0.45">
      <c r="A108" s="105"/>
      <c r="B108" s="83"/>
      <c r="C108" s="46"/>
      <c r="D108" s="49"/>
      <c r="E108" s="16"/>
      <c r="F108" s="17" t="str">
        <f t="shared" si="5"/>
        <v/>
      </c>
      <c r="G108" s="147"/>
    </row>
    <row r="109" spans="1:7" x14ac:dyDescent="0.45">
      <c r="A109" s="105"/>
      <c r="B109" s="83"/>
      <c r="C109" s="46"/>
      <c r="D109" s="49"/>
      <c r="E109" s="16"/>
      <c r="F109" s="17" t="str">
        <f t="shared" si="5"/>
        <v/>
      </c>
      <c r="G109" s="147"/>
    </row>
    <row r="110" spans="1:7" x14ac:dyDescent="0.45">
      <c r="A110" s="105"/>
      <c r="B110" s="83"/>
      <c r="C110" s="46"/>
      <c r="D110" s="49"/>
      <c r="E110" s="16"/>
      <c r="F110" s="17" t="str">
        <f t="shared" si="5"/>
        <v/>
      </c>
      <c r="G110" s="147"/>
    </row>
    <row r="111" spans="1:7" x14ac:dyDescent="0.45">
      <c r="A111" s="105"/>
      <c r="B111" s="83"/>
      <c r="C111" s="46"/>
      <c r="D111" s="49"/>
      <c r="E111" s="16"/>
      <c r="F111" s="17" t="str">
        <f t="shared" si="5"/>
        <v/>
      </c>
      <c r="G111" s="147"/>
    </row>
    <row r="112" spans="1:7" x14ac:dyDescent="0.45">
      <c r="A112" s="105"/>
      <c r="B112" s="83"/>
      <c r="C112" s="46"/>
      <c r="D112" s="49"/>
      <c r="E112" s="16"/>
      <c r="F112" s="17" t="str">
        <f t="shared" si="5"/>
        <v/>
      </c>
      <c r="G112" s="147"/>
    </row>
    <row r="113" spans="1:7" x14ac:dyDescent="0.45">
      <c r="A113" s="105"/>
      <c r="B113" s="83"/>
      <c r="C113" s="46"/>
      <c r="D113" s="49"/>
      <c r="E113" s="16"/>
      <c r="F113" s="17" t="str">
        <f t="shared" si="5"/>
        <v/>
      </c>
      <c r="G113" s="147"/>
    </row>
    <row r="114" spans="1:7" x14ac:dyDescent="0.45">
      <c r="A114" s="105"/>
      <c r="B114" s="83"/>
      <c r="C114" s="46"/>
      <c r="D114" s="49"/>
      <c r="E114" s="16"/>
      <c r="F114" s="17" t="str">
        <f t="shared" si="5"/>
        <v/>
      </c>
      <c r="G114" s="147"/>
    </row>
    <row r="115" spans="1:7" x14ac:dyDescent="0.45">
      <c r="A115" s="105"/>
      <c r="B115" s="151" t="s">
        <v>25</v>
      </c>
      <c r="C115" s="152"/>
      <c r="D115" s="50" t="s">
        <v>9</v>
      </c>
      <c r="E115" s="51" t="s">
        <v>9</v>
      </c>
      <c r="F115" s="82" t="str">
        <f>IF(COUNT(F116:F119)=0,"",SUM(F116:F119))</f>
        <v/>
      </c>
      <c r="G115" s="147"/>
    </row>
    <row r="116" spans="1:7" x14ac:dyDescent="0.45">
      <c r="A116" s="105"/>
      <c r="B116" s="83"/>
      <c r="C116" s="46"/>
      <c r="D116" s="49"/>
      <c r="E116" s="16"/>
      <c r="F116" s="17" t="str">
        <f t="shared" si="5"/>
        <v/>
      </c>
      <c r="G116" s="147"/>
    </row>
    <row r="117" spans="1:7" x14ac:dyDescent="0.45">
      <c r="A117" s="105"/>
      <c r="B117" s="83"/>
      <c r="C117" s="46"/>
      <c r="D117" s="49"/>
      <c r="E117" s="16"/>
      <c r="F117" s="17" t="str">
        <f t="shared" si="5"/>
        <v/>
      </c>
      <c r="G117" s="147"/>
    </row>
    <row r="118" spans="1:7" x14ac:dyDescent="0.45">
      <c r="A118" s="105"/>
      <c r="B118" s="83"/>
      <c r="C118" s="46"/>
      <c r="D118" s="49"/>
      <c r="E118" s="16"/>
      <c r="F118" s="17" t="str">
        <f t="shared" si="5"/>
        <v/>
      </c>
      <c r="G118" s="147"/>
    </row>
    <row r="119" spans="1:7" x14ac:dyDescent="0.45">
      <c r="A119" s="105"/>
      <c r="B119" s="84"/>
      <c r="C119" s="46"/>
      <c r="D119" s="49"/>
      <c r="E119" s="16"/>
      <c r="F119" s="17" t="str">
        <f t="shared" si="5"/>
        <v/>
      </c>
      <c r="G119" s="147"/>
    </row>
    <row r="120" spans="1:7" x14ac:dyDescent="0.45">
      <c r="A120" s="106"/>
      <c r="B120" s="153" t="s">
        <v>26</v>
      </c>
      <c r="C120" s="154"/>
      <c r="D120" s="155" t="s">
        <v>27</v>
      </c>
      <c r="E120" s="156"/>
      <c r="F120" s="85" t="str">
        <f>IF(COUNT(F86,F100,F115)=0,"",SUM(F86,F100,F115))</f>
        <v/>
      </c>
      <c r="G120" s="147"/>
    </row>
    <row r="121" spans="1:7" x14ac:dyDescent="0.45">
      <c r="A121" s="165" t="s">
        <v>28</v>
      </c>
      <c r="B121" s="166"/>
      <c r="C121" s="167"/>
      <c r="D121" s="168">
        <f>IF(SUM(F80,F120)="","",SUM(F80,F120))</f>
        <v>0</v>
      </c>
      <c r="E121" s="169"/>
      <c r="F121" s="170"/>
      <c r="G121" s="147"/>
    </row>
    <row r="122" spans="1:7" x14ac:dyDescent="0.45">
      <c r="A122" s="171" t="s">
        <v>29</v>
      </c>
      <c r="B122" s="172"/>
      <c r="C122" s="173"/>
      <c r="D122" s="181">
        <f>IF(D121="","",ROUNDDOWN(D121*F1/100,3))</f>
        <v>0</v>
      </c>
      <c r="E122" s="182"/>
      <c r="F122" s="183"/>
      <c r="G122" s="147"/>
    </row>
    <row r="123" spans="1:7" x14ac:dyDescent="0.45">
      <c r="A123" s="174" t="s">
        <v>30</v>
      </c>
      <c r="B123" s="175"/>
      <c r="C123" s="176"/>
      <c r="D123" s="177"/>
      <c r="E123" s="178"/>
      <c r="F123" s="179"/>
      <c r="G123" s="147"/>
    </row>
    <row r="124" spans="1:7" x14ac:dyDescent="0.45">
      <c r="A124" s="157" t="s">
        <v>31</v>
      </c>
      <c r="B124" s="158"/>
      <c r="C124" s="159"/>
      <c r="D124" s="160">
        <f>IF(COUNT(D121:F122)=0,"",SUM(D121:F122))</f>
        <v>0</v>
      </c>
      <c r="E124" s="161"/>
      <c r="F124" s="162"/>
      <c r="G124" s="148"/>
    </row>
    <row r="125" spans="1:7" x14ac:dyDescent="0.45">
      <c r="A125" s="53"/>
      <c r="B125" s="53"/>
      <c r="C125" s="53"/>
      <c r="D125" s="54"/>
      <c r="E125" s="54"/>
      <c r="F125" s="55" t="s">
        <v>32</v>
      </c>
      <c r="G125" s="86" t="s">
        <v>67</v>
      </c>
    </row>
    <row r="126" spans="1:7" x14ac:dyDescent="0.45">
      <c r="B126" s="4"/>
      <c r="C126" s="6"/>
      <c r="D126" s="6"/>
      <c r="E126" s="6"/>
      <c r="F126" s="163" t="s">
        <v>20</v>
      </c>
      <c r="G126" s="164"/>
    </row>
    <row r="127" spans="1:7" x14ac:dyDescent="0.45">
      <c r="A127" s="56" t="s">
        <v>63</v>
      </c>
      <c r="B127" s="4"/>
      <c r="C127" s="6"/>
      <c r="D127" s="6"/>
      <c r="E127" s="6"/>
      <c r="F127" s="6"/>
      <c r="G127" s="6"/>
    </row>
    <row r="128" spans="1:7" x14ac:dyDescent="0.45">
      <c r="A128" s="4" t="s">
        <v>51</v>
      </c>
    </row>
    <row r="129" spans="1:1" x14ac:dyDescent="0.45">
      <c r="A129" s="4" t="s">
        <v>52</v>
      </c>
    </row>
    <row r="130" spans="1:1" x14ac:dyDescent="0.45">
      <c r="A130" s="4" t="s">
        <v>53</v>
      </c>
    </row>
  </sheetData>
  <sheetProtection algorithmName="SHA-512" hashValue="vuhHlF4w1AyQNylBcq4LS2/OQeMabVtMEUv06Jmr428S92EULYeGrcGPhqGZHzlCWWkKpnE4YkqGPfmrDWxekQ==" saltValue="L5fA+SqAmrhqKceUXI8oCA==" spinCount="100000" sheet="1" objects="1" scenarios="1"/>
  <mergeCells count="46">
    <mergeCell ref="F126:G126"/>
    <mergeCell ref="A121:C121"/>
    <mergeCell ref="D121:F121"/>
    <mergeCell ref="A122:C122"/>
    <mergeCell ref="D122:F122"/>
    <mergeCell ref="A123:C123"/>
    <mergeCell ref="D123:F123"/>
    <mergeCell ref="I84:M85"/>
    <mergeCell ref="C85:F85"/>
    <mergeCell ref="A86:A120"/>
    <mergeCell ref="B86:C86"/>
    <mergeCell ref="G86:G124"/>
    <mergeCell ref="B87:B99"/>
    <mergeCell ref="B100:C100"/>
    <mergeCell ref="B115:C115"/>
    <mergeCell ref="B120:C120"/>
    <mergeCell ref="D120:E120"/>
    <mergeCell ref="A124:C124"/>
    <mergeCell ref="D124:F124"/>
    <mergeCell ref="A70:C71"/>
    <mergeCell ref="D70:F70"/>
    <mergeCell ref="G70:G71"/>
    <mergeCell ref="A72:A85"/>
    <mergeCell ref="G72:G79"/>
    <mergeCell ref="B80:C80"/>
    <mergeCell ref="B83:F83"/>
    <mergeCell ref="B84:B85"/>
    <mergeCell ref="C84:F84"/>
    <mergeCell ref="P13:R13"/>
    <mergeCell ref="B41:C41"/>
    <mergeCell ref="G42:G64"/>
    <mergeCell ref="A67:B67"/>
    <mergeCell ref="C67:F67"/>
    <mergeCell ref="A68:G68"/>
    <mergeCell ref="A10:C11"/>
    <mergeCell ref="D10:F10"/>
    <mergeCell ref="G10:G11"/>
    <mergeCell ref="A12:A64"/>
    <mergeCell ref="B12:C12"/>
    <mergeCell ref="G13:G40"/>
    <mergeCell ref="A8:G8"/>
    <mergeCell ref="A3:B3"/>
    <mergeCell ref="C3:F3"/>
    <mergeCell ref="A4:G4"/>
    <mergeCell ref="D6:E6"/>
    <mergeCell ref="D7:E7"/>
  </mergeCells>
  <phoneticPr fontId="3"/>
  <dataValidations count="2">
    <dataValidation type="list" allowBlank="1" showInputMessage="1" showErrorMessage="1" sqref="D6:E6">
      <formula1>"CGS+熱電融通,熱電融通"</formula1>
    </dataValidation>
    <dataValidation type="list" allowBlank="1" showInputMessage="1" showErrorMessage="1" sqref="D7:E7">
      <formula1>"〇,×"</formula1>
    </dataValidation>
  </dataValidations>
  <pageMargins left="0.9055118110236221" right="0.11811023622047245" top="0.74803149606299213" bottom="0.35433070866141736" header="0.31496062992125984" footer="0.31496062992125984"/>
  <pageSetup paperSize="9" scale="81" orientation="portrait" blackAndWhite="1" r:id="rId1"/>
  <rowBreaks count="1" manualBreakCount="1">
    <brk id="65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F6591067A90C4296C0AD9F14AD0046" ma:contentTypeVersion="9" ma:contentTypeDescription="新しいドキュメントを作成します。" ma:contentTypeScope="" ma:versionID="b2f8bc178cfc1e0be84726627f793f34">
  <xsd:schema xmlns:xsd="http://www.w3.org/2001/XMLSchema" xmlns:xs="http://www.w3.org/2001/XMLSchema" xmlns:p="http://schemas.microsoft.com/office/2006/metadata/properties" xmlns:ns2="36608b51-246c-4901-bf4f-e6715ed717f1" xmlns:ns3="6de65409-be2e-4f05-a085-4485e7a2b8dd" targetNamespace="http://schemas.microsoft.com/office/2006/metadata/properties" ma:root="true" ma:fieldsID="3cbb038e8564184aa3b1b0b14a33cd0c" ns2:_="" ns3:_="">
    <xsd:import namespace="36608b51-246c-4901-bf4f-e6715ed717f1"/>
    <xsd:import namespace="6de65409-be2e-4f05-a085-4485e7a2b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08b51-246c-4901-bf4f-e6715ed71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5409-be2e-4f05-a085-4485e7a2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322DCB-F4A9-4766-B4E0-A6475AEB3DBC}"/>
</file>

<file path=customXml/itemProps2.xml><?xml version="1.0" encoding="utf-8"?>
<ds:datastoreItem xmlns:ds="http://schemas.openxmlformats.org/officeDocument/2006/customXml" ds:itemID="{1E920207-5921-47D1-925A-A76D9554BD91}"/>
</file>

<file path=customXml/itemProps3.xml><?xml version="1.0" encoding="utf-8"?>
<ds:datastoreItem xmlns:ds="http://schemas.openxmlformats.org/officeDocument/2006/customXml" ds:itemID="{298CC05C-7E82-4ABC-A031-25B05A76AE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説明書</vt:lpstr>
      <vt:lpstr>第7号別紙</vt:lpstr>
      <vt:lpstr>第7号別紙!Print_Area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PC19B60JS005</dc:creator>
  <cp:lastModifiedBy>PC19B60JS005</cp:lastModifiedBy>
  <dcterms:created xsi:type="dcterms:W3CDTF">2020-08-12T02:54:26Z</dcterms:created>
  <dcterms:modified xsi:type="dcterms:W3CDTF">2020-08-24T02:23:08Z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0x01010057F6591067A90C4296C0AD9F14AD0046</vt:lpwstr>
  </property>
</Properties>
</file>