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スマートエネルギー都市推進担当\Ｒ２\10　ネットワーク構築（新エリア）\13    ★様式\様式\様式（事業者用_申請書等）\"/>
    </mc:Choice>
  </mc:AlternateContent>
  <bookViews>
    <workbookView xWindow="0" yWindow="0" windowWidth="23040" windowHeight="9096" activeTab="1"/>
  </bookViews>
  <sheets>
    <sheet name="説明書" sheetId="2" r:id="rId1"/>
    <sheet name="第9号別紙" sheetId="1" r:id="rId2"/>
  </sheets>
  <externalReferences>
    <externalReference r:id="rId3"/>
  </externalReferences>
  <definedNames>
    <definedName name="_xlnm.Print_Area" localSheetId="1">第9号別紙!$A$2:$L$125</definedName>
    <definedName name="別1その2">[1]対策!$K$2:$K$9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I117" i="1" l="1"/>
  <c r="I116" i="1"/>
  <c r="I115" i="1"/>
  <c r="I114" i="1"/>
  <c r="I113" i="1"/>
  <c r="I112" i="1"/>
  <c r="I111" i="1"/>
  <c r="I110" i="1"/>
  <c r="I109" i="1"/>
  <c r="I108" i="1"/>
  <c r="I106" i="1"/>
  <c r="I105" i="1"/>
  <c r="I104" i="1"/>
  <c r="I103" i="1"/>
  <c r="I102" i="1"/>
  <c r="I101" i="1"/>
  <c r="I100" i="1"/>
  <c r="I99" i="1"/>
  <c r="I98" i="1"/>
  <c r="I97" i="1"/>
  <c r="I96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95" i="1" l="1"/>
  <c r="I107" i="1"/>
  <c r="I41" i="1"/>
  <c r="I12" i="1"/>
  <c r="K12" i="1" s="1"/>
  <c r="K90" i="1" s="1"/>
  <c r="M93" i="1"/>
  <c r="I118" i="1" l="1"/>
  <c r="I91" i="1"/>
  <c r="K41" i="1"/>
  <c r="K91" i="1" s="1"/>
  <c r="I90" i="1"/>
  <c r="A67" i="1"/>
  <c r="H117" i="1"/>
  <c r="H116" i="1"/>
  <c r="H115" i="1"/>
  <c r="H114" i="1"/>
  <c r="H113" i="1"/>
  <c r="H112" i="1"/>
  <c r="H111" i="1"/>
  <c r="H110" i="1"/>
  <c r="H109" i="1"/>
  <c r="H108" i="1"/>
  <c r="H106" i="1"/>
  <c r="H105" i="1"/>
  <c r="H104" i="1"/>
  <c r="H103" i="1"/>
  <c r="H102" i="1"/>
  <c r="H101" i="1"/>
  <c r="H100" i="1"/>
  <c r="H99" i="1"/>
  <c r="H98" i="1"/>
  <c r="H97" i="1"/>
  <c r="H96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A68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I89" i="1" l="1"/>
  <c r="G120" i="1" s="1"/>
  <c r="G121" i="1" s="1"/>
  <c r="H41" i="1"/>
  <c r="H91" i="1" s="1"/>
  <c r="K89" i="1"/>
  <c r="H12" i="1"/>
  <c r="H90" i="1" s="1"/>
  <c r="H95" i="1"/>
  <c r="H107" i="1"/>
  <c r="H118" i="1" l="1"/>
  <c r="G122" i="1"/>
  <c r="J12" i="1"/>
  <c r="J41" i="1"/>
  <c r="J91" i="1" s="1"/>
  <c r="X19" i="1" s="1"/>
  <c r="H89" i="1"/>
  <c r="J94" i="1" l="1"/>
  <c r="K94" i="1"/>
  <c r="J90" i="1"/>
  <c r="X17" i="1" s="1"/>
  <c r="D120" i="1"/>
  <c r="D121" i="1" s="1"/>
  <c r="T17" i="1"/>
  <c r="Z19" i="1"/>
  <c r="Z21" i="1" s="1"/>
  <c r="T19" i="1"/>
  <c r="V19" i="1"/>
  <c r="V21" i="1" s="1"/>
  <c r="K93" i="1" l="1"/>
  <c r="K92" i="1" s="1"/>
  <c r="J93" i="1"/>
  <c r="J92" i="1" s="1"/>
  <c r="T21" i="1"/>
  <c r="X21" i="1"/>
  <c r="J89" i="1"/>
  <c r="D122" i="1"/>
</calcChain>
</file>

<file path=xl/comments1.xml><?xml version="1.0" encoding="utf-8"?>
<comments xmlns="http://schemas.openxmlformats.org/spreadsheetml/2006/main">
  <authors>
    <author>作成者</author>
  </authors>
  <commentLis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・助成対象事業を選択してください。
・再エネ開発の有無を選択してください。</t>
        </r>
      </text>
    </comment>
    <comment ref="D44" authorId="0" shapeId="0">
      <text>
        <r>
          <rPr>
            <sz val="9"/>
            <color indexed="81"/>
            <rFont val="ＭＳ Ｐゴシック"/>
            <family val="3"/>
            <charset val="128"/>
          </rPr>
          <t>単価の表示は、小数点以下1桁のみのですが、</t>
        </r>
        <r>
          <rPr>
            <b/>
            <sz val="9"/>
            <color indexed="81"/>
            <rFont val="ＭＳ Ｐゴシック"/>
            <family val="3"/>
            <charset val="128"/>
          </rPr>
          <t>入力は、小数点以下3桁（円単位）まで入力してください。</t>
        </r>
      </text>
    </comment>
  </commentList>
</comments>
</file>

<file path=xl/sharedStrings.xml><?xml version="1.0" encoding="utf-8"?>
<sst xmlns="http://schemas.openxmlformats.org/spreadsheetml/2006/main" count="108" uniqueCount="68">
  <si>
    <t>消費税率：</t>
    <rPh sb="0" eb="3">
      <t>ショウヒゼイ</t>
    </rPh>
    <rPh sb="3" eb="4">
      <t>リツ</t>
    </rPh>
    <phoneticPr fontId="4"/>
  </si>
  <si>
    <t>％</t>
    <phoneticPr fontId="4"/>
  </si>
  <si>
    <t>事業者名</t>
    <rPh sb="0" eb="3">
      <t>ジギョウシャ</t>
    </rPh>
    <rPh sb="3" eb="4">
      <t>ナ</t>
    </rPh>
    <phoneticPr fontId="4"/>
  </si>
  <si>
    <t>助成申請モデル</t>
    <rPh sb="0" eb="2">
      <t>ジョセイ</t>
    </rPh>
    <rPh sb="2" eb="4">
      <t>シンセイ</t>
    </rPh>
    <phoneticPr fontId="4"/>
  </si>
  <si>
    <t>再エネ開発</t>
    <rPh sb="0" eb="1">
      <t>サイ</t>
    </rPh>
    <rPh sb="3" eb="5">
      <t>カイハツ</t>
    </rPh>
    <phoneticPr fontId="4"/>
  </si>
  <si>
    <t>設備区分</t>
    <rPh sb="0" eb="2">
      <t>セツビ</t>
    </rPh>
    <rPh sb="2" eb="4">
      <t>クブン</t>
    </rPh>
    <phoneticPr fontId="4"/>
  </si>
  <si>
    <t>①助成事業に要する経費　　
（千円）</t>
    <rPh sb="1" eb="3">
      <t>ジョセイ</t>
    </rPh>
    <rPh sb="3" eb="5">
      <t>ジギョウ</t>
    </rPh>
    <rPh sb="6" eb="7">
      <t>ヨウ</t>
    </rPh>
    <rPh sb="9" eb="11">
      <t>ケイヒ</t>
    </rPh>
    <rPh sb="15" eb="16">
      <t>セン</t>
    </rPh>
    <rPh sb="16" eb="17">
      <t>エン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</si>
  <si>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</si>
  <si>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</si>
  <si>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経費</t>
    <rPh sb="0" eb="2">
      <t>ケイヒ</t>
    </rPh>
    <phoneticPr fontId="4"/>
  </si>
  <si>
    <t>助成対象設備</t>
    <rPh sb="0" eb="2">
      <t>ジョセイ</t>
    </rPh>
    <rPh sb="2" eb="4">
      <t>タイショウ</t>
    </rPh>
    <rPh sb="4" eb="6">
      <t>セツビ</t>
    </rPh>
    <phoneticPr fontId="4"/>
  </si>
  <si>
    <t>CGS設置工事</t>
    <rPh sb="3" eb="5">
      <t>セッチ</t>
    </rPh>
    <rPh sb="5" eb="7">
      <t>コウジ</t>
    </rPh>
    <phoneticPr fontId="4"/>
  </si>
  <si>
    <t>－</t>
  </si>
  <si>
    <t>←CGS機器設置工事の費用を記入すること。</t>
    <rPh sb="4" eb="6">
      <t>キキ</t>
    </rPh>
    <rPh sb="6" eb="8">
      <t>セッチ</t>
    </rPh>
    <rPh sb="8" eb="10">
      <t>コウジ</t>
    </rPh>
    <rPh sb="11" eb="13">
      <t>ヒヨウ</t>
    </rPh>
    <rPh sb="14" eb="16">
      <t>キニュウ</t>
    </rPh>
    <phoneticPr fontId="4"/>
  </si>
  <si>
    <t>再エネ開発あり</t>
    <rPh sb="0" eb="1">
      <t>サイ</t>
    </rPh>
    <rPh sb="3" eb="5">
      <t>カイハツ</t>
    </rPh>
    <phoneticPr fontId="3"/>
  </si>
  <si>
    <t>再エネ開発なし</t>
    <rPh sb="0" eb="1">
      <t>サイ</t>
    </rPh>
    <rPh sb="3" eb="5">
      <t>カイハツ</t>
    </rPh>
    <phoneticPr fontId="3"/>
  </si>
  <si>
    <t>CGS+融通</t>
    <rPh sb="4" eb="6">
      <t>ユウズウ</t>
    </rPh>
    <phoneticPr fontId="3"/>
  </si>
  <si>
    <t>融通のみ</t>
    <rPh sb="0" eb="2">
      <t>ユウズウ</t>
    </rPh>
    <phoneticPr fontId="3"/>
  </si>
  <si>
    <t>CGS</t>
    <phoneticPr fontId="3"/>
  </si>
  <si>
    <t>融通</t>
    <rPh sb="0" eb="2">
      <t>ユウズウ</t>
    </rPh>
    <phoneticPr fontId="3"/>
  </si>
  <si>
    <t>計</t>
    <rPh sb="0" eb="1">
      <t>ケイ</t>
    </rPh>
    <phoneticPr fontId="3"/>
  </si>
  <si>
    <t>熱電融通インフラ設置工事</t>
    <rPh sb="0" eb="1">
      <t>ネツ</t>
    </rPh>
    <rPh sb="1" eb="2">
      <t>デン</t>
    </rPh>
    <rPh sb="2" eb="4">
      <t>ユウズウ</t>
    </rPh>
    <rPh sb="8" eb="10">
      <t>セッチ</t>
    </rPh>
    <rPh sb="10" eb="12">
      <t>コウジ</t>
    </rPh>
    <phoneticPr fontId="4"/>
  </si>
  <si>
    <t>←熱電融通インフラ設備の費用を記載すること。</t>
    <rPh sb="1" eb="2">
      <t>ネツ</t>
    </rPh>
    <rPh sb="2" eb="3">
      <t>デン</t>
    </rPh>
    <rPh sb="3" eb="5">
      <t>ユウズウ</t>
    </rPh>
    <rPh sb="9" eb="11">
      <t>セツビ</t>
    </rPh>
    <rPh sb="12" eb="14">
      <t>ヒヨウ</t>
    </rPh>
    <rPh sb="15" eb="17">
      <t>キサイ</t>
    </rPh>
    <phoneticPr fontId="4"/>
  </si>
  <si>
    <t>（日本産業規格A列4番）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4"/>
  </si>
  <si>
    <t>⑩助成対象経費合計</t>
    <rPh sb="1" eb="3">
      <t>ジョセイ</t>
    </rPh>
    <rPh sb="3" eb="5">
      <t>タイショウ</t>
    </rPh>
    <rPh sb="5" eb="7">
      <t>ケイヒ</t>
    </rPh>
    <rPh sb="7" eb="9">
      <t>ゴウケイ</t>
    </rPh>
    <phoneticPr fontId="4"/>
  </si>
  <si>
    <t>CGS設備経費</t>
    <rPh sb="3" eb="5">
      <t>セツビ</t>
    </rPh>
    <rPh sb="5" eb="7">
      <t>ケイヒ</t>
    </rPh>
    <phoneticPr fontId="4"/>
  </si>
  <si>
    <t>熱電融通インフラ設備経費</t>
    <rPh sb="0" eb="1">
      <t>ネツ</t>
    </rPh>
    <rPh sb="1" eb="2">
      <t>デン</t>
    </rPh>
    <rPh sb="2" eb="4">
      <t>ユウズウ</t>
    </rPh>
    <rPh sb="8" eb="10">
      <t>セツビ</t>
    </rPh>
    <rPh sb="10" eb="12">
      <t>ケイヒ</t>
    </rPh>
    <phoneticPr fontId="4"/>
  </si>
  <si>
    <t>⑪交付申請額</t>
    <rPh sb="1" eb="3">
      <t>コウフ</t>
    </rPh>
    <rPh sb="3" eb="6">
      <t>シンセイガク</t>
    </rPh>
    <phoneticPr fontId="4"/>
  </si>
  <si>
    <t>助成対象外設備</t>
    <rPh sb="0" eb="2">
      <t>ジョセイ</t>
    </rPh>
    <rPh sb="2" eb="4">
      <t>タイショウ</t>
    </rPh>
    <rPh sb="4" eb="5">
      <t>ガイ</t>
    </rPh>
    <rPh sb="5" eb="7">
      <t>セツビ</t>
    </rPh>
    <phoneticPr fontId="4"/>
  </si>
  <si>
    <t>その他工事費</t>
    <rPh sb="2" eb="3">
      <t>タ</t>
    </rPh>
    <rPh sb="3" eb="5">
      <t>コウジ</t>
    </rPh>
    <rPh sb="5" eb="6">
      <t>ヒ</t>
    </rPh>
    <phoneticPr fontId="4"/>
  </si>
  <si>
    <t>諸経費</t>
    <rPh sb="0" eb="3">
      <t>ショケイヒ</t>
    </rPh>
    <phoneticPr fontId="4"/>
  </si>
  <si>
    <t>助成対象外経費合計</t>
    <rPh sb="0" eb="9">
      <t>ジョセイタイショウガイケイヒゴウケイ</t>
    </rPh>
    <phoneticPr fontId="4"/>
  </si>
  <si>
    <t>－</t>
    <phoneticPr fontId="4"/>
  </si>
  <si>
    <t>総計</t>
    <rPh sb="0" eb="1">
      <t>ソウ</t>
    </rPh>
    <phoneticPr fontId="4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</si>
  <si>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4"/>
  </si>
  <si>
    <t>Version</t>
    <phoneticPr fontId="4"/>
  </si>
  <si>
    <t>（注）⑩の額が実施要綱第4条の第1項（5）に定める助成金額の限度額を超える時は、限度額を記入すること。</t>
    <rPh sb="1" eb="2">
      <t>チュウ</t>
    </rPh>
    <rPh sb="5" eb="6">
      <t>ガク</t>
    </rPh>
    <rPh sb="7" eb="9">
      <t>ジッシ</t>
    </rPh>
    <rPh sb="9" eb="11">
      <t>ヨウコウ</t>
    </rPh>
    <rPh sb="11" eb="12">
      <t>ダイ</t>
    </rPh>
    <rPh sb="13" eb="14">
      <t>ジョウ</t>
    </rPh>
    <rPh sb="15" eb="16">
      <t>ダイ</t>
    </rPh>
    <rPh sb="17" eb="18">
      <t>コウ</t>
    </rPh>
    <rPh sb="22" eb="23">
      <t>サダ</t>
    </rPh>
    <rPh sb="25" eb="27">
      <t>ジョセイ</t>
    </rPh>
    <rPh sb="27" eb="29">
      <t>キンガク</t>
    </rPh>
    <rPh sb="30" eb="32">
      <t>ゲンド</t>
    </rPh>
    <rPh sb="32" eb="33">
      <t>ガク</t>
    </rPh>
    <rPh sb="34" eb="35">
      <t>コ</t>
    </rPh>
    <rPh sb="37" eb="38">
      <t>トキ</t>
    </rPh>
    <rPh sb="40" eb="42">
      <t>ゲンド</t>
    </rPh>
    <rPh sb="42" eb="43">
      <t>ガク</t>
    </rPh>
    <rPh sb="44" eb="46">
      <t>キニュウ</t>
    </rPh>
    <phoneticPr fontId="4"/>
  </si>
  <si>
    <t>＜全般＞</t>
    <rPh sb="1" eb="3">
      <t>ゼンパン</t>
    </rPh>
    <phoneticPr fontId="4"/>
  </si>
  <si>
    <t>1. 着色部以外のセルは保護が掛かっていますので、着色部のみ入力してください。</t>
    <rPh sb="3" eb="5">
      <t>チャクショク</t>
    </rPh>
    <rPh sb="5" eb="6">
      <t>ブ</t>
    </rPh>
    <rPh sb="6" eb="8">
      <t>イガイ</t>
    </rPh>
    <rPh sb="12" eb="14">
      <t>ホゴ</t>
    </rPh>
    <rPh sb="15" eb="16">
      <t>カ</t>
    </rPh>
    <rPh sb="25" eb="27">
      <t>チャクショク</t>
    </rPh>
    <rPh sb="27" eb="28">
      <t>ブ</t>
    </rPh>
    <rPh sb="30" eb="32">
      <t>ニュウリョク</t>
    </rPh>
    <phoneticPr fontId="4"/>
  </si>
  <si>
    <t>2. 本別紙は、2ページに亘っていますので、「助成対象外設備及び諸経費」は、2ページ目に記入してください。</t>
    <rPh sb="3" eb="4">
      <t>ホン</t>
    </rPh>
    <rPh sb="4" eb="6">
      <t>ベッシ</t>
    </rPh>
    <rPh sb="13" eb="14">
      <t>ワタ</t>
    </rPh>
    <rPh sb="23" eb="25">
      <t>ジョセイ</t>
    </rPh>
    <rPh sb="25" eb="27">
      <t>タイショウ</t>
    </rPh>
    <rPh sb="27" eb="28">
      <t>ガイ</t>
    </rPh>
    <rPh sb="28" eb="30">
      <t>セツビ</t>
    </rPh>
    <rPh sb="30" eb="31">
      <t>オヨ</t>
    </rPh>
    <rPh sb="32" eb="33">
      <t>ショ</t>
    </rPh>
    <rPh sb="33" eb="34">
      <t>ケイ</t>
    </rPh>
    <rPh sb="34" eb="35">
      <t>ヒ</t>
    </rPh>
    <phoneticPr fontId="4"/>
  </si>
  <si>
    <t>3.項目数が不足する場合は、クール・ネット東京のヘルプデスクにお問い合わせください。</t>
    <rPh sb="2" eb="5">
      <t>コウモクスウ</t>
    </rPh>
    <rPh sb="6" eb="8">
      <t>フソク</t>
    </rPh>
    <rPh sb="10" eb="12">
      <t>バアイ</t>
    </rPh>
    <rPh sb="21" eb="23">
      <t>トウキョウ</t>
    </rPh>
    <rPh sb="32" eb="33">
      <t>ト</t>
    </rPh>
    <rPh sb="34" eb="35">
      <t>ア</t>
    </rPh>
    <phoneticPr fontId="4"/>
  </si>
  <si>
    <t>　</t>
    <phoneticPr fontId="4"/>
  </si>
  <si>
    <t>4.本EXCELファイルは、各シートに計算式が設定されていますので、シート保護を掛けています。</t>
    <rPh sb="2" eb="3">
      <t>ホン</t>
    </rPh>
    <rPh sb="14" eb="15">
      <t>カク</t>
    </rPh>
    <rPh sb="19" eb="21">
      <t>ケイサン</t>
    </rPh>
    <rPh sb="21" eb="22">
      <t>シキ</t>
    </rPh>
    <rPh sb="23" eb="25">
      <t>セッテイ</t>
    </rPh>
    <rPh sb="37" eb="39">
      <t>ホゴ</t>
    </rPh>
    <rPh sb="40" eb="41">
      <t>カ</t>
    </rPh>
    <phoneticPr fontId="4"/>
  </si>
  <si>
    <t>＜個別＞</t>
    <rPh sb="1" eb="3">
      <t>コベツ</t>
    </rPh>
    <phoneticPr fontId="4"/>
  </si>
  <si>
    <t>　また、小項目には、機器（仕様・型番明記）・付属品・工事費及び工事に直接係る諸経費も記入すること。</t>
    <rPh sb="4" eb="5">
      <t>ショウ</t>
    </rPh>
    <rPh sb="5" eb="7">
      <t>コウモク</t>
    </rPh>
    <rPh sb="10" eb="12">
      <t>キキ</t>
    </rPh>
    <rPh sb="13" eb="15">
      <t>シヨウ</t>
    </rPh>
    <rPh sb="16" eb="18">
      <t>カタバン</t>
    </rPh>
    <rPh sb="18" eb="20">
      <t>メイキ</t>
    </rPh>
    <rPh sb="22" eb="24">
      <t>フゾク</t>
    </rPh>
    <rPh sb="24" eb="25">
      <t>ヒン</t>
    </rPh>
    <rPh sb="26" eb="28">
      <t>コウジ</t>
    </rPh>
    <rPh sb="29" eb="30">
      <t>オヨ</t>
    </rPh>
    <rPh sb="31" eb="33">
      <t>コウジ</t>
    </rPh>
    <rPh sb="34" eb="36">
      <t>チョクセツ</t>
    </rPh>
    <rPh sb="36" eb="37">
      <t>カカワ</t>
    </rPh>
    <rPh sb="38" eb="41">
      <t>ショケイヒ</t>
    </rPh>
    <rPh sb="42" eb="44">
      <t>キニュウ</t>
    </rPh>
    <phoneticPr fontId="4"/>
  </si>
  <si>
    <t>1.設備区分（水色部分）の記載は、記載例を参考にしてください。</t>
    <rPh sb="2" eb="4">
      <t>セツビ</t>
    </rPh>
    <rPh sb="4" eb="6">
      <t>クブン</t>
    </rPh>
    <rPh sb="7" eb="9">
      <t>ミズイロ</t>
    </rPh>
    <rPh sb="9" eb="11">
      <t>ブブン</t>
    </rPh>
    <rPh sb="13" eb="15">
      <t>キサイ</t>
    </rPh>
    <rPh sb="17" eb="19">
      <t>キサイ</t>
    </rPh>
    <rPh sb="19" eb="20">
      <t>レイ</t>
    </rPh>
    <rPh sb="21" eb="23">
      <t>サンコウ</t>
    </rPh>
    <phoneticPr fontId="4"/>
  </si>
  <si>
    <t>2.単価は、千円単位での入力ですが、1円単位まで入力してください。</t>
    <rPh sb="2" eb="4">
      <t>タンカ</t>
    </rPh>
    <rPh sb="6" eb="8">
      <t>センエン</t>
    </rPh>
    <rPh sb="8" eb="10">
      <t>タンイ</t>
    </rPh>
    <rPh sb="12" eb="14">
      <t>ニュウリョク</t>
    </rPh>
    <rPh sb="19" eb="20">
      <t>エン</t>
    </rPh>
    <rPh sb="20" eb="22">
      <t>タンイ</t>
    </rPh>
    <rPh sb="24" eb="26">
      <t>ニュウリョク</t>
    </rPh>
    <phoneticPr fontId="4"/>
  </si>
  <si>
    <t>3.数量は、整数で入力してください。</t>
    <rPh sb="2" eb="3">
      <t>スウ</t>
    </rPh>
    <rPh sb="3" eb="4">
      <t>リョウ</t>
    </rPh>
    <rPh sb="6" eb="8">
      <t>セイスウ</t>
    </rPh>
    <rPh sb="9" eb="11">
      <t>ニュウリョク</t>
    </rPh>
    <phoneticPr fontId="4"/>
  </si>
  <si>
    <t>4.単価と数量を入力すると、機器費は自動計算され、千円単位（千円以下1桁）で表示されます。</t>
    <rPh sb="2" eb="4">
      <t>タンカ</t>
    </rPh>
    <rPh sb="5" eb="7">
      <t>スウリョウ</t>
    </rPh>
    <rPh sb="8" eb="10">
      <t>ニュウリョク</t>
    </rPh>
    <rPh sb="14" eb="16">
      <t>キキ</t>
    </rPh>
    <rPh sb="16" eb="17">
      <t>ヒ</t>
    </rPh>
    <rPh sb="18" eb="20">
      <t>ジドウ</t>
    </rPh>
    <rPh sb="20" eb="22">
      <t>ケイサン</t>
    </rPh>
    <rPh sb="25" eb="27">
      <t>センエン</t>
    </rPh>
    <rPh sb="27" eb="29">
      <t>タンイ</t>
    </rPh>
    <rPh sb="30" eb="32">
      <t>センエン</t>
    </rPh>
    <rPh sb="32" eb="34">
      <t>イカ</t>
    </rPh>
    <rPh sb="35" eb="36">
      <t>ケタ</t>
    </rPh>
    <rPh sb="38" eb="40">
      <t>ヒョウジ</t>
    </rPh>
    <phoneticPr fontId="4"/>
  </si>
  <si>
    <t>5.工事費は、千円単位で入力ですが、単価と同様に小数点以下3桁まで入力してください。</t>
    <rPh sb="2" eb="4">
      <t>コウジ</t>
    </rPh>
    <rPh sb="4" eb="5">
      <t>ヒ</t>
    </rPh>
    <rPh sb="7" eb="9">
      <t>センエン</t>
    </rPh>
    <rPh sb="9" eb="11">
      <t>タンイ</t>
    </rPh>
    <rPh sb="12" eb="14">
      <t>ニュウリョク</t>
    </rPh>
    <rPh sb="18" eb="20">
      <t>タンカ</t>
    </rPh>
    <rPh sb="21" eb="23">
      <t>ドウヨウ</t>
    </rPh>
    <rPh sb="24" eb="27">
      <t>ショウスウテン</t>
    </rPh>
    <rPh sb="27" eb="29">
      <t>イカ</t>
    </rPh>
    <rPh sb="30" eb="31">
      <t>ケタ</t>
    </rPh>
    <rPh sb="33" eb="35">
      <t>ニュウリョク</t>
    </rPh>
    <phoneticPr fontId="4"/>
  </si>
  <si>
    <t>6.助成申請モデルを選択してください。</t>
    <rPh sb="2" eb="4">
      <t>ジョセイ</t>
    </rPh>
    <rPh sb="4" eb="6">
      <t>シンセイ</t>
    </rPh>
    <rPh sb="10" eb="12">
      <t>センタク</t>
    </rPh>
    <phoneticPr fontId="4"/>
  </si>
  <si>
    <t>7.助成対象経費は、設備区分の機器費＋工事費の合計を千円以下1桁を切り捨てて、千円単位で表示します。</t>
    <rPh sb="2" eb="4">
      <t>ジョセイ</t>
    </rPh>
    <rPh sb="4" eb="6">
      <t>タイショウ</t>
    </rPh>
    <rPh sb="6" eb="7">
      <t>ケイ</t>
    </rPh>
    <rPh sb="7" eb="8">
      <t>ヒ</t>
    </rPh>
    <rPh sb="10" eb="12">
      <t>セツビ</t>
    </rPh>
    <rPh sb="12" eb="14">
      <t>クブン</t>
    </rPh>
    <rPh sb="15" eb="17">
      <t>キキ</t>
    </rPh>
    <rPh sb="17" eb="18">
      <t>ヒ</t>
    </rPh>
    <rPh sb="19" eb="21">
      <t>コウジ</t>
    </rPh>
    <rPh sb="21" eb="22">
      <t>ヒ</t>
    </rPh>
    <rPh sb="23" eb="25">
      <t>ゴウケイ</t>
    </rPh>
    <rPh sb="26" eb="28">
      <t>センエン</t>
    </rPh>
    <rPh sb="28" eb="30">
      <t>イカ</t>
    </rPh>
    <rPh sb="31" eb="32">
      <t>ケタ</t>
    </rPh>
    <rPh sb="33" eb="34">
      <t>キ</t>
    </rPh>
    <rPh sb="35" eb="36">
      <t>ス</t>
    </rPh>
    <rPh sb="39" eb="41">
      <t>センエン</t>
    </rPh>
    <rPh sb="41" eb="43">
      <t>タンイ</t>
    </rPh>
    <rPh sb="44" eb="46">
      <t>ヒョウジ</t>
    </rPh>
    <phoneticPr fontId="4"/>
  </si>
  <si>
    <t>8.本助成金以外の助成金又は給付金を受領予定の場合は、助成総額を一番上の欄に記載してください。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0" eb="22">
      <t>ヨテイ</t>
    </rPh>
    <rPh sb="23" eb="25">
      <t>バアイ</t>
    </rPh>
    <rPh sb="27" eb="29">
      <t>ジョセイ</t>
    </rPh>
    <rPh sb="29" eb="31">
      <t>ソウガク</t>
    </rPh>
    <rPh sb="32" eb="34">
      <t>イチバン</t>
    </rPh>
    <rPh sb="34" eb="35">
      <t>ウエ</t>
    </rPh>
    <rPh sb="36" eb="37">
      <t>ラン</t>
    </rPh>
    <rPh sb="38" eb="40">
      <t>キサイ</t>
    </rPh>
    <phoneticPr fontId="4"/>
  </si>
  <si>
    <t>9.助成対象経費、交付申請額は自動計算されます。</t>
    <rPh sb="2" eb="4">
      <t>ジョセイ</t>
    </rPh>
    <rPh sb="4" eb="6">
      <t>タイショウ</t>
    </rPh>
    <rPh sb="6" eb="7">
      <t>ケイ</t>
    </rPh>
    <rPh sb="7" eb="8">
      <t>ヒ</t>
    </rPh>
    <rPh sb="9" eb="11">
      <t>コウフ</t>
    </rPh>
    <rPh sb="11" eb="13">
      <t>シンセイ</t>
    </rPh>
    <rPh sb="13" eb="14">
      <t>ガク</t>
    </rPh>
    <rPh sb="15" eb="17">
      <t>ジドウ</t>
    </rPh>
    <rPh sb="17" eb="19">
      <t>ケイサン</t>
    </rPh>
    <phoneticPr fontId="4"/>
  </si>
  <si>
    <r>
      <t>注-1）</t>
    </r>
    <r>
      <rPr>
        <sz val="10.5"/>
        <color indexed="62"/>
        <rFont val="ＭＳ Ｐ明朝"/>
        <family val="1"/>
        <charset val="128"/>
      </rPr>
      <t>水色</t>
    </r>
    <r>
      <rPr>
        <sz val="10.5"/>
        <color indexed="8"/>
        <rFont val="ＭＳ Ｐ明朝"/>
        <family val="1"/>
        <charset val="128"/>
      </rPr>
      <t>で着色した部分に工事名や機器名を記入下さい。　</t>
    </r>
    <rPh sb="0" eb="1">
      <t>チュウ</t>
    </rPh>
    <phoneticPr fontId="4"/>
  </si>
  <si>
    <r>
      <t>注-2）また</t>
    </r>
    <r>
      <rPr>
        <sz val="10.5"/>
        <color indexed="13"/>
        <rFont val="ＭＳ Ｐ明朝"/>
        <family val="1"/>
        <charset val="128"/>
      </rPr>
      <t>黄色</t>
    </r>
    <r>
      <rPr>
        <sz val="10.5"/>
        <color indexed="8"/>
        <rFont val="ＭＳ Ｐ明朝"/>
        <family val="1"/>
        <charset val="128"/>
      </rPr>
      <t>で着色した部分に単価・数良及び工事費を記載下さい。</t>
    </r>
    <rPh sb="0" eb="1">
      <t>チュウ</t>
    </rPh>
    <phoneticPr fontId="4"/>
  </si>
  <si>
    <t>注-3）着色していない部分は保護を掛けていますので、修正できません。</t>
    <rPh sb="0" eb="1">
      <t>チュウ</t>
    </rPh>
    <rPh sb="4" eb="6">
      <t>チャクショク</t>
    </rPh>
    <rPh sb="11" eb="13">
      <t>ブブン</t>
    </rPh>
    <rPh sb="14" eb="16">
      <t>ホゴ</t>
    </rPh>
    <rPh sb="17" eb="18">
      <t>カ</t>
    </rPh>
    <rPh sb="26" eb="28">
      <t>シュウセイ</t>
    </rPh>
    <phoneticPr fontId="4"/>
  </si>
  <si>
    <t>第9号様式：別紙1</t>
    <rPh sb="0" eb="1">
      <t>ダイ</t>
    </rPh>
    <rPh sb="2" eb="3">
      <t>ゴウ</t>
    </rPh>
    <rPh sb="3" eb="5">
      <t>ヨウシキ</t>
    </rPh>
    <rPh sb="6" eb="8">
      <t>ベッシ</t>
    </rPh>
    <phoneticPr fontId="4"/>
  </si>
  <si>
    <t>変更前</t>
    <rPh sb="0" eb="2">
      <t>ヘンコウ</t>
    </rPh>
    <rPh sb="2" eb="3">
      <t>マエ</t>
    </rPh>
    <phoneticPr fontId="4"/>
  </si>
  <si>
    <t>変更後</t>
    <rPh sb="0" eb="2">
      <t>ヘンコウ</t>
    </rPh>
    <rPh sb="2" eb="3">
      <t>ゴ</t>
    </rPh>
    <phoneticPr fontId="4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</si>
  <si>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</si>
  <si>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</si>
  <si>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助成対象事業</t>
    <phoneticPr fontId="3"/>
  </si>
  <si>
    <t>推定総工事金額
（助成事業に要する経費）</t>
    <rPh sb="0" eb="2">
      <t>スイテイ</t>
    </rPh>
    <rPh sb="2" eb="3">
      <t>ソウ</t>
    </rPh>
    <rPh sb="3" eb="5">
      <t>コウジ</t>
    </rPh>
    <rPh sb="5" eb="7">
      <t>キンガク</t>
    </rPh>
    <phoneticPr fontId="4"/>
  </si>
  <si>
    <t>②助成対象経費
（千円）</t>
    <rPh sb="1" eb="3">
      <t>ジョセイ</t>
    </rPh>
    <rPh sb="3" eb="5">
      <t>タイショウ</t>
    </rPh>
    <rPh sb="5" eb="7">
      <t>ケイヒ</t>
    </rPh>
    <rPh sb="9" eb="11">
      <t>センエン</t>
    </rPh>
    <phoneticPr fontId="4"/>
  </si>
  <si>
    <t>経費状況変更内訳書 (1/2)</t>
    <rPh sb="0" eb="2">
      <t>ケイヒ</t>
    </rPh>
    <rPh sb="2" eb="4">
      <t>ジョウキョウ</t>
    </rPh>
    <rPh sb="4" eb="6">
      <t>ヘンコウ</t>
    </rPh>
    <rPh sb="6" eb="9">
      <t>ウチワケショ</t>
    </rPh>
    <phoneticPr fontId="4"/>
  </si>
  <si>
    <t>経費状況変更内訳書 (2/2)</t>
    <phoneticPr fontId="4"/>
  </si>
  <si>
    <t>第9号様式：別紙「経費状況変更内訳書」記入説明書</t>
    <rPh sb="0" eb="1">
      <t>ダイ</t>
    </rPh>
    <rPh sb="2" eb="3">
      <t>ゴウ</t>
    </rPh>
    <rPh sb="3" eb="5">
      <t>ヨウシキ</t>
    </rPh>
    <rPh sb="6" eb="8">
      <t>ベッシ</t>
    </rPh>
    <rPh sb="9" eb="11">
      <t>ケイヒ</t>
    </rPh>
    <rPh sb="11" eb="13">
      <t>ジョウキョウ</t>
    </rPh>
    <rPh sb="13" eb="15">
      <t>ヘンコウ</t>
    </rPh>
    <rPh sb="15" eb="18">
      <t>ウチワケショ</t>
    </rPh>
    <rPh sb="19" eb="21">
      <t>キニュウ</t>
    </rPh>
    <rPh sb="21" eb="23">
      <t>セツメイ</t>
    </rPh>
    <rPh sb="23" eb="24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</si>
</sst>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.0;[Red]\-#,##0.0"/>
    <numFmt numFmtId="177" formatCode="#,##0.000;[Red]\-#,##0.000"/>
  </numFmts>
  <fonts count="23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b/>
      <u/>
      <sz val="10.5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indexed="62"/>
      <name val="ＭＳ Ｐ明朝"/>
      <family val="1"/>
      <charset val="128"/>
    </font>
    <font>
      <sz val="10.5"/>
      <color indexed="13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quotePrefix="1" applyFont="1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vertical="center"/>
    </xf>
    <xf numFmtId="0" fontId="2" fillId="0" borderId="0" xfId="2" applyFont="1">
      <alignment vertical="center"/>
    </xf>
    <xf numFmtId="0" fontId="2" fillId="0" borderId="0" xfId="0" applyFont="1" applyFill="1">
      <alignment vertical="center"/>
    </xf>
    <xf numFmtId="0" fontId="8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0" fillId="3" borderId="1" xfId="2" applyFont="1" applyFill="1" applyBorder="1" applyAlignment="1" applyProtection="1">
      <alignment horizontal="center" vertical="center"/>
      <protection locked="0"/>
    </xf>
    <xf numFmtId="0" fontId="9" fillId="0" borderId="1" xfId="2" applyFont="1" applyBorder="1" applyAlignment="1">
      <alignment vertical="center" shrinkToFit="1"/>
    </xf>
    <xf numFmtId="0" fontId="2" fillId="0" borderId="0" xfId="2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176" fontId="5" fillId="0" borderId="16" xfId="1" quotePrefix="1" applyNumberFormat="1" applyFont="1" applyFill="1" applyBorder="1" applyAlignment="1" applyProtection="1">
      <alignment horizontal="center" vertical="center" shrinkToFit="1"/>
    </xf>
    <xf numFmtId="0" fontId="5" fillId="0" borderId="17" xfId="2" quotePrefix="1" applyFont="1" applyFill="1" applyBorder="1" applyAlignment="1" applyProtection="1">
      <alignment horizontal="center" vertical="center" shrinkToFit="1"/>
    </xf>
    <xf numFmtId="176" fontId="5" fillId="0" borderId="17" xfId="1" applyNumberFormat="1" applyFont="1" applyBorder="1" applyAlignment="1" applyProtection="1">
      <alignment vertical="center" shrinkToFit="1"/>
    </xf>
    <xf numFmtId="0" fontId="12" fillId="0" borderId="0" xfId="0" applyFont="1">
      <alignment vertical="center"/>
    </xf>
    <xf numFmtId="0" fontId="5" fillId="0" borderId="19" xfId="2" applyFont="1" applyBorder="1" applyAlignment="1">
      <alignment vertical="center"/>
    </xf>
    <xf numFmtId="0" fontId="5" fillId="4" borderId="20" xfId="2" applyFont="1" applyFill="1" applyBorder="1" applyAlignment="1" applyProtection="1">
      <alignment vertical="center" shrinkToFit="1"/>
      <protection locked="0"/>
    </xf>
    <xf numFmtId="176" fontId="5" fillId="5" borderId="16" xfId="4" applyNumberFormat="1" applyFont="1" applyFill="1" applyBorder="1" applyAlignment="1" applyProtection="1">
      <alignment vertical="center" shrinkToFit="1"/>
      <protection locked="0"/>
    </xf>
    <xf numFmtId="0" fontId="5" fillId="5" borderId="17" xfId="2" applyFont="1" applyFill="1" applyBorder="1" applyAlignment="1" applyProtection="1">
      <alignment vertical="center" shrinkToFit="1"/>
      <protection locked="0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38" fontId="2" fillId="0" borderId="0" xfId="1" applyFont="1">
      <alignment vertical="center"/>
    </xf>
    <xf numFmtId="0" fontId="5" fillId="0" borderId="21" xfId="2" applyFont="1" applyBorder="1" applyAlignment="1">
      <alignment vertical="center"/>
    </xf>
    <xf numFmtId="38" fontId="2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5" fillId="5" borderId="16" xfId="1" applyNumberFormat="1" applyFont="1" applyFill="1" applyBorder="1" applyAlignment="1" applyProtection="1">
      <alignment vertical="center" shrinkToFit="1"/>
      <protection locked="0"/>
    </xf>
    <xf numFmtId="176" fontId="5" fillId="0" borderId="17" xfId="1" applyNumberFormat="1" applyFont="1" applyFill="1" applyBorder="1" applyAlignment="1" applyProtection="1">
      <alignment vertical="center" shrinkToFit="1"/>
    </xf>
    <xf numFmtId="176" fontId="5" fillId="0" borderId="13" xfId="1" quotePrefix="1" applyNumberFormat="1" applyFont="1" applyFill="1" applyBorder="1" applyAlignment="1" applyProtection="1">
      <alignment horizontal="center" vertical="center" shrinkToFit="1"/>
    </xf>
    <xf numFmtId="0" fontId="5" fillId="0" borderId="24" xfId="2" quotePrefix="1" applyFont="1" applyFill="1" applyBorder="1" applyAlignment="1" applyProtection="1">
      <alignment horizontal="center" vertical="center" shrinkToFit="1"/>
    </xf>
    <xf numFmtId="176" fontId="5" fillId="0" borderId="3" xfId="1" applyNumberFormat="1" applyFont="1" applyBorder="1" applyAlignment="1" applyProtection="1">
      <alignment vertical="center" shrinkToFit="1"/>
    </xf>
    <xf numFmtId="0" fontId="12" fillId="0" borderId="0" xfId="2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4" borderId="25" xfId="2" applyFont="1" applyFill="1" applyBorder="1" applyAlignment="1" applyProtection="1">
      <alignment vertical="center" shrinkToFit="1"/>
      <protection locked="0"/>
    </xf>
    <xf numFmtId="0" fontId="5" fillId="0" borderId="27" xfId="2" applyFont="1" applyBorder="1" applyAlignment="1">
      <alignment vertical="center"/>
    </xf>
    <xf numFmtId="0" fontId="5" fillId="4" borderId="12" xfId="2" applyFont="1" applyFill="1" applyBorder="1" applyAlignment="1" applyProtection="1">
      <alignment vertical="center" shrinkToFit="1"/>
      <protection locked="0"/>
    </xf>
    <xf numFmtId="176" fontId="5" fillId="5" borderId="8" xfId="1" applyNumberFormat="1" applyFont="1" applyFill="1" applyBorder="1" applyAlignment="1" applyProtection="1">
      <alignment vertical="center" shrinkToFit="1"/>
      <protection locked="0"/>
    </xf>
    <xf numFmtId="0" fontId="5" fillId="5" borderId="9" xfId="2" applyFont="1" applyFill="1" applyBorder="1" applyAlignment="1" applyProtection="1">
      <alignment vertical="center" shrinkToFit="1"/>
      <protection locked="0"/>
    </xf>
    <xf numFmtId="176" fontId="5" fillId="0" borderId="9" xfId="1" applyNumberFormat="1" applyFont="1" applyFill="1" applyBorder="1" applyAlignment="1" applyProtection="1">
      <alignment vertical="center" shrinkToFit="1"/>
    </xf>
    <xf numFmtId="0" fontId="5" fillId="0" borderId="0" xfId="2" applyFont="1" applyBorder="1" applyAlignment="1">
      <alignment horizontal="center" vertical="center" textRotation="255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 applyProtection="1">
      <alignment vertical="center" shrinkToFit="1"/>
      <protection locked="0"/>
    </xf>
    <xf numFmtId="176" fontId="5" fillId="0" borderId="0" xfId="1" applyNumberFormat="1" applyFont="1" applyFill="1" applyBorder="1" applyAlignment="1" applyProtection="1">
      <alignment vertical="center" shrinkToFit="1"/>
      <protection locked="0"/>
    </xf>
    <xf numFmtId="176" fontId="5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Border="1">
      <alignment vertical="center"/>
    </xf>
    <xf numFmtId="0" fontId="5" fillId="0" borderId="33" xfId="2" applyFont="1" applyBorder="1" applyAlignment="1">
      <alignment vertical="center"/>
    </xf>
    <xf numFmtId="0" fontId="5" fillId="0" borderId="36" xfId="2" quotePrefix="1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5" fillId="0" borderId="17" xfId="2" quotePrefix="1" applyFont="1" applyBorder="1" applyAlignment="1">
      <alignment horizontal="center" vertical="center"/>
    </xf>
    <xf numFmtId="176" fontId="5" fillId="0" borderId="37" xfId="1" quotePrefix="1" applyNumberFormat="1" applyFont="1" applyBorder="1" applyAlignment="1">
      <alignment vertical="center" shrinkToFit="1"/>
    </xf>
    <xf numFmtId="38" fontId="5" fillId="0" borderId="17" xfId="4" applyFont="1" applyBorder="1" applyAlignment="1">
      <alignment vertical="center" shrinkToFit="1"/>
    </xf>
    <xf numFmtId="38" fontId="5" fillId="0" borderId="39" xfId="4" applyFont="1" applyBorder="1" applyAlignment="1">
      <alignment vertical="center" shrinkToFit="1"/>
    </xf>
    <xf numFmtId="38" fontId="5" fillId="0" borderId="36" xfId="4" applyFont="1" applyBorder="1" applyAlignment="1">
      <alignment vertical="center" shrinkToFit="1"/>
    </xf>
    <xf numFmtId="38" fontId="14" fillId="0" borderId="17" xfId="4" applyFont="1" applyBorder="1">
      <alignment vertical="center"/>
    </xf>
    <xf numFmtId="176" fontId="5" fillId="0" borderId="47" xfId="3" applyNumberFormat="1" applyFont="1" applyBorder="1" applyAlignment="1" applyProtection="1">
      <alignment vertical="center" shrinkToFit="1"/>
    </xf>
    <xf numFmtId="0" fontId="5" fillId="4" borderId="20" xfId="2" applyFont="1" applyFill="1" applyBorder="1" applyAlignment="1" applyProtection="1">
      <alignment vertical="center"/>
      <protection locked="0"/>
    </xf>
    <xf numFmtId="176" fontId="5" fillId="5" borderId="48" xfId="3" applyNumberFormat="1" applyFont="1" applyFill="1" applyBorder="1" applyAlignment="1" applyProtection="1">
      <alignment vertical="center" shrinkToFit="1"/>
      <protection locked="0"/>
    </xf>
    <xf numFmtId="0" fontId="5" fillId="5" borderId="49" xfId="2" applyFont="1" applyFill="1" applyBorder="1" applyAlignment="1" applyProtection="1">
      <alignment vertical="center" shrinkToFit="1"/>
      <protection locked="0"/>
    </xf>
    <xf numFmtId="176" fontId="5" fillId="5" borderId="16" xfId="3" applyNumberFormat="1" applyFont="1" applyFill="1" applyBorder="1" applyAlignment="1" applyProtection="1">
      <alignment vertical="center" shrinkToFit="1"/>
      <protection locked="0"/>
    </xf>
    <xf numFmtId="176" fontId="5" fillId="0" borderId="48" xfId="3" quotePrefix="1" applyNumberFormat="1" applyFont="1" applyFill="1" applyBorder="1" applyAlignment="1" applyProtection="1">
      <alignment horizontal="center" vertical="center" shrinkToFit="1"/>
    </xf>
    <xf numFmtId="0" fontId="5" fillId="0" borderId="49" xfId="2" quotePrefix="1" applyFont="1" applyFill="1" applyBorder="1" applyAlignment="1" applyProtection="1">
      <alignment horizontal="center" vertical="center" shrinkToFit="1"/>
    </xf>
    <xf numFmtId="0" fontId="5" fillId="0" borderId="0" xfId="2" applyFont="1" applyBorder="1" applyAlignment="1">
      <alignment horizontal="center" vertical="center"/>
    </xf>
    <xf numFmtId="177" fontId="5" fillId="0" borderId="0" xfId="3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6" fillId="0" borderId="0" xfId="0" applyFont="1">
      <alignment vertical="center"/>
    </xf>
    <xf numFmtId="0" fontId="21" fillId="0" borderId="0" xfId="0" applyFont="1" applyFill="1" applyProtection="1">
      <alignment vertical="center"/>
    </xf>
    <xf numFmtId="0" fontId="21" fillId="0" borderId="0" xfId="0" applyFont="1" applyFill="1">
      <alignment vertical="center"/>
    </xf>
    <xf numFmtId="0" fontId="9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5" fillId="0" borderId="58" xfId="2" applyFont="1" applyBorder="1" applyAlignment="1">
      <alignment horizontal="center" vertical="center" wrapText="1"/>
    </xf>
    <xf numFmtId="176" fontId="5" fillId="0" borderId="59" xfId="1" quotePrefix="1" applyNumberFormat="1" applyFont="1" applyFill="1" applyBorder="1" applyAlignment="1" applyProtection="1">
      <alignment horizontal="center" vertical="center" shrinkToFit="1"/>
    </xf>
    <xf numFmtId="176" fontId="5" fillId="5" borderId="59" xfId="4" applyNumberFormat="1" applyFont="1" applyFill="1" applyBorder="1" applyAlignment="1" applyProtection="1">
      <alignment vertical="center" shrinkToFit="1"/>
      <protection locked="0"/>
    </xf>
    <xf numFmtId="176" fontId="5" fillId="5" borderId="59" xfId="1" applyNumberFormat="1" applyFont="1" applyFill="1" applyBorder="1" applyAlignment="1" applyProtection="1">
      <alignment vertical="center" shrinkToFit="1"/>
      <protection locked="0"/>
    </xf>
    <xf numFmtId="176" fontId="5" fillId="0" borderId="60" xfId="1" quotePrefix="1" applyNumberFormat="1" applyFont="1" applyFill="1" applyBorder="1" applyAlignment="1" applyProtection="1">
      <alignment horizontal="center" vertical="center" shrinkToFit="1"/>
    </xf>
    <xf numFmtId="176" fontId="5" fillId="5" borderId="58" xfId="1" applyNumberFormat="1" applyFont="1" applyFill="1" applyBorder="1" applyAlignment="1" applyProtection="1">
      <alignment vertical="center" shrinkToFit="1"/>
      <protection locked="0"/>
    </xf>
    <xf numFmtId="176" fontId="5" fillId="5" borderId="61" xfId="3" applyNumberFormat="1" applyFont="1" applyFill="1" applyBorder="1" applyAlignment="1" applyProtection="1">
      <alignment vertical="center" shrinkToFit="1"/>
      <protection locked="0"/>
    </xf>
    <xf numFmtId="176" fontId="5" fillId="5" borderId="59" xfId="3" applyNumberFormat="1" applyFont="1" applyFill="1" applyBorder="1" applyAlignment="1" applyProtection="1">
      <alignment vertical="center" shrinkToFit="1"/>
      <protection locked="0"/>
    </xf>
    <xf numFmtId="176" fontId="5" fillId="0" borderId="61" xfId="3" quotePrefix="1" applyNumberFormat="1" applyFont="1" applyFill="1" applyBorder="1" applyAlignment="1" applyProtection="1">
      <alignment horizontal="center" vertical="center" shrinkToFit="1"/>
    </xf>
    <xf numFmtId="0" fontId="5" fillId="0" borderId="63" xfId="2" applyFont="1" applyBorder="1" applyAlignment="1">
      <alignment horizontal="center" vertical="center" wrapText="1"/>
    </xf>
    <xf numFmtId="0" fontId="2" fillId="0" borderId="0" xfId="2" quotePrefix="1" applyFont="1" applyBorder="1" applyAlignment="1">
      <alignment horizontal="center" vertical="center"/>
    </xf>
    <xf numFmtId="0" fontId="9" fillId="0" borderId="0" xfId="2" applyFont="1" applyBorder="1" applyAlignment="1">
      <alignment vertical="center" shrinkToFit="1"/>
    </xf>
    <xf numFmtId="176" fontId="5" fillId="5" borderId="2" xfId="1" applyNumberFormat="1" applyFont="1" applyFill="1" applyBorder="1" applyAlignment="1" applyProtection="1">
      <alignment vertical="center" shrinkToFit="1"/>
      <protection locked="0"/>
    </xf>
    <xf numFmtId="176" fontId="5" fillId="5" borderId="38" xfId="1" applyNumberFormat="1" applyFont="1" applyFill="1" applyBorder="1" applyAlignment="1" applyProtection="1">
      <alignment vertical="center" shrinkToFit="1"/>
      <protection locked="0"/>
    </xf>
    <xf numFmtId="176" fontId="5" fillId="0" borderId="43" xfId="1" applyNumberFormat="1" applyFont="1" applyFill="1" applyBorder="1" applyAlignment="1" applyProtection="1">
      <alignment vertical="center" shrinkToFit="1"/>
    </xf>
    <xf numFmtId="176" fontId="5" fillId="0" borderId="45" xfId="1" applyNumberFormat="1" applyFont="1" applyFill="1" applyBorder="1" applyAlignment="1" applyProtection="1">
      <alignment vertical="center" shrinkToFit="1"/>
    </xf>
    <xf numFmtId="176" fontId="14" fillId="0" borderId="66" xfId="1" applyNumberFormat="1" applyFont="1" applyBorder="1" applyAlignment="1">
      <alignment vertical="center" shrinkToFit="1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39" xfId="1" applyNumberFormat="1" applyFont="1" applyFill="1" applyBorder="1" applyAlignment="1" applyProtection="1">
      <alignment vertical="center" shrinkToFit="1"/>
    </xf>
    <xf numFmtId="176" fontId="14" fillId="0" borderId="36" xfId="1" applyNumberFormat="1" applyFont="1" applyBorder="1" applyAlignment="1">
      <alignment vertical="center" shrinkToFit="1"/>
    </xf>
    <xf numFmtId="176" fontId="5" fillId="0" borderId="9" xfId="1" quotePrefix="1" applyNumberFormat="1" applyFont="1" applyBorder="1" applyAlignment="1">
      <alignment vertical="center" shrinkToFit="1"/>
    </xf>
    <xf numFmtId="0" fontId="5" fillId="0" borderId="64" xfId="2" quotePrefix="1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wrapText="1"/>
    </xf>
    <xf numFmtId="0" fontId="2" fillId="0" borderId="22" xfId="0" applyFont="1" applyBorder="1">
      <alignment vertical="center"/>
    </xf>
    <xf numFmtId="0" fontId="5" fillId="4" borderId="4" xfId="2" applyFont="1" applyFill="1" applyBorder="1" applyAlignment="1" applyProtection="1">
      <alignment vertical="center" shrinkToFit="1"/>
      <protection locked="0"/>
    </xf>
    <xf numFmtId="38" fontId="7" fillId="0" borderId="49" xfId="4" applyFont="1" applyBorder="1">
      <alignment vertical="center"/>
    </xf>
    <xf numFmtId="176" fontId="5" fillId="0" borderId="46" xfId="3" quotePrefix="1" applyNumberFormat="1" applyFont="1" applyFill="1" applyBorder="1" applyAlignment="1" applyProtection="1">
      <alignment horizontal="center" vertical="center" shrinkToFit="1"/>
    </xf>
    <xf numFmtId="176" fontId="5" fillId="0" borderId="35" xfId="3" quotePrefix="1" applyNumberFormat="1" applyFont="1" applyFill="1" applyBorder="1" applyAlignment="1" applyProtection="1">
      <alignment horizontal="center" vertical="center" shrinkToFit="1"/>
    </xf>
    <xf numFmtId="0" fontId="5" fillId="0" borderId="67" xfId="2" quotePrefix="1" applyFont="1" applyFill="1" applyBorder="1" applyAlignment="1" applyProtection="1">
      <alignment horizontal="center" vertical="center" shrinkToFit="1"/>
    </xf>
    <xf numFmtId="176" fontId="5" fillId="0" borderId="36" xfId="3" applyNumberFormat="1" applyFont="1" applyBorder="1" applyAlignment="1" applyProtection="1">
      <alignment vertical="center" shrinkToFit="1"/>
    </xf>
    <xf numFmtId="0" fontId="5" fillId="0" borderId="68" xfId="2" applyFont="1" applyBorder="1" applyAlignment="1">
      <alignment horizontal="center" vertical="center" wrapText="1"/>
    </xf>
    <xf numFmtId="14" fontId="2" fillId="0" borderId="0" xfId="2" quotePrefix="1" applyNumberFormat="1" applyFont="1" applyBorder="1" applyAlignment="1">
      <alignment horizontal="center" vertical="center"/>
    </xf>
    <xf numFmtId="38" fontId="14" fillId="0" borderId="47" xfId="4" applyFont="1" applyBorder="1">
      <alignment vertical="center"/>
    </xf>
    <xf numFmtId="176" fontId="5" fillId="0" borderId="62" xfId="3" applyNumberFormat="1" applyFont="1" applyBorder="1" applyAlignment="1" applyProtection="1">
      <alignment vertical="center" shrinkToFit="1"/>
    </xf>
    <xf numFmtId="176" fontId="5" fillId="0" borderId="37" xfId="1" applyNumberFormat="1" applyFont="1" applyFill="1" applyBorder="1" applyAlignment="1" applyProtection="1">
      <alignment vertical="center" shrinkToFit="1"/>
    </xf>
    <xf numFmtId="176" fontId="5" fillId="0" borderId="50" xfId="3" applyNumberFormat="1" applyFont="1" applyBorder="1" applyAlignment="1" applyProtection="1">
      <alignment vertical="center" shrinkToFit="1"/>
    </xf>
    <xf numFmtId="176" fontId="5" fillId="0" borderId="64" xfId="1" quotePrefix="1" applyNumberFormat="1" applyFont="1" applyBorder="1" applyAlignment="1">
      <alignment vertical="center" shrinkToFit="1"/>
    </xf>
    <xf numFmtId="38" fontId="14" fillId="0" borderId="4" xfId="4" applyFont="1" applyBorder="1">
      <alignment vertical="center"/>
    </xf>
    <xf numFmtId="38" fontId="5" fillId="0" borderId="20" xfId="4" applyFont="1" applyBorder="1" applyAlignment="1">
      <alignment vertical="center" shrinkToFit="1"/>
    </xf>
    <xf numFmtId="38" fontId="5" fillId="0" borderId="70" xfId="4" applyFont="1" applyBorder="1" applyAlignment="1">
      <alignment vertical="center" shrinkToFit="1"/>
    </xf>
    <xf numFmtId="38" fontId="5" fillId="0" borderId="71" xfId="4" applyFont="1" applyBorder="1" applyAlignment="1">
      <alignment vertical="center" shrinkToFit="1"/>
    </xf>
    <xf numFmtId="38" fontId="14" fillId="0" borderId="20" xfId="4" applyFont="1" applyBorder="1">
      <alignment vertical="center"/>
    </xf>
    <xf numFmtId="38" fontId="7" fillId="0" borderId="10" xfId="4" applyFont="1" applyBorder="1">
      <alignment vertical="center"/>
    </xf>
    <xf numFmtId="176" fontId="5" fillId="0" borderId="42" xfId="1" applyNumberFormat="1" applyFont="1" applyFill="1" applyBorder="1" applyAlignment="1" applyProtection="1">
      <alignment vertical="center" shrinkToFit="1"/>
    </xf>
    <xf numFmtId="38" fontId="5" fillId="0" borderId="72" xfId="1" applyFont="1" applyFill="1" applyBorder="1" applyAlignment="1">
      <alignment vertical="center" shrinkToFit="1"/>
    </xf>
    <xf numFmtId="176" fontId="5" fillId="0" borderId="11" xfId="1" applyNumberFormat="1" applyFont="1" applyFill="1" applyBorder="1" applyAlignment="1" applyProtection="1">
      <alignment vertical="center" shrinkToFit="1"/>
    </xf>
    <xf numFmtId="38" fontId="5" fillId="0" borderId="73" xfId="1" applyFont="1" applyFill="1" applyBorder="1" applyAlignment="1">
      <alignment vertical="center" shrinkToFit="1"/>
    </xf>
    <xf numFmtId="0" fontId="7" fillId="0" borderId="0" xfId="2" applyFont="1" applyFill="1" applyAlignment="1" applyProtection="1">
      <alignment vertical="center" shrinkToFit="1"/>
      <protection locked="0"/>
    </xf>
    <xf numFmtId="0" fontId="22" fillId="0" borderId="0" xfId="0" applyFont="1" applyFill="1" applyAlignment="1" applyProtection="1">
      <alignment horizontal="center" vertical="center"/>
    </xf>
    <xf numFmtId="0" fontId="8" fillId="0" borderId="0" xfId="2" applyFont="1" applyBorder="1" applyAlignment="1">
      <alignment horizontal="center" vertical="center"/>
    </xf>
    <xf numFmtId="38" fontId="10" fillId="3" borderId="52" xfId="2" applyNumberFormat="1" applyFont="1" applyFill="1" applyBorder="1" applyAlignment="1" applyProtection="1">
      <alignment horizontal="center" vertical="center" shrinkToFit="1"/>
      <protection locked="0"/>
    </xf>
    <xf numFmtId="38" fontId="10" fillId="3" borderId="53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29" xfId="2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0" fontId="5" fillId="0" borderId="5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57" xfId="2" applyFont="1" applyBorder="1" applyAlignment="1">
      <alignment horizontal="center" vertical="center" wrapText="1"/>
    </xf>
    <xf numFmtId="0" fontId="5" fillId="0" borderId="51" xfId="2" applyFont="1" applyBorder="1" applyAlignment="1">
      <alignment horizontal="center" vertical="center" wrapText="1"/>
    </xf>
    <xf numFmtId="0" fontId="5" fillId="0" borderId="58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shrinkToFit="1"/>
    </xf>
    <xf numFmtId="0" fontId="7" fillId="2" borderId="0" xfId="2" applyFont="1" applyFill="1" applyAlignment="1" applyProtection="1">
      <alignment vertical="center" shrinkToFit="1"/>
      <protection locked="0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5" fillId="0" borderId="55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58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4" borderId="22" xfId="2" applyFont="1" applyFill="1" applyBorder="1" applyAlignment="1" applyProtection="1">
      <alignment vertical="center" shrinkToFit="1"/>
    </xf>
    <xf numFmtId="0" fontId="5" fillId="4" borderId="23" xfId="2" applyFont="1" applyFill="1" applyBorder="1" applyAlignment="1" applyProtection="1">
      <alignment vertical="center" shrinkToFit="1"/>
    </xf>
    <xf numFmtId="38" fontId="5" fillId="0" borderId="28" xfId="3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5" fillId="0" borderId="13" xfId="2" applyFont="1" applyBorder="1" applyAlignment="1">
      <alignment horizontal="center" vertical="center" textRotation="255"/>
    </xf>
    <xf numFmtId="0" fontId="5" fillId="0" borderId="18" xfId="2" applyFont="1" applyBorder="1" applyAlignment="1">
      <alignment horizontal="center" vertical="center" textRotation="255"/>
    </xf>
    <xf numFmtId="0" fontId="5" fillId="0" borderId="26" xfId="2" applyFont="1" applyBorder="1" applyAlignment="1">
      <alignment horizontal="center" vertical="center" textRotation="255"/>
    </xf>
    <xf numFmtId="0" fontId="5" fillId="4" borderId="14" xfId="2" applyFont="1" applyFill="1" applyBorder="1" applyAlignment="1" applyProtection="1">
      <alignment vertical="center" shrinkToFit="1"/>
    </xf>
    <xf numFmtId="0" fontId="5" fillId="4" borderId="15" xfId="2" applyFont="1" applyFill="1" applyBorder="1" applyAlignment="1" applyProtection="1">
      <alignment vertical="center" shrinkToFit="1"/>
    </xf>
    <xf numFmtId="38" fontId="5" fillId="0" borderId="69" xfId="3" applyFont="1" applyFill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5" fillId="0" borderId="46" xfId="2" applyFont="1" applyBorder="1" applyAlignment="1">
      <alignment horizontal="center" vertical="center" textRotation="255"/>
    </xf>
    <xf numFmtId="0" fontId="5" fillId="4" borderId="34" xfId="2" applyFont="1" applyFill="1" applyBorder="1" applyAlignment="1" applyProtection="1">
      <alignment vertical="center"/>
      <protection locked="0"/>
    </xf>
    <xf numFmtId="0" fontId="5" fillId="4" borderId="41" xfId="2" applyFont="1" applyFill="1" applyBorder="1" applyAlignment="1" applyProtection="1">
      <alignment vertical="center"/>
      <protection locked="0"/>
    </xf>
    <xf numFmtId="0" fontId="5" fillId="0" borderId="21" xfId="2" applyFont="1" applyFill="1" applyBorder="1" applyAlignment="1" applyProtection="1">
      <alignment horizontal="center" vertical="center"/>
    </xf>
    <xf numFmtId="0" fontId="5" fillId="0" borderId="50" xfId="2" applyFont="1" applyFill="1" applyBorder="1" applyAlignment="1" applyProtection="1">
      <alignment horizontal="center" vertical="center"/>
    </xf>
    <xf numFmtId="0" fontId="5" fillId="4" borderId="14" xfId="2" applyFont="1" applyFill="1" applyBorder="1" applyAlignment="1" applyProtection="1">
      <alignment vertical="center"/>
      <protection locked="0"/>
    </xf>
    <xf numFmtId="0" fontId="5" fillId="4" borderId="15" xfId="2" applyFont="1" applyFill="1" applyBorder="1" applyAlignment="1" applyProtection="1">
      <alignment vertical="center"/>
      <protection locked="0"/>
    </xf>
    <xf numFmtId="0" fontId="5" fillId="0" borderId="42" xfId="2" applyFont="1" applyBorder="1" applyAlignment="1">
      <alignment horizontal="left" vertical="center"/>
    </xf>
    <xf numFmtId="0" fontId="5" fillId="0" borderId="43" xfId="2" applyFont="1" applyBorder="1" applyAlignment="1">
      <alignment horizontal="left" vertical="center"/>
    </xf>
    <xf numFmtId="0" fontId="5" fillId="0" borderId="65" xfId="2" quotePrefix="1" applyFont="1" applyBorder="1" applyAlignment="1">
      <alignment horizontal="center" vertical="center" shrinkToFit="1"/>
    </xf>
    <xf numFmtId="0" fontId="5" fillId="0" borderId="64" xfId="2" quotePrefix="1" applyFont="1" applyBorder="1" applyAlignment="1">
      <alignment horizontal="center" vertical="center" shrinkToFit="1"/>
    </xf>
    <xf numFmtId="0" fontId="5" fillId="0" borderId="44" xfId="2" applyFont="1" applyBorder="1" applyAlignment="1">
      <alignment horizontal="center" vertical="center" textRotation="255"/>
    </xf>
    <xf numFmtId="0" fontId="5" fillId="0" borderId="34" xfId="2" applyFont="1" applyBorder="1" applyAlignment="1">
      <alignment vertical="center" wrapText="1"/>
    </xf>
    <xf numFmtId="0" fontId="5" fillId="0" borderId="35" xfId="2" applyFont="1" applyBorder="1" applyAlignment="1">
      <alignment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34" xfId="2" applyFont="1" applyBorder="1" applyAlignment="1">
      <alignment horizontal="left" vertical="top" wrapText="1"/>
    </xf>
    <xf numFmtId="0" fontId="5" fillId="0" borderId="40" xfId="2" applyFont="1" applyBorder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0" fontId="5" fillId="0" borderId="37" xfId="2" applyFont="1" applyBorder="1" applyAlignment="1">
      <alignment horizontal="left" vertical="center"/>
    </xf>
    <xf numFmtId="0" fontId="5" fillId="0" borderId="14" xfId="2" applyFont="1" applyBorder="1" applyAlignment="1">
      <alignment horizontal="left" vertical="center"/>
    </xf>
    <xf numFmtId="0" fontId="5" fillId="0" borderId="64" xfId="2" applyFont="1" applyBorder="1" applyAlignment="1">
      <alignment horizontal="left" vertical="center"/>
    </xf>
    <xf numFmtId="0" fontId="5" fillId="0" borderId="15" xfId="2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52" xfId="2" applyFont="1" applyBorder="1" applyAlignment="1">
      <alignment horizontal="center" vertical="center"/>
    </xf>
    <xf numFmtId="0" fontId="5" fillId="0" borderId="53" xfId="2" applyFont="1" applyBorder="1" applyAlignment="1">
      <alignment horizontal="center" vertical="center"/>
    </xf>
    <xf numFmtId="0" fontId="5" fillId="0" borderId="54" xfId="2" applyFont="1" applyBorder="1" applyAlignment="1">
      <alignment horizontal="center" vertical="center"/>
    </xf>
    <xf numFmtId="0" fontId="5" fillId="0" borderId="56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57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177" fontId="5" fillId="0" borderId="1" xfId="3" applyNumberFormat="1" applyFont="1" applyBorder="1" applyAlignment="1">
      <alignment horizontal="center" vertical="center"/>
    </xf>
    <xf numFmtId="177" fontId="5" fillId="0" borderId="52" xfId="3" applyNumberFormat="1" applyFont="1" applyBorder="1" applyAlignment="1">
      <alignment horizontal="center" vertical="center"/>
    </xf>
    <xf numFmtId="177" fontId="5" fillId="0" borderId="1" xfId="3" applyNumberFormat="1" applyFont="1" applyBorder="1" applyAlignment="1">
      <alignment horizontal="right" vertical="center"/>
    </xf>
    <xf numFmtId="177" fontId="5" fillId="0" borderId="52" xfId="3" applyNumberFormat="1" applyFont="1" applyBorder="1" applyAlignment="1">
      <alignment horizontal="right" vertical="center"/>
    </xf>
    <xf numFmtId="0" fontId="5" fillId="0" borderId="28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38" fontId="5" fillId="0" borderId="69" xfId="3" applyFont="1" applyBorder="1" applyAlignment="1">
      <alignment horizontal="center" vertical="center"/>
    </xf>
    <xf numFmtId="38" fontId="10" fillId="6" borderId="53" xfId="2" applyNumberFormat="1" applyFont="1" applyFill="1" applyBorder="1" applyAlignment="1" applyProtection="1">
      <alignment horizontal="center" vertical="center" shrinkToFit="1"/>
    </xf>
    <xf numFmtId="38" fontId="10" fillId="6" borderId="54" xfId="2" applyNumberFormat="1" applyFont="1" applyFill="1" applyBorder="1" applyAlignment="1" applyProtection="1">
      <alignment horizontal="center" vertical="center" shrinkToFit="1"/>
    </xf>
    <xf numFmtId="177" fontId="5" fillId="0" borderId="1" xfId="5" applyNumberFormat="1" applyFont="1" applyFill="1" applyBorder="1" applyAlignment="1" applyProtection="1">
      <alignment horizontal="right" vertical="center"/>
    </xf>
    <xf numFmtId="177" fontId="5" fillId="0" borderId="52" xfId="5" applyNumberFormat="1" applyFont="1" applyFill="1" applyBorder="1" applyAlignment="1" applyProtection="1">
      <alignment horizontal="right" vertical="center"/>
    </xf>
  </cellXfs>
  <cellStyles count="6">
    <cellStyle name="桁区切り" xfId="1" builtinId="6"/>
    <cellStyle name="桁区切り 2" xfId="3"/>
    <cellStyle name="桁区切り 2 2" xfId="4"/>
    <cellStyle name="通貨 2" xf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view="pageBreakPreview" zoomScale="85" zoomScaleNormal="100" zoomScaleSheetLayoutView="85" workbookViewId="0">
      <selection activeCell="F34" sqref="F34"/>
    </sheetView>
  </sheetViews>
  <sheetFormatPr defaultColWidth="8.09765625" defaultRowHeight="14.4" x14ac:dyDescent="0.45"/>
  <cols>
    <col min="1" max="1" width="3.5" style="71" customWidth="1"/>
    <col min="2" max="2" width="4" style="71" customWidth="1"/>
    <col min="3" max="9" width="8.09765625" style="71"/>
    <col min="10" max="10" width="12.796875" style="71" customWidth="1"/>
    <col min="11" max="16384" width="8.09765625" style="71"/>
  </cols>
  <sheetData>
    <row r="1" spans="1:15" x14ac:dyDescent="0.4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9.2" x14ac:dyDescent="0.45">
      <c r="A2" s="124" t="s">
        <v>67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x14ac:dyDescent="0.4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x14ac:dyDescent="0.45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x14ac:dyDescent="0.45">
      <c r="A5" s="70"/>
      <c r="B5" s="70" t="s">
        <v>38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x14ac:dyDescent="0.4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x14ac:dyDescent="0.45">
      <c r="A7" s="70"/>
      <c r="B7" s="70" t="s">
        <v>39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x14ac:dyDescent="0.4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x14ac:dyDescent="0.45">
      <c r="A9" s="70"/>
      <c r="B9" s="70" t="s">
        <v>40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x14ac:dyDescent="0.45">
      <c r="A10" s="70"/>
      <c r="B10" s="70" t="s">
        <v>41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x14ac:dyDescent="0.45">
      <c r="A11" s="70"/>
      <c r="B11" s="70" t="s">
        <v>42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x14ac:dyDescent="0.4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x14ac:dyDescent="0.4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x14ac:dyDescent="0.4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x14ac:dyDescent="0.45">
      <c r="A15" s="70" t="s">
        <v>43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x14ac:dyDescent="0.45">
      <c r="A16" s="70"/>
      <c r="B16" s="70" t="s">
        <v>45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x14ac:dyDescent="0.45">
      <c r="A17" s="70"/>
      <c r="B17" s="70" t="s">
        <v>44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x14ac:dyDescent="0.4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x14ac:dyDescent="0.45">
      <c r="A19" s="70"/>
      <c r="B19" s="70" t="s">
        <v>46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x14ac:dyDescent="0.4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x14ac:dyDescent="0.45">
      <c r="A21" s="70"/>
      <c r="B21" s="70" t="s">
        <v>47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x14ac:dyDescent="0.4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x14ac:dyDescent="0.45">
      <c r="A23" s="70"/>
      <c r="B23" s="70" t="s">
        <v>48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x14ac:dyDescent="0.4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x14ac:dyDescent="0.45">
      <c r="A25" s="70"/>
      <c r="B25" s="70" t="s">
        <v>49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x14ac:dyDescent="0.4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x14ac:dyDescent="0.45">
      <c r="A27" s="70"/>
      <c r="B27" s="70" t="s">
        <v>50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5" x14ac:dyDescent="0.4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15" x14ac:dyDescent="0.45">
      <c r="A29" s="70"/>
      <c r="B29" s="70" t="s">
        <v>51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5" x14ac:dyDescent="0.4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x14ac:dyDescent="0.45">
      <c r="A31" s="70"/>
      <c r="B31" s="70" t="s">
        <v>52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x14ac:dyDescent="0.4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x14ac:dyDescent="0.45">
      <c r="A33" s="70"/>
      <c r="B33" s="70" t="s">
        <v>53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</sheetData>
  <mergeCells count="1">
    <mergeCell ref="A2:O2"/>
  </mergeCells>
  <phoneticPr fontId="3"/>
  <pageMargins left="0.70866141732283472" right="0.70866141732283472" top="0.94488188976377963" bottom="0.55118110236220474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29"/>
  <sheetViews>
    <sheetView tabSelected="1" view="pageBreakPreview" zoomScaleNormal="100" zoomScaleSheetLayoutView="100" workbookViewId="0">
      <selection activeCell="H95" sqref="H95"/>
    </sheetView>
  </sheetViews>
  <sheetFormatPr defaultColWidth="8.09765625" defaultRowHeight="13.2" x14ac:dyDescent="0.45"/>
  <cols>
    <col min="1" max="2" width="2.59765625" style="1" customWidth="1"/>
    <col min="3" max="3" width="34" style="1" customWidth="1"/>
    <col min="4" max="4" width="8.09765625" style="1" customWidth="1"/>
    <col min="5" max="5" width="8.59765625" style="1" customWidth="1"/>
    <col min="6" max="7" width="7.69921875" style="1" customWidth="1"/>
    <col min="8" max="9" width="9.296875" style="1" customWidth="1"/>
    <col min="10" max="11" width="8.8984375" style="1" customWidth="1"/>
    <col min="12" max="12" width="2.09765625" style="1" customWidth="1"/>
    <col min="13" max="17" width="7.296875" style="1" customWidth="1"/>
    <col min="18" max="20" width="8.09765625" style="1"/>
    <col min="21" max="21" width="3.5" style="1" customWidth="1"/>
    <col min="22" max="22" width="7.59765625" style="1" customWidth="1"/>
    <col min="23" max="23" width="2.8984375" style="1" customWidth="1"/>
    <col min="24" max="24" width="8.09765625" style="1"/>
    <col min="25" max="25" width="3.09765625" style="1" customWidth="1"/>
    <col min="26" max="16384" width="8.09765625" style="1"/>
  </cols>
  <sheetData>
    <row r="1" spans="1:26" x14ac:dyDescent="0.45">
      <c r="I1" s="1" t="s">
        <v>0</v>
      </c>
      <c r="J1" s="2">
        <v>10</v>
      </c>
      <c r="K1" s="3" t="s">
        <v>1</v>
      </c>
    </row>
    <row r="2" spans="1:26" x14ac:dyDescent="0.45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O2" s="7"/>
    </row>
    <row r="3" spans="1:26" x14ac:dyDescent="0.45">
      <c r="A3" s="144" t="s">
        <v>2</v>
      </c>
      <c r="B3" s="144"/>
      <c r="C3" s="145"/>
      <c r="D3" s="145"/>
      <c r="E3" s="145"/>
      <c r="F3" s="145"/>
      <c r="G3" s="145"/>
      <c r="H3" s="145"/>
      <c r="I3" s="123"/>
      <c r="J3" s="5"/>
      <c r="K3" s="5"/>
      <c r="L3" s="6"/>
      <c r="M3" s="6"/>
      <c r="O3" s="7"/>
    </row>
    <row r="4" spans="1:26" ht="19.2" x14ac:dyDescent="0.45">
      <c r="A4" s="125" t="s">
        <v>65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6"/>
      <c r="M4" s="6"/>
      <c r="O4" s="7"/>
    </row>
    <row r="5" spans="1:26" ht="9" customHeight="1" x14ac:dyDescent="0.45">
      <c r="A5" s="8"/>
      <c r="B5" s="8"/>
      <c r="C5" s="8"/>
      <c r="D5" s="8"/>
      <c r="E5" s="73"/>
      <c r="F5" s="8"/>
      <c r="G5" s="73"/>
      <c r="H5" s="8"/>
      <c r="I5" s="73"/>
      <c r="J5" s="8"/>
      <c r="K5" s="73"/>
      <c r="L5" s="6"/>
      <c r="M5" s="6"/>
      <c r="O5" s="7"/>
    </row>
    <row r="6" spans="1:26" ht="19.2" x14ac:dyDescent="0.45">
      <c r="A6" s="8"/>
      <c r="B6" s="8"/>
      <c r="C6" s="72" t="s">
        <v>3</v>
      </c>
      <c r="D6" s="126"/>
      <c r="E6" s="127"/>
      <c r="F6" s="211" t="s">
        <v>62</v>
      </c>
      <c r="G6" s="212"/>
      <c r="H6" s="10"/>
      <c r="I6" s="11" t="s">
        <v>4</v>
      </c>
      <c r="J6" s="87"/>
      <c r="K6" s="87"/>
      <c r="L6" s="6"/>
      <c r="M6" s="6"/>
      <c r="O6" s="7"/>
    </row>
    <row r="7" spans="1:26" x14ac:dyDescent="0.4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6"/>
      <c r="M7" s="6"/>
      <c r="O7" s="7"/>
    </row>
    <row r="8" spans="1:26" x14ac:dyDescent="0.45">
      <c r="A8" s="9"/>
      <c r="B8" s="9"/>
      <c r="C8" s="9"/>
      <c r="D8" s="9"/>
      <c r="E8" s="72"/>
      <c r="F8" s="9"/>
      <c r="G8" s="72"/>
      <c r="H8" s="9"/>
      <c r="I8" s="72"/>
      <c r="J8" s="9"/>
      <c r="K8" s="72"/>
      <c r="L8" s="6"/>
      <c r="M8" s="6"/>
      <c r="O8" s="7"/>
    </row>
    <row r="9" spans="1:26" ht="66.75" customHeight="1" x14ac:dyDescent="0.45">
      <c r="A9" s="146" t="s">
        <v>5</v>
      </c>
      <c r="B9" s="147"/>
      <c r="C9" s="148"/>
      <c r="D9" s="137" t="s">
        <v>6</v>
      </c>
      <c r="E9" s="138"/>
      <c r="F9" s="138"/>
      <c r="G9" s="138"/>
      <c r="H9" s="138"/>
      <c r="I9" s="139"/>
      <c r="J9" s="128" t="s">
        <v>64</v>
      </c>
      <c r="K9" s="130"/>
      <c r="L9" s="12"/>
      <c r="M9" s="12"/>
      <c r="N9" s="13"/>
      <c r="O9" s="7"/>
    </row>
    <row r="10" spans="1:26" ht="18" customHeight="1" x14ac:dyDescent="0.45">
      <c r="A10" s="149"/>
      <c r="B10" s="150"/>
      <c r="C10" s="151"/>
      <c r="D10" s="134" t="s">
        <v>7</v>
      </c>
      <c r="E10" s="135"/>
      <c r="F10" s="140" t="s">
        <v>8</v>
      </c>
      <c r="G10" s="155"/>
      <c r="H10" s="136" t="s">
        <v>9</v>
      </c>
      <c r="I10" s="156"/>
      <c r="J10" s="131"/>
      <c r="K10" s="133"/>
      <c r="L10" s="12"/>
      <c r="M10" s="12"/>
      <c r="N10" s="13"/>
      <c r="O10" s="7"/>
    </row>
    <row r="11" spans="1:26" x14ac:dyDescent="0.45">
      <c r="A11" s="152"/>
      <c r="B11" s="153"/>
      <c r="C11" s="154"/>
      <c r="D11" s="85" t="s">
        <v>58</v>
      </c>
      <c r="E11" s="76" t="s">
        <v>59</v>
      </c>
      <c r="F11" s="14" t="s">
        <v>58</v>
      </c>
      <c r="G11" s="74" t="s">
        <v>59</v>
      </c>
      <c r="H11" s="15" t="s">
        <v>58</v>
      </c>
      <c r="I11" s="15" t="s">
        <v>59</v>
      </c>
      <c r="J11" s="98" t="s">
        <v>60</v>
      </c>
      <c r="K11" s="98" t="s">
        <v>61</v>
      </c>
      <c r="L11" s="12"/>
      <c r="M11" s="12"/>
      <c r="N11" s="13"/>
      <c r="O11" s="7"/>
    </row>
    <row r="12" spans="1:26" x14ac:dyDescent="0.45">
      <c r="A12" s="163" t="s">
        <v>10</v>
      </c>
      <c r="B12" s="166" t="s">
        <v>11</v>
      </c>
      <c r="C12" s="167"/>
      <c r="D12" s="16" t="s">
        <v>12</v>
      </c>
      <c r="E12" s="77" t="s">
        <v>12</v>
      </c>
      <c r="F12" s="17" t="s">
        <v>12</v>
      </c>
      <c r="G12" s="17" t="s">
        <v>12</v>
      </c>
      <c r="H12" s="18">
        <f>IF(COUNT(H13:H40)=0,"",SUM(H13:H40))</f>
        <v>0</v>
      </c>
      <c r="I12" s="18">
        <f>IF(COUNT(I13:I40)=0,"",SUM(I13:I40))</f>
        <v>0</v>
      </c>
      <c r="J12" s="120">
        <f>IF(H12="","",ROUNDDOWN(H12,0))</f>
        <v>0</v>
      </c>
      <c r="K12" s="120">
        <f>IF(I12="","",ROUNDDOWN(I12,0))</f>
        <v>0</v>
      </c>
      <c r="M12" s="19" t="s">
        <v>13</v>
      </c>
    </row>
    <row r="13" spans="1:26" ht="18" customHeight="1" x14ac:dyDescent="0.45">
      <c r="A13" s="164"/>
      <c r="B13" s="20"/>
      <c r="C13" s="21"/>
      <c r="D13" s="22"/>
      <c r="E13" s="78"/>
      <c r="F13" s="23"/>
      <c r="G13" s="23"/>
      <c r="H13" s="32">
        <f>IF(D13="",0,D13*F13)</f>
        <v>0</v>
      </c>
      <c r="I13" s="119">
        <f>IF(E13="",0,E13*G13)</f>
        <v>0</v>
      </c>
      <c r="J13" s="168"/>
      <c r="K13" s="168"/>
      <c r="M13" s="24"/>
      <c r="N13" s="24"/>
      <c r="O13" s="24"/>
      <c r="P13" s="24"/>
      <c r="Q13" s="24"/>
      <c r="T13" s="158" t="s">
        <v>14</v>
      </c>
      <c r="U13" s="158"/>
      <c r="V13" s="158"/>
      <c r="W13" s="25"/>
      <c r="X13" s="13" t="s">
        <v>15</v>
      </c>
      <c r="Y13" s="13"/>
      <c r="Z13" s="13"/>
    </row>
    <row r="14" spans="1:26" x14ac:dyDescent="0.45">
      <c r="A14" s="164"/>
      <c r="B14" s="20"/>
      <c r="C14" s="21"/>
      <c r="D14" s="22"/>
      <c r="E14" s="78"/>
      <c r="F14" s="23"/>
      <c r="G14" s="23"/>
      <c r="H14" s="32" t="str">
        <f t="shared" ref="H14:I65" si="0">IF(D14="","",D14*F14)</f>
        <v/>
      </c>
      <c r="I14" s="119" t="str">
        <f t="shared" si="0"/>
        <v/>
      </c>
      <c r="J14" s="168"/>
      <c r="K14" s="168"/>
      <c r="M14" s="24"/>
      <c r="N14" s="24"/>
      <c r="O14" s="24"/>
      <c r="P14" s="24"/>
      <c r="Q14" s="24"/>
      <c r="T14" s="1" t="s">
        <v>16</v>
      </c>
      <c r="V14" s="1" t="s">
        <v>17</v>
      </c>
      <c r="X14" s="1" t="s">
        <v>16</v>
      </c>
      <c r="Z14" s="1" t="s">
        <v>17</v>
      </c>
    </row>
    <row r="15" spans="1:26" x14ac:dyDescent="0.45">
      <c r="A15" s="164"/>
      <c r="B15" s="20"/>
      <c r="C15" s="21"/>
      <c r="D15" s="22"/>
      <c r="E15" s="78"/>
      <c r="F15" s="23"/>
      <c r="G15" s="23"/>
      <c r="H15" s="32" t="str">
        <f t="shared" si="0"/>
        <v/>
      </c>
      <c r="I15" s="119" t="str">
        <f t="shared" si="0"/>
        <v/>
      </c>
      <c r="J15" s="168"/>
      <c r="K15" s="168"/>
      <c r="M15" s="26"/>
      <c r="N15" s="26"/>
      <c r="O15" s="26"/>
      <c r="P15" s="26"/>
      <c r="Q15" s="26"/>
    </row>
    <row r="16" spans="1:26" x14ac:dyDescent="0.45">
      <c r="A16" s="164"/>
      <c r="B16" s="20"/>
      <c r="C16" s="21"/>
      <c r="D16" s="22"/>
      <c r="E16" s="78"/>
      <c r="F16" s="23"/>
      <c r="G16" s="23"/>
      <c r="H16" s="32" t="str">
        <f t="shared" si="0"/>
        <v/>
      </c>
      <c r="I16" s="119" t="str">
        <f t="shared" si="0"/>
        <v/>
      </c>
      <c r="J16" s="168"/>
      <c r="K16" s="168"/>
      <c r="M16" s="26"/>
      <c r="N16" s="26"/>
      <c r="O16" s="26"/>
      <c r="P16" s="26"/>
      <c r="Q16" s="26"/>
    </row>
    <row r="17" spans="1:26" x14ac:dyDescent="0.45">
      <c r="A17" s="164"/>
      <c r="B17" s="20"/>
      <c r="C17" s="21"/>
      <c r="D17" s="22"/>
      <c r="E17" s="78"/>
      <c r="F17" s="23"/>
      <c r="G17" s="23"/>
      <c r="H17" s="32" t="str">
        <f t="shared" si="0"/>
        <v/>
      </c>
      <c r="I17" s="119" t="str">
        <f t="shared" si="0"/>
        <v/>
      </c>
      <c r="J17" s="168"/>
      <c r="K17" s="168"/>
      <c r="M17" s="26"/>
      <c r="N17" s="26"/>
      <c r="O17" s="26"/>
      <c r="P17" s="26"/>
      <c r="Q17" s="26"/>
      <c r="S17" s="1" t="s">
        <v>18</v>
      </c>
      <c r="T17" s="27">
        <f>IF(J90*1/2&gt;400000,400000,ROUNDDOWN(J90/2,0))</f>
        <v>0</v>
      </c>
      <c r="X17" s="27">
        <f>IF(J90*1/3&gt;300000,300000,ROUNDDOWN(J90*1/3,0))</f>
        <v>0</v>
      </c>
    </row>
    <row r="18" spans="1:26" x14ac:dyDescent="0.45">
      <c r="A18" s="164"/>
      <c r="B18" s="28"/>
      <c r="C18" s="21"/>
      <c r="D18" s="22"/>
      <c r="E18" s="78"/>
      <c r="F18" s="23"/>
      <c r="G18" s="23"/>
      <c r="H18" s="32" t="str">
        <f t="shared" si="0"/>
        <v/>
      </c>
      <c r="I18" s="119" t="str">
        <f t="shared" si="0"/>
        <v/>
      </c>
      <c r="J18" s="168"/>
      <c r="K18" s="168"/>
      <c r="L18" s="6"/>
      <c r="M18" s="6"/>
      <c r="O18" s="7"/>
    </row>
    <row r="19" spans="1:26" x14ac:dyDescent="0.45">
      <c r="A19" s="164"/>
      <c r="B19" s="28"/>
      <c r="C19" s="21"/>
      <c r="D19" s="22"/>
      <c r="E19" s="78"/>
      <c r="F19" s="23"/>
      <c r="G19" s="23"/>
      <c r="H19" s="32" t="str">
        <f t="shared" si="0"/>
        <v/>
      </c>
      <c r="I19" s="119" t="str">
        <f t="shared" si="0"/>
        <v/>
      </c>
      <c r="J19" s="168"/>
      <c r="K19" s="168"/>
      <c r="L19" s="6"/>
      <c r="M19" s="6"/>
      <c r="O19" s="7"/>
      <c r="S19" s="1" t="s">
        <v>19</v>
      </c>
      <c r="T19" s="27">
        <f>IF(J91/2&gt;100000,100000,ROUNDDOWN(J91/2,0))</f>
        <v>0</v>
      </c>
      <c r="V19" s="29">
        <f>IF(J91/2&gt;100000,100000,ROUNDDOWN(J91/2,0))</f>
        <v>0</v>
      </c>
      <c r="X19" s="27">
        <f>IF(J91/3&gt;80000,80000,ROUNDDOWN(J91/3,0))</f>
        <v>0</v>
      </c>
      <c r="Z19" s="29">
        <f>IF(J91/3&gt;80000,80000,ROUNDDOWN(J91/3,0))</f>
        <v>0</v>
      </c>
    </row>
    <row r="20" spans="1:26" x14ac:dyDescent="0.45">
      <c r="A20" s="164"/>
      <c r="B20" s="28"/>
      <c r="C20" s="21"/>
      <c r="D20" s="22"/>
      <c r="E20" s="78"/>
      <c r="F20" s="23"/>
      <c r="G20" s="23"/>
      <c r="H20" s="32" t="str">
        <f t="shared" si="0"/>
        <v/>
      </c>
      <c r="I20" s="119" t="str">
        <f t="shared" si="0"/>
        <v/>
      </c>
      <c r="J20" s="168"/>
      <c r="K20" s="168"/>
      <c r="L20" s="6"/>
      <c r="M20" s="6"/>
      <c r="O20" s="7"/>
      <c r="V20" s="30"/>
      <c r="Z20" s="30"/>
    </row>
    <row r="21" spans="1:26" x14ac:dyDescent="0.45">
      <c r="A21" s="164"/>
      <c r="B21" s="28"/>
      <c r="C21" s="21"/>
      <c r="D21" s="22"/>
      <c r="E21" s="78"/>
      <c r="F21" s="23"/>
      <c r="G21" s="23"/>
      <c r="H21" s="32" t="str">
        <f t="shared" si="0"/>
        <v/>
      </c>
      <c r="I21" s="119" t="str">
        <f t="shared" si="0"/>
        <v/>
      </c>
      <c r="J21" s="168"/>
      <c r="K21" s="168"/>
      <c r="L21" s="6"/>
      <c r="M21" s="6"/>
      <c r="O21" s="7"/>
      <c r="S21" s="1" t="s">
        <v>20</v>
      </c>
      <c r="T21" s="1">
        <f>SUM(T17:T20)</f>
        <v>0</v>
      </c>
      <c r="V21" s="30">
        <f t="shared" ref="V21" si="1">SUM(V17:V20)</f>
        <v>0</v>
      </c>
      <c r="X21" s="1">
        <f>SUM(X17:X20)</f>
        <v>0</v>
      </c>
      <c r="Z21" s="30">
        <f t="shared" ref="Z21" si="2">SUM(Z17:Z20)</f>
        <v>0</v>
      </c>
    </row>
    <row r="22" spans="1:26" x14ac:dyDescent="0.45">
      <c r="A22" s="164"/>
      <c r="B22" s="28"/>
      <c r="C22" s="21"/>
      <c r="D22" s="31"/>
      <c r="E22" s="79"/>
      <c r="F22" s="23"/>
      <c r="G22" s="23"/>
      <c r="H22" s="32" t="str">
        <f t="shared" si="0"/>
        <v/>
      </c>
      <c r="I22" s="110" t="str">
        <f t="shared" si="0"/>
        <v/>
      </c>
      <c r="J22" s="168"/>
      <c r="K22" s="168"/>
      <c r="L22" s="6"/>
      <c r="M22" s="6"/>
      <c r="O22" s="7"/>
    </row>
    <row r="23" spans="1:26" x14ac:dyDescent="0.45">
      <c r="A23" s="164"/>
      <c r="B23" s="28"/>
      <c r="C23" s="21"/>
      <c r="D23" s="31"/>
      <c r="E23" s="79"/>
      <c r="F23" s="23"/>
      <c r="G23" s="23"/>
      <c r="H23" s="32" t="str">
        <f t="shared" si="0"/>
        <v/>
      </c>
      <c r="I23" s="110" t="str">
        <f t="shared" si="0"/>
        <v/>
      </c>
      <c r="J23" s="168"/>
      <c r="K23" s="168"/>
      <c r="L23" s="6"/>
      <c r="M23" s="6"/>
      <c r="O23" s="7"/>
    </row>
    <row r="24" spans="1:26" x14ac:dyDescent="0.45">
      <c r="A24" s="164"/>
      <c r="B24" s="28"/>
      <c r="C24" s="21"/>
      <c r="D24" s="31"/>
      <c r="E24" s="79"/>
      <c r="F24" s="23"/>
      <c r="G24" s="23"/>
      <c r="H24" s="32" t="str">
        <f t="shared" si="0"/>
        <v/>
      </c>
      <c r="I24" s="110" t="str">
        <f t="shared" si="0"/>
        <v/>
      </c>
      <c r="J24" s="168"/>
      <c r="K24" s="168"/>
      <c r="L24" s="6"/>
      <c r="M24" s="6"/>
      <c r="O24" s="7"/>
    </row>
    <row r="25" spans="1:26" x14ac:dyDescent="0.45">
      <c r="A25" s="164"/>
      <c r="B25" s="28"/>
      <c r="C25" s="21"/>
      <c r="D25" s="31"/>
      <c r="E25" s="79"/>
      <c r="F25" s="23"/>
      <c r="G25" s="23"/>
      <c r="H25" s="32" t="str">
        <f t="shared" si="0"/>
        <v/>
      </c>
      <c r="I25" s="110" t="str">
        <f t="shared" si="0"/>
        <v/>
      </c>
      <c r="J25" s="168"/>
      <c r="K25" s="168"/>
      <c r="L25" s="6"/>
      <c r="M25" s="6"/>
      <c r="O25" s="7"/>
    </row>
    <row r="26" spans="1:26" x14ac:dyDescent="0.45">
      <c r="A26" s="164"/>
      <c r="B26" s="28"/>
      <c r="C26" s="21"/>
      <c r="D26" s="31"/>
      <c r="E26" s="79"/>
      <c r="F26" s="23"/>
      <c r="G26" s="23"/>
      <c r="H26" s="32" t="str">
        <f t="shared" si="0"/>
        <v/>
      </c>
      <c r="I26" s="110" t="str">
        <f t="shared" si="0"/>
        <v/>
      </c>
      <c r="J26" s="168"/>
      <c r="K26" s="168"/>
      <c r="L26" s="6"/>
      <c r="M26" s="6"/>
      <c r="O26" s="7"/>
    </row>
    <row r="27" spans="1:26" x14ac:dyDescent="0.45">
      <c r="A27" s="164"/>
      <c r="B27" s="28"/>
      <c r="C27" s="21"/>
      <c r="D27" s="31"/>
      <c r="E27" s="79"/>
      <c r="F27" s="23"/>
      <c r="G27" s="23"/>
      <c r="H27" s="32" t="str">
        <f t="shared" si="0"/>
        <v/>
      </c>
      <c r="I27" s="110" t="str">
        <f t="shared" si="0"/>
        <v/>
      </c>
      <c r="J27" s="168"/>
      <c r="K27" s="168"/>
      <c r="L27" s="6"/>
      <c r="M27" s="6"/>
      <c r="O27" s="7"/>
    </row>
    <row r="28" spans="1:26" x14ac:dyDescent="0.45">
      <c r="A28" s="164"/>
      <c r="B28" s="28"/>
      <c r="C28" s="21"/>
      <c r="D28" s="31"/>
      <c r="E28" s="79"/>
      <c r="F28" s="23"/>
      <c r="G28" s="23"/>
      <c r="H28" s="32" t="str">
        <f t="shared" si="0"/>
        <v/>
      </c>
      <c r="I28" s="110" t="str">
        <f t="shared" si="0"/>
        <v/>
      </c>
      <c r="J28" s="168"/>
      <c r="K28" s="168"/>
      <c r="L28" s="6"/>
      <c r="M28" s="6"/>
      <c r="O28" s="7"/>
    </row>
    <row r="29" spans="1:26" x14ac:dyDescent="0.45">
      <c r="A29" s="164"/>
      <c r="B29" s="28"/>
      <c r="C29" s="21"/>
      <c r="D29" s="31"/>
      <c r="E29" s="79"/>
      <c r="F29" s="23"/>
      <c r="G29" s="23"/>
      <c r="H29" s="32" t="str">
        <f t="shared" si="0"/>
        <v/>
      </c>
      <c r="I29" s="110" t="str">
        <f t="shared" si="0"/>
        <v/>
      </c>
      <c r="J29" s="168"/>
      <c r="K29" s="168"/>
      <c r="L29" s="6"/>
      <c r="M29" s="6"/>
      <c r="O29" s="7"/>
    </row>
    <row r="30" spans="1:26" x14ac:dyDescent="0.45">
      <c r="A30" s="164"/>
      <c r="B30" s="28"/>
      <c r="C30" s="21"/>
      <c r="D30" s="31"/>
      <c r="E30" s="79"/>
      <c r="F30" s="23"/>
      <c r="G30" s="23"/>
      <c r="H30" s="32" t="str">
        <f t="shared" si="0"/>
        <v/>
      </c>
      <c r="I30" s="110" t="str">
        <f t="shared" si="0"/>
        <v/>
      </c>
      <c r="J30" s="168"/>
      <c r="K30" s="168"/>
      <c r="L30" s="6"/>
      <c r="M30" s="6"/>
      <c r="O30" s="7"/>
    </row>
    <row r="31" spans="1:26" x14ac:dyDescent="0.45">
      <c r="A31" s="164"/>
      <c r="B31" s="28"/>
      <c r="C31" s="21"/>
      <c r="D31" s="31"/>
      <c r="E31" s="79"/>
      <c r="F31" s="23"/>
      <c r="G31" s="23"/>
      <c r="H31" s="32" t="str">
        <f t="shared" si="0"/>
        <v/>
      </c>
      <c r="I31" s="110" t="str">
        <f t="shared" si="0"/>
        <v/>
      </c>
      <c r="J31" s="168"/>
      <c r="K31" s="168"/>
      <c r="L31" s="6"/>
      <c r="M31" s="6"/>
      <c r="O31" s="7"/>
    </row>
    <row r="32" spans="1:26" x14ac:dyDescent="0.45">
      <c r="A32" s="164"/>
      <c r="B32" s="28"/>
      <c r="C32" s="21"/>
      <c r="D32" s="31"/>
      <c r="E32" s="79"/>
      <c r="F32" s="23"/>
      <c r="G32" s="23"/>
      <c r="H32" s="32" t="str">
        <f t="shared" si="0"/>
        <v/>
      </c>
      <c r="I32" s="110" t="str">
        <f t="shared" si="0"/>
        <v/>
      </c>
      <c r="J32" s="168"/>
      <c r="K32" s="168"/>
      <c r="L32" s="6"/>
      <c r="M32" s="6"/>
      <c r="O32" s="7"/>
    </row>
    <row r="33" spans="1:15" x14ac:dyDescent="0.45">
      <c r="A33" s="164"/>
      <c r="B33" s="28"/>
      <c r="C33" s="21"/>
      <c r="D33" s="31"/>
      <c r="E33" s="79"/>
      <c r="F33" s="23"/>
      <c r="G33" s="23"/>
      <c r="H33" s="32" t="str">
        <f t="shared" si="0"/>
        <v/>
      </c>
      <c r="I33" s="110" t="str">
        <f t="shared" si="0"/>
        <v/>
      </c>
      <c r="J33" s="168"/>
      <c r="K33" s="168"/>
      <c r="L33" s="6"/>
      <c r="M33" s="6"/>
      <c r="O33" s="7"/>
    </row>
    <row r="34" spans="1:15" x14ac:dyDescent="0.45">
      <c r="A34" s="164"/>
      <c r="B34" s="28"/>
      <c r="C34" s="21"/>
      <c r="D34" s="31"/>
      <c r="E34" s="79"/>
      <c r="F34" s="23"/>
      <c r="G34" s="23"/>
      <c r="H34" s="32" t="str">
        <f t="shared" si="0"/>
        <v/>
      </c>
      <c r="I34" s="110" t="str">
        <f t="shared" si="0"/>
        <v/>
      </c>
      <c r="J34" s="168"/>
      <c r="K34" s="168"/>
      <c r="L34" s="6"/>
      <c r="M34" s="6"/>
      <c r="O34" s="7"/>
    </row>
    <row r="35" spans="1:15" x14ac:dyDescent="0.45">
      <c r="A35" s="164"/>
      <c r="B35" s="28"/>
      <c r="C35" s="21"/>
      <c r="D35" s="31"/>
      <c r="E35" s="79"/>
      <c r="F35" s="23"/>
      <c r="G35" s="23"/>
      <c r="H35" s="32" t="str">
        <f t="shared" si="0"/>
        <v/>
      </c>
      <c r="I35" s="110" t="str">
        <f t="shared" si="0"/>
        <v/>
      </c>
      <c r="J35" s="168"/>
      <c r="K35" s="168"/>
      <c r="L35" s="6"/>
      <c r="M35" s="6"/>
      <c r="O35" s="7"/>
    </row>
    <row r="36" spans="1:15" x14ac:dyDescent="0.45">
      <c r="A36" s="164"/>
      <c r="B36" s="28"/>
      <c r="C36" s="21"/>
      <c r="D36" s="31"/>
      <c r="E36" s="79"/>
      <c r="F36" s="23"/>
      <c r="G36" s="23"/>
      <c r="H36" s="32" t="str">
        <f t="shared" si="0"/>
        <v/>
      </c>
      <c r="I36" s="110" t="str">
        <f t="shared" si="0"/>
        <v/>
      </c>
      <c r="J36" s="168"/>
      <c r="K36" s="168"/>
      <c r="L36" s="6"/>
      <c r="M36" s="6"/>
      <c r="O36" s="7"/>
    </row>
    <row r="37" spans="1:15" x14ac:dyDescent="0.45">
      <c r="A37" s="164"/>
      <c r="C37" s="21"/>
      <c r="D37" s="31"/>
      <c r="E37" s="79"/>
      <c r="F37" s="23"/>
      <c r="G37" s="23"/>
      <c r="H37" s="32" t="str">
        <f t="shared" si="0"/>
        <v/>
      </c>
      <c r="I37" s="110" t="str">
        <f t="shared" si="0"/>
        <v/>
      </c>
      <c r="J37" s="168"/>
      <c r="K37" s="168"/>
    </row>
    <row r="38" spans="1:15" x14ac:dyDescent="0.45">
      <c r="A38" s="164"/>
      <c r="B38" s="28"/>
      <c r="C38" s="21"/>
      <c r="D38" s="31"/>
      <c r="E38" s="79"/>
      <c r="F38" s="23"/>
      <c r="G38" s="23"/>
      <c r="H38" s="32" t="str">
        <f t="shared" si="0"/>
        <v/>
      </c>
      <c r="I38" s="110" t="str">
        <f t="shared" si="0"/>
        <v/>
      </c>
      <c r="J38" s="168"/>
      <c r="K38" s="168"/>
      <c r="L38" s="6"/>
      <c r="M38" s="6"/>
      <c r="O38" s="7"/>
    </row>
    <row r="39" spans="1:15" x14ac:dyDescent="0.45">
      <c r="A39" s="164"/>
      <c r="B39" s="28"/>
      <c r="C39" s="21"/>
      <c r="D39" s="31"/>
      <c r="E39" s="79"/>
      <c r="F39" s="23"/>
      <c r="G39" s="23"/>
      <c r="H39" s="32" t="str">
        <f t="shared" si="0"/>
        <v/>
      </c>
      <c r="I39" s="110" t="str">
        <f t="shared" si="0"/>
        <v/>
      </c>
      <c r="J39" s="168"/>
      <c r="K39" s="168"/>
      <c r="L39" s="6"/>
      <c r="M39" s="6"/>
      <c r="O39" s="7"/>
    </row>
    <row r="40" spans="1:15" x14ac:dyDescent="0.45">
      <c r="A40" s="164"/>
      <c r="B40" s="28"/>
      <c r="C40" s="21"/>
      <c r="D40" s="31"/>
      <c r="E40" s="79"/>
      <c r="F40" s="23"/>
      <c r="G40" s="23"/>
      <c r="H40" s="32" t="str">
        <f t="shared" si="0"/>
        <v/>
      </c>
      <c r="I40" s="110" t="str">
        <f t="shared" si="0"/>
        <v/>
      </c>
      <c r="J40" s="168"/>
      <c r="K40" s="168"/>
      <c r="L40" s="6"/>
      <c r="M40" s="6"/>
      <c r="O40" s="7"/>
    </row>
    <row r="41" spans="1:15" x14ac:dyDescent="0.45">
      <c r="A41" s="164"/>
      <c r="B41" s="159" t="s">
        <v>21</v>
      </c>
      <c r="C41" s="160"/>
      <c r="D41" s="33" t="s">
        <v>12</v>
      </c>
      <c r="E41" s="80" t="s">
        <v>12</v>
      </c>
      <c r="F41" s="34" t="s">
        <v>12</v>
      </c>
      <c r="G41" s="34" t="s">
        <v>12</v>
      </c>
      <c r="H41" s="35" t="str">
        <f>IF(COUNT(H42:H88)=0,"",SUM(H42:H88))</f>
        <v/>
      </c>
      <c r="I41" s="35" t="str">
        <f>IF(COUNT(I42:I88)=0,"",SUM(I42:I88))</f>
        <v/>
      </c>
      <c r="J41" s="122" t="str">
        <f>IF(H41="","",ROUNDDOWN(H41,0))</f>
        <v/>
      </c>
      <c r="K41" s="122" t="str">
        <f>IF(I41="","",ROUNDDOWN(I41,0))</f>
        <v/>
      </c>
      <c r="L41" s="12"/>
      <c r="M41" s="36" t="s">
        <v>22</v>
      </c>
      <c r="N41" s="13"/>
      <c r="O41" s="37"/>
    </row>
    <row r="42" spans="1:15" ht="18" customHeight="1" x14ac:dyDescent="0.45">
      <c r="A42" s="164"/>
      <c r="B42" s="28"/>
      <c r="C42" s="21"/>
      <c r="D42" s="22"/>
      <c r="E42" s="78"/>
      <c r="F42" s="23"/>
      <c r="G42" s="23"/>
      <c r="H42" s="32" t="str">
        <f t="shared" si="0"/>
        <v/>
      </c>
      <c r="I42" s="110" t="str">
        <f t="shared" si="0"/>
        <v/>
      </c>
      <c r="J42" s="169"/>
      <c r="K42" s="169"/>
      <c r="L42" s="6"/>
      <c r="M42" s="6"/>
      <c r="O42" s="7"/>
    </row>
    <row r="43" spans="1:15" x14ac:dyDescent="0.45">
      <c r="A43" s="164"/>
      <c r="B43" s="28"/>
      <c r="C43" s="21"/>
      <c r="D43" s="22"/>
      <c r="E43" s="78"/>
      <c r="F43" s="23"/>
      <c r="G43" s="23"/>
      <c r="H43" s="32" t="str">
        <f t="shared" si="0"/>
        <v/>
      </c>
      <c r="I43" s="110" t="str">
        <f t="shared" si="0"/>
        <v/>
      </c>
      <c r="J43" s="169"/>
      <c r="K43" s="169"/>
      <c r="L43" s="6"/>
      <c r="M43" s="6"/>
      <c r="O43" s="7"/>
    </row>
    <row r="44" spans="1:15" x14ac:dyDescent="0.45">
      <c r="A44" s="164"/>
      <c r="B44" s="28"/>
      <c r="C44" s="21"/>
      <c r="D44" s="22"/>
      <c r="E44" s="78"/>
      <c r="F44" s="23"/>
      <c r="G44" s="23"/>
      <c r="H44" s="32" t="str">
        <f t="shared" si="0"/>
        <v/>
      </c>
      <c r="I44" s="110" t="str">
        <f t="shared" si="0"/>
        <v/>
      </c>
      <c r="J44" s="169"/>
      <c r="K44" s="169"/>
      <c r="L44" s="6"/>
      <c r="M44" s="6"/>
      <c r="O44" s="7"/>
    </row>
    <row r="45" spans="1:15" x14ac:dyDescent="0.45">
      <c r="A45" s="164"/>
      <c r="B45" s="28"/>
      <c r="C45" s="21"/>
      <c r="D45" s="22"/>
      <c r="E45" s="78"/>
      <c r="F45" s="23"/>
      <c r="G45" s="23"/>
      <c r="H45" s="32" t="str">
        <f t="shared" si="0"/>
        <v/>
      </c>
      <c r="I45" s="110" t="str">
        <f t="shared" si="0"/>
        <v/>
      </c>
      <c r="J45" s="169"/>
      <c r="K45" s="169"/>
      <c r="L45" s="6"/>
      <c r="M45" s="6"/>
      <c r="O45" s="7"/>
    </row>
    <row r="46" spans="1:15" x14ac:dyDescent="0.45">
      <c r="A46" s="164"/>
      <c r="B46" s="28"/>
      <c r="C46" s="21"/>
      <c r="D46" s="22"/>
      <c r="E46" s="78"/>
      <c r="F46" s="23"/>
      <c r="G46" s="23"/>
      <c r="H46" s="32" t="str">
        <f t="shared" si="0"/>
        <v/>
      </c>
      <c r="I46" s="110" t="str">
        <f t="shared" si="0"/>
        <v/>
      </c>
      <c r="J46" s="169"/>
      <c r="K46" s="169"/>
      <c r="L46" s="6"/>
      <c r="M46" s="6"/>
      <c r="O46" s="7"/>
    </row>
    <row r="47" spans="1:15" x14ac:dyDescent="0.45">
      <c r="A47" s="164"/>
      <c r="B47" s="28"/>
      <c r="C47" s="21"/>
      <c r="D47" s="22"/>
      <c r="E47" s="78"/>
      <c r="F47" s="23"/>
      <c r="G47" s="23"/>
      <c r="H47" s="32" t="str">
        <f t="shared" si="0"/>
        <v/>
      </c>
      <c r="I47" s="110" t="str">
        <f t="shared" si="0"/>
        <v/>
      </c>
      <c r="J47" s="169"/>
      <c r="K47" s="169"/>
      <c r="L47" s="6"/>
      <c r="M47" s="6"/>
      <c r="O47" s="7"/>
    </row>
    <row r="48" spans="1:15" x14ac:dyDescent="0.45">
      <c r="A48" s="164"/>
      <c r="B48" s="28"/>
      <c r="C48" s="21"/>
      <c r="D48" s="22"/>
      <c r="E48" s="78"/>
      <c r="F48" s="23"/>
      <c r="G48" s="23"/>
      <c r="H48" s="32" t="str">
        <f t="shared" si="0"/>
        <v/>
      </c>
      <c r="I48" s="110" t="str">
        <f t="shared" si="0"/>
        <v/>
      </c>
      <c r="J48" s="169"/>
      <c r="K48" s="169"/>
      <c r="L48" s="6"/>
      <c r="M48" s="6"/>
      <c r="O48" s="7"/>
    </row>
    <row r="49" spans="1:15" x14ac:dyDescent="0.45">
      <c r="A49" s="164"/>
      <c r="B49" s="28"/>
      <c r="C49" s="21"/>
      <c r="D49" s="22"/>
      <c r="E49" s="78"/>
      <c r="F49" s="23"/>
      <c r="G49" s="23"/>
      <c r="H49" s="32" t="str">
        <f t="shared" si="0"/>
        <v/>
      </c>
      <c r="I49" s="110" t="str">
        <f t="shared" si="0"/>
        <v/>
      </c>
      <c r="J49" s="169"/>
      <c r="K49" s="169"/>
      <c r="L49" s="6"/>
      <c r="M49" s="6"/>
      <c r="O49" s="7"/>
    </row>
    <row r="50" spans="1:15" x14ac:dyDescent="0.45">
      <c r="A50" s="164"/>
      <c r="B50" s="28"/>
      <c r="C50" s="21"/>
      <c r="D50" s="22"/>
      <c r="E50" s="78"/>
      <c r="F50" s="23"/>
      <c r="G50" s="23"/>
      <c r="H50" s="32" t="str">
        <f t="shared" si="0"/>
        <v/>
      </c>
      <c r="I50" s="110" t="str">
        <f t="shared" si="0"/>
        <v/>
      </c>
      <c r="J50" s="169"/>
      <c r="K50" s="169"/>
      <c r="L50" s="6"/>
      <c r="M50" s="6"/>
      <c r="O50" s="7"/>
    </row>
    <row r="51" spans="1:15" x14ac:dyDescent="0.45">
      <c r="A51" s="164"/>
      <c r="B51" s="28"/>
      <c r="C51" s="21"/>
      <c r="D51" s="22"/>
      <c r="E51" s="78"/>
      <c r="F51" s="23"/>
      <c r="G51" s="23"/>
      <c r="H51" s="32" t="str">
        <f t="shared" si="0"/>
        <v/>
      </c>
      <c r="I51" s="110" t="str">
        <f t="shared" si="0"/>
        <v/>
      </c>
      <c r="J51" s="169"/>
      <c r="K51" s="169"/>
      <c r="L51" s="6"/>
      <c r="M51" s="6"/>
      <c r="O51" s="7"/>
    </row>
    <row r="52" spans="1:15" x14ac:dyDescent="0.45">
      <c r="A52" s="164"/>
      <c r="B52" s="28"/>
      <c r="C52" s="21"/>
      <c r="D52" s="22"/>
      <c r="E52" s="78"/>
      <c r="F52" s="23"/>
      <c r="G52" s="23"/>
      <c r="H52" s="32" t="str">
        <f t="shared" si="0"/>
        <v/>
      </c>
      <c r="I52" s="110" t="str">
        <f t="shared" si="0"/>
        <v/>
      </c>
      <c r="J52" s="169"/>
      <c r="K52" s="169"/>
      <c r="L52" s="6"/>
      <c r="M52" s="6"/>
      <c r="O52" s="7"/>
    </row>
    <row r="53" spans="1:15" x14ac:dyDescent="0.45">
      <c r="A53" s="164"/>
      <c r="B53" s="28"/>
      <c r="C53" s="21"/>
      <c r="D53" s="31"/>
      <c r="E53" s="79"/>
      <c r="F53" s="23"/>
      <c r="G53" s="23"/>
      <c r="H53" s="32" t="str">
        <f t="shared" si="0"/>
        <v/>
      </c>
      <c r="I53" s="110" t="str">
        <f t="shared" si="0"/>
        <v/>
      </c>
      <c r="J53" s="169"/>
      <c r="K53" s="169"/>
      <c r="L53" s="6"/>
      <c r="M53" s="6"/>
      <c r="O53" s="7"/>
    </row>
    <row r="54" spans="1:15" x14ac:dyDescent="0.45">
      <c r="A54" s="164"/>
      <c r="B54" s="28"/>
      <c r="C54" s="21"/>
      <c r="D54" s="31"/>
      <c r="E54" s="79"/>
      <c r="F54" s="23"/>
      <c r="G54" s="23"/>
      <c r="H54" s="32" t="str">
        <f t="shared" si="0"/>
        <v/>
      </c>
      <c r="I54" s="110" t="str">
        <f t="shared" si="0"/>
        <v/>
      </c>
      <c r="J54" s="169"/>
      <c r="K54" s="169"/>
      <c r="L54" s="6"/>
      <c r="M54" s="6"/>
    </row>
    <row r="55" spans="1:15" x14ac:dyDescent="0.45">
      <c r="A55" s="164"/>
      <c r="B55" s="28"/>
      <c r="C55" s="21"/>
      <c r="D55" s="31"/>
      <c r="E55" s="79"/>
      <c r="F55" s="23"/>
      <c r="G55" s="23"/>
      <c r="H55" s="32" t="str">
        <f t="shared" si="0"/>
        <v/>
      </c>
      <c r="I55" s="110" t="str">
        <f t="shared" si="0"/>
        <v/>
      </c>
      <c r="J55" s="169"/>
      <c r="K55" s="169"/>
    </row>
    <row r="56" spans="1:15" x14ac:dyDescent="0.45">
      <c r="A56" s="164"/>
      <c r="B56" s="28"/>
      <c r="C56" s="21"/>
      <c r="D56" s="31"/>
      <c r="E56" s="79"/>
      <c r="F56" s="23"/>
      <c r="G56" s="23"/>
      <c r="H56" s="32" t="str">
        <f t="shared" si="0"/>
        <v/>
      </c>
      <c r="I56" s="110" t="str">
        <f t="shared" si="0"/>
        <v/>
      </c>
      <c r="J56" s="169"/>
      <c r="K56" s="169"/>
    </row>
    <row r="57" spans="1:15" x14ac:dyDescent="0.45">
      <c r="A57" s="164"/>
      <c r="B57" s="28"/>
      <c r="C57" s="21"/>
      <c r="D57" s="31"/>
      <c r="E57" s="79"/>
      <c r="F57" s="23"/>
      <c r="G57" s="23"/>
      <c r="H57" s="32" t="str">
        <f t="shared" si="0"/>
        <v/>
      </c>
      <c r="I57" s="110" t="str">
        <f t="shared" si="0"/>
        <v/>
      </c>
      <c r="J57" s="169"/>
      <c r="K57" s="169"/>
    </row>
    <row r="58" spans="1:15" x14ac:dyDescent="0.45">
      <c r="A58" s="164"/>
      <c r="B58" s="28"/>
      <c r="C58" s="38"/>
      <c r="D58" s="31"/>
      <c r="E58" s="79"/>
      <c r="F58" s="23"/>
      <c r="G58" s="23"/>
      <c r="H58" s="32" t="str">
        <f t="shared" si="0"/>
        <v/>
      </c>
      <c r="I58" s="110" t="str">
        <f t="shared" si="0"/>
        <v/>
      </c>
      <c r="J58" s="169"/>
      <c r="K58" s="169"/>
    </row>
    <row r="59" spans="1:15" x14ac:dyDescent="0.45">
      <c r="A59" s="164"/>
      <c r="B59" s="28"/>
      <c r="C59" s="38"/>
      <c r="D59" s="31"/>
      <c r="E59" s="79"/>
      <c r="F59" s="23"/>
      <c r="G59" s="23"/>
      <c r="H59" s="32" t="str">
        <f t="shared" si="0"/>
        <v/>
      </c>
      <c r="I59" s="110" t="str">
        <f t="shared" si="0"/>
        <v/>
      </c>
      <c r="J59" s="169"/>
      <c r="K59" s="169"/>
    </row>
    <row r="60" spans="1:15" x14ac:dyDescent="0.45">
      <c r="A60" s="164"/>
      <c r="B60" s="28"/>
      <c r="C60" s="38"/>
      <c r="D60" s="31"/>
      <c r="E60" s="79"/>
      <c r="F60" s="23"/>
      <c r="G60" s="23"/>
      <c r="H60" s="32" t="str">
        <f t="shared" si="0"/>
        <v/>
      </c>
      <c r="I60" s="110" t="str">
        <f t="shared" si="0"/>
        <v/>
      </c>
      <c r="J60" s="169"/>
      <c r="K60" s="169"/>
    </row>
    <row r="61" spans="1:15" x14ac:dyDescent="0.45">
      <c r="A61" s="164"/>
      <c r="B61" s="28"/>
      <c r="C61" s="38"/>
      <c r="D61" s="31"/>
      <c r="E61" s="79"/>
      <c r="F61" s="23"/>
      <c r="G61" s="23"/>
      <c r="H61" s="32" t="str">
        <f t="shared" si="0"/>
        <v/>
      </c>
      <c r="I61" s="110" t="str">
        <f t="shared" si="0"/>
        <v/>
      </c>
      <c r="J61" s="169"/>
      <c r="K61" s="169"/>
    </row>
    <row r="62" spans="1:15" x14ac:dyDescent="0.45">
      <c r="A62" s="164"/>
      <c r="B62" s="28"/>
      <c r="C62" s="38"/>
      <c r="D62" s="31"/>
      <c r="E62" s="79"/>
      <c r="F62" s="23"/>
      <c r="G62" s="23"/>
      <c r="H62" s="32" t="str">
        <f t="shared" si="0"/>
        <v/>
      </c>
      <c r="I62" s="110" t="str">
        <f t="shared" si="0"/>
        <v/>
      </c>
      <c r="J62" s="169"/>
      <c r="K62" s="169"/>
    </row>
    <row r="63" spans="1:15" x14ac:dyDescent="0.45">
      <c r="A63" s="164"/>
      <c r="B63" s="28"/>
      <c r="C63" s="38"/>
      <c r="D63" s="31"/>
      <c r="E63" s="79"/>
      <c r="F63" s="23"/>
      <c r="G63" s="23"/>
      <c r="H63" s="32" t="str">
        <f t="shared" si="0"/>
        <v/>
      </c>
      <c r="I63" s="110" t="str">
        <f t="shared" si="0"/>
        <v/>
      </c>
      <c r="J63" s="169"/>
      <c r="K63" s="169"/>
    </row>
    <row r="64" spans="1:15" x14ac:dyDescent="0.45">
      <c r="A64" s="164"/>
      <c r="B64" s="28"/>
      <c r="C64" s="21"/>
      <c r="D64" s="31"/>
      <c r="E64" s="79"/>
      <c r="F64" s="23"/>
      <c r="G64" s="23"/>
      <c r="H64" s="32" t="str">
        <f t="shared" si="0"/>
        <v/>
      </c>
      <c r="I64" s="110" t="str">
        <f t="shared" si="0"/>
        <v/>
      </c>
      <c r="J64" s="169"/>
      <c r="K64" s="169"/>
    </row>
    <row r="65" spans="1:11" x14ac:dyDescent="0.45">
      <c r="A65" s="165"/>
      <c r="B65" s="39"/>
      <c r="C65" s="40"/>
      <c r="D65" s="41"/>
      <c r="E65" s="81"/>
      <c r="F65" s="42"/>
      <c r="G65" s="42"/>
      <c r="H65" s="43" t="str">
        <f t="shared" si="0"/>
        <v/>
      </c>
      <c r="I65" s="121" t="str">
        <f t="shared" si="0"/>
        <v/>
      </c>
      <c r="J65" s="169"/>
      <c r="K65" s="169"/>
    </row>
    <row r="66" spans="1:11" x14ac:dyDescent="0.45">
      <c r="A66" s="44"/>
      <c r="B66" s="45"/>
      <c r="C66" s="46"/>
      <c r="D66" s="47"/>
      <c r="E66" s="47"/>
      <c r="F66" s="46"/>
      <c r="G66" s="46"/>
      <c r="H66" s="48"/>
      <c r="I66" s="48"/>
      <c r="J66" s="161"/>
      <c r="K66" s="161"/>
    </row>
    <row r="67" spans="1:11" x14ac:dyDescent="0.45">
      <c r="A67" s="4" t="str">
        <f>A2</f>
        <v>第9号様式：別紙1</v>
      </c>
    </row>
    <row r="68" spans="1:11" x14ac:dyDescent="0.45">
      <c r="A68" s="162" t="str">
        <f>A3</f>
        <v>事業者名</v>
      </c>
      <c r="B68" s="162"/>
      <c r="C68" s="145"/>
      <c r="D68" s="145"/>
      <c r="E68" s="145"/>
      <c r="F68" s="145"/>
      <c r="G68" s="145"/>
      <c r="H68" s="145"/>
      <c r="I68" s="75"/>
    </row>
    <row r="69" spans="1:11" ht="19.2" x14ac:dyDescent="0.45">
      <c r="A69" s="125" t="s">
        <v>66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</row>
    <row r="70" spans="1:11" x14ac:dyDescent="0.45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41.25" customHeight="1" x14ac:dyDescent="0.45">
      <c r="A71" s="128" t="s">
        <v>5</v>
      </c>
      <c r="B71" s="129"/>
      <c r="C71" s="130"/>
      <c r="D71" s="137" t="s">
        <v>6</v>
      </c>
      <c r="E71" s="138"/>
      <c r="F71" s="138"/>
      <c r="G71" s="138"/>
      <c r="H71" s="138"/>
      <c r="I71" s="139"/>
      <c r="J71" s="128" t="s">
        <v>64</v>
      </c>
      <c r="K71" s="130"/>
    </row>
    <row r="72" spans="1:11" ht="19.2" customHeight="1" x14ac:dyDescent="0.45">
      <c r="A72" s="131"/>
      <c r="B72" s="132"/>
      <c r="C72" s="133"/>
      <c r="D72" s="134" t="s">
        <v>7</v>
      </c>
      <c r="E72" s="135"/>
      <c r="F72" s="136" t="s">
        <v>8</v>
      </c>
      <c r="G72" s="135"/>
      <c r="H72" s="140" t="s">
        <v>9</v>
      </c>
      <c r="I72" s="141"/>
      <c r="J72" s="142"/>
      <c r="K72" s="143"/>
    </row>
    <row r="73" spans="1:11" ht="19.2" customHeight="1" x14ac:dyDescent="0.45">
      <c r="A73" s="131"/>
      <c r="B73" s="132"/>
      <c r="C73" s="133"/>
      <c r="D73" s="85" t="s">
        <v>58</v>
      </c>
      <c r="E73" s="76" t="s">
        <v>59</v>
      </c>
      <c r="F73" s="85" t="s">
        <v>58</v>
      </c>
      <c r="G73" s="76" t="s">
        <v>59</v>
      </c>
      <c r="H73" s="85" t="s">
        <v>58</v>
      </c>
      <c r="I73" s="76" t="s">
        <v>59</v>
      </c>
      <c r="J73" s="85" t="s">
        <v>58</v>
      </c>
      <c r="K73" s="106" t="s">
        <v>59</v>
      </c>
    </row>
    <row r="74" spans="1:11" ht="18" customHeight="1" x14ac:dyDescent="0.45">
      <c r="A74" s="163" t="s">
        <v>10</v>
      </c>
      <c r="B74" s="99"/>
      <c r="C74" s="100"/>
      <c r="D74" s="88"/>
      <c r="E74" s="79"/>
      <c r="F74" s="23"/>
      <c r="G74" s="23"/>
      <c r="H74" s="93" t="str">
        <f>IF(D74="","",D74*F74)</f>
        <v/>
      </c>
      <c r="I74" s="90" t="str">
        <f>IF(E74="","",E74*G74)</f>
        <v/>
      </c>
      <c r="J74" s="169"/>
      <c r="K74" s="169"/>
    </row>
    <row r="75" spans="1:11" ht="18" customHeight="1" x14ac:dyDescent="0.45">
      <c r="A75" s="164"/>
      <c r="B75" s="49"/>
      <c r="C75" s="21"/>
      <c r="D75" s="31"/>
      <c r="E75" s="79"/>
      <c r="F75" s="23"/>
      <c r="G75" s="23"/>
      <c r="H75" s="32" t="str">
        <f>IF(D75="","",D75*F75)</f>
        <v/>
      </c>
      <c r="I75" s="90" t="str">
        <f>IF(E75="","",E75*G75)</f>
        <v/>
      </c>
      <c r="J75" s="169"/>
      <c r="K75" s="169"/>
    </row>
    <row r="76" spans="1:11" ht="18" customHeight="1" x14ac:dyDescent="0.45">
      <c r="A76" s="164"/>
      <c r="B76" s="49"/>
      <c r="C76" s="21"/>
      <c r="D76" s="31"/>
      <c r="E76" s="79"/>
      <c r="F76" s="23"/>
      <c r="G76" s="23"/>
      <c r="H76" s="32" t="str">
        <f t="shared" ref="H76:I88" si="3">IF(D76="","",D76*F76)</f>
        <v/>
      </c>
      <c r="I76" s="90" t="str">
        <f t="shared" si="3"/>
        <v/>
      </c>
      <c r="J76" s="169"/>
      <c r="K76" s="169"/>
    </row>
    <row r="77" spans="1:11" ht="18" customHeight="1" x14ac:dyDescent="0.45">
      <c r="A77" s="164"/>
      <c r="B77" s="49"/>
      <c r="C77" s="21"/>
      <c r="D77" s="31"/>
      <c r="E77" s="79"/>
      <c r="F77" s="23"/>
      <c r="G77" s="23"/>
      <c r="H77" s="32" t="str">
        <f t="shared" si="3"/>
        <v/>
      </c>
      <c r="I77" s="90" t="str">
        <f t="shared" si="3"/>
        <v/>
      </c>
      <c r="J77" s="169"/>
      <c r="K77" s="169"/>
    </row>
    <row r="78" spans="1:11" ht="18" customHeight="1" x14ac:dyDescent="0.45">
      <c r="A78" s="164"/>
      <c r="B78" s="49"/>
      <c r="C78" s="21"/>
      <c r="D78" s="31"/>
      <c r="E78" s="79"/>
      <c r="F78" s="23"/>
      <c r="G78" s="23"/>
      <c r="H78" s="32" t="str">
        <f t="shared" si="3"/>
        <v/>
      </c>
      <c r="I78" s="90" t="str">
        <f t="shared" si="3"/>
        <v/>
      </c>
      <c r="J78" s="169"/>
      <c r="K78" s="169"/>
    </row>
    <row r="79" spans="1:11" ht="18" customHeight="1" x14ac:dyDescent="0.45">
      <c r="A79" s="164"/>
      <c r="B79" s="20"/>
      <c r="C79" s="21"/>
      <c r="D79" s="31"/>
      <c r="E79" s="79"/>
      <c r="F79" s="23"/>
      <c r="G79" s="23"/>
      <c r="H79" s="32" t="str">
        <f t="shared" si="3"/>
        <v/>
      </c>
      <c r="I79" s="90" t="str">
        <f t="shared" si="3"/>
        <v/>
      </c>
      <c r="J79" s="169"/>
      <c r="K79" s="169"/>
    </row>
    <row r="80" spans="1:11" ht="18" customHeight="1" x14ac:dyDescent="0.45">
      <c r="A80" s="164"/>
      <c r="B80" s="20"/>
      <c r="C80" s="21"/>
      <c r="D80" s="31"/>
      <c r="E80" s="79"/>
      <c r="F80" s="23"/>
      <c r="G80" s="23"/>
      <c r="H80" s="32" t="str">
        <f t="shared" si="3"/>
        <v/>
      </c>
      <c r="I80" s="90" t="str">
        <f t="shared" si="3"/>
        <v/>
      </c>
      <c r="J80" s="169"/>
      <c r="K80" s="169"/>
    </row>
    <row r="81" spans="1:17" ht="18" customHeight="1" x14ac:dyDescent="0.45">
      <c r="A81" s="164"/>
      <c r="B81" s="20"/>
      <c r="C81" s="21"/>
      <c r="D81" s="31"/>
      <c r="E81" s="79"/>
      <c r="F81" s="23"/>
      <c r="G81" s="23"/>
      <c r="H81" s="32" t="str">
        <f t="shared" si="3"/>
        <v/>
      </c>
      <c r="I81" s="90" t="str">
        <f t="shared" si="3"/>
        <v/>
      </c>
      <c r="J81" s="169"/>
      <c r="K81" s="169"/>
    </row>
    <row r="82" spans="1:17" ht="18" customHeight="1" x14ac:dyDescent="0.45">
      <c r="A82" s="164"/>
      <c r="B82" s="20"/>
      <c r="C82" s="21"/>
      <c r="D82" s="31"/>
      <c r="E82" s="79"/>
      <c r="F82" s="23"/>
      <c r="G82" s="23"/>
      <c r="H82" s="32" t="str">
        <f t="shared" si="3"/>
        <v/>
      </c>
      <c r="I82" s="90" t="str">
        <f t="shared" si="3"/>
        <v/>
      </c>
      <c r="J82" s="169"/>
      <c r="K82" s="169"/>
    </row>
    <row r="83" spans="1:17" ht="18" customHeight="1" x14ac:dyDescent="0.45">
      <c r="A83" s="164"/>
      <c r="B83" s="20"/>
      <c r="C83" s="21"/>
      <c r="D83" s="31"/>
      <c r="E83" s="79"/>
      <c r="F83" s="23"/>
      <c r="G83" s="23"/>
      <c r="H83" s="32" t="str">
        <f t="shared" si="3"/>
        <v/>
      </c>
      <c r="I83" s="90" t="str">
        <f t="shared" si="3"/>
        <v/>
      </c>
      <c r="J83" s="169"/>
      <c r="K83" s="169"/>
    </row>
    <row r="84" spans="1:17" ht="18" customHeight="1" x14ac:dyDescent="0.45">
      <c r="A84" s="164"/>
      <c r="B84" s="20"/>
      <c r="C84" s="21"/>
      <c r="D84" s="31"/>
      <c r="E84" s="79"/>
      <c r="F84" s="23"/>
      <c r="G84" s="23"/>
      <c r="H84" s="32" t="str">
        <f t="shared" si="3"/>
        <v/>
      </c>
      <c r="I84" s="90" t="str">
        <f t="shared" si="3"/>
        <v/>
      </c>
      <c r="J84" s="169"/>
      <c r="K84" s="169"/>
    </row>
    <row r="85" spans="1:17" ht="18" customHeight="1" x14ac:dyDescent="0.45">
      <c r="A85" s="164"/>
      <c r="B85" s="20"/>
      <c r="C85" s="21"/>
      <c r="D85" s="31"/>
      <c r="E85" s="79"/>
      <c r="F85" s="23"/>
      <c r="G85" s="23"/>
      <c r="H85" s="32" t="str">
        <f t="shared" si="3"/>
        <v/>
      </c>
      <c r="I85" s="90" t="str">
        <f t="shared" si="3"/>
        <v/>
      </c>
      <c r="J85" s="169"/>
      <c r="K85" s="169"/>
    </row>
    <row r="86" spans="1:17" ht="18" customHeight="1" x14ac:dyDescent="0.45">
      <c r="A86" s="164"/>
      <c r="B86" s="20"/>
      <c r="C86" s="21"/>
      <c r="D86" s="31"/>
      <c r="E86" s="79"/>
      <c r="F86" s="23"/>
      <c r="G86" s="23"/>
      <c r="H86" s="32" t="str">
        <f t="shared" si="3"/>
        <v/>
      </c>
      <c r="I86" s="90" t="str">
        <f t="shared" si="3"/>
        <v/>
      </c>
      <c r="J86" s="169"/>
      <c r="K86" s="169"/>
    </row>
    <row r="87" spans="1:17" ht="18" customHeight="1" x14ac:dyDescent="0.45">
      <c r="A87" s="164"/>
      <c r="B87" s="20"/>
      <c r="C87" s="21"/>
      <c r="D87" s="31"/>
      <c r="E87" s="79"/>
      <c r="F87" s="23"/>
      <c r="G87" s="23"/>
      <c r="H87" s="32" t="str">
        <f t="shared" si="3"/>
        <v/>
      </c>
      <c r="I87" s="90" t="str">
        <f t="shared" si="3"/>
        <v/>
      </c>
      <c r="J87" s="169"/>
      <c r="K87" s="169"/>
    </row>
    <row r="88" spans="1:17" ht="18.600000000000001" customHeight="1" thickBot="1" x14ac:dyDescent="0.5">
      <c r="A88" s="164"/>
      <c r="B88" s="50"/>
      <c r="C88" s="21"/>
      <c r="D88" s="89"/>
      <c r="E88" s="79"/>
      <c r="F88" s="23"/>
      <c r="G88" s="23"/>
      <c r="H88" s="94" t="str">
        <f t="shared" si="3"/>
        <v/>
      </c>
      <c r="I88" s="91" t="str">
        <f t="shared" si="3"/>
        <v/>
      </c>
      <c r="J88" s="169"/>
      <c r="K88" s="169"/>
    </row>
    <row r="89" spans="1:17" ht="17.25" customHeight="1" thickTop="1" x14ac:dyDescent="0.45">
      <c r="A89" s="164"/>
      <c r="B89" s="183" t="s">
        <v>24</v>
      </c>
      <c r="C89" s="184"/>
      <c r="D89" s="51"/>
      <c r="E89" s="51"/>
      <c r="F89" s="51"/>
      <c r="G89" s="51"/>
      <c r="H89" s="95" t="str">
        <f>IF(SUM(H90:H91)&gt;0,SUM(H90:H91),"")</f>
        <v/>
      </c>
      <c r="I89" s="92" t="str">
        <f>IF(SUM(I90:I91)&gt;0,SUM(I90:I91),"")</f>
        <v/>
      </c>
      <c r="J89" s="108" t="str">
        <f>IF(SUM(J90:J91)&gt;0,SUM(J90:J91),"")</f>
        <v/>
      </c>
      <c r="K89" s="113" t="str">
        <f>IF(SUM(K90:K91)&gt;0,SUM(K90:K91),"")</f>
        <v/>
      </c>
    </row>
    <row r="90" spans="1:17" ht="21.75" customHeight="1" x14ac:dyDescent="0.45">
      <c r="A90" s="164"/>
      <c r="B90" s="28"/>
      <c r="C90" s="52" t="s">
        <v>25</v>
      </c>
      <c r="D90" s="53"/>
      <c r="E90" s="53"/>
      <c r="F90" s="53"/>
      <c r="G90" s="53"/>
      <c r="H90" s="54">
        <f>IF(H12="","",H12)</f>
        <v>0</v>
      </c>
      <c r="I90" s="54">
        <f>IF(I12="","",I12)</f>
        <v>0</v>
      </c>
      <c r="J90" s="55">
        <f>IF(J12="","",J12)</f>
        <v>0</v>
      </c>
      <c r="K90" s="114">
        <f>IF(K12="","",K12)</f>
        <v>0</v>
      </c>
    </row>
    <row r="91" spans="1:17" ht="21.75" customHeight="1" thickBot="1" x14ac:dyDescent="0.5">
      <c r="A91" s="164"/>
      <c r="B91" s="28"/>
      <c r="C91" s="52" t="s">
        <v>26</v>
      </c>
      <c r="D91" s="53"/>
      <c r="E91" s="53"/>
      <c r="F91" s="53"/>
      <c r="G91" s="53"/>
      <c r="H91" s="54" t="str">
        <f>IF(H41="","",H41)</f>
        <v/>
      </c>
      <c r="I91" s="54" t="str">
        <f>IF(I41="","",I41)</f>
        <v/>
      </c>
      <c r="J91" s="56">
        <f>IF(J41="",0,J41)</f>
        <v>0</v>
      </c>
      <c r="K91" s="115">
        <f>IF(K41="",0,K41)</f>
        <v>0</v>
      </c>
    </row>
    <row r="92" spans="1:17" ht="17.25" customHeight="1" thickTop="1" x14ac:dyDescent="0.45">
      <c r="A92" s="164"/>
      <c r="B92" s="186" t="s">
        <v>27</v>
      </c>
      <c r="C92" s="187"/>
      <c r="D92" s="187"/>
      <c r="E92" s="187"/>
      <c r="F92" s="187"/>
      <c r="G92" s="187"/>
      <c r="H92" s="187"/>
      <c r="I92" s="188"/>
      <c r="J92" s="57">
        <f>SUM(J93:J94)</f>
        <v>0</v>
      </c>
      <c r="K92" s="116">
        <f>SUM(K93:K94)</f>
        <v>0</v>
      </c>
    </row>
    <row r="93" spans="1:17" ht="21.75" customHeight="1" x14ac:dyDescent="0.45">
      <c r="A93" s="164"/>
      <c r="B93" s="185"/>
      <c r="C93" s="189" t="s">
        <v>25</v>
      </c>
      <c r="D93" s="178"/>
      <c r="E93" s="178"/>
      <c r="F93" s="178"/>
      <c r="G93" s="178"/>
      <c r="H93" s="178"/>
      <c r="I93" s="179"/>
      <c r="J93" s="58">
        <f>IF($D$6="CGS+熱電融通",IF($H$6="〇",T17,X17),0)</f>
        <v>0</v>
      </c>
      <c r="K93" s="117">
        <f>IF($D$6="CGS+熱電融通",IF($H$6="〇",T17,X17),0)</f>
        <v>0</v>
      </c>
      <c r="M93" s="170" t="str">
        <f>IF(OR(AND(D6="",J6="")=TRUE,AND(OR(D6="○",D6="●",D6="◎")=TRUE,OR(J6="○",J6="●",J6="◎")=TRUE)=TRUE)=TRUE,"←冒頭の助成事業のパターンを選択してください。","")</f>
        <v>←冒頭の助成事業のパターンを選択してください。</v>
      </c>
      <c r="N93" s="170"/>
      <c r="O93" s="170"/>
      <c r="P93" s="170"/>
      <c r="Q93" s="170"/>
    </row>
    <row r="94" spans="1:17" ht="21.75" customHeight="1" thickBot="1" x14ac:dyDescent="0.5">
      <c r="A94" s="182"/>
      <c r="B94" s="185"/>
      <c r="C94" s="190" t="s">
        <v>26</v>
      </c>
      <c r="D94" s="191"/>
      <c r="E94" s="191"/>
      <c r="F94" s="191"/>
      <c r="G94" s="191"/>
      <c r="H94" s="191"/>
      <c r="I94" s="192"/>
      <c r="J94" s="101" t="b">
        <f>IF($D$6="CGS+熱電融通",IF($H$6="〇",T19,X19),IF($D$6="熱電融通",IF($J$6="〇",V19,Z19)))</f>
        <v>0</v>
      </c>
      <c r="K94" s="118" t="b">
        <f>IF($D$6="CGS+熱電融通",IF($H$6="〇",T19,X19),IF($D$6="熱電融通",IF($H$6="〇",V19,Z19)))</f>
        <v>0</v>
      </c>
      <c r="M94" s="170"/>
      <c r="N94" s="170"/>
      <c r="O94" s="170"/>
      <c r="P94" s="170"/>
      <c r="Q94" s="170"/>
    </row>
    <row r="95" spans="1:17" ht="18.600000000000001" customHeight="1" thickTop="1" x14ac:dyDescent="0.45">
      <c r="A95" s="171" t="s">
        <v>28</v>
      </c>
      <c r="B95" s="172" t="s">
        <v>29</v>
      </c>
      <c r="C95" s="173"/>
      <c r="D95" s="102" t="s">
        <v>12</v>
      </c>
      <c r="E95" s="103" t="s">
        <v>12</v>
      </c>
      <c r="F95" s="104" t="s">
        <v>12</v>
      </c>
      <c r="G95" s="104" t="s">
        <v>12</v>
      </c>
      <c r="H95" s="105" t="str">
        <f>IF(COUNT(H96:H106)=0,"",SUM(H96:H106))</f>
        <v/>
      </c>
      <c r="I95" s="109" t="str">
        <f>IF(COUNT(I96:I106)=0,"",SUM(I96:I106))</f>
        <v/>
      </c>
      <c r="J95" s="210"/>
      <c r="K95" s="210"/>
    </row>
    <row r="96" spans="1:17" x14ac:dyDescent="0.45">
      <c r="A96" s="164"/>
      <c r="B96" s="174"/>
      <c r="C96" s="60"/>
      <c r="D96" s="61"/>
      <c r="E96" s="82"/>
      <c r="F96" s="62"/>
      <c r="G96" s="62"/>
      <c r="H96" s="32" t="str">
        <f t="shared" ref="H96:I106" si="4">IF(D96="","",D96*F96)</f>
        <v/>
      </c>
      <c r="I96" s="110" t="str">
        <f t="shared" si="4"/>
        <v/>
      </c>
      <c r="J96" s="210"/>
      <c r="K96" s="210"/>
    </row>
    <row r="97" spans="1:11" ht="14.25" customHeight="1" x14ac:dyDescent="0.45">
      <c r="A97" s="164"/>
      <c r="B97" s="174"/>
      <c r="C97" s="60"/>
      <c r="D97" s="63"/>
      <c r="E97" s="83"/>
      <c r="F97" s="23"/>
      <c r="G97" s="23"/>
      <c r="H97" s="32" t="str">
        <f t="shared" si="4"/>
        <v/>
      </c>
      <c r="I97" s="110" t="str">
        <f t="shared" si="4"/>
        <v/>
      </c>
      <c r="J97" s="210"/>
      <c r="K97" s="210"/>
    </row>
    <row r="98" spans="1:11" x14ac:dyDescent="0.45">
      <c r="A98" s="164"/>
      <c r="B98" s="174"/>
      <c r="C98" s="60"/>
      <c r="D98" s="63"/>
      <c r="E98" s="83"/>
      <c r="F98" s="23"/>
      <c r="G98" s="23"/>
      <c r="H98" s="32" t="str">
        <f t="shared" si="4"/>
        <v/>
      </c>
      <c r="I98" s="110" t="str">
        <f t="shared" si="4"/>
        <v/>
      </c>
      <c r="J98" s="210"/>
      <c r="K98" s="210"/>
    </row>
    <row r="99" spans="1:11" x14ac:dyDescent="0.45">
      <c r="A99" s="164"/>
      <c r="B99" s="174"/>
      <c r="C99" s="60"/>
      <c r="D99" s="63"/>
      <c r="E99" s="83"/>
      <c r="F99" s="23"/>
      <c r="G99" s="23"/>
      <c r="H99" s="32" t="str">
        <f t="shared" si="4"/>
        <v/>
      </c>
      <c r="I99" s="110" t="str">
        <f t="shared" si="4"/>
        <v/>
      </c>
      <c r="J99" s="210"/>
      <c r="K99" s="210"/>
    </row>
    <row r="100" spans="1:11" x14ac:dyDescent="0.45">
      <c r="A100" s="164"/>
      <c r="B100" s="174"/>
      <c r="C100" s="60"/>
      <c r="D100" s="63"/>
      <c r="E100" s="83"/>
      <c r="F100" s="23"/>
      <c r="G100" s="23"/>
      <c r="H100" s="32" t="str">
        <f t="shared" si="4"/>
        <v/>
      </c>
      <c r="I100" s="110" t="str">
        <f t="shared" si="4"/>
        <v/>
      </c>
      <c r="J100" s="210"/>
      <c r="K100" s="210"/>
    </row>
    <row r="101" spans="1:11" x14ac:dyDescent="0.45">
      <c r="A101" s="164"/>
      <c r="B101" s="174"/>
      <c r="C101" s="60"/>
      <c r="D101" s="63"/>
      <c r="E101" s="83"/>
      <c r="F101" s="23"/>
      <c r="G101" s="23"/>
      <c r="H101" s="32" t="str">
        <f t="shared" si="4"/>
        <v/>
      </c>
      <c r="I101" s="110" t="str">
        <f t="shared" si="4"/>
        <v/>
      </c>
      <c r="J101" s="210"/>
      <c r="K101" s="210"/>
    </row>
    <row r="102" spans="1:11" x14ac:dyDescent="0.45">
      <c r="A102" s="164"/>
      <c r="B102" s="174"/>
      <c r="C102" s="60"/>
      <c r="D102" s="63"/>
      <c r="E102" s="83"/>
      <c r="F102" s="23"/>
      <c r="G102" s="23"/>
      <c r="H102" s="32" t="str">
        <f t="shared" si="4"/>
        <v/>
      </c>
      <c r="I102" s="110" t="str">
        <f t="shared" si="4"/>
        <v/>
      </c>
      <c r="J102" s="210"/>
      <c r="K102" s="210"/>
    </row>
    <row r="103" spans="1:11" x14ac:dyDescent="0.45">
      <c r="A103" s="164"/>
      <c r="B103" s="174"/>
      <c r="C103" s="60"/>
      <c r="D103" s="63"/>
      <c r="E103" s="83"/>
      <c r="F103" s="23"/>
      <c r="G103" s="23"/>
      <c r="H103" s="32" t="str">
        <f t="shared" si="4"/>
        <v/>
      </c>
      <c r="I103" s="110" t="str">
        <f t="shared" si="4"/>
        <v/>
      </c>
      <c r="J103" s="210"/>
      <c r="K103" s="210"/>
    </row>
    <row r="104" spans="1:11" x14ac:dyDescent="0.45">
      <c r="A104" s="164"/>
      <c r="B104" s="174"/>
      <c r="C104" s="60"/>
      <c r="D104" s="63"/>
      <c r="E104" s="83"/>
      <c r="F104" s="23"/>
      <c r="G104" s="23"/>
      <c r="H104" s="32" t="str">
        <f t="shared" si="4"/>
        <v/>
      </c>
      <c r="I104" s="110" t="str">
        <f t="shared" si="4"/>
        <v/>
      </c>
      <c r="J104" s="210"/>
      <c r="K104" s="210"/>
    </row>
    <row r="105" spans="1:11" x14ac:dyDescent="0.45">
      <c r="A105" s="164"/>
      <c r="B105" s="174"/>
      <c r="C105" s="60"/>
      <c r="D105" s="63"/>
      <c r="E105" s="83"/>
      <c r="F105" s="23"/>
      <c r="G105" s="23"/>
      <c r="H105" s="32" t="str">
        <f t="shared" si="4"/>
        <v/>
      </c>
      <c r="I105" s="110" t="str">
        <f t="shared" si="4"/>
        <v/>
      </c>
      <c r="J105" s="210"/>
      <c r="K105" s="210"/>
    </row>
    <row r="106" spans="1:11" x14ac:dyDescent="0.45">
      <c r="A106" s="164"/>
      <c r="B106" s="175"/>
      <c r="C106" s="60"/>
      <c r="D106" s="63"/>
      <c r="E106" s="83"/>
      <c r="F106" s="23"/>
      <c r="G106" s="23"/>
      <c r="H106" s="32" t="str">
        <f t="shared" si="4"/>
        <v/>
      </c>
      <c r="I106" s="110" t="str">
        <f t="shared" si="4"/>
        <v/>
      </c>
      <c r="J106" s="210"/>
      <c r="K106" s="210"/>
    </row>
    <row r="107" spans="1:11" x14ac:dyDescent="0.45">
      <c r="A107" s="164"/>
      <c r="B107" s="176" t="s">
        <v>30</v>
      </c>
      <c r="C107" s="177"/>
      <c r="D107" s="64" t="s">
        <v>12</v>
      </c>
      <c r="E107" s="84" t="s">
        <v>12</v>
      </c>
      <c r="F107" s="65" t="s">
        <v>12</v>
      </c>
      <c r="G107" s="65" t="s">
        <v>12</v>
      </c>
      <c r="H107" s="59" t="str">
        <f>IF(COUNT(H108:H117)=0,"",SUM(H108:H117))</f>
        <v/>
      </c>
      <c r="I107" s="111" t="str">
        <f>IF(COUNT(I108:I117)=0,"",SUM(I108:I117))</f>
        <v/>
      </c>
      <c r="J107" s="210"/>
      <c r="K107" s="210"/>
    </row>
    <row r="108" spans="1:11" x14ac:dyDescent="0.45">
      <c r="A108" s="164"/>
      <c r="B108" s="174"/>
      <c r="C108" s="60"/>
      <c r="D108" s="63"/>
      <c r="E108" s="83"/>
      <c r="F108" s="23"/>
      <c r="G108" s="23"/>
      <c r="H108" s="32" t="str">
        <f t="shared" ref="H108:I117" si="5">IF(D108="","",D108*F108)</f>
        <v/>
      </c>
      <c r="I108" s="110" t="str">
        <f t="shared" si="5"/>
        <v/>
      </c>
      <c r="J108" s="210"/>
      <c r="K108" s="210"/>
    </row>
    <row r="109" spans="1:11" x14ac:dyDescent="0.45">
      <c r="A109" s="164"/>
      <c r="B109" s="174"/>
      <c r="C109" s="60"/>
      <c r="D109" s="63"/>
      <c r="E109" s="83"/>
      <c r="F109" s="23"/>
      <c r="G109" s="23"/>
      <c r="H109" s="32" t="str">
        <f t="shared" si="5"/>
        <v/>
      </c>
      <c r="I109" s="110" t="str">
        <f t="shared" si="5"/>
        <v/>
      </c>
      <c r="J109" s="210"/>
      <c r="K109" s="210"/>
    </row>
    <row r="110" spans="1:11" x14ac:dyDescent="0.45">
      <c r="A110" s="164"/>
      <c r="B110" s="174"/>
      <c r="C110" s="60"/>
      <c r="D110" s="63"/>
      <c r="E110" s="83"/>
      <c r="F110" s="23"/>
      <c r="G110" s="23"/>
      <c r="H110" s="32" t="str">
        <f t="shared" si="5"/>
        <v/>
      </c>
      <c r="I110" s="110" t="str">
        <f t="shared" si="5"/>
        <v/>
      </c>
      <c r="J110" s="210"/>
      <c r="K110" s="210"/>
    </row>
    <row r="111" spans="1:11" x14ac:dyDescent="0.45">
      <c r="A111" s="164"/>
      <c r="B111" s="174"/>
      <c r="C111" s="60"/>
      <c r="D111" s="63"/>
      <c r="E111" s="83"/>
      <c r="F111" s="23"/>
      <c r="G111" s="23"/>
      <c r="H111" s="32" t="str">
        <f t="shared" si="5"/>
        <v/>
      </c>
      <c r="I111" s="110" t="str">
        <f t="shared" si="5"/>
        <v/>
      </c>
      <c r="J111" s="210"/>
      <c r="K111" s="210"/>
    </row>
    <row r="112" spans="1:11" x14ac:dyDescent="0.45">
      <c r="A112" s="164"/>
      <c r="B112" s="174"/>
      <c r="C112" s="60"/>
      <c r="D112" s="63"/>
      <c r="E112" s="83"/>
      <c r="F112" s="23"/>
      <c r="G112" s="23"/>
      <c r="H112" s="32" t="str">
        <f t="shared" si="5"/>
        <v/>
      </c>
      <c r="I112" s="110" t="str">
        <f t="shared" si="5"/>
        <v/>
      </c>
      <c r="J112" s="210"/>
      <c r="K112" s="210"/>
    </row>
    <row r="113" spans="1:11" x14ac:dyDescent="0.45">
      <c r="A113" s="164"/>
      <c r="B113" s="174"/>
      <c r="C113" s="60"/>
      <c r="D113" s="63"/>
      <c r="E113" s="83"/>
      <c r="F113" s="23"/>
      <c r="G113" s="23"/>
      <c r="H113" s="32" t="str">
        <f t="shared" si="5"/>
        <v/>
      </c>
      <c r="I113" s="110" t="str">
        <f t="shared" si="5"/>
        <v/>
      </c>
      <c r="J113" s="210"/>
      <c r="K113" s="210"/>
    </row>
    <row r="114" spans="1:11" x14ac:dyDescent="0.45">
      <c r="A114" s="164"/>
      <c r="B114" s="174"/>
      <c r="C114" s="60"/>
      <c r="D114" s="63"/>
      <c r="E114" s="83"/>
      <c r="F114" s="23"/>
      <c r="G114" s="23"/>
      <c r="H114" s="32" t="str">
        <f t="shared" si="5"/>
        <v/>
      </c>
      <c r="I114" s="110" t="str">
        <f t="shared" si="5"/>
        <v/>
      </c>
      <c r="J114" s="210"/>
      <c r="K114" s="210"/>
    </row>
    <row r="115" spans="1:11" x14ac:dyDescent="0.45">
      <c r="A115" s="164"/>
      <c r="B115" s="174"/>
      <c r="C115" s="60"/>
      <c r="D115" s="63"/>
      <c r="E115" s="83"/>
      <c r="F115" s="23"/>
      <c r="G115" s="23"/>
      <c r="H115" s="32" t="str">
        <f t="shared" si="5"/>
        <v/>
      </c>
      <c r="I115" s="110" t="str">
        <f t="shared" si="5"/>
        <v/>
      </c>
      <c r="J115" s="210"/>
      <c r="K115" s="210"/>
    </row>
    <row r="116" spans="1:11" x14ac:dyDescent="0.45">
      <c r="A116" s="164"/>
      <c r="B116" s="174"/>
      <c r="C116" s="60"/>
      <c r="D116" s="63"/>
      <c r="E116" s="83"/>
      <c r="F116" s="23"/>
      <c r="G116" s="23"/>
      <c r="H116" s="32" t="str">
        <f t="shared" si="5"/>
        <v/>
      </c>
      <c r="I116" s="110" t="str">
        <f t="shared" si="5"/>
        <v/>
      </c>
      <c r="J116" s="210"/>
      <c r="K116" s="210"/>
    </row>
    <row r="117" spans="1:11" x14ac:dyDescent="0.45">
      <c r="A117" s="164"/>
      <c r="B117" s="175"/>
      <c r="C117" s="60"/>
      <c r="D117" s="63"/>
      <c r="E117" s="83"/>
      <c r="F117" s="23"/>
      <c r="G117" s="23"/>
      <c r="H117" s="32" t="str">
        <f t="shared" si="5"/>
        <v/>
      </c>
      <c r="I117" s="110" t="str">
        <f t="shared" si="5"/>
        <v/>
      </c>
      <c r="J117" s="210"/>
      <c r="K117" s="210"/>
    </row>
    <row r="118" spans="1:11" x14ac:dyDescent="0.45">
      <c r="A118" s="164"/>
      <c r="B118" s="178" t="s">
        <v>31</v>
      </c>
      <c r="C118" s="179"/>
      <c r="D118" s="180" t="s">
        <v>32</v>
      </c>
      <c r="E118" s="181"/>
      <c r="F118" s="181"/>
      <c r="G118" s="97"/>
      <c r="H118" s="96" t="str">
        <f>IF(COUNT(H95,H107)=0,"",SUM(H95,H107))</f>
        <v/>
      </c>
      <c r="I118" s="112" t="str">
        <f>IF(COUNT(I95,I107)=0,"",SUM(I95,I107))</f>
        <v/>
      </c>
      <c r="J118" s="210"/>
      <c r="K118" s="210"/>
    </row>
    <row r="119" spans="1:11" ht="18" customHeight="1" x14ac:dyDescent="0.45">
      <c r="A119" s="198" t="s">
        <v>33</v>
      </c>
      <c r="B119" s="199"/>
      <c r="C119" s="200"/>
      <c r="D119" s="204" t="s">
        <v>58</v>
      </c>
      <c r="E119" s="204"/>
      <c r="F119" s="204"/>
      <c r="G119" s="204" t="s">
        <v>59</v>
      </c>
      <c r="H119" s="204"/>
      <c r="I119" s="205"/>
      <c r="J119" s="210"/>
      <c r="K119" s="210"/>
    </row>
    <row r="120" spans="1:11" ht="18" customHeight="1" x14ac:dyDescent="0.45">
      <c r="A120" s="201"/>
      <c r="B120" s="202"/>
      <c r="C120" s="203"/>
      <c r="D120" s="206">
        <f>IF(SUM(H89,H118)="","",SUM(H89,H118))</f>
        <v>0</v>
      </c>
      <c r="E120" s="206"/>
      <c r="F120" s="206"/>
      <c r="G120" s="206">
        <f>IF(SUM(I89,I118)="",I89,SUM(I89,I118))</f>
        <v>0</v>
      </c>
      <c r="H120" s="206"/>
      <c r="I120" s="207"/>
      <c r="J120" s="210"/>
      <c r="K120" s="210"/>
    </row>
    <row r="121" spans="1:11" x14ac:dyDescent="0.45">
      <c r="A121" s="195" t="s">
        <v>34</v>
      </c>
      <c r="B121" s="196"/>
      <c r="C121" s="197"/>
      <c r="D121" s="213">
        <f>IF(D120="","",ROUNDDOWN(D120*J1/100,3))</f>
        <v>0</v>
      </c>
      <c r="E121" s="213"/>
      <c r="F121" s="213"/>
      <c r="G121" s="213">
        <f>IF(G120="","",ROUNDDOWN(G120*J1/100,3))</f>
        <v>0</v>
      </c>
      <c r="H121" s="213"/>
      <c r="I121" s="214"/>
      <c r="J121" s="210"/>
      <c r="K121" s="210"/>
    </row>
    <row r="122" spans="1:11" ht="18" customHeight="1" x14ac:dyDescent="0.45">
      <c r="A122" s="128" t="s">
        <v>63</v>
      </c>
      <c r="B122" s="208"/>
      <c r="C122" s="209"/>
      <c r="D122" s="206">
        <f>IF(COUNT(D120:F121)=0,"",SUM(D120:F121))</f>
        <v>0</v>
      </c>
      <c r="E122" s="206"/>
      <c r="F122" s="206"/>
      <c r="G122" s="206">
        <f>IF(COUNT(G120:I121)=0,"",SUM(G120:I121))</f>
        <v>0</v>
      </c>
      <c r="H122" s="206"/>
      <c r="I122" s="207"/>
      <c r="J122" s="210"/>
      <c r="K122" s="210"/>
    </row>
    <row r="123" spans="1:11" x14ac:dyDescent="0.45">
      <c r="A123" s="201"/>
      <c r="B123" s="202"/>
      <c r="C123" s="203"/>
      <c r="D123" s="206"/>
      <c r="E123" s="206"/>
      <c r="F123" s="206"/>
      <c r="G123" s="206"/>
      <c r="H123" s="206"/>
      <c r="I123" s="207"/>
      <c r="J123" s="210"/>
      <c r="K123" s="210"/>
    </row>
    <row r="124" spans="1:11" x14ac:dyDescent="0.45">
      <c r="A124" s="66"/>
      <c r="B124" s="66"/>
      <c r="C124" s="66"/>
      <c r="D124" s="67"/>
      <c r="E124" s="67"/>
      <c r="F124" s="67"/>
      <c r="G124" s="67"/>
      <c r="H124" s="68"/>
      <c r="I124" s="68" t="s">
        <v>35</v>
      </c>
      <c r="J124" s="107">
        <v>44070</v>
      </c>
      <c r="K124" s="86"/>
    </row>
    <row r="125" spans="1:11" x14ac:dyDescent="0.45">
      <c r="B125" s="4"/>
      <c r="C125" s="6"/>
      <c r="D125" s="6"/>
      <c r="E125" s="6"/>
      <c r="F125" s="6"/>
      <c r="G125" s="6"/>
      <c r="H125" s="193" t="s">
        <v>23</v>
      </c>
      <c r="I125" s="193"/>
      <c r="J125" s="194"/>
      <c r="K125" s="194"/>
    </row>
    <row r="126" spans="1:11" x14ac:dyDescent="0.45">
      <c r="A126" s="69" t="s">
        <v>36</v>
      </c>
      <c r="B126" s="4"/>
      <c r="C126" s="6"/>
      <c r="D126" s="6"/>
      <c r="E126" s="6"/>
      <c r="F126" s="6"/>
      <c r="G126" s="6"/>
      <c r="H126" s="6"/>
      <c r="I126" s="6"/>
      <c r="J126" s="6"/>
      <c r="K126" s="6"/>
    </row>
    <row r="127" spans="1:11" x14ac:dyDescent="0.45">
      <c r="A127" s="4" t="s">
        <v>54</v>
      </c>
    </row>
    <row r="128" spans="1:11" x14ac:dyDescent="0.45">
      <c r="A128" s="4" t="s">
        <v>55</v>
      </c>
    </row>
    <row r="129" spans="1:1" x14ac:dyDescent="0.45">
      <c r="A129" s="4" t="s">
        <v>56</v>
      </c>
    </row>
  </sheetData>
  <sheetProtection algorithmName="SHA-512" hashValue="5lxvtryjTOJCtk7B46Px/LrjHl2S17a/z2euPlZSnA19c3bM8XWUSppLSdC7qDpz0WOpcGOo6/aX1Ei7DDd1YA==" saltValue="H1fKy/tkfn1xFl9Io1fzGg==" spinCount="100000" sheet="1" objects="1" scenarios="1"/>
  <mergeCells count="56">
    <mergeCell ref="H125:K125"/>
    <mergeCell ref="A121:C121"/>
    <mergeCell ref="A119:C120"/>
    <mergeCell ref="D119:F119"/>
    <mergeCell ref="G119:I119"/>
    <mergeCell ref="D120:F120"/>
    <mergeCell ref="G120:I120"/>
    <mergeCell ref="A122:C123"/>
    <mergeCell ref="D122:F123"/>
    <mergeCell ref="G122:I123"/>
    <mergeCell ref="D121:F121"/>
    <mergeCell ref="G121:I121"/>
    <mergeCell ref="J95:K123"/>
    <mergeCell ref="M93:Q94"/>
    <mergeCell ref="A95:A118"/>
    <mergeCell ref="B95:C95"/>
    <mergeCell ref="B96:B106"/>
    <mergeCell ref="B107:C107"/>
    <mergeCell ref="B108:B117"/>
    <mergeCell ref="B118:C118"/>
    <mergeCell ref="D118:F118"/>
    <mergeCell ref="A74:A94"/>
    <mergeCell ref="B89:C89"/>
    <mergeCell ref="B93:B94"/>
    <mergeCell ref="B92:I92"/>
    <mergeCell ref="J74:K88"/>
    <mergeCell ref="C93:I93"/>
    <mergeCell ref="C94:I94"/>
    <mergeCell ref="T13:V13"/>
    <mergeCell ref="B41:C41"/>
    <mergeCell ref="J66:K66"/>
    <mergeCell ref="A68:B68"/>
    <mergeCell ref="C68:H68"/>
    <mergeCell ref="A12:A65"/>
    <mergeCell ref="B12:C12"/>
    <mergeCell ref="J13:K40"/>
    <mergeCell ref="J42:K65"/>
    <mergeCell ref="A3:B3"/>
    <mergeCell ref="C3:H3"/>
    <mergeCell ref="A4:K4"/>
    <mergeCell ref="A9:C11"/>
    <mergeCell ref="D10:E10"/>
    <mergeCell ref="F10:G10"/>
    <mergeCell ref="H10:I10"/>
    <mergeCell ref="J9:K10"/>
    <mergeCell ref="A7:K7"/>
    <mergeCell ref="A69:K69"/>
    <mergeCell ref="D6:E6"/>
    <mergeCell ref="F6:G6"/>
    <mergeCell ref="A71:C73"/>
    <mergeCell ref="D72:E72"/>
    <mergeCell ref="F72:G72"/>
    <mergeCell ref="D71:I71"/>
    <mergeCell ref="H72:I72"/>
    <mergeCell ref="D9:I9"/>
    <mergeCell ref="J71:K72"/>
  </mergeCells>
  <phoneticPr fontId="3"/>
  <dataValidations count="2">
    <dataValidation type="list" allowBlank="1" showInputMessage="1" showErrorMessage="1" sqref="D6">
      <formula1>"CGS+熱電融通,熱電融通"</formula1>
    </dataValidation>
    <dataValidation type="list" allowBlank="1" showInputMessage="1" showErrorMessage="1" sqref="H6">
      <formula1>"〇,×"</formula1>
    </dataValidation>
  </dataValidations>
  <pageMargins left="0.9055118110236221" right="0.11811023622047245" top="0.74803149606299213" bottom="0.35433070866141736" header="0.31496062992125984" footer="0.31496062992125984"/>
  <pageSetup paperSize="9" scale="77" fitToHeight="0" orientation="portrait" r:id="rId1"/>
  <rowBreaks count="1" manualBreakCount="1">
    <brk id="66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5682CE-99F4-4E43-8F22-6EBF4292A2FD}"/>
</file>

<file path=customXml/itemProps2.xml><?xml version="1.0" encoding="utf-8"?>
<ds:datastoreItem xmlns:ds="http://schemas.openxmlformats.org/officeDocument/2006/customXml" ds:itemID="{421E0601-EB58-4F22-AB4F-0A10891A38DF}"/>
</file>

<file path=customXml/itemProps3.xml><?xml version="1.0" encoding="utf-8"?>
<ds:datastoreItem xmlns:ds="http://schemas.openxmlformats.org/officeDocument/2006/customXml" ds:itemID="{3843E86E-79A7-4FC6-8225-DEFAD29236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説明書</vt:lpstr>
      <vt:lpstr>第9号別紙</vt:lpstr>
      <vt:lpstr>第9号別紙!Print_Area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PC19B60JS005</dc:creator>
  <cp:lastModifiedBy>PC19B60JS005</cp:lastModifiedBy>
  <cp:lastPrinted>2020-08-21T02:03:11Z</cp:lastPrinted>
  <dcterms:created xsi:type="dcterms:W3CDTF">2020-08-12T02:54:26Z</dcterms:created>
  <dcterms:modified xsi:type="dcterms:W3CDTF">2020-08-24T02:26:13Z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