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90" windowHeight="7965"/>
  </bookViews>
  <sheets>
    <sheet name="1-2" sheetId="1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'1-2'!$A$1:$J$92</definedName>
    <definedName name="設備">[1]データ参照シート!$B$2</definedName>
    <definedName name="大分類" localSheetId="0">[2]基本情報!#REF!</definedName>
    <definedName name="大分類">[3]基本情報!#REF!</definedName>
    <definedName name="別1その2">[4]対策!$K$2:$K$9</definedName>
  </definedNames>
  <calcPr calcId="145621"/>
</workbook>
</file>

<file path=xl/calcChain.xml><?xml version="1.0" encoding="utf-8"?>
<calcChain xmlns="http://schemas.openxmlformats.org/spreadsheetml/2006/main">
  <c r="F7" i="12" l="1"/>
  <c r="G91" i="12" l="1"/>
  <c r="F83" i="12" l="1"/>
  <c r="F62" i="12"/>
  <c r="D83" i="12"/>
  <c r="D84" i="12" s="1"/>
  <c r="D62" i="12"/>
  <c r="F44" i="12"/>
  <c r="D44" i="12"/>
  <c r="F86" i="12" l="1"/>
  <c r="H86" i="12" s="1"/>
  <c r="H91" i="12"/>
  <c r="D63" i="12"/>
  <c r="D64" i="12" s="1"/>
  <c r="E86" i="12"/>
  <c r="D85" i="12"/>
  <c r="D45" i="12"/>
  <c r="D46" i="12" s="1"/>
  <c r="F13" i="12"/>
  <c r="E91" i="12" l="1"/>
  <c r="E87" i="12"/>
  <c r="L10" i="12"/>
  <c r="F10" i="12" s="1"/>
  <c r="H13" i="12"/>
  <c r="D91" i="12" s="1"/>
  <c r="M10" i="12" l="1"/>
  <c r="C91" i="12"/>
  <c r="F91" i="12" s="1"/>
  <c r="I91" i="12" s="1"/>
  <c r="E10" i="12"/>
</calcChain>
</file>

<file path=xl/sharedStrings.xml><?xml version="1.0" encoding="utf-8"?>
<sst xmlns="http://schemas.openxmlformats.org/spreadsheetml/2006/main" count="89" uniqueCount="63">
  <si>
    <t>経費の内容</t>
    <rPh sb="0" eb="2">
      <t>ケイヒ</t>
    </rPh>
    <rPh sb="3" eb="5">
      <t>ナイヨウ</t>
    </rPh>
    <phoneticPr fontId="3"/>
  </si>
  <si>
    <t>備考</t>
    <rPh sb="0" eb="2">
      <t>ビコウ</t>
    </rPh>
    <phoneticPr fontId="3"/>
  </si>
  <si>
    <t>内訳</t>
    <rPh sb="0" eb="2">
      <t>ウチワケ</t>
    </rPh>
    <phoneticPr fontId="3"/>
  </si>
  <si>
    <t>設計費</t>
    <rPh sb="0" eb="2">
      <t>セッケイ</t>
    </rPh>
    <rPh sb="2" eb="3">
      <t>ヒ</t>
    </rPh>
    <phoneticPr fontId="3"/>
  </si>
  <si>
    <t>設備費</t>
    <rPh sb="0" eb="2">
      <t>セツビ</t>
    </rPh>
    <rPh sb="2" eb="3">
      <t>ヒ</t>
    </rPh>
    <phoneticPr fontId="3"/>
  </si>
  <si>
    <t>工事費</t>
    <rPh sb="0" eb="3">
      <t>コウジヒ</t>
    </rPh>
    <phoneticPr fontId="3"/>
  </si>
  <si>
    <t>合計</t>
    <rPh sb="0" eb="2">
      <t>ゴウケイ</t>
    </rPh>
    <phoneticPr fontId="3"/>
  </si>
  <si>
    <t>消費税（8％）</t>
    <rPh sb="0" eb="3">
      <t>ショウヒゼイ</t>
    </rPh>
    <phoneticPr fontId="3"/>
  </si>
  <si>
    <t>区分</t>
    <rPh sb="0" eb="2">
      <t>クブン</t>
    </rPh>
    <phoneticPr fontId="3"/>
  </si>
  <si>
    <t>事業開始</t>
    <rPh sb="0" eb="2">
      <t>ジギョウ</t>
    </rPh>
    <rPh sb="2" eb="4">
      <t>カイシ</t>
    </rPh>
    <phoneticPr fontId="1"/>
  </si>
  <si>
    <t>実績報告</t>
    <rPh sb="0" eb="2">
      <t>ジッセキ</t>
    </rPh>
    <rPh sb="2" eb="4">
      <t>ホウコク</t>
    </rPh>
    <phoneticPr fontId="1"/>
  </si>
  <si>
    <t>変更申請</t>
    <rPh sb="0" eb="2">
      <t>ヘンコウ</t>
    </rPh>
    <rPh sb="2" eb="4">
      <t>シンセイ</t>
    </rPh>
    <phoneticPr fontId="1"/>
  </si>
  <si>
    <t>都助成金</t>
    <rPh sb="0" eb="1">
      <t>ト</t>
    </rPh>
    <rPh sb="1" eb="3">
      <t>ジョセイ</t>
    </rPh>
    <rPh sb="3" eb="4">
      <t>キン</t>
    </rPh>
    <phoneticPr fontId="1"/>
  </si>
  <si>
    <t>仮算定
助成金額</t>
    <rPh sb="0" eb="1">
      <t>カリ</t>
    </rPh>
    <rPh sb="1" eb="3">
      <t>サンテイ</t>
    </rPh>
    <rPh sb="4" eb="6">
      <t>ジョセイ</t>
    </rPh>
    <rPh sb="6" eb="8">
      <t>キンガク</t>
    </rPh>
    <phoneticPr fontId="3"/>
  </si>
  <si>
    <t>①のうち助成対象経費となるもの</t>
    <rPh sb="4" eb="6">
      <t>ジョセイ</t>
    </rPh>
    <rPh sb="6" eb="8">
      <t>タイショウ</t>
    </rPh>
    <phoneticPr fontId="3"/>
  </si>
  <si>
    <t>事業全体に要する経費①</t>
    <rPh sb="0" eb="2">
      <t>ジギョウ</t>
    </rPh>
    <rPh sb="2" eb="4">
      <t>ゼンタイ</t>
    </rPh>
    <rPh sb="5" eb="6">
      <t>ヨウ</t>
    </rPh>
    <rPh sb="8" eb="10">
      <t>ケイヒ</t>
    </rPh>
    <phoneticPr fontId="3"/>
  </si>
  <si>
    <t>上限額</t>
    <rPh sb="0" eb="2">
      <t>ジョウゲン</t>
    </rPh>
    <rPh sb="2" eb="3">
      <t>ガク</t>
    </rPh>
    <phoneticPr fontId="1"/>
  </si>
  <si>
    <t>1駅あたりの上限額</t>
    <rPh sb="1" eb="2">
      <t>エキ</t>
    </rPh>
    <rPh sb="6" eb="8">
      <t>ジョウゲン</t>
    </rPh>
    <rPh sb="8" eb="9">
      <t>ガク</t>
    </rPh>
    <phoneticPr fontId="1"/>
  </si>
  <si>
    <t>（1）</t>
    <phoneticPr fontId="1"/>
  </si>
  <si>
    <t>（2）</t>
    <phoneticPr fontId="1"/>
  </si>
  <si>
    <t>（3）</t>
    <phoneticPr fontId="1"/>
  </si>
  <si>
    <t>合計</t>
    <rPh sb="0" eb="2">
      <t>ゴウケイ</t>
    </rPh>
    <phoneticPr fontId="1"/>
  </si>
  <si>
    <t>設備費</t>
    <phoneticPr fontId="1"/>
  </si>
  <si>
    <t>設計費</t>
    <rPh sb="0" eb="2">
      <t>セッケイ</t>
    </rPh>
    <rPh sb="2" eb="3">
      <t>ヒ</t>
    </rPh>
    <phoneticPr fontId="1"/>
  </si>
  <si>
    <t>交付申請</t>
    <rPh sb="0" eb="2">
      <t>コウフ</t>
    </rPh>
    <rPh sb="2" eb="4">
      <t>シンセイ</t>
    </rPh>
    <phoneticPr fontId="1"/>
  </si>
  <si>
    <t>小計</t>
    <rPh sb="0" eb="2">
      <t>ショウケイ</t>
    </rPh>
    <phoneticPr fontId="3"/>
  </si>
  <si>
    <t>小計</t>
    <rPh sb="0" eb="2">
      <t>ショウケイ</t>
    </rPh>
    <phoneticPr fontId="1"/>
  </si>
  <si>
    <t>消費税（8％）</t>
    <rPh sb="0" eb="3">
      <t>ショウヒゼイ</t>
    </rPh>
    <phoneticPr fontId="1"/>
  </si>
  <si>
    <t>■内訳書２　【蓄電池にかかる経費】</t>
    <rPh sb="1" eb="4">
      <t>ウチワケショ</t>
    </rPh>
    <rPh sb="7" eb="10">
      <t>チクデンチ</t>
    </rPh>
    <rPh sb="14" eb="16">
      <t>ケイヒ</t>
    </rPh>
    <phoneticPr fontId="1"/>
  </si>
  <si>
    <t>■内訳書１　【太陽光発電システムにかかる経費】</t>
    <rPh sb="1" eb="4">
      <t>ウチワケショ</t>
    </rPh>
    <rPh sb="7" eb="9">
      <t>タイヨウ</t>
    </rPh>
    <rPh sb="9" eb="10">
      <t>コウ</t>
    </rPh>
    <rPh sb="10" eb="12">
      <t>ハツデン</t>
    </rPh>
    <rPh sb="20" eb="22">
      <t>ケイヒ</t>
    </rPh>
    <phoneticPr fontId="1"/>
  </si>
  <si>
    <t>■内訳書3　【デジタルサイネージ等の太陽光発電システム、蓄電池以外にかかる経費】</t>
    <rPh sb="1" eb="4">
      <t>ウチワケショ</t>
    </rPh>
    <rPh sb="16" eb="17">
      <t>トウ</t>
    </rPh>
    <rPh sb="18" eb="20">
      <t>タイヨウ</t>
    </rPh>
    <rPh sb="20" eb="21">
      <t>コウ</t>
    </rPh>
    <rPh sb="21" eb="23">
      <t>ハツデン</t>
    </rPh>
    <rPh sb="28" eb="31">
      <t>チクデンチ</t>
    </rPh>
    <rPh sb="31" eb="33">
      <t>イガイ</t>
    </rPh>
    <rPh sb="37" eb="39">
      <t>ケイヒ</t>
    </rPh>
    <phoneticPr fontId="1"/>
  </si>
  <si>
    <t>内訳書1≧内訳書2＋内訳書3</t>
    <rPh sb="0" eb="3">
      <t>ウチワケショ</t>
    </rPh>
    <rPh sb="5" eb="8">
      <t>ウチワケショ</t>
    </rPh>
    <rPh sb="10" eb="13">
      <t>ウチワケショ</t>
    </rPh>
    <phoneticPr fontId="1"/>
  </si>
  <si>
    <t>助成金額</t>
    <rPh sb="0" eb="2">
      <t>ジョセイ</t>
    </rPh>
    <rPh sb="2" eb="4">
      <t>キンガク</t>
    </rPh>
    <phoneticPr fontId="1"/>
  </si>
  <si>
    <t>総計（内訳書1＋内訳書2＋内訳書3）</t>
    <rPh sb="0" eb="2">
      <t>ソウケイ</t>
    </rPh>
    <rPh sb="3" eb="6">
      <t>ウチワケショ</t>
    </rPh>
    <rPh sb="8" eb="11">
      <t>ウチワケショ</t>
    </rPh>
    <rPh sb="13" eb="16">
      <t>ウチワケショ</t>
    </rPh>
    <phoneticPr fontId="1"/>
  </si>
  <si>
    <t>※内訳書は「太陽光発電システム」、「蓄電池」、「それ以外」に分けて記入する。</t>
    <rPh sb="1" eb="4">
      <t>ウチワケショ</t>
    </rPh>
    <rPh sb="6" eb="8">
      <t>タイヨウ</t>
    </rPh>
    <rPh sb="8" eb="9">
      <t>コウ</t>
    </rPh>
    <rPh sb="9" eb="11">
      <t>ハツデン</t>
    </rPh>
    <rPh sb="18" eb="21">
      <t>チクデンチ</t>
    </rPh>
    <rPh sb="26" eb="28">
      <t>イガイ</t>
    </rPh>
    <rPh sb="30" eb="31">
      <t>ワ</t>
    </rPh>
    <rPh sb="33" eb="35">
      <t>キニュウ</t>
    </rPh>
    <phoneticPr fontId="1"/>
  </si>
  <si>
    <t>仮算定助成金額</t>
    <rPh sb="0" eb="1">
      <t>カリ</t>
    </rPh>
    <rPh sb="1" eb="3">
      <t>サンテイ</t>
    </rPh>
    <rPh sb="3" eb="5">
      <t>ジョセイ</t>
    </rPh>
    <rPh sb="5" eb="7">
      <t>キンガク</t>
    </rPh>
    <phoneticPr fontId="1"/>
  </si>
  <si>
    <t>（Ｃ）</t>
    <phoneticPr fontId="1"/>
  </si>
  <si>
    <t>＝（Ａ）×（Ｂ）×（Ｃ）</t>
    <phoneticPr fontId="1"/>
  </si>
  <si>
    <t>事業経費内訳書</t>
    <rPh sb="0" eb="2">
      <t>ジギョウ</t>
    </rPh>
    <rPh sb="2" eb="4">
      <t>ケイヒ</t>
    </rPh>
    <rPh sb="4" eb="6">
      <t>ウチワケ</t>
    </rPh>
    <rPh sb="6" eb="7">
      <t>ショ</t>
    </rPh>
    <phoneticPr fontId="3"/>
  </si>
  <si>
    <t>太陽光発電出力</t>
    <rPh sb="0" eb="2">
      <t>タイヨウ</t>
    </rPh>
    <rPh sb="2" eb="3">
      <t>コウ</t>
    </rPh>
    <rPh sb="3" eb="5">
      <t>ハツデン</t>
    </rPh>
    <rPh sb="5" eb="7">
      <t>シュツリョク</t>
    </rPh>
    <phoneticPr fontId="1"/>
  </si>
  <si>
    <t>蓄電池容量</t>
    <rPh sb="0" eb="3">
      <t>チクデンチ</t>
    </rPh>
    <rPh sb="3" eb="5">
      <t>ヨウリョウ</t>
    </rPh>
    <phoneticPr fontId="1"/>
  </si>
  <si>
    <t>導入蓄電池容量</t>
    <rPh sb="0" eb="2">
      <t>ドウニュウ</t>
    </rPh>
    <rPh sb="2" eb="5">
      <t>チクデンチ</t>
    </rPh>
    <rPh sb="5" eb="7">
      <t>ヨウリョウ</t>
    </rPh>
    <phoneticPr fontId="1"/>
  </si>
  <si>
    <t>プラットフォーム上屋</t>
    <rPh sb="8" eb="10">
      <t>ウワヤ</t>
    </rPh>
    <phoneticPr fontId="1"/>
  </si>
  <si>
    <t>その他建築物</t>
    <rPh sb="2" eb="3">
      <t>タ</t>
    </rPh>
    <rPh sb="3" eb="6">
      <t>ケンチクブツ</t>
    </rPh>
    <phoneticPr fontId="1"/>
  </si>
  <si>
    <t>合計</t>
    <rPh sb="0" eb="2">
      <t>ゴウケイ</t>
    </rPh>
    <phoneticPr fontId="1"/>
  </si>
  <si>
    <t>太陽光発電システム1ｋWあたりの上限額</t>
  </si>
  <si>
    <t>（税抜）</t>
    <rPh sb="1" eb="3">
      <t>ゼイヌキ</t>
    </rPh>
    <phoneticPr fontId="1"/>
  </si>
  <si>
    <t>（税込）</t>
    <rPh sb="1" eb="3">
      <t>ゼイコミ</t>
    </rPh>
    <phoneticPr fontId="1"/>
  </si>
  <si>
    <t>助成金</t>
    <rPh sb="0" eb="2">
      <t>ジョセイ</t>
    </rPh>
    <rPh sb="2" eb="3">
      <t>キン</t>
    </rPh>
    <phoneticPr fontId="1"/>
  </si>
  <si>
    <t>国等助成金併給金額</t>
    <rPh sb="0" eb="1">
      <t>クニ</t>
    </rPh>
    <rPh sb="1" eb="2">
      <t>トウ</t>
    </rPh>
    <rPh sb="2" eb="5">
      <t>ジョセイキン</t>
    </rPh>
    <rPh sb="5" eb="7">
      <t>ヘイキュウ</t>
    </rPh>
    <rPh sb="7" eb="9">
      <t>キンガク</t>
    </rPh>
    <phoneticPr fontId="1"/>
  </si>
  <si>
    <t>太陽光発電システム導入総出力の上限額</t>
    <rPh sb="0" eb="2">
      <t>タイヨウ</t>
    </rPh>
    <rPh sb="2" eb="3">
      <t>コウ</t>
    </rPh>
    <rPh sb="3" eb="5">
      <t>ハツデン</t>
    </rPh>
    <rPh sb="9" eb="11">
      <t>ドウニュウ</t>
    </rPh>
    <rPh sb="11" eb="12">
      <t>ソウ</t>
    </rPh>
    <rPh sb="12" eb="14">
      <t>シュツリョク</t>
    </rPh>
    <rPh sb="15" eb="17">
      <t>ジョウゲン</t>
    </rPh>
    <rPh sb="17" eb="18">
      <t>ガク</t>
    </rPh>
    <phoneticPr fontId="1"/>
  </si>
  <si>
    <t>駅数にかかる上限額</t>
    <rPh sb="0" eb="1">
      <t>エキ</t>
    </rPh>
    <rPh sb="1" eb="2">
      <t>スウ</t>
    </rPh>
    <rPh sb="6" eb="9">
      <t>ジョウゲンガク</t>
    </rPh>
    <phoneticPr fontId="1"/>
  </si>
  <si>
    <t>助成対象蓄可能な電池容量</t>
    <rPh sb="0" eb="2">
      <t>ジョセイ</t>
    </rPh>
    <rPh sb="2" eb="4">
      <t>タイショウ</t>
    </rPh>
    <rPh sb="4" eb="5">
      <t>チク</t>
    </rPh>
    <rPh sb="5" eb="7">
      <t>カノウ</t>
    </rPh>
    <rPh sb="8" eb="10">
      <t>デンチ</t>
    </rPh>
    <rPh sb="10" eb="12">
      <t>ヨウリョウ</t>
    </rPh>
    <phoneticPr fontId="1"/>
  </si>
  <si>
    <t>↓↓↓　削除しない。計算式として反映中</t>
    <rPh sb="4" eb="6">
      <t>サクジョ</t>
    </rPh>
    <rPh sb="10" eb="12">
      <t>ケイサン</t>
    </rPh>
    <rPh sb="12" eb="13">
      <t>シキ</t>
    </rPh>
    <rPh sb="16" eb="18">
      <t>ハンエイ</t>
    </rPh>
    <rPh sb="18" eb="19">
      <t>ナカ</t>
    </rPh>
    <phoneticPr fontId="1"/>
  </si>
  <si>
    <t>蓄電池助成対象比率（Ａ）</t>
    <rPh sb="0" eb="3">
      <t>チクデンチ</t>
    </rPh>
    <rPh sb="3" eb="5">
      <t>ジョセイ</t>
    </rPh>
    <rPh sb="5" eb="7">
      <t>タイショウ</t>
    </rPh>
    <rPh sb="7" eb="9">
      <t>ヒリツ</t>
    </rPh>
    <phoneticPr fontId="1"/>
  </si>
  <si>
    <t>都助成率（Ｂ）</t>
    <rPh sb="0" eb="1">
      <t>ト</t>
    </rPh>
    <rPh sb="1" eb="3">
      <t>ジョセイ</t>
    </rPh>
    <rPh sb="3" eb="4">
      <t>リツ</t>
    </rPh>
    <phoneticPr fontId="1"/>
  </si>
  <si>
    <t>＝（Ｂ）×（Ｃ）</t>
    <phoneticPr fontId="1"/>
  </si>
  <si>
    <t>＝（Ｂ）×（Ｃ）</t>
    <phoneticPr fontId="1"/>
  </si>
  <si>
    <t>太陽光発電システム導入総出力の上限額
（150万円/kW）</t>
    <rPh sb="0" eb="2">
      <t>タイヨウ</t>
    </rPh>
    <rPh sb="2" eb="3">
      <t>コウ</t>
    </rPh>
    <rPh sb="3" eb="5">
      <t>ハツデン</t>
    </rPh>
    <rPh sb="9" eb="11">
      <t>ドウニュウ</t>
    </rPh>
    <rPh sb="11" eb="14">
      <t>ソウシュツリョク</t>
    </rPh>
    <rPh sb="15" eb="18">
      <t>ジョウゲンガク</t>
    </rPh>
    <rPh sb="23" eb="24">
      <t>マン</t>
    </rPh>
    <rPh sb="24" eb="25">
      <t>エン</t>
    </rPh>
    <phoneticPr fontId="1"/>
  </si>
  <si>
    <t>駅数にかかる上限額
（2億円/駅）</t>
    <rPh sb="0" eb="1">
      <t>エキ</t>
    </rPh>
    <rPh sb="1" eb="2">
      <t>スウ</t>
    </rPh>
    <rPh sb="6" eb="8">
      <t>ジョウゲン</t>
    </rPh>
    <rPh sb="8" eb="9">
      <t>ガク</t>
    </rPh>
    <rPh sb="12" eb="13">
      <t>オク</t>
    </rPh>
    <rPh sb="13" eb="14">
      <t>エン</t>
    </rPh>
    <rPh sb="15" eb="16">
      <t>エキ</t>
    </rPh>
    <phoneticPr fontId="1"/>
  </si>
  <si>
    <t>設置場所</t>
    <rPh sb="0" eb="2">
      <t>セッチ</t>
    </rPh>
    <rPh sb="2" eb="4">
      <t>バショ</t>
    </rPh>
    <phoneticPr fontId="1"/>
  </si>
  <si>
    <t>（1）と（2）と（3）の中で最安の値</t>
    <rPh sb="12" eb="13">
      <t>ナカ</t>
    </rPh>
    <rPh sb="14" eb="16">
      <t>サイヤス</t>
    </rPh>
    <rPh sb="17" eb="18">
      <t>アタイ</t>
    </rPh>
    <phoneticPr fontId="1"/>
  </si>
  <si>
    <t>太陽光発電システム
設置駅数</t>
    <rPh sb="0" eb="2">
      <t>タイヨウ</t>
    </rPh>
    <rPh sb="2" eb="3">
      <t>コウ</t>
    </rPh>
    <rPh sb="3" eb="5">
      <t>ハツデン</t>
    </rPh>
    <rPh sb="10" eb="12">
      <t>セッチ</t>
    </rPh>
    <rPh sb="12" eb="13">
      <t>エキ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</si>
</sst>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;0;&quot;&quot;;@"/>
    <numFmt numFmtId="177" formatCode="#,##0;&quot;▲ &quot;#,##0"/>
    <numFmt numFmtId="178" formatCode="#,##0&quot;kW&quot;"/>
    <numFmt numFmtId="179" formatCode="#,##0_ ;[Red]\-#,##0\ "/>
    <numFmt numFmtId="180" formatCode="#,##0_);[Red]\(#,##0\)"/>
    <numFmt numFmtId="181" formatCode="0.0%"/>
    <numFmt numFmtId="182" formatCode="0&quot;駅&quot;"/>
    <numFmt numFmtId="183" formatCode="#,##0&quot;円&quot;"/>
    <numFmt numFmtId="184" formatCode="0&quot;kWh&quot;"/>
    <numFmt numFmtId="185" formatCode="0&quot;ｋW&quot;"/>
    <numFmt numFmtId="186" formatCode="#,##0.00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0070C0"/>
      <name val="ＭＳ Ｐ明朝"/>
      <family val="1"/>
      <charset val="128"/>
    </font>
    <font>
      <sz val="12"/>
      <name val="Arial Unicode MS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0516BB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name val="HGｺﾞｼｯｸE"/>
      <family val="3"/>
      <charset val="128"/>
    </font>
    <font>
      <b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</cellStyleXfs>
  <cellXfs count="234">
    <xf numFmtId="0" fontId="0" fillId="0" borderId="0" xfId="0">
      <alignment vertical="center"/>
    </xf>
    <xf numFmtId="0" fontId="4" fillId="0" borderId="0" xfId="2" applyFont="1" applyProtection="1">
      <alignment vertical="center"/>
    </xf>
    <xf numFmtId="0" fontId="4" fillId="0" borderId="0" xfId="0" applyFont="1" applyProtection="1">
      <alignment vertical="center"/>
    </xf>
    <xf numFmtId="0" fontId="9" fillId="0" borderId="0" xfId="2" applyFont="1" applyProtection="1">
      <alignment vertical="center"/>
    </xf>
    <xf numFmtId="0" fontId="5" fillId="0" borderId="0" xfId="2" applyFont="1" applyProtection="1">
      <alignment vertical="center"/>
    </xf>
    <xf numFmtId="0" fontId="11" fillId="3" borderId="25" xfId="2" applyFont="1" applyFill="1" applyBorder="1" applyAlignment="1" applyProtection="1">
      <alignment vertical="center" shrinkToFit="1"/>
      <protection locked="0"/>
    </xf>
    <xf numFmtId="0" fontId="11" fillId="3" borderId="26" xfId="2" applyFont="1" applyFill="1" applyBorder="1" applyAlignment="1" applyProtection="1">
      <alignment vertical="center" shrinkToFit="1"/>
      <protection locked="0"/>
    </xf>
    <xf numFmtId="0" fontId="12" fillId="3" borderId="32" xfId="2" applyFont="1" applyFill="1" applyBorder="1" applyAlignment="1" applyProtection="1">
      <alignment vertical="center" shrinkToFit="1"/>
      <protection locked="0"/>
    </xf>
    <xf numFmtId="0" fontId="12" fillId="3" borderId="25" xfId="2" applyFont="1" applyFill="1" applyBorder="1" applyAlignment="1" applyProtection="1">
      <alignment vertical="center" shrinkToFit="1"/>
      <protection locked="0"/>
    </xf>
    <xf numFmtId="0" fontId="12" fillId="3" borderId="33" xfId="2" applyFont="1" applyFill="1" applyBorder="1" applyAlignment="1" applyProtection="1">
      <alignment vertical="center" shrinkToFit="1"/>
      <protection locked="0"/>
    </xf>
    <xf numFmtId="0" fontId="12" fillId="3" borderId="17" xfId="2" applyFont="1" applyFill="1" applyBorder="1" applyAlignment="1" applyProtection="1">
      <alignment vertical="center" shrinkToFit="1"/>
      <protection locked="0"/>
    </xf>
    <xf numFmtId="0" fontId="12" fillId="3" borderId="13" xfId="2" applyFont="1" applyFill="1" applyBorder="1" applyAlignment="1" applyProtection="1">
      <alignment vertical="center" shrinkToFit="1"/>
      <protection locked="0"/>
    </xf>
    <xf numFmtId="0" fontId="12" fillId="3" borderId="15" xfId="2" applyFont="1" applyFill="1" applyBorder="1" applyAlignment="1" applyProtection="1">
      <alignment vertical="center" shrinkToFit="1"/>
      <protection locked="0"/>
    </xf>
    <xf numFmtId="0" fontId="5" fillId="0" borderId="0" xfId="2" applyFont="1" applyBorder="1" applyProtection="1">
      <alignment vertical="center"/>
    </xf>
    <xf numFmtId="0" fontId="5" fillId="0" borderId="0" xfId="2" applyFont="1" applyFill="1" applyProtection="1">
      <alignment vertical="center"/>
    </xf>
    <xf numFmtId="0" fontId="5" fillId="0" borderId="0" xfId="0" applyFont="1" applyProtection="1">
      <alignment vertical="center"/>
    </xf>
    <xf numFmtId="12" fontId="5" fillId="0" borderId="0" xfId="0" applyNumberFormat="1" applyFont="1" applyFill="1" applyBorder="1" applyAlignment="1" applyProtection="1">
      <alignment horizontal="center" vertical="center" shrinkToFit="1"/>
    </xf>
    <xf numFmtId="178" fontId="5" fillId="0" borderId="0" xfId="2" applyNumberFormat="1" applyFont="1" applyFill="1" applyBorder="1" applyAlignment="1" applyProtection="1">
      <alignment horizontal="center" vertical="center" shrinkToFit="1"/>
    </xf>
    <xf numFmtId="179" fontId="5" fillId="0" borderId="0" xfId="2" applyNumberFormat="1" applyFont="1" applyFill="1" applyBorder="1" applyAlignment="1" applyProtection="1">
      <alignment vertical="center" shrinkToFit="1"/>
    </xf>
    <xf numFmtId="0" fontId="5" fillId="0" borderId="0" xfId="2" applyFont="1" applyBorder="1" applyAlignment="1" applyProtection="1">
      <alignment horizontal="center" vertical="center" shrinkToFit="1"/>
    </xf>
    <xf numFmtId="0" fontId="4" fillId="0" borderId="0" xfId="2" applyFont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2" applyFont="1" applyAlignment="1" applyProtection="1">
      <alignment vertical="center"/>
    </xf>
    <xf numFmtId="176" fontId="13" fillId="0" borderId="0" xfId="2" applyNumberFormat="1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13" fillId="0" borderId="0" xfId="2" applyFont="1" applyFill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11" fillId="3" borderId="32" xfId="2" applyFont="1" applyFill="1" applyBorder="1" applyAlignment="1" applyProtection="1">
      <alignment vertical="center" shrinkToFit="1"/>
      <protection locked="0"/>
    </xf>
    <xf numFmtId="179" fontId="5" fillId="0" borderId="0" xfId="0" applyNumberFormat="1" applyFont="1" applyFill="1" applyBorder="1" applyAlignment="1" applyProtection="1">
      <alignment vertical="center"/>
    </xf>
    <xf numFmtId="0" fontId="5" fillId="0" borderId="0" xfId="2" applyFont="1" applyFill="1" applyBorder="1" applyProtection="1">
      <alignment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5" fillId="0" borderId="0" xfId="2" applyFont="1" applyFill="1" applyBorder="1" applyAlignment="1" applyProtection="1">
      <alignment vertical="center" shrinkToFit="1"/>
    </xf>
    <xf numFmtId="0" fontId="12" fillId="0" borderId="29" xfId="2" applyFont="1" applyBorder="1" applyAlignment="1" applyProtection="1">
      <alignment vertical="center"/>
    </xf>
    <xf numFmtId="0" fontId="12" fillId="3" borderId="14" xfId="2" applyFont="1" applyFill="1" applyBorder="1" applyAlignment="1" applyProtection="1">
      <alignment vertical="center" shrinkToFit="1"/>
      <protection locked="0"/>
    </xf>
    <xf numFmtId="180" fontId="12" fillId="2" borderId="50" xfId="2" applyNumberFormat="1" applyFont="1" applyFill="1" applyBorder="1" applyAlignment="1" applyProtection="1">
      <alignment vertical="center" shrinkToFit="1"/>
    </xf>
    <xf numFmtId="0" fontId="12" fillId="0" borderId="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2" applyNumberFormat="1" applyFont="1" applyAlignment="1" applyProtection="1">
      <alignment horizontal="center" vertical="center"/>
    </xf>
    <xf numFmtId="0" fontId="5" fillId="0" borderId="51" xfId="2" applyFont="1" applyFill="1" applyBorder="1" applyAlignment="1" applyProtection="1">
      <alignment horizontal="center" vertical="center" shrinkToFit="1"/>
    </xf>
    <xf numFmtId="179" fontId="5" fillId="0" borderId="51" xfId="2" applyNumberFormat="1" applyFont="1" applyFill="1" applyBorder="1" applyAlignment="1" applyProtection="1">
      <alignment horizontal="center" vertical="center" shrinkToFit="1"/>
    </xf>
    <xf numFmtId="178" fontId="5" fillId="0" borderId="51" xfId="2" applyNumberFormat="1" applyFont="1" applyFill="1" applyBorder="1" applyAlignment="1" applyProtection="1">
      <alignment horizontal="center" vertical="center" shrinkToFit="1"/>
    </xf>
    <xf numFmtId="49" fontId="5" fillId="0" borderId="49" xfId="2" applyNumberFormat="1" applyFont="1" applyFill="1" applyBorder="1" applyAlignment="1" applyProtection="1">
      <alignment horizontal="center" vertical="center" shrinkToFit="1"/>
    </xf>
    <xf numFmtId="179" fontId="5" fillId="0" borderId="3" xfId="2" applyNumberFormat="1" applyFont="1" applyFill="1" applyBorder="1" applyAlignment="1" applyProtection="1">
      <alignment vertical="center" shrinkToFit="1"/>
    </xf>
    <xf numFmtId="180" fontId="12" fillId="0" borderId="0" xfId="2" applyNumberFormat="1" applyFont="1" applyFill="1" applyBorder="1" applyAlignment="1" applyProtection="1">
      <alignment horizontal="right" vertical="center" shrinkToFit="1"/>
    </xf>
    <xf numFmtId="0" fontId="12" fillId="3" borderId="52" xfId="2" applyFont="1" applyFill="1" applyBorder="1" applyAlignment="1" applyProtection="1">
      <alignment vertical="center" shrinkToFit="1"/>
      <protection locked="0"/>
    </xf>
    <xf numFmtId="177" fontId="12" fillId="0" borderId="0" xfId="2" applyNumberFormat="1" applyFont="1" applyFill="1" applyBorder="1" applyAlignment="1" applyProtection="1">
      <alignment horizontal="right" vertical="center" shrinkToFit="1"/>
    </xf>
    <xf numFmtId="0" fontId="12" fillId="0" borderId="31" xfId="2" applyFont="1" applyBorder="1" applyAlignment="1" applyProtection="1">
      <alignment horizontal="center" vertical="center" shrinkToFit="1"/>
    </xf>
    <xf numFmtId="180" fontId="12" fillId="0" borderId="31" xfId="2" applyNumberFormat="1" applyFont="1" applyFill="1" applyBorder="1" applyAlignment="1" applyProtection="1">
      <alignment vertical="center" shrinkToFit="1"/>
    </xf>
    <xf numFmtId="177" fontId="12" fillId="0" borderId="31" xfId="2" applyNumberFormat="1" applyFont="1" applyFill="1" applyBorder="1" applyAlignment="1" applyProtection="1">
      <alignment horizontal="right" vertical="center" shrinkToFit="1"/>
    </xf>
    <xf numFmtId="180" fontId="12" fillId="0" borderId="31" xfId="2" applyNumberFormat="1" applyFont="1" applyFill="1" applyBorder="1" applyAlignment="1" applyProtection="1">
      <alignment horizontal="right" vertical="center" shrinkToFit="1"/>
    </xf>
    <xf numFmtId="180" fontId="12" fillId="0" borderId="0" xfId="2" applyNumberFormat="1" applyFont="1" applyFill="1" applyBorder="1" applyAlignment="1" applyProtection="1">
      <alignment vertical="center" shrinkToFit="1"/>
    </xf>
    <xf numFmtId="0" fontId="16" fillId="0" borderId="0" xfId="0" applyFont="1" applyProtection="1">
      <alignment vertical="center"/>
    </xf>
    <xf numFmtId="0" fontId="12" fillId="3" borderId="8" xfId="2" applyFont="1" applyFill="1" applyBorder="1" applyAlignment="1" applyProtection="1">
      <alignment vertical="center" shrinkToFit="1"/>
      <protection locked="0"/>
    </xf>
    <xf numFmtId="0" fontId="12" fillId="3" borderId="30" xfId="2" applyFont="1" applyFill="1" applyBorder="1" applyAlignment="1" applyProtection="1">
      <alignment vertical="center" shrinkToFit="1"/>
      <protection locked="0"/>
    </xf>
    <xf numFmtId="0" fontId="5" fillId="0" borderId="0" xfId="2" applyFont="1" applyBorder="1" applyAlignment="1" applyProtection="1">
      <alignment horizontal="left" vertical="center"/>
    </xf>
    <xf numFmtId="0" fontId="12" fillId="3" borderId="18" xfId="2" applyFont="1" applyFill="1" applyBorder="1" applyAlignment="1" applyProtection="1">
      <alignment vertical="center" shrinkToFit="1"/>
      <protection locked="0"/>
    </xf>
    <xf numFmtId="0" fontId="12" fillId="3" borderId="57" xfId="2" applyFont="1" applyFill="1" applyBorder="1" applyAlignment="1" applyProtection="1">
      <alignment vertical="center" shrinkToFit="1"/>
      <protection locked="0"/>
    </xf>
    <xf numFmtId="180" fontId="12" fillId="2" borderId="52" xfId="2" applyNumberFormat="1" applyFont="1" applyFill="1" applyBorder="1" applyAlignment="1" applyProtection="1">
      <alignment vertical="center" shrinkToFit="1"/>
    </xf>
    <xf numFmtId="180" fontId="5" fillId="0" borderId="3" xfId="2" applyNumberFormat="1" applyFont="1" applyFill="1" applyBorder="1" applyAlignment="1" applyProtection="1">
      <alignment vertical="center" shrinkToFit="1"/>
    </xf>
    <xf numFmtId="177" fontId="5" fillId="0" borderId="31" xfId="2" applyNumberFormat="1" applyFont="1" applyFill="1" applyBorder="1" applyAlignment="1" applyProtection="1">
      <alignment horizontal="right" vertical="center"/>
    </xf>
    <xf numFmtId="0" fontId="5" fillId="0" borderId="31" xfId="2" applyFont="1" applyFill="1" applyBorder="1" applyAlignment="1" applyProtection="1">
      <alignment horizontal="right" vertical="center"/>
    </xf>
    <xf numFmtId="180" fontId="5" fillId="0" borderId="31" xfId="2" applyNumberFormat="1" applyFont="1" applyFill="1" applyBorder="1" applyAlignment="1" applyProtection="1">
      <alignment horizontal="right" vertical="center"/>
    </xf>
    <xf numFmtId="0" fontId="5" fillId="0" borderId="31" xfId="2" applyFont="1" applyFill="1" applyBorder="1" applyAlignment="1" applyProtection="1">
      <alignment vertical="center"/>
    </xf>
    <xf numFmtId="180" fontId="12" fillId="2" borderId="42" xfId="2" applyNumberFormat="1" applyFont="1" applyFill="1" applyBorder="1" applyAlignment="1" applyProtection="1">
      <alignment vertical="center" shrinkToFit="1"/>
    </xf>
    <xf numFmtId="180" fontId="5" fillId="0" borderId="3" xfId="2" applyNumberFormat="1" applyFont="1" applyFill="1" applyBorder="1" applyAlignment="1" applyProtection="1">
      <alignment horizontal="center" vertical="center" shrinkToFit="1"/>
    </xf>
    <xf numFmtId="49" fontId="11" fillId="0" borderId="30" xfId="2" applyNumberFormat="1" applyFont="1" applyBorder="1" applyAlignment="1" applyProtection="1">
      <alignment horizontal="center" vertical="center" shrinkToFit="1"/>
    </xf>
    <xf numFmtId="0" fontId="12" fillId="3" borderId="69" xfId="2" applyFont="1" applyFill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vertical="center" wrapText="1"/>
    </xf>
    <xf numFmtId="177" fontId="5" fillId="2" borderId="54" xfId="2" applyNumberFormat="1" applyFont="1" applyFill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vertical="center" shrinkToFit="1"/>
    </xf>
    <xf numFmtId="183" fontId="5" fillId="0" borderId="3" xfId="0" applyNumberFormat="1" applyFont="1" applyFill="1" applyBorder="1" applyAlignment="1" applyProtection="1">
      <alignment horizontal="center" vertical="center"/>
    </xf>
    <xf numFmtId="185" fontId="5" fillId="3" borderId="3" xfId="2" applyNumberFormat="1" applyFont="1" applyFill="1" applyBorder="1" applyAlignment="1" applyProtection="1">
      <alignment horizontal="right" vertical="center" shrinkToFit="1"/>
      <protection locked="0"/>
    </xf>
    <xf numFmtId="184" fontId="5" fillId="3" borderId="3" xfId="2" applyNumberFormat="1" applyFont="1" applyFill="1" applyBorder="1" applyAlignment="1" applyProtection="1">
      <alignment horizontal="right" vertical="center" shrinkToFit="1"/>
      <protection locked="0"/>
    </xf>
    <xf numFmtId="186" fontId="17" fillId="0" borderId="52" xfId="2" applyNumberFormat="1" applyFont="1" applyBorder="1" applyAlignment="1" applyProtection="1">
      <alignment horizontal="center" vertical="center"/>
    </xf>
    <xf numFmtId="181" fontId="15" fillId="0" borderId="52" xfId="0" applyNumberFormat="1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78" fontId="5" fillId="0" borderId="51" xfId="2" applyNumberFormat="1" applyFont="1" applyFill="1" applyBorder="1" applyAlignment="1" applyProtection="1">
      <alignment horizontal="center" vertical="center" wrapText="1" shrinkToFit="1"/>
    </xf>
    <xf numFmtId="0" fontId="5" fillId="0" borderId="51" xfId="2" applyFont="1" applyFill="1" applyBorder="1" applyAlignment="1" applyProtection="1">
      <alignment horizontal="center" vertical="center" wrapText="1" shrinkToFit="1"/>
    </xf>
    <xf numFmtId="178" fontId="5" fillId="0" borderId="51" xfId="2" applyNumberFormat="1" applyFont="1" applyFill="1" applyBorder="1" applyAlignment="1" applyProtection="1">
      <alignment horizontal="center" vertical="center" wrapText="1"/>
    </xf>
    <xf numFmtId="177" fontId="5" fillId="2" borderId="0" xfId="2" applyNumberFormat="1" applyFont="1" applyFill="1" applyBorder="1" applyAlignment="1" applyProtection="1">
      <alignment horizontal="center" vertical="center" shrinkToFit="1"/>
    </xf>
    <xf numFmtId="180" fontId="5" fillId="2" borderId="0" xfId="2" applyNumberFormat="1" applyFont="1" applyFill="1" applyBorder="1" applyAlignment="1" applyProtection="1">
      <alignment horizontal="right" vertical="center" shrinkToFit="1"/>
    </xf>
    <xf numFmtId="0" fontId="5" fillId="3" borderId="10" xfId="2" applyFont="1" applyFill="1" applyBorder="1" applyAlignment="1" applyProtection="1">
      <alignment vertical="center" shrinkToFit="1"/>
      <protection locked="0"/>
    </xf>
    <xf numFmtId="180" fontId="5" fillId="2" borderId="56" xfId="2" applyNumberFormat="1" applyFont="1" applyFill="1" applyBorder="1" applyAlignment="1" applyProtection="1">
      <alignment vertical="center" shrinkToFit="1"/>
    </xf>
    <xf numFmtId="185" fontId="4" fillId="2" borderId="3" xfId="0" applyNumberFormat="1" applyFont="1" applyFill="1" applyBorder="1" applyAlignment="1" applyProtection="1">
      <alignment vertical="center" shrinkToFit="1"/>
    </xf>
    <xf numFmtId="185" fontId="5" fillId="2" borderId="3" xfId="0" applyNumberFormat="1" applyFont="1" applyFill="1" applyBorder="1" applyAlignment="1" applyProtection="1">
      <alignment vertical="center" shrinkToFit="1"/>
    </xf>
    <xf numFmtId="181" fontId="5" fillId="2" borderId="3" xfId="0" applyNumberFormat="1" applyFont="1" applyFill="1" applyBorder="1" applyAlignment="1" applyProtection="1">
      <alignment horizontal="right" vertical="center" shrinkToFit="1"/>
    </xf>
    <xf numFmtId="182" fontId="5" fillId="3" borderId="4" xfId="0" applyNumberFormat="1" applyFont="1" applyFill="1" applyBorder="1" applyAlignment="1" applyProtection="1">
      <alignment vertical="center" shrinkToFit="1"/>
      <protection locked="0"/>
    </xf>
    <xf numFmtId="183" fontId="5" fillId="0" borderId="4" xfId="1" applyNumberFormat="1" applyFont="1" applyBorder="1" applyAlignment="1" applyProtection="1">
      <alignment vertical="center" shrinkToFit="1"/>
    </xf>
    <xf numFmtId="183" fontId="5" fillId="2" borderId="3" xfId="0" applyNumberFormat="1" applyFont="1" applyFill="1" applyBorder="1" applyAlignment="1" applyProtection="1">
      <alignment vertical="center" shrinkToFit="1"/>
    </xf>
    <xf numFmtId="183" fontId="4" fillId="4" borderId="3" xfId="1" applyNumberFormat="1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5" fillId="0" borderId="3" xfId="2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 shrinkToFit="1"/>
    </xf>
    <xf numFmtId="184" fontId="5" fillId="3" borderId="3" xfId="0" applyNumberFormat="1" applyFont="1" applyFill="1" applyBorder="1" applyAlignment="1" applyProtection="1">
      <alignment vertical="center" shrinkToFit="1"/>
      <protection locked="0"/>
    </xf>
    <xf numFmtId="183" fontId="5" fillId="3" borderId="49" xfId="0" applyNumberFormat="1" applyFont="1" applyFill="1" applyBorder="1" applyAlignment="1" applyProtection="1">
      <alignment vertical="center" shrinkToFit="1"/>
      <protection locked="0"/>
    </xf>
    <xf numFmtId="0" fontId="12" fillId="3" borderId="17" xfId="2" applyFont="1" applyFill="1" applyBorder="1" applyAlignment="1" applyProtection="1">
      <alignment horizontal="center" vertical="center" shrinkToFit="1"/>
      <protection locked="0"/>
    </xf>
    <xf numFmtId="0" fontId="12" fillId="3" borderId="13" xfId="2" applyFont="1" applyFill="1" applyBorder="1" applyAlignment="1" applyProtection="1">
      <alignment horizontal="center" vertical="center" shrinkToFit="1"/>
      <protection locked="0"/>
    </xf>
    <xf numFmtId="0" fontId="12" fillId="3" borderId="55" xfId="2" applyFont="1" applyFill="1" applyBorder="1" applyAlignment="1" applyProtection="1">
      <alignment horizontal="center" vertical="center" shrinkToFit="1"/>
      <protection locked="0"/>
    </xf>
    <xf numFmtId="0" fontId="5" fillId="3" borderId="30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176" fontId="5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horizontal="center" vertical="center" shrinkToFit="1"/>
    </xf>
    <xf numFmtId="12" fontId="5" fillId="0" borderId="0" xfId="2" applyNumberFormat="1" applyFont="1" applyFill="1" applyBorder="1" applyAlignment="1" applyProtection="1">
      <alignment horizontal="center" vertical="center" shrinkToFit="1"/>
    </xf>
    <xf numFmtId="12" fontId="5" fillId="0" borderId="3" xfId="2" applyNumberFormat="1" applyFont="1" applyFill="1" applyBorder="1" applyAlignment="1" applyProtection="1">
      <alignment horizontal="center" vertical="center" shrinkToFit="1"/>
    </xf>
    <xf numFmtId="0" fontId="12" fillId="0" borderId="29" xfId="2" applyFont="1" applyFill="1" applyBorder="1" applyAlignment="1" applyProtection="1">
      <alignment vertical="center" shrinkToFit="1"/>
    </xf>
    <xf numFmtId="0" fontId="12" fillId="0" borderId="0" xfId="2" applyFont="1" applyFill="1" applyBorder="1" applyAlignment="1" applyProtection="1">
      <alignment vertical="center" shrinkToFit="1"/>
    </xf>
    <xf numFmtId="0" fontId="12" fillId="0" borderId="31" xfId="2" applyFont="1" applyFill="1" applyBorder="1" applyAlignment="1" applyProtection="1">
      <alignment horizontal="right" vertical="center" shrinkToFit="1"/>
    </xf>
    <xf numFmtId="180" fontId="12" fillId="3" borderId="85" xfId="2" applyNumberFormat="1" applyFont="1" applyFill="1" applyBorder="1" applyAlignment="1" applyProtection="1">
      <alignment horizontal="right" vertical="center" shrinkToFit="1"/>
      <protection locked="0"/>
    </xf>
    <xf numFmtId="180" fontId="12" fillId="3" borderId="36" xfId="2" applyNumberFormat="1" applyFont="1" applyFill="1" applyBorder="1" applyAlignment="1" applyProtection="1">
      <alignment horizontal="right" vertical="center" shrinkToFit="1"/>
      <protection locked="0"/>
    </xf>
    <xf numFmtId="180" fontId="12" fillId="3" borderId="86" xfId="2" applyNumberFormat="1" applyFont="1" applyFill="1" applyBorder="1" applyAlignment="1" applyProtection="1">
      <alignment horizontal="right" vertical="center" shrinkToFit="1"/>
      <protection locked="0"/>
    </xf>
    <xf numFmtId="180" fontId="12" fillId="3" borderId="41" xfId="2" applyNumberFormat="1" applyFont="1" applyFill="1" applyBorder="1" applyAlignment="1" applyProtection="1">
      <alignment horizontal="right" vertical="center" shrinkToFit="1"/>
      <protection locked="0"/>
    </xf>
    <xf numFmtId="180" fontId="12" fillId="3" borderId="84" xfId="2" applyNumberFormat="1" applyFont="1" applyFill="1" applyBorder="1" applyAlignment="1" applyProtection="1">
      <alignment horizontal="right" vertical="center" shrinkToFit="1"/>
      <protection locked="0"/>
    </xf>
    <xf numFmtId="180" fontId="12" fillId="3" borderId="56" xfId="2" applyNumberFormat="1" applyFont="1" applyFill="1" applyBorder="1" applyAlignment="1" applyProtection="1">
      <alignment horizontal="right" vertical="center" shrinkToFit="1"/>
      <protection locked="0"/>
    </xf>
    <xf numFmtId="177" fontId="12" fillId="3" borderId="86" xfId="2" applyNumberFormat="1" applyFont="1" applyFill="1" applyBorder="1" applyAlignment="1" applyProtection="1">
      <alignment horizontal="right" vertical="center" shrinkToFit="1"/>
      <protection locked="0"/>
    </xf>
    <xf numFmtId="177" fontId="12" fillId="3" borderId="41" xfId="2" applyNumberFormat="1" applyFont="1" applyFill="1" applyBorder="1" applyAlignment="1" applyProtection="1">
      <alignment horizontal="right" vertical="center" shrinkToFit="1"/>
      <protection locked="0"/>
    </xf>
    <xf numFmtId="177" fontId="12" fillId="3" borderId="84" xfId="2" applyNumberFormat="1" applyFont="1" applyFill="1" applyBorder="1" applyAlignment="1" applyProtection="1">
      <alignment horizontal="right" vertical="center" shrinkToFit="1"/>
      <protection locked="0"/>
    </xf>
    <xf numFmtId="177" fontId="12" fillId="3" borderId="56" xfId="2" applyNumberFormat="1" applyFont="1" applyFill="1" applyBorder="1" applyAlignment="1" applyProtection="1">
      <alignment horizontal="right" vertical="center" shrinkToFit="1"/>
      <protection locked="0"/>
    </xf>
    <xf numFmtId="177" fontId="12" fillId="3" borderId="85" xfId="2" applyNumberFormat="1" applyFont="1" applyFill="1" applyBorder="1" applyAlignment="1" applyProtection="1">
      <alignment horizontal="right" vertical="center" shrinkToFit="1"/>
      <protection locked="0"/>
    </xf>
    <xf numFmtId="177" fontId="12" fillId="3" borderId="36" xfId="2" applyNumberFormat="1" applyFont="1" applyFill="1" applyBorder="1" applyAlignment="1" applyProtection="1">
      <alignment horizontal="right" vertical="center" shrinkToFit="1"/>
      <protection locked="0"/>
    </xf>
    <xf numFmtId="0" fontId="12" fillId="3" borderId="86" xfId="2" applyFont="1" applyFill="1" applyBorder="1" applyAlignment="1" applyProtection="1">
      <alignment horizontal="right" vertical="center" shrinkToFit="1"/>
      <protection locked="0"/>
    </xf>
    <xf numFmtId="0" fontId="12" fillId="3" borderId="41" xfId="2" applyFont="1" applyFill="1" applyBorder="1" applyAlignment="1" applyProtection="1">
      <alignment horizontal="right" vertical="center" shrinkToFit="1"/>
      <protection locked="0"/>
    </xf>
    <xf numFmtId="0" fontId="12" fillId="3" borderId="84" xfId="2" applyFont="1" applyFill="1" applyBorder="1" applyAlignment="1" applyProtection="1">
      <alignment horizontal="right" vertical="center" shrinkToFit="1"/>
      <protection locked="0"/>
    </xf>
    <xf numFmtId="0" fontId="12" fillId="3" borderId="56" xfId="2" applyFont="1" applyFill="1" applyBorder="1" applyAlignment="1" applyProtection="1">
      <alignment horizontal="right" vertical="center" shrinkToFit="1"/>
      <protection locked="0"/>
    </xf>
    <xf numFmtId="0" fontId="12" fillId="3" borderId="85" xfId="2" applyFont="1" applyFill="1" applyBorder="1" applyAlignment="1" applyProtection="1">
      <alignment horizontal="right" vertical="center" shrinkToFit="1"/>
      <protection locked="0"/>
    </xf>
    <xf numFmtId="0" fontId="12" fillId="3" borderId="36" xfId="2" applyFont="1" applyFill="1" applyBorder="1" applyAlignment="1" applyProtection="1">
      <alignment horizontal="right" vertical="center" shrinkToFit="1"/>
      <protection locked="0"/>
    </xf>
    <xf numFmtId="0" fontId="12" fillId="0" borderId="6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38" xfId="2" applyFont="1" applyBorder="1" applyAlignment="1" applyProtection="1">
      <alignment horizontal="center" vertical="center"/>
    </xf>
    <xf numFmtId="0" fontId="12" fillId="0" borderId="40" xfId="2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45" xfId="2" applyFont="1" applyBorder="1" applyAlignment="1" applyProtection="1">
      <alignment horizontal="center" vertical="center"/>
    </xf>
    <xf numFmtId="0" fontId="12" fillId="0" borderId="80" xfId="2" applyFont="1" applyBorder="1" applyAlignment="1" applyProtection="1">
      <alignment horizontal="center" vertical="center"/>
    </xf>
    <xf numFmtId="0" fontId="12" fillId="0" borderId="81" xfId="2" applyFont="1" applyBorder="1" applyAlignment="1" applyProtection="1">
      <alignment horizontal="center" vertical="center"/>
    </xf>
    <xf numFmtId="0" fontId="12" fillId="0" borderId="29" xfId="2" applyFont="1" applyBorder="1" applyAlignment="1" applyProtection="1">
      <alignment horizontal="center" vertical="center"/>
    </xf>
    <xf numFmtId="0" fontId="12" fillId="0" borderId="83" xfId="2" applyFont="1" applyBorder="1" applyAlignment="1" applyProtection="1">
      <alignment horizontal="center" vertical="center"/>
    </xf>
    <xf numFmtId="0" fontId="12" fillId="0" borderId="37" xfId="2" applyFont="1" applyBorder="1" applyAlignment="1" applyProtection="1">
      <alignment horizontal="center" vertical="center" shrinkToFit="1"/>
    </xf>
    <xf numFmtId="0" fontId="12" fillId="0" borderId="77" xfId="2" applyFont="1" applyBorder="1" applyAlignment="1" applyProtection="1">
      <alignment horizontal="center" vertical="center" shrinkToFit="1"/>
    </xf>
    <xf numFmtId="0" fontId="12" fillId="0" borderId="28" xfId="2" applyFont="1" applyBorder="1" applyAlignment="1" applyProtection="1">
      <alignment horizontal="center" vertical="center" wrapText="1"/>
    </xf>
    <xf numFmtId="0" fontId="12" fillId="0" borderId="82" xfId="2" applyFont="1" applyBorder="1" applyAlignment="1" applyProtection="1">
      <alignment horizontal="center" vertical="center" wrapText="1"/>
    </xf>
    <xf numFmtId="0" fontId="12" fillId="0" borderId="29" xfId="2" applyFont="1" applyBorder="1" applyAlignment="1" applyProtection="1">
      <alignment horizontal="center" vertical="center" wrapText="1"/>
    </xf>
    <xf numFmtId="0" fontId="12" fillId="0" borderId="83" xfId="2" applyFont="1" applyBorder="1" applyAlignment="1" applyProtection="1">
      <alignment horizontal="center" vertical="center" wrapText="1"/>
    </xf>
    <xf numFmtId="0" fontId="12" fillId="0" borderId="37" xfId="2" applyFont="1" applyBorder="1" applyAlignment="1" applyProtection="1">
      <alignment horizontal="center" vertical="center" wrapText="1"/>
    </xf>
    <xf numFmtId="0" fontId="12" fillId="0" borderId="77" xfId="2" applyFont="1" applyBorder="1" applyAlignment="1" applyProtection="1">
      <alignment horizontal="center" vertical="center" wrapText="1"/>
    </xf>
    <xf numFmtId="177" fontId="12" fillId="4" borderId="58" xfId="2" applyNumberFormat="1" applyFont="1" applyFill="1" applyBorder="1" applyAlignment="1" applyProtection="1">
      <alignment horizontal="center" vertical="center" shrinkToFit="1"/>
    </xf>
    <xf numFmtId="177" fontId="12" fillId="4" borderId="59" xfId="2" applyNumberFormat="1" applyFont="1" applyFill="1" applyBorder="1" applyAlignment="1" applyProtection="1">
      <alignment horizontal="center" vertical="center" shrinkToFit="1"/>
    </xf>
    <xf numFmtId="177" fontId="12" fillId="4" borderId="60" xfId="2" applyNumberFormat="1" applyFont="1" applyFill="1" applyBorder="1" applyAlignment="1" applyProtection="1">
      <alignment horizontal="center" vertical="center" shrinkToFit="1"/>
    </xf>
    <xf numFmtId="177" fontId="12" fillId="4" borderId="61" xfId="2" applyNumberFormat="1" applyFont="1" applyFill="1" applyBorder="1" applyAlignment="1" applyProtection="1">
      <alignment horizontal="center" vertical="center" shrinkToFit="1"/>
    </xf>
    <xf numFmtId="177" fontId="12" fillId="4" borderId="62" xfId="2" applyNumberFormat="1" applyFont="1" applyFill="1" applyBorder="1" applyAlignment="1" applyProtection="1">
      <alignment horizontal="center" vertical="center" shrinkToFit="1"/>
    </xf>
    <xf numFmtId="177" fontId="12" fillId="4" borderId="63" xfId="2" applyNumberFormat="1" applyFont="1" applyFill="1" applyBorder="1" applyAlignment="1" applyProtection="1">
      <alignment horizontal="center" vertical="center" shrinkToFit="1"/>
    </xf>
    <xf numFmtId="180" fontId="12" fillId="0" borderId="66" xfId="2" applyNumberFormat="1" applyFont="1" applyFill="1" applyBorder="1" applyAlignment="1" applyProtection="1">
      <alignment horizontal="center" vertical="center" shrinkToFit="1"/>
    </xf>
    <xf numFmtId="180" fontId="12" fillId="0" borderId="67" xfId="2" applyNumberFormat="1" applyFont="1" applyFill="1" applyBorder="1" applyAlignment="1" applyProtection="1">
      <alignment horizontal="center" vertical="center" shrinkToFit="1"/>
    </xf>
    <xf numFmtId="180" fontId="12" fillId="0" borderId="68" xfId="2" applyNumberFormat="1" applyFont="1" applyFill="1" applyBorder="1" applyAlignment="1" applyProtection="1">
      <alignment horizontal="center" vertical="center" shrinkToFit="1"/>
    </xf>
    <xf numFmtId="0" fontId="12" fillId="0" borderId="34" xfId="2" applyFont="1" applyBorder="1" applyAlignment="1" applyProtection="1">
      <alignment horizontal="center" vertical="center" wrapText="1"/>
    </xf>
    <xf numFmtId="0" fontId="12" fillId="0" borderId="12" xfId="2" applyFont="1" applyBorder="1" applyAlignment="1" applyProtection="1">
      <alignment horizontal="center" vertical="center" wrapText="1"/>
    </xf>
    <xf numFmtId="0" fontId="12" fillId="0" borderId="39" xfId="2" applyFont="1" applyBorder="1" applyAlignment="1" applyProtection="1">
      <alignment horizontal="center" vertical="center" textRotation="255"/>
    </xf>
    <xf numFmtId="0" fontId="12" fillId="0" borderId="35" xfId="2" applyFont="1" applyBorder="1" applyAlignment="1" applyProtection="1">
      <alignment horizontal="center" vertical="center" textRotation="255"/>
    </xf>
    <xf numFmtId="0" fontId="12" fillId="0" borderId="19" xfId="2" applyFont="1" applyBorder="1" applyAlignment="1" applyProtection="1">
      <alignment horizontal="center" vertical="center" shrinkToFit="1"/>
    </xf>
    <xf numFmtId="0" fontId="12" fillId="0" borderId="20" xfId="2" applyFont="1" applyBorder="1" applyAlignment="1" applyProtection="1">
      <alignment horizontal="center" vertical="center" shrinkToFit="1"/>
    </xf>
    <xf numFmtId="177" fontId="12" fillId="2" borderId="19" xfId="2" applyNumberFormat="1" applyFont="1" applyFill="1" applyBorder="1" applyAlignment="1" applyProtection="1">
      <alignment horizontal="right" vertical="center" shrinkToFit="1"/>
    </xf>
    <xf numFmtId="177" fontId="12" fillId="2" borderId="21" xfId="2" applyNumberFormat="1" applyFont="1" applyFill="1" applyBorder="1" applyAlignment="1" applyProtection="1">
      <alignment horizontal="right" vertical="center" shrinkToFit="1"/>
    </xf>
    <xf numFmtId="0" fontId="12" fillId="0" borderId="16" xfId="2" applyFont="1" applyBorder="1" applyAlignment="1" applyProtection="1">
      <alignment horizontal="center" vertical="center" textRotation="255" shrinkToFit="1"/>
    </xf>
    <xf numFmtId="0" fontId="12" fillId="0" borderId="9" xfId="2" applyFont="1" applyBorder="1" applyAlignment="1" applyProtection="1">
      <alignment horizontal="center" vertical="center" textRotation="255" shrinkToFit="1"/>
    </xf>
    <xf numFmtId="0" fontId="12" fillId="0" borderId="11" xfId="2" applyFont="1" applyBorder="1" applyAlignment="1" applyProtection="1">
      <alignment horizontal="center" vertical="center" textRotation="255" shrinkToFit="1"/>
    </xf>
    <xf numFmtId="0" fontId="12" fillId="0" borderId="27" xfId="2" applyFont="1" applyBorder="1" applyAlignment="1" applyProtection="1">
      <alignment horizontal="center" vertical="center" shrinkToFit="1"/>
    </xf>
    <xf numFmtId="0" fontId="12" fillId="0" borderId="48" xfId="2" applyFont="1" applyBorder="1" applyAlignment="1" applyProtection="1">
      <alignment horizontal="center" vertical="center" shrinkToFit="1"/>
    </xf>
    <xf numFmtId="0" fontId="12" fillId="0" borderId="6" xfId="2" applyFont="1" applyBorder="1" applyAlignment="1" applyProtection="1">
      <alignment horizontal="center" vertical="center" shrinkToFit="1"/>
    </xf>
    <xf numFmtId="0" fontId="12" fillId="0" borderId="44" xfId="2" applyFont="1" applyBorder="1" applyAlignment="1" applyProtection="1">
      <alignment horizontal="center" vertical="center" shrinkToFit="1"/>
    </xf>
    <xf numFmtId="177" fontId="12" fillId="2" borderId="6" xfId="2" applyNumberFormat="1" applyFont="1" applyFill="1" applyBorder="1" applyAlignment="1" applyProtection="1">
      <alignment horizontal="right" vertical="center" shrinkToFit="1"/>
    </xf>
    <xf numFmtId="177" fontId="12" fillId="2" borderId="7" xfId="2" applyNumberFormat="1" applyFont="1" applyFill="1" applyBorder="1" applyAlignment="1" applyProtection="1">
      <alignment horizontal="right" vertical="center" shrinkToFit="1"/>
    </xf>
    <xf numFmtId="180" fontId="12" fillId="2" borderId="6" xfId="2" applyNumberFormat="1" applyFont="1" applyFill="1" applyBorder="1" applyAlignment="1" applyProtection="1">
      <alignment horizontal="right" vertical="center" shrinkToFit="1"/>
    </xf>
    <xf numFmtId="180" fontId="12" fillId="2" borderId="44" xfId="2" applyNumberFormat="1" applyFont="1" applyFill="1" applyBorder="1" applyAlignment="1" applyProtection="1">
      <alignment horizontal="right" vertical="center" shrinkToFit="1"/>
    </xf>
    <xf numFmtId="177" fontId="12" fillId="2" borderId="53" xfId="2" applyNumberFormat="1" applyFont="1" applyFill="1" applyBorder="1" applyAlignment="1" applyProtection="1">
      <alignment horizontal="right" vertical="center" shrinkToFit="1"/>
    </xf>
    <xf numFmtId="180" fontId="12" fillId="2" borderId="27" xfId="2" applyNumberFormat="1" applyFont="1" applyFill="1" applyBorder="1" applyAlignment="1" applyProtection="1">
      <alignment horizontal="right" vertical="center" shrinkToFit="1"/>
    </xf>
    <xf numFmtId="180" fontId="12" fillId="2" borderId="48" xfId="2" applyNumberFormat="1" applyFont="1" applyFill="1" applyBorder="1" applyAlignment="1" applyProtection="1">
      <alignment horizontal="right" vertical="center" shrinkToFit="1"/>
    </xf>
    <xf numFmtId="0" fontId="12" fillId="0" borderId="28" xfId="2" applyFont="1" applyBorder="1" applyAlignment="1" applyProtection="1">
      <alignment horizontal="center" vertical="center" textRotation="255" shrinkToFit="1"/>
    </xf>
    <xf numFmtId="0" fontId="12" fillId="0" borderId="29" xfId="2" applyFont="1" applyBorder="1" applyAlignment="1" applyProtection="1">
      <alignment horizontal="center" vertical="center" textRotation="255" shrinkToFit="1"/>
    </xf>
    <xf numFmtId="0" fontId="12" fillId="0" borderId="37" xfId="2" applyFont="1" applyBorder="1" applyAlignment="1" applyProtection="1">
      <alignment horizontal="center" vertical="center" textRotation="255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12" fillId="0" borderId="8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30" xfId="2" applyFont="1" applyBorder="1" applyAlignment="1" applyProtection="1">
      <alignment horizontal="center" vertical="center"/>
    </xf>
    <xf numFmtId="0" fontId="12" fillId="0" borderId="38" xfId="2" applyFont="1" applyBorder="1" applyAlignment="1" applyProtection="1">
      <alignment horizontal="center" vertical="center" shrinkToFit="1"/>
    </xf>
    <xf numFmtId="0" fontId="12" fillId="0" borderId="5" xfId="2" applyFont="1" applyBorder="1" applyAlignment="1" applyProtection="1">
      <alignment horizontal="center" vertical="center" shrinkToFit="1"/>
    </xf>
    <xf numFmtId="177" fontId="12" fillId="2" borderId="38" xfId="2" applyNumberFormat="1" applyFont="1" applyFill="1" applyBorder="1" applyAlignment="1" applyProtection="1">
      <alignment horizontal="right" vertical="center" shrinkToFit="1"/>
    </xf>
    <xf numFmtId="177" fontId="12" fillId="2" borderId="40" xfId="2" applyNumberFormat="1" applyFont="1" applyFill="1" applyBorder="1" applyAlignment="1" applyProtection="1">
      <alignment horizontal="right" vertical="center" shrinkToFit="1"/>
    </xf>
    <xf numFmtId="177" fontId="12" fillId="4" borderId="70" xfId="2" applyNumberFormat="1" applyFont="1" applyFill="1" applyBorder="1" applyAlignment="1" applyProtection="1">
      <alignment horizontal="center" vertical="center" shrinkToFit="1"/>
    </xf>
    <xf numFmtId="177" fontId="12" fillId="4" borderId="71" xfId="2" applyNumberFormat="1" applyFont="1" applyFill="1" applyBorder="1" applyAlignment="1" applyProtection="1">
      <alignment horizontal="center" vertical="center" shrinkToFit="1"/>
    </xf>
    <xf numFmtId="177" fontId="12" fillId="4" borderId="72" xfId="2" applyNumberFormat="1" applyFont="1" applyFill="1" applyBorder="1" applyAlignment="1" applyProtection="1">
      <alignment horizontal="center" vertical="center" shrinkToFit="1"/>
    </xf>
    <xf numFmtId="0" fontId="12" fillId="0" borderId="22" xfId="2" applyFont="1" applyBorder="1" applyAlignment="1" applyProtection="1">
      <alignment horizontal="center" vertical="center" shrinkToFit="1"/>
    </xf>
    <xf numFmtId="0" fontId="12" fillId="0" borderId="23" xfId="2" applyFont="1" applyBorder="1" applyAlignment="1" applyProtection="1">
      <alignment horizontal="center" vertical="center" shrinkToFit="1"/>
    </xf>
    <xf numFmtId="177" fontId="12" fillId="2" borderId="22" xfId="2" applyNumberFormat="1" applyFont="1" applyFill="1" applyBorder="1" applyAlignment="1" applyProtection="1">
      <alignment horizontal="right" vertical="center" shrinkToFit="1"/>
    </xf>
    <xf numFmtId="177" fontId="12" fillId="2" borderId="24" xfId="2" applyNumberFormat="1" applyFont="1" applyFill="1" applyBorder="1" applyAlignment="1" applyProtection="1">
      <alignment horizontal="right" vertical="center" shrinkToFit="1"/>
    </xf>
    <xf numFmtId="180" fontId="5" fillId="2" borderId="78" xfId="2" applyNumberFormat="1" applyFont="1" applyFill="1" applyBorder="1" applyAlignment="1" applyProtection="1">
      <alignment horizontal="right" vertical="center" shrinkToFit="1"/>
    </xf>
    <xf numFmtId="180" fontId="5" fillId="2" borderId="77" xfId="2" applyNumberFormat="1" applyFont="1" applyFill="1" applyBorder="1" applyAlignment="1" applyProtection="1">
      <alignment horizontal="right" vertical="center" shrinkToFit="1"/>
    </xf>
    <xf numFmtId="0" fontId="5" fillId="3" borderId="27" xfId="2" applyFont="1" applyFill="1" applyBorder="1" applyAlignment="1" applyProtection="1">
      <alignment horizontal="center" vertical="center"/>
      <protection locked="0"/>
    </xf>
    <xf numFmtId="0" fontId="5" fillId="3" borderId="48" xfId="2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5" fillId="0" borderId="74" xfId="2" applyFont="1" applyBorder="1" applyAlignment="1" applyProtection="1">
      <alignment horizontal="center" vertical="center" shrinkToFit="1"/>
    </xf>
    <xf numFmtId="0" fontId="5" fillId="0" borderId="76" xfId="2" applyFont="1" applyBorder="1" applyAlignment="1" applyProtection="1">
      <alignment horizontal="center" vertical="center" shrinkToFit="1"/>
    </xf>
    <xf numFmtId="0" fontId="5" fillId="0" borderId="37" xfId="2" applyFont="1" applyBorder="1" applyAlignment="1" applyProtection="1">
      <alignment horizontal="center" vertical="center" shrinkToFit="1"/>
    </xf>
    <xf numFmtId="0" fontId="5" fillId="0" borderId="75" xfId="2" applyFont="1" applyBorder="1" applyAlignment="1" applyProtection="1">
      <alignment horizontal="center" vertical="center" shrinkToFit="1"/>
    </xf>
    <xf numFmtId="180" fontId="5" fillId="2" borderId="74" xfId="2" applyNumberFormat="1" applyFont="1" applyFill="1" applyBorder="1" applyAlignment="1" applyProtection="1">
      <alignment horizontal="right" vertical="center" shrinkToFit="1"/>
    </xf>
    <xf numFmtId="180" fontId="5" fillId="2" borderId="37" xfId="2" applyNumberFormat="1" applyFont="1" applyFill="1" applyBorder="1" applyAlignment="1" applyProtection="1">
      <alignment horizontal="right" vertical="center" shrinkToFit="1"/>
    </xf>
    <xf numFmtId="0" fontId="5" fillId="0" borderId="43" xfId="0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horizontal="center" vertical="center"/>
    </xf>
    <xf numFmtId="180" fontId="12" fillId="0" borderId="64" xfId="2" applyNumberFormat="1" applyFont="1" applyFill="1" applyBorder="1" applyAlignment="1" applyProtection="1">
      <alignment horizontal="center" vertical="center" shrinkToFit="1"/>
    </xf>
    <xf numFmtId="180" fontId="12" fillId="0" borderId="65" xfId="2" applyNumberFormat="1" applyFont="1" applyFill="1" applyBorder="1" applyAlignment="1" applyProtection="1">
      <alignment horizontal="center" vertical="center" shrinkToFit="1"/>
    </xf>
    <xf numFmtId="180" fontId="12" fillId="0" borderId="79" xfId="2" applyNumberFormat="1" applyFont="1" applyFill="1" applyBorder="1" applyAlignment="1" applyProtection="1">
      <alignment horizontal="center" vertical="center" shrinkToFit="1"/>
    </xf>
    <xf numFmtId="180" fontId="12" fillId="0" borderId="61" xfId="2" applyNumberFormat="1" applyFont="1" applyFill="1" applyBorder="1" applyAlignment="1" applyProtection="1">
      <alignment horizontal="center" vertical="center" shrinkToFit="1"/>
    </xf>
    <xf numFmtId="180" fontId="12" fillId="0" borderId="62" xfId="2" applyNumberFormat="1" applyFont="1" applyFill="1" applyBorder="1" applyAlignment="1" applyProtection="1">
      <alignment horizontal="center" vertical="center" shrinkToFit="1"/>
    </xf>
    <xf numFmtId="180" fontId="12" fillId="0" borderId="63" xfId="2" applyNumberFormat="1" applyFont="1" applyFill="1" applyBorder="1" applyAlignment="1" applyProtection="1">
      <alignment horizontal="center" vertical="center" shrinkToFit="1"/>
    </xf>
    <xf numFmtId="177" fontId="12" fillId="2" borderId="27" xfId="2" applyNumberFormat="1" applyFont="1" applyFill="1" applyBorder="1" applyAlignment="1" applyProtection="1">
      <alignment horizontal="right" vertical="center" shrinkToFit="1"/>
    </xf>
    <xf numFmtId="177" fontId="12" fillId="2" borderId="48" xfId="2" applyNumberFormat="1" applyFont="1" applyFill="1" applyBorder="1" applyAlignment="1" applyProtection="1">
      <alignment horizontal="right" vertical="center" shrinkToFit="1"/>
    </xf>
  </cellXfs>
  <cellStyles count="6">
    <cellStyle name="桁区切り" xfId="1" builtinId="6"/>
    <cellStyle name="桁区切り 2 10" xfId="3"/>
    <cellStyle name="標準" xfId="0" builtinId="0"/>
    <cellStyle name="標準 2" xfId="2"/>
    <cellStyle name="標準 2 3" xfId="5"/>
    <cellStyle name="標準 4" xfId="4"/>
  </cellStyles>
  <dxfs count="0"/>
  <tableStyles count="0" defaultTableStyle="TableStyleMedium2" defaultPivotStyle="PivotStyleLight16"/>
  <colors>
    <mruColors>
      <color rgb="FFFFFF66"/>
      <color rgb="FF0516B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201083</xdr:colOff>
      <xdr:row>1</xdr:row>
      <xdr:rowOff>13230</xdr:rowOff>
    </xdr:from>
    <xdr:to>
      <xdr:col>9</xdr:col>
      <xdr:colOff>431274</xdr:colOff>
      <xdr:row>3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1176000" y="182563"/>
          <a:ext cx="1965857" cy="388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号様式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条関係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8</xdr:col>
      <xdr:colOff>300566</xdr:colOff>
      <xdr:row>47</xdr:row>
      <xdr:rowOff>38631</xdr:rowOff>
    </xdr:from>
    <xdr:to>
      <xdr:col>9</xdr:col>
      <xdr:colOff>530757</xdr:colOff>
      <xdr:row>48</xdr:row>
      <xdr:rowOff>205318</xdr:rowOff>
    </xdr:to>
    <xdr:sp macro="" textlink="">
      <xdr:nvSpPr>
        <xdr:cNvPr id="4" name="テキスト ボックス 3"/>
        <xdr:cNvSpPr txBox="1"/>
      </xdr:nvSpPr>
      <xdr:spPr>
        <a:xfrm>
          <a:off x="11275483" y="10336214"/>
          <a:ext cx="1965857" cy="388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号様式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条関係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497516/AppData/Local/Microsoft/Windows/Temporary%20Internet%20Files/Content.Outlook/J1QLXVW6/&#12304;280826&#38263;&#37326;&#20462;&#27491;&#12305;&#27096;&#24335;1&#65374;4&#12288;&#20132;&#20184;&#30003;&#35531;&#26360;&#39006;&#19968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【保留】別紙1"/>
      <sheetName val="別紙2"/>
      <sheetName val="別紙3"/>
      <sheetName val="別紙4"/>
      <sheetName val="別紙4 (2)"/>
      <sheetName val="別紙5"/>
      <sheetName val="【保留】別紙6"/>
      <sheetName val="別紙7"/>
    </sheetNames>
    <sheetDataSet>
      <sheetData sheetId="0"/>
      <sheetData sheetId="1"/>
      <sheetData sheetId="2">
        <row r="5">
          <cell r="L5" t="str">
            <v/>
          </cell>
        </row>
      </sheetData>
      <sheetData sheetId="3"/>
      <sheetData sheetId="4"/>
      <sheetData sheetId="5"/>
      <sheetData sheetId="6"/>
      <sheetData sheetId="7">
        <row r="42">
          <cell r="G42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showZeros="0" tabSelected="1" view="pageBreakPreview" zoomScale="80" zoomScaleNormal="100" zoomScaleSheetLayoutView="80" workbookViewId="0">
      <selection activeCell="F44" sqref="F44:G44 F62:G62 F83:G83"/>
    </sheetView>
  </sheetViews>
  <sheetFormatPr defaultRowHeight="13.5"/>
  <cols>
    <col min="1" max="1" width="1.625" style="2" customWidth="1"/>
    <col min="2" max="2" width="5.625" style="2" customWidth="1"/>
    <col min="3" max="9" width="22.75" style="2" customWidth="1"/>
    <col min="10" max="10" width="7.5" style="2" customWidth="1"/>
    <col min="11" max="11" width="18.5" style="2" customWidth="1"/>
    <col min="12" max="12" width="14.625" style="2" customWidth="1"/>
    <col min="13" max="19" width="18.625" style="1" customWidth="1"/>
    <col min="20" max="20" width="10.625" style="1" customWidth="1"/>
    <col min="21" max="16384" width="9" style="2"/>
  </cols>
  <sheetData>
    <row r="1" spans="1:22" s="1" customFormat="1" ht="13.5" customHeight="1" thickBot="1">
      <c r="A1" s="4"/>
      <c r="B1" s="21"/>
      <c r="C1" s="4"/>
      <c r="D1" s="4"/>
      <c r="E1" s="4"/>
      <c r="F1" s="4"/>
      <c r="G1" s="4"/>
      <c r="H1" s="4"/>
      <c r="I1" s="4"/>
      <c r="J1" s="4"/>
      <c r="K1" s="4"/>
      <c r="L1" s="4"/>
      <c r="U1" s="2"/>
      <c r="V1" s="2"/>
    </row>
    <row r="2" spans="1:22" s="1" customFormat="1" ht="18" customHeight="1" thickBot="1">
      <c r="A2" s="4"/>
      <c r="B2" s="22" t="s">
        <v>38</v>
      </c>
      <c r="C2" s="23"/>
      <c r="D2" s="210"/>
      <c r="E2" s="211"/>
      <c r="F2" s="24"/>
      <c r="G2" s="25"/>
      <c r="H2" s="26"/>
      <c r="I2" s="27"/>
      <c r="J2" s="28"/>
      <c r="K2" s="23"/>
      <c r="L2" s="23"/>
      <c r="S2" s="2"/>
      <c r="T2" s="2"/>
    </row>
    <row r="3" spans="1:22" ht="13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S3" s="2"/>
      <c r="U3" s="1"/>
    </row>
    <row r="4" spans="1:22" ht="8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Q4" s="2"/>
      <c r="R4" s="2"/>
      <c r="S4" s="2"/>
      <c r="T4" s="2"/>
    </row>
    <row r="5" spans="1:22" ht="18" customHeight="1">
      <c r="A5" s="15"/>
      <c r="B5" s="216" t="s">
        <v>39</v>
      </c>
      <c r="C5" s="216"/>
      <c r="D5" s="217" t="s">
        <v>60</v>
      </c>
      <c r="E5" s="217"/>
      <c r="F5" s="217" t="s">
        <v>44</v>
      </c>
      <c r="G5" s="15"/>
      <c r="H5" s="80"/>
      <c r="I5" s="15"/>
      <c r="J5" s="15"/>
      <c r="K5" s="15"/>
      <c r="L5" s="15"/>
      <c r="Q5" s="2"/>
      <c r="R5" s="2"/>
      <c r="S5" s="2"/>
      <c r="T5" s="2"/>
    </row>
    <row r="6" spans="1:22" ht="18" customHeight="1">
      <c r="A6" s="15"/>
      <c r="B6" s="216"/>
      <c r="C6" s="216"/>
      <c r="D6" s="103" t="s">
        <v>42</v>
      </c>
      <c r="E6" s="103" t="s">
        <v>43</v>
      </c>
      <c r="F6" s="217"/>
      <c r="H6" s="80"/>
      <c r="J6" s="30"/>
      <c r="K6" s="30"/>
      <c r="L6" s="30"/>
      <c r="R6" s="3"/>
      <c r="T6" s="2"/>
    </row>
    <row r="7" spans="1:22" ht="18" customHeight="1">
      <c r="A7" s="15"/>
      <c r="B7" s="216"/>
      <c r="C7" s="216"/>
      <c r="D7" s="82"/>
      <c r="E7" s="83"/>
      <c r="F7" s="95">
        <f>SUM(D7:E7)</f>
        <v>0</v>
      </c>
      <c r="J7" s="112"/>
      <c r="K7" s="112"/>
      <c r="L7" s="112"/>
      <c r="R7" s="3"/>
      <c r="T7" s="2"/>
    </row>
    <row r="8" spans="1:22" ht="9" customHeight="1">
      <c r="A8" s="15"/>
      <c r="B8" s="16"/>
      <c r="C8" s="16"/>
      <c r="D8" s="113"/>
      <c r="E8" s="114"/>
      <c r="F8" s="115"/>
      <c r="G8" s="16"/>
      <c r="H8" s="112"/>
      <c r="I8" s="112"/>
      <c r="J8" s="112"/>
      <c r="K8" s="112"/>
      <c r="L8" s="112"/>
      <c r="R8" s="3"/>
      <c r="S8" s="2"/>
      <c r="T8" s="2"/>
    </row>
    <row r="9" spans="1:22" ht="22.5" customHeight="1" thickBot="1">
      <c r="A9" s="15"/>
      <c r="B9" s="212" t="s">
        <v>40</v>
      </c>
      <c r="C9" s="213"/>
      <c r="D9" s="104" t="s">
        <v>41</v>
      </c>
      <c r="E9" s="77" t="s">
        <v>52</v>
      </c>
      <c r="F9" s="77" t="s">
        <v>54</v>
      </c>
      <c r="G9" s="15"/>
      <c r="H9" s="15"/>
      <c r="I9" s="15"/>
      <c r="J9" s="15"/>
      <c r="K9" s="15"/>
      <c r="L9" s="86" t="s">
        <v>53</v>
      </c>
      <c r="M9" s="33"/>
      <c r="O9" s="3"/>
      <c r="P9" s="2"/>
      <c r="Q9" s="2"/>
      <c r="R9" s="2"/>
      <c r="S9" s="2"/>
      <c r="T9" s="2"/>
    </row>
    <row r="10" spans="1:22" ht="23.25" customHeight="1" thickBot="1">
      <c r="A10" s="15"/>
      <c r="B10" s="214"/>
      <c r="C10" s="215"/>
      <c r="D10" s="106"/>
      <c r="E10" s="96">
        <f>MIN(F7,D10)</f>
        <v>0</v>
      </c>
      <c r="F10" s="97">
        <f>IF(L10&gt;1,"100%",L10)</f>
        <v>1</v>
      </c>
      <c r="H10" s="15"/>
      <c r="I10" s="15"/>
      <c r="J10" s="15"/>
      <c r="K10" s="15"/>
      <c r="L10" s="85">
        <f>IFERROR(ROUNDDOWN(IF(D10=F7,1,F7/D10),3),"")</f>
        <v>1</v>
      </c>
      <c r="M10" s="84">
        <f>ROUNDDOWN(IF(L10&gt;1,"1",L10),3)</f>
        <v>1</v>
      </c>
      <c r="N10" s="3"/>
      <c r="O10" s="2"/>
      <c r="P10" s="2"/>
      <c r="Q10" s="2"/>
      <c r="R10" s="2"/>
      <c r="S10" s="2"/>
      <c r="T10" s="2"/>
    </row>
    <row r="11" spans="1:22" ht="13.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33"/>
      <c r="O11" s="3"/>
      <c r="P11" s="2"/>
      <c r="Q11" s="2"/>
      <c r="R11" s="2"/>
      <c r="S11" s="2"/>
      <c r="T11" s="2"/>
    </row>
    <row r="12" spans="1:22" ht="27.75" customHeight="1">
      <c r="A12" s="15"/>
      <c r="B12" s="212" t="s">
        <v>16</v>
      </c>
      <c r="C12" s="213"/>
      <c r="D12" s="105" t="s">
        <v>62</v>
      </c>
      <c r="E12" s="41" t="s">
        <v>17</v>
      </c>
      <c r="F12" s="81" t="s">
        <v>51</v>
      </c>
      <c r="G12" s="78" t="s">
        <v>45</v>
      </c>
      <c r="H12" s="78" t="s">
        <v>50</v>
      </c>
      <c r="I12" s="15"/>
      <c r="J12" s="15"/>
      <c r="K12" s="15"/>
      <c r="L12" s="15"/>
      <c r="M12" s="33"/>
      <c r="O12" s="3"/>
      <c r="P12" s="2"/>
      <c r="Q12" s="2"/>
      <c r="R12" s="2"/>
      <c r="S12" s="2"/>
      <c r="T12" s="2"/>
    </row>
    <row r="13" spans="1:22" ht="22.5" customHeight="1">
      <c r="A13" s="15"/>
      <c r="B13" s="214"/>
      <c r="C13" s="215"/>
      <c r="D13" s="98"/>
      <c r="E13" s="99">
        <v>200000000</v>
      </c>
      <c r="F13" s="100">
        <f>D13*E13</f>
        <v>0</v>
      </c>
      <c r="G13" s="101">
        <v>1500000</v>
      </c>
      <c r="H13" s="100">
        <f>G13*F7</f>
        <v>0</v>
      </c>
      <c r="I13" s="15"/>
      <c r="J13" s="15"/>
      <c r="K13" s="15"/>
      <c r="L13" s="15"/>
      <c r="M13" s="33"/>
      <c r="O13" s="3"/>
      <c r="P13" s="2"/>
      <c r="Q13" s="2"/>
      <c r="R13" s="2"/>
      <c r="S13" s="2"/>
      <c r="T13" s="2"/>
    </row>
    <row r="14" spans="1:22" ht="13.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33"/>
      <c r="O14" s="3"/>
      <c r="P14" s="2"/>
      <c r="Q14" s="2"/>
      <c r="R14" s="2"/>
      <c r="S14" s="2"/>
      <c r="T14" s="2"/>
    </row>
    <row r="15" spans="1:22" ht="19.5" customHeight="1">
      <c r="A15" s="15"/>
      <c r="B15" s="212" t="s">
        <v>48</v>
      </c>
      <c r="C15" s="224"/>
      <c r="D15" s="104" t="s">
        <v>49</v>
      </c>
      <c r="E15" s="104" t="s">
        <v>55</v>
      </c>
      <c r="F15" s="87"/>
      <c r="G15" s="15"/>
      <c r="H15" s="15"/>
      <c r="I15" s="15"/>
      <c r="J15" s="15"/>
      <c r="K15" s="15"/>
      <c r="L15" s="15"/>
      <c r="M15" s="33"/>
      <c r="O15" s="3"/>
      <c r="P15" s="2"/>
      <c r="Q15" s="2"/>
      <c r="R15" s="2"/>
      <c r="S15" s="2"/>
      <c r="T15" s="2"/>
    </row>
    <row r="16" spans="1:22" ht="19.5" customHeight="1">
      <c r="A16" s="15"/>
      <c r="B16" s="214"/>
      <c r="C16" s="225"/>
      <c r="D16" s="107"/>
      <c r="E16" s="116">
        <v>0.66666666666666663</v>
      </c>
      <c r="F16" s="115"/>
      <c r="G16" s="15"/>
      <c r="H16" s="15"/>
      <c r="I16" s="15"/>
      <c r="J16" s="15"/>
      <c r="K16" s="15"/>
      <c r="L16" s="15"/>
      <c r="M16" s="33"/>
      <c r="O16" s="3"/>
      <c r="P16" s="2"/>
      <c r="Q16" s="2"/>
      <c r="R16" s="2"/>
      <c r="S16" s="2"/>
      <c r="T16" s="2"/>
    </row>
    <row r="17" spans="1:20" ht="13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33"/>
      <c r="O17" s="3"/>
      <c r="P17" s="2"/>
      <c r="Q17" s="2"/>
      <c r="R17" s="2"/>
      <c r="S17" s="2"/>
      <c r="T17" s="2"/>
    </row>
    <row r="18" spans="1:20" ht="14.25">
      <c r="A18" s="15"/>
      <c r="B18" s="61" t="s">
        <v>34</v>
      </c>
      <c r="C18" s="15"/>
      <c r="D18" s="15"/>
      <c r="E18" s="15"/>
      <c r="F18" s="15"/>
      <c r="G18" s="15"/>
      <c r="I18" s="15"/>
      <c r="J18" s="15"/>
      <c r="K18" s="15"/>
      <c r="L18" s="15"/>
      <c r="M18" s="33"/>
      <c r="O18" s="3"/>
      <c r="P18" s="2"/>
      <c r="Q18" s="2"/>
      <c r="R18" s="2"/>
      <c r="S18" s="2"/>
      <c r="T18" s="2"/>
    </row>
    <row r="19" spans="1:20" ht="23.25" customHeight="1" thickBot="1">
      <c r="A19" s="15"/>
      <c r="B19" s="15" t="s">
        <v>29</v>
      </c>
      <c r="C19" s="15"/>
      <c r="D19" s="15"/>
      <c r="E19" s="15"/>
      <c r="F19" s="15"/>
      <c r="G19" s="15"/>
      <c r="H19" s="15"/>
      <c r="I19" s="15"/>
      <c r="J19" s="15"/>
      <c r="K19" s="15"/>
      <c r="L19" s="33" t="s">
        <v>24</v>
      </c>
      <c r="M19" s="33"/>
      <c r="O19" s="3"/>
      <c r="P19" s="2"/>
      <c r="Q19" s="2"/>
      <c r="R19" s="2"/>
      <c r="S19" s="2"/>
      <c r="T19" s="2"/>
    </row>
    <row r="20" spans="1:20" ht="18" customHeight="1">
      <c r="A20" s="15"/>
      <c r="B20" s="138" t="s">
        <v>0</v>
      </c>
      <c r="C20" s="139"/>
      <c r="D20" s="153" t="s">
        <v>15</v>
      </c>
      <c r="E20" s="154"/>
      <c r="F20" s="142" t="s">
        <v>12</v>
      </c>
      <c r="G20" s="143"/>
      <c r="H20" s="144"/>
      <c r="I20" s="194" t="s">
        <v>1</v>
      </c>
      <c r="J20" s="35"/>
      <c r="K20" s="38"/>
      <c r="L20" s="33" t="s">
        <v>9</v>
      </c>
      <c r="M20" s="2"/>
      <c r="N20" s="2"/>
      <c r="O20" s="2"/>
      <c r="P20" s="2"/>
      <c r="Q20" s="2"/>
      <c r="R20" s="2"/>
      <c r="S20" s="2"/>
      <c r="T20" s="2"/>
    </row>
    <row r="21" spans="1:20" ht="18" customHeight="1">
      <c r="A21" s="15"/>
      <c r="B21" s="140"/>
      <c r="C21" s="141"/>
      <c r="D21" s="155"/>
      <c r="E21" s="156"/>
      <c r="F21" s="147" t="s">
        <v>14</v>
      </c>
      <c r="G21" s="148"/>
      <c r="H21" s="168" t="s">
        <v>13</v>
      </c>
      <c r="I21" s="195"/>
      <c r="J21" s="35"/>
      <c r="K21" s="38"/>
      <c r="L21" s="33" t="s">
        <v>10</v>
      </c>
      <c r="M21" s="2"/>
      <c r="N21" s="2"/>
      <c r="O21" s="2"/>
      <c r="P21" s="2"/>
      <c r="Q21" s="2"/>
      <c r="R21" s="2"/>
      <c r="S21" s="2"/>
      <c r="T21" s="2"/>
    </row>
    <row r="22" spans="1:20" ht="18" customHeight="1">
      <c r="A22" s="15"/>
      <c r="B22" s="170" t="s">
        <v>8</v>
      </c>
      <c r="C22" s="145" t="s">
        <v>2</v>
      </c>
      <c r="D22" s="155"/>
      <c r="E22" s="156"/>
      <c r="F22" s="149"/>
      <c r="G22" s="150"/>
      <c r="H22" s="169"/>
      <c r="I22" s="195"/>
      <c r="J22" s="35"/>
      <c r="K22" s="38"/>
      <c r="L22" s="33" t="s">
        <v>11</v>
      </c>
      <c r="M22" s="2"/>
      <c r="N22" s="2"/>
      <c r="O22" s="2"/>
      <c r="P22" s="2"/>
      <c r="Q22" s="2"/>
      <c r="R22" s="2"/>
      <c r="S22" s="2"/>
      <c r="T22" s="2"/>
    </row>
    <row r="23" spans="1:20" ht="18" customHeight="1" thickBot="1">
      <c r="A23" s="15"/>
      <c r="B23" s="171"/>
      <c r="C23" s="146"/>
      <c r="D23" s="157"/>
      <c r="E23" s="158"/>
      <c r="F23" s="151" t="s">
        <v>36</v>
      </c>
      <c r="G23" s="152"/>
      <c r="H23" s="75" t="s">
        <v>56</v>
      </c>
      <c r="I23" s="196"/>
      <c r="J23" s="35"/>
      <c r="K23" s="38"/>
      <c r="M23" s="2"/>
      <c r="N23" s="2"/>
      <c r="O23" s="2"/>
      <c r="P23" s="2"/>
      <c r="Q23" s="2"/>
      <c r="R23" s="2"/>
      <c r="S23" s="2"/>
      <c r="T23" s="2"/>
    </row>
    <row r="24" spans="1:20" ht="17.45" customHeight="1">
      <c r="A24" s="15"/>
      <c r="B24" s="176" t="s">
        <v>3</v>
      </c>
      <c r="C24" s="29"/>
      <c r="D24" s="132"/>
      <c r="E24" s="133"/>
      <c r="F24" s="132"/>
      <c r="G24" s="133"/>
      <c r="H24" s="165"/>
      <c r="I24" s="65"/>
      <c r="J24" s="117"/>
      <c r="K24" s="38"/>
      <c r="M24" s="2"/>
      <c r="N24" s="2"/>
      <c r="O24" s="2"/>
      <c r="P24" s="2"/>
      <c r="Q24" s="2"/>
      <c r="R24" s="2"/>
      <c r="S24" s="2"/>
      <c r="T24" s="2"/>
    </row>
    <row r="25" spans="1:20" ht="17.45" customHeight="1">
      <c r="A25" s="15"/>
      <c r="B25" s="177"/>
      <c r="C25" s="5"/>
      <c r="D25" s="136"/>
      <c r="E25" s="137"/>
      <c r="F25" s="130"/>
      <c r="G25" s="131"/>
      <c r="H25" s="166"/>
      <c r="I25" s="36"/>
      <c r="J25" s="117"/>
      <c r="K25" s="38"/>
      <c r="M25" s="2"/>
      <c r="N25" s="2"/>
      <c r="O25" s="2"/>
      <c r="P25" s="2"/>
      <c r="Q25" s="2"/>
      <c r="R25" s="2"/>
      <c r="S25" s="2"/>
      <c r="T25" s="2"/>
    </row>
    <row r="26" spans="1:20" ht="17.45" customHeight="1" thickBot="1">
      <c r="A26" s="15"/>
      <c r="B26" s="178"/>
      <c r="C26" s="6"/>
      <c r="D26" s="134"/>
      <c r="E26" s="135"/>
      <c r="F26" s="128"/>
      <c r="G26" s="129"/>
      <c r="H26" s="166"/>
      <c r="I26" s="36"/>
      <c r="J26" s="117"/>
      <c r="K26" s="38"/>
      <c r="M26" s="2"/>
      <c r="N26" s="2"/>
      <c r="O26" s="2"/>
      <c r="P26" s="2"/>
      <c r="Q26" s="2"/>
      <c r="R26" s="2"/>
      <c r="S26" s="2"/>
      <c r="T26" s="2"/>
    </row>
    <row r="27" spans="1:20" ht="17.45" customHeight="1">
      <c r="A27" s="15"/>
      <c r="B27" s="176" t="s">
        <v>4</v>
      </c>
      <c r="C27" s="7"/>
      <c r="D27" s="132"/>
      <c r="E27" s="133"/>
      <c r="F27" s="126"/>
      <c r="G27" s="127"/>
      <c r="H27" s="166"/>
      <c r="I27" s="65"/>
      <c r="J27" s="117"/>
      <c r="K27" s="38"/>
      <c r="M27" s="2"/>
      <c r="N27" s="2"/>
      <c r="O27" s="2"/>
      <c r="P27" s="2"/>
      <c r="Q27" s="2"/>
      <c r="R27" s="2"/>
      <c r="S27" s="2"/>
      <c r="T27" s="2"/>
    </row>
    <row r="28" spans="1:20" ht="17.45" customHeight="1">
      <c r="A28" s="15"/>
      <c r="B28" s="177"/>
      <c r="C28" s="8"/>
      <c r="D28" s="136"/>
      <c r="E28" s="137"/>
      <c r="F28" s="130"/>
      <c r="G28" s="131"/>
      <c r="H28" s="166"/>
      <c r="I28" s="36"/>
      <c r="J28" s="117"/>
      <c r="K28" s="38"/>
      <c r="M28" s="2"/>
      <c r="N28" s="2"/>
      <c r="O28" s="2"/>
      <c r="P28" s="2"/>
      <c r="Q28" s="2"/>
      <c r="R28" s="2"/>
      <c r="S28" s="2"/>
      <c r="T28" s="2"/>
    </row>
    <row r="29" spans="1:20" ht="17.45" customHeight="1">
      <c r="A29" s="15"/>
      <c r="B29" s="177"/>
      <c r="C29" s="8"/>
      <c r="D29" s="136"/>
      <c r="E29" s="137"/>
      <c r="F29" s="130"/>
      <c r="G29" s="131"/>
      <c r="H29" s="166"/>
      <c r="I29" s="36"/>
      <c r="J29" s="117"/>
      <c r="K29" s="38"/>
      <c r="M29" s="2"/>
      <c r="N29" s="2"/>
      <c r="O29" s="2"/>
      <c r="P29" s="2"/>
      <c r="Q29" s="2"/>
      <c r="R29" s="2"/>
      <c r="S29" s="2"/>
      <c r="T29" s="2"/>
    </row>
    <row r="30" spans="1:20" ht="17.45" customHeight="1">
      <c r="A30" s="15"/>
      <c r="B30" s="177"/>
      <c r="C30" s="8"/>
      <c r="D30" s="136"/>
      <c r="E30" s="137"/>
      <c r="F30" s="136"/>
      <c r="G30" s="137"/>
      <c r="H30" s="166"/>
      <c r="I30" s="36"/>
      <c r="J30" s="117"/>
      <c r="K30" s="38"/>
      <c r="M30" s="2"/>
      <c r="N30" s="2"/>
      <c r="O30" s="2"/>
      <c r="P30" s="2"/>
      <c r="Q30" s="2"/>
      <c r="R30" s="2"/>
      <c r="S30" s="2"/>
      <c r="T30" s="2"/>
    </row>
    <row r="31" spans="1:20" ht="17.45" customHeight="1">
      <c r="A31" s="15"/>
      <c r="B31" s="177"/>
      <c r="C31" s="8"/>
      <c r="D31" s="136"/>
      <c r="E31" s="137"/>
      <c r="F31" s="136"/>
      <c r="G31" s="137"/>
      <c r="H31" s="166"/>
      <c r="I31" s="36"/>
      <c r="J31" s="117"/>
      <c r="K31" s="38"/>
      <c r="M31" s="2"/>
      <c r="N31" s="2"/>
      <c r="O31" s="2"/>
      <c r="P31" s="2"/>
      <c r="Q31" s="2"/>
      <c r="R31" s="2"/>
      <c r="S31" s="2"/>
      <c r="T31" s="2"/>
    </row>
    <row r="32" spans="1:20" ht="17.45" customHeight="1">
      <c r="A32" s="15"/>
      <c r="B32" s="177"/>
      <c r="C32" s="8"/>
      <c r="D32" s="136"/>
      <c r="E32" s="137"/>
      <c r="F32" s="136"/>
      <c r="G32" s="137"/>
      <c r="H32" s="166"/>
      <c r="I32" s="36"/>
      <c r="J32" s="117"/>
      <c r="K32" s="38"/>
      <c r="M32" s="2"/>
      <c r="N32" s="2"/>
      <c r="O32" s="2"/>
      <c r="P32" s="2"/>
      <c r="Q32" s="2"/>
      <c r="R32" s="2"/>
      <c r="S32" s="2"/>
      <c r="T32" s="2"/>
    </row>
    <row r="33" spans="1:20" ht="17.45" customHeight="1">
      <c r="A33" s="15"/>
      <c r="B33" s="177"/>
      <c r="C33" s="8"/>
      <c r="D33" s="136"/>
      <c r="E33" s="137"/>
      <c r="F33" s="136"/>
      <c r="G33" s="137"/>
      <c r="H33" s="166"/>
      <c r="I33" s="36"/>
      <c r="J33" s="117"/>
      <c r="K33" s="38"/>
      <c r="M33" s="2"/>
      <c r="N33" s="2"/>
      <c r="O33" s="2"/>
      <c r="P33" s="2"/>
      <c r="Q33" s="2"/>
      <c r="R33" s="2"/>
      <c r="S33" s="2"/>
      <c r="T33" s="2"/>
    </row>
    <row r="34" spans="1:20" ht="17.45" customHeight="1">
      <c r="A34" s="15"/>
      <c r="B34" s="177"/>
      <c r="C34" s="8"/>
      <c r="D34" s="136"/>
      <c r="E34" s="137"/>
      <c r="F34" s="136"/>
      <c r="G34" s="137"/>
      <c r="H34" s="166"/>
      <c r="I34" s="36"/>
      <c r="J34" s="117"/>
      <c r="K34" s="38"/>
      <c r="M34" s="2"/>
      <c r="N34" s="2"/>
      <c r="O34" s="2"/>
      <c r="P34" s="2"/>
      <c r="Q34" s="2"/>
      <c r="R34" s="2"/>
      <c r="S34" s="2"/>
      <c r="T34" s="2"/>
    </row>
    <row r="35" spans="1:20" ht="17.45" customHeight="1">
      <c r="A35" s="15"/>
      <c r="B35" s="177"/>
      <c r="C35" s="8"/>
      <c r="D35" s="136"/>
      <c r="E35" s="137"/>
      <c r="F35" s="136"/>
      <c r="G35" s="137"/>
      <c r="H35" s="166"/>
      <c r="I35" s="36"/>
      <c r="J35" s="117"/>
      <c r="K35" s="38"/>
      <c r="M35" s="2"/>
      <c r="N35" s="2"/>
      <c r="O35" s="2"/>
      <c r="P35" s="2"/>
      <c r="Q35" s="2"/>
      <c r="R35" s="2"/>
      <c r="S35" s="2"/>
      <c r="T35" s="2"/>
    </row>
    <row r="36" spans="1:20" ht="17.45" customHeight="1" thickBot="1">
      <c r="A36" s="15"/>
      <c r="B36" s="177"/>
      <c r="C36" s="9"/>
      <c r="D36" s="134"/>
      <c r="E36" s="135"/>
      <c r="F36" s="134"/>
      <c r="G36" s="135"/>
      <c r="H36" s="166"/>
      <c r="I36" s="36"/>
      <c r="J36" s="117"/>
      <c r="K36" s="38"/>
      <c r="M36" s="2"/>
      <c r="N36" s="2"/>
      <c r="O36" s="2"/>
      <c r="P36" s="2"/>
      <c r="Q36" s="2"/>
      <c r="R36" s="2"/>
      <c r="S36" s="2"/>
      <c r="T36" s="2"/>
    </row>
    <row r="37" spans="1:20" ht="17.45" customHeight="1">
      <c r="A37" s="15"/>
      <c r="B37" s="176" t="s">
        <v>5</v>
      </c>
      <c r="C37" s="10"/>
      <c r="D37" s="132"/>
      <c r="E37" s="133"/>
      <c r="F37" s="126"/>
      <c r="G37" s="127"/>
      <c r="H37" s="166"/>
      <c r="I37" s="65"/>
      <c r="J37" s="117"/>
      <c r="K37" s="38"/>
      <c r="M37" s="2"/>
      <c r="N37" s="2"/>
      <c r="O37" s="2"/>
      <c r="P37" s="2"/>
      <c r="Q37" s="2"/>
      <c r="R37" s="2"/>
      <c r="S37" s="2"/>
      <c r="T37" s="2"/>
    </row>
    <row r="38" spans="1:20" ht="17.45" customHeight="1">
      <c r="A38" s="15"/>
      <c r="B38" s="177"/>
      <c r="C38" s="11"/>
      <c r="D38" s="136"/>
      <c r="E38" s="137"/>
      <c r="F38" s="130"/>
      <c r="G38" s="131"/>
      <c r="H38" s="166"/>
      <c r="I38" s="36"/>
      <c r="J38" s="117"/>
      <c r="K38" s="38"/>
      <c r="M38" s="2"/>
      <c r="N38" s="2"/>
      <c r="O38" s="2"/>
      <c r="P38" s="2"/>
      <c r="Q38" s="2"/>
      <c r="R38" s="2"/>
      <c r="S38" s="2"/>
      <c r="T38" s="2"/>
    </row>
    <row r="39" spans="1:20" ht="17.45" customHeight="1">
      <c r="A39" s="15"/>
      <c r="B39" s="177"/>
      <c r="C39" s="11"/>
      <c r="D39" s="136"/>
      <c r="E39" s="137"/>
      <c r="F39" s="130"/>
      <c r="G39" s="131"/>
      <c r="H39" s="166"/>
      <c r="I39" s="36"/>
      <c r="J39" s="117"/>
      <c r="K39" s="38"/>
      <c r="M39" s="2"/>
      <c r="N39" s="2"/>
      <c r="O39" s="2"/>
      <c r="P39" s="2"/>
      <c r="Q39" s="2"/>
      <c r="R39" s="2"/>
      <c r="S39" s="2"/>
      <c r="T39" s="2"/>
    </row>
    <row r="40" spans="1:20" ht="17.45" customHeight="1">
      <c r="A40" s="15"/>
      <c r="B40" s="177"/>
      <c r="C40" s="11"/>
      <c r="D40" s="136"/>
      <c r="E40" s="137"/>
      <c r="F40" s="136"/>
      <c r="G40" s="137"/>
      <c r="H40" s="166"/>
      <c r="I40" s="36"/>
      <c r="J40" s="117"/>
      <c r="K40" s="38"/>
      <c r="M40" s="2"/>
      <c r="N40" s="2"/>
      <c r="O40" s="2"/>
      <c r="P40" s="2"/>
      <c r="Q40" s="2"/>
      <c r="R40" s="2"/>
      <c r="S40" s="2"/>
      <c r="T40" s="2"/>
    </row>
    <row r="41" spans="1:20" ht="17.45" customHeight="1">
      <c r="A41" s="15"/>
      <c r="B41" s="177"/>
      <c r="C41" s="11"/>
      <c r="D41" s="136"/>
      <c r="E41" s="137"/>
      <c r="F41" s="136"/>
      <c r="G41" s="137"/>
      <c r="H41" s="166"/>
      <c r="I41" s="36"/>
      <c r="J41" s="117"/>
      <c r="K41" s="38"/>
      <c r="M41" s="2"/>
      <c r="N41" s="2"/>
      <c r="O41" s="2"/>
      <c r="P41" s="2"/>
      <c r="Q41" s="2"/>
      <c r="R41" s="2"/>
      <c r="S41" s="2"/>
      <c r="T41" s="2"/>
    </row>
    <row r="42" spans="1:20" ht="17.45" customHeight="1">
      <c r="A42" s="15"/>
      <c r="B42" s="177"/>
      <c r="C42" s="11"/>
      <c r="D42" s="136"/>
      <c r="E42" s="137"/>
      <c r="F42" s="136"/>
      <c r="G42" s="137"/>
      <c r="H42" s="166"/>
      <c r="I42" s="36"/>
      <c r="J42" s="117"/>
      <c r="K42" s="38"/>
      <c r="M42" s="2"/>
      <c r="N42" s="2"/>
      <c r="O42" s="2"/>
      <c r="P42" s="2"/>
      <c r="Q42" s="2"/>
      <c r="R42" s="2"/>
      <c r="S42" s="2"/>
      <c r="T42" s="2"/>
    </row>
    <row r="43" spans="1:20" ht="17.45" customHeight="1" thickBot="1">
      <c r="A43" s="15"/>
      <c r="B43" s="178"/>
      <c r="C43" s="12"/>
      <c r="D43" s="134"/>
      <c r="E43" s="135"/>
      <c r="F43" s="134"/>
      <c r="G43" s="135"/>
      <c r="H43" s="167"/>
      <c r="I43" s="36"/>
      <c r="J43" s="117"/>
      <c r="K43" s="38"/>
      <c r="M43" s="2"/>
      <c r="N43" s="2"/>
      <c r="O43" s="2"/>
      <c r="P43" s="2"/>
      <c r="Q43" s="2"/>
      <c r="R43" s="2"/>
      <c r="S43" s="2"/>
      <c r="T43" s="2"/>
    </row>
    <row r="44" spans="1:20" ht="17.45" customHeight="1" thickBot="1">
      <c r="A44" s="15"/>
      <c r="B44" s="179" t="s">
        <v>26</v>
      </c>
      <c r="C44" s="180"/>
      <c r="D44" s="187">
        <f>SUM(E24:E43)</f>
        <v>0</v>
      </c>
      <c r="E44" s="187"/>
      <c r="F44" s="188">
        <f>SUM(G24:G43)</f>
        <v>0</v>
      </c>
      <c r="G44" s="189"/>
      <c r="H44" s="67"/>
      <c r="I44" s="54"/>
      <c r="J44" s="118"/>
      <c r="K44" s="38"/>
      <c r="M44" s="2"/>
      <c r="N44" s="2"/>
      <c r="O44" s="2"/>
      <c r="P44" s="2"/>
      <c r="Q44" s="2"/>
      <c r="R44" s="2"/>
      <c r="S44" s="2"/>
      <c r="T44" s="2"/>
    </row>
    <row r="45" spans="1:20" ht="17.45" customHeight="1" thickBot="1">
      <c r="A45" s="15"/>
      <c r="B45" s="179" t="s">
        <v>27</v>
      </c>
      <c r="C45" s="180"/>
      <c r="D45" s="232">
        <f>ROUNDDOWN(D44*0.08,)</f>
        <v>0</v>
      </c>
      <c r="E45" s="233"/>
      <c r="F45" s="226"/>
      <c r="G45" s="227"/>
      <c r="H45" s="227"/>
      <c r="I45" s="228"/>
      <c r="J45" s="118"/>
      <c r="K45" s="38"/>
      <c r="M45" s="2"/>
      <c r="N45" s="2"/>
      <c r="O45" s="2"/>
      <c r="P45" s="2"/>
      <c r="Q45" s="2"/>
      <c r="R45" s="2"/>
      <c r="S45" s="2"/>
      <c r="T45" s="2"/>
    </row>
    <row r="46" spans="1:20" ht="17.45" customHeight="1" thickBot="1">
      <c r="A46" s="15"/>
      <c r="B46" s="179" t="s">
        <v>21</v>
      </c>
      <c r="C46" s="180"/>
      <c r="D46" s="232">
        <f>SUM(D44:E45)</f>
        <v>0</v>
      </c>
      <c r="E46" s="233"/>
      <c r="F46" s="229"/>
      <c r="G46" s="230"/>
      <c r="H46" s="230"/>
      <c r="I46" s="231"/>
      <c r="J46" s="118"/>
      <c r="K46" s="38"/>
      <c r="M46" s="2"/>
      <c r="N46" s="2"/>
      <c r="O46" s="2"/>
      <c r="P46" s="2"/>
      <c r="Q46" s="2"/>
      <c r="R46" s="2"/>
      <c r="S46" s="2"/>
      <c r="T46" s="2"/>
    </row>
    <row r="47" spans="1:20" ht="17.45" customHeight="1">
      <c r="A47" s="15"/>
      <c r="B47" s="30"/>
      <c r="C47" s="56"/>
      <c r="D47" s="58"/>
      <c r="E47" s="58"/>
      <c r="F47" s="59"/>
      <c r="G47" s="59"/>
      <c r="H47" s="57"/>
      <c r="I47" s="119"/>
      <c r="J47" s="118"/>
      <c r="K47" s="38"/>
      <c r="M47" s="2"/>
      <c r="N47" s="2"/>
      <c r="O47" s="2"/>
      <c r="P47" s="2"/>
      <c r="Q47" s="2"/>
      <c r="R47" s="2"/>
      <c r="S47" s="2"/>
      <c r="T47" s="2"/>
    </row>
    <row r="48" spans="1:20" ht="17.45" customHeight="1" thickBot="1">
      <c r="A48" s="15"/>
      <c r="B48" s="64" t="s">
        <v>28</v>
      </c>
      <c r="C48" s="39"/>
      <c r="D48" s="55"/>
      <c r="E48" s="55"/>
      <c r="F48" s="53"/>
      <c r="G48" s="53"/>
      <c r="H48" s="60"/>
      <c r="I48" s="118"/>
      <c r="J48" s="118"/>
      <c r="K48" s="38"/>
      <c r="M48" s="2"/>
      <c r="N48" s="2"/>
      <c r="O48" s="2"/>
      <c r="P48" s="2"/>
      <c r="Q48" s="2"/>
      <c r="R48" s="2"/>
      <c r="S48" s="2"/>
      <c r="T48" s="2"/>
    </row>
    <row r="49" spans="1:20" ht="18" customHeight="1">
      <c r="A49" s="15"/>
      <c r="B49" s="138" t="s">
        <v>0</v>
      </c>
      <c r="C49" s="139"/>
      <c r="D49" s="153" t="s">
        <v>15</v>
      </c>
      <c r="E49" s="154"/>
      <c r="F49" s="142" t="s">
        <v>12</v>
      </c>
      <c r="G49" s="143"/>
      <c r="H49" s="144"/>
      <c r="I49" s="194" t="s">
        <v>1</v>
      </c>
      <c r="J49" s="35"/>
      <c r="K49" s="38"/>
      <c r="L49" s="33"/>
      <c r="M49" s="2"/>
      <c r="N49" s="2"/>
      <c r="O49" s="2"/>
      <c r="P49" s="2"/>
      <c r="Q49" s="2"/>
      <c r="R49" s="2"/>
      <c r="S49" s="2"/>
      <c r="T49" s="2"/>
    </row>
    <row r="50" spans="1:20" ht="18" customHeight="1">
      <c r="A50" s="15"/>
      <c r="B50" s="140"/>
      <c r="C50" s="141"/>
      <c r="D50" s="155"/>
      <c r="E50" s="156"/>
      <c r="F50" s="147" t="s">
        <v>14</v>
      </c>
      <c r="G50" s="148"/>
      <c r="H50" s="168" t="s">
        <v>13</v>
      </c>
      <c r="I50" s="195"/>
      <c r="J50" s="35"/>
      <c r="K50" s="38"/>
      <c r="L50" s="33"/>
      <c r="M50" s="2"/>
      <c r="N50" s="2"/>
      <c r="O50" s="2"/>
      <c r="P50" s="2"/>
      <c r="Q50" s="2"/>
      <c r="R50" s="2"/>
      <c r="S50" s="2"/>
      <c r="T50" s="2"/>
    </row>
    <row r="51" spans="1:20" ht="18" customHeight="1">
      <c r="A51" s="15"/>
      <c r="B51" s="170" t="s">
        <v>8</v>
      </c>
      <c r="C51" s="145" t="s">
        <v>2</v>
      </c>
      <c r="D51" s="155"/>
      <c r="E51" s="156"/>
      <c r="F51" s="149"/>
      <c r="G51" s="150"/>
      <c r="H51" s="169"/>
      <c r="I51" s="195"/>
      <c r="J51" s="35"/>
      <c r="K51" s="38"/>
      <c r="L51" s="33"/>
      <c r="M51" s="2"/>
      <c r="N51" s="2"/>
      <c r="O51" s="2"/>
      <c r="P51" s="2"/>
      <c r="Q51" s="2"/>
      <c r="R51" s="2"/>
      <c r="S51" s="2"/>
      <c r="T51" s="2"/>
    </row>
    <row r="52" spans="1:20" ht="18" customHeight="1" thickBot="1">
      <c r="A52" s="15"/>
      <c r="B52" s="171"/>
      <c r="C52" s="146"/>
      <c r="D52" s="157"/>
      <c r="E52" s="158"/>
      <c r="F52" s="151" t="s">
        <v>36</v>
      </c>
      <c r="G52" s="152"/>
      <c r="H52" s="75" t="s">
        <v>37</v>
      </c>
      <c r="I52" s="196"/>
      <c r="J52" s="35"/>
      <c r="K52" s="38"/>
      <c r="M52" s="2"/>
      <c r="N52" s="2"/>
      <c r="O52" s="2"/>
      <c r="P52" s="2"/>
      <c r="Q52" s="2"/>
      <c r="R52" s="2"/>
      <c r="S52" s="2"/>
      <c r="T52" s="2"/>
    </row>
    <row r="53" spans="1:20" ht="17.45" customHeight="1">
      <c r="A53" s="15"/>
      <c r="B53" s="190" t="s">
        <v>23</v>
      </c>
      <c r="C53" s="108"/>
      <c r="D53" s="126"/>
      <c r="E53" s="127"/>
      <c r="F53" s="122"/>
      <c r="G53" s="123"/>
      <c r="H53" s="165"/>
      <c r="I53" s="65"/>
      <c r="J53" s="117"/>
      <c r="K53" s="38"/>
      <c r="M53" s="2"/>
      <c r="N53" s="2"/>
      <c r="O53" s="2"/>
      <c r="P53" s="2"/>
      <c r="Q53" s="2"/>
      <c r="R53" s="2"/>
      <c r="S53" s="2"/>
      <c r="T53" s="2"/>
    </row>
    <row r="54" spans="1:20" ht="17.45" customHeight="1">
      <c r="A54" s="15"/>
      <c r="B54" s="191"/>
      <c r="C54" s="109"/>
      <c r="D54" s="130"/>
      <c r="E54" s="131"/>
      <c r="F54" s="120"/>
      <c r="G54" s="121"/>
      <c r="H54" s="166"/>
      <c r="I54" s="36"/>
      <c r="J54" s="117"/>
      <c r="K54" s="38"/>
      <c r="M54" s="2"/>
      <c r="N54" s="2"/>
      <c r="O54" s="2"/>
      <c r="P54" s="2"/>
      <c r="Q54" s="2"/>
      <c r="R54" s="2"/>
      <c r="S54" s="2"/>
      <c r="T54" s="2"/>
    </row>
    <row r="55" spans="1:20" ht="17.45" customHeight="1" thickBot="1">
      <c r="A55" s="15"/>
      <c r="B55" s="192"/>
      <c r="C55" s="110"/>
      <c r="D55" s="128"/>
      <c r="E55" s="129"/>
      <c r="F55" s="124"/>
      <c r="G55" s="125"/>
      <c r="H55" s="166"/>
      <c r="I55" s="66"/>
      <c r="J55" s="117"/>
      <c r="K55" s="38"/>
      <c r="M55" s="2"/>
      <c r="N55" s="2"/>
      <c r="O55" s="2"/>
      <c r="P55" s="2"/>
      <c r="Q55" s="2"/>
      <c r="R55" s="2"/>
      <c r="S55" s="2"/>
      <c r="T55" s="2"/>
    </row>
    <row r="56" spans="1:20" ht="17.45" customHeight="1">
      <c r="A56" s="15"/>
      <c r="B56" s="190" t="s">
        <v>22</v>
      </c>
      <c r="C56" s="108"/>
      <c r="D56" s="126"/>
      <c r="E56" s="127"/>
      <c r="F56" s="122"/>
      <c r="G56" s="123"/>
      <c r="H56" s="166"/>
      <c r="I56" s="65"/>
      <c r="J56" s="117"/>
      <c r="K56" s="38"/>
      <c r="M56" s="2"/>
      <c r="N56" s="2"/>
      <c r="O56" s="2"/>
      <c r="P56" s="2"/>
      <c r="Q56" s="2"/>
      <c r="R56" s="2"/>
      <c r="S56" s="2"/>
      <c r="T56" s="2"/>
    </row>
    <row r="57" spans="1:20" ht="17.45" customHeight="1">
      <c r="A57" s="15"/>
      <c r="B57" s="191"/>
      <c r="C57" s="109"/>
      <c r="D57" s="130"/>
      <c r="E57" s="131"/>
      <c r="F57" s="120"/>
      <c r="G57" s="121"/>
      <c r="H57" s="166"/>
      <c r="I57" s="36"/>
      <c r="J57" s="117"/>
      <c r="K57" s="38"/>
      <c r="M57" s="2"/>
      <c r="N57" s="2"/>
      <c r="O57" s="2"/>
      <c r="P57" s="2"/>
      <c r="Q57" s="2"/>
      <c r="R57" s="2"/>
      <c r="S57" s="2"/>
      <c r="T57" s="2"/>
    </row>
    <row r="58" spans="1:20" ht="17.45" customHeight="1" thickBot="1">
      <c r="A58" s="15"/>
      <c r="B58" s="192"/>
      <c r="C58" s="110"/>
      <c r="D58" s="128"/>
      <c r="E58" s="129"/>
      <c r="F58" s="124"/>
      <c r="G58" s="125"/>
      <c r="H58" s="166"/>
      <c r="I58" s="66"/>
      <c r="J58" s="117"/>
      <c r="K58" s="38"/>
      <c r="M58" s="2"/>
      <c r="N58" s="2"/>
      <c r="O58" s="2"/>
      <c r="P58" s="2"/>
      <c r="Q58" s="2"/>
      <c r="R58" s="2"/>
      <c r="S58" s="2"/>
      <c r="T58" s="2"/>
    </row>
    <row r="59" spans="1:20" ht="17.45" customHeight="1">
      <c r="A59" s="15"/>
      <c r="B59" s="191" t="s">
        <v>5</v>
      </c>
      <c r="C59" s="108"/>
      <c r="D59" s="126"/>
      <c r="E59" s="127"/>
      <c r="F59" s="122"/>
      <c r="G59" s="123"/>
      <c r="H59" s="166"/>
      <c r="I59" s="65"/>
      <c r="J59" s="117"/>
      <c r="K59" s="38"/>
      <c r="M59" s="2"/>
      <c r="N59" s="2"/>
      <c r="O59" s="2"/>
      <c r="P59" s="2"/>
      <c r="Q59" s="2"/>
      <c r="R59" s="2"/>
      <c r="S59" s="2"/>
      <c r="T59" s="2"/>
    </row>
    <row r="60" spans="1:20" ht="17.45" customHeight="1">
      <c r="A60" s="15"/>
      <c r="B60" s="191"/>
      <c r="C60" s="109"/>
      <c r="D60" s="130"/>
      <c r="E60" s="131"/>
      <c r="F60" s="120"/>
      <c r="G60" s="121"/>
      <c r="H60" s="166"/>
      <c r="I60" s="36"/>
      <c r="J60" s="117"/>
      <c r="K60" s="38"/>
      <c r="M60" s="2"/>
      <c r="N60" s="2"/>
      <c r="O60" s="2"/>
      <c r="P60" s="2"/>
      <c r="Q60" s="2"/>
      <c r="R60" s="2"/>
      <c r="S60" s="2"/>
      <c r="T60" s="2"/>
    </row>
    <row r="61" spans="1:20" ht="17.45" customHeight="1" thickBot="1">
      <c r="A61" s="15"/>
      <c r="B61" s="192"/>
      <c r="C61" s="110"/>
      <c r="D61" s="128"/>
      <c r="E61" s="129"/>
      <c r="F61" s="124"/>
      <c r="G61" s="125"/>
      <c r="H61" s="167"/>
      <c r="I61" s="66"/>
      <c r="J61" s="117"/>
      <c r="K61" s="38"/>
      <c r="M61" s="2"/>
      <c r="N61" s="2"/>
      <c r="O61" s="2"/>
      <c r="P61" s="2"/>
      <c r="Q61" s="2"/>
      <c r="R61" s="2"/>
      <c r="S61" s="2"/>
      <c r="T61" s="2"/>
    </row>
    <row r="62" spans="1:20" ht="17.45" customHeight="1">
      <c r="A62" s="15"/>
      <c r="B62" s="181" t="s">
        <v>25</v>
      </c>
      <c r="C62" s="182"/>
      <c r="D62" s="183">
        <f>SUM(E53:E61)</f>
        <v>0</v>
      </c>
      <c r="E62" s="184"/>
      <c r="F62" s="185">
        <f>SUM(G53:G61)</f>
        <v>0</v>
      </c>
      <c r="G62" s="186"/>
      <c r="H62" s="73"/>
      <c r="I62" s="62"/>
      <c r="J62" s="117"/>
      <c r="K62" s="38"/>
      <c r="M62" s="2"/>
      <c r="N62" s="2"/>
      <c r="O62" s="2"/>
      <c r="P62" s="2"/>
      <c r="Q62" s="2"/>
      <c r="R62" s="2"/>
      <c r="S62" s="2"/>
      <c r="T62" s="2"/>
    </row>
    <row r="63" spans="1:20" ht="17.45" customHeight="1">
      <c r="A63" s="15"/>
      <c r="B63" s="197" t="s">
        <v>7</v>
      </c>
      <c r="C63" s="198"/>
      <c r="D63" s="199">
        <f>ROUNDDOWN(D62*0.08,)</f>
        <v>0</v>
      </c>
      <c r="E63" s="200"/>
      <c r="F63" s="159"/>
      <c r="G63" s="160"/>
      <c r="H63" s="161"/>
      <c r="I63" s="36"/>
      <c r="J63" s="117"/>
      <c r="K63" s="38"/>
      <c r="M63" s="2"/>
      <c r="N63" s="2"/>
      <c r="O63" s="2"/>
      <c r="P63" s="2"/>
      <c r="Q63" s="2"/>
      <c r="R63" s="2"/>
      <c r="S63" s="2"/>
      <c r="T63" s="2"/>
    </row>
    <row r="64" spans="1:20" ht="17.45" customHeight="1" thickBot="1">
      <c r="A64" s="15"/>
      <c r="B64" s="172" t="s">
        <v>6</v>
      </c>
      <c r="C64" s="173"/>
      <c r="D64" s="174">
        <f>SUM(D62:E63)</f>
        <v>0</v>
      </c>
      <c r="E64" s="175"/>
      <c r="F64" s="162"/>
      <c r="G64" s="163"/>
      <c r="H64" s="164"/>
      <c r="I64" s="63"/>
      <c r="J64" s="117"/>
      <c r="K64" s="38"/>
      <c r="M64" s="2"/>
      <c r="N64" s="2"/>
      <c r="O64" s="2"/>
      <c r="P64" s="2"/>
      <c r="Q64" s="2"/>
      <c r="R64" s="2"/>
      <c r="S64" s="2"/>
      <c r="T64" s="2"/>
    </row>
    <row r="65" spans="1:20">
      <c r="A65" s="1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2"/>
      <c r="N65" s="2"/>
      <c r="O65" s="2"/>
      <c r="P65" s="2"/>
      <c r="T65" s="2"/>
    </row>
    <row r="66" spans="1:20" ht="17.45" customHeight="1" thickBot="1">
      <c r="A66" s="15"/>
      <c r="B66" s="64" t="s">
        <v>30</v>
      </c>
      <c r="C66" s="39"/>
      <c r="D66" s="55"/>
      <c r="E66" s="55"/>
      <c r="F66" s="53"/>
      <c r="G66" s="53"/>
      <c r="H66" s="60"/>
      <c r="I66" s="118"/>
      <c r="J66" s="118"/>
      <c r="K66" s="38"/>
      <c r="M66" s="2"/>
      <c r="N66" s="2"/>
      <c r="O66" s="2"/>
      <c r="P66" s="2"/>
      <c r="Q66" s="2"/>
      <c r="R66" s="2"/>
      <c r="S66" s="2"/>
      <c r="T66" s="2"/>
    </row>
    <row r="67" spans="1:20" ht="18" customHeight="1">
      <c r="A67" s="15"/>
      <c r="B67" s="138" t="s">
        <v>0</v>
      </c>
      <c r="C67" s="139"/>
      <c r="D67" s="153" t="s">
        <v>15</v>
      </c>
      <c r="E67" s="154"/>
      <c r="F67" s="142" t="s">
        <v>12</v>
      </c>
      <c r="G67" s="143"/>
      <c r="H67" s="144"/>
      <c r="I67" s="194" t="s">
        <v>1</v>
      </c>
      <c r="J67" s="35"/>
      <c r="K67" s="38"/>
      <c r="L67" s="33"/>
      <c r="M67" s="2"/>
      <c r="N67" s="2"/>
      <c r="O67" s="2"/>
      <c r="P67" s="2"/>
      <c r="Q67" s="2"/>
      <c r="R67" s="2"/>
      <c r="S67" s="2"/>
      <c r="T67" s="2"/>
    </row>
    <row r="68" spans="1:20" ht="18" customHeight="1">
      <c r="A68" s="15"/>
      <c r="B68" s="140"/>
      <c r="C68" s="141"/>
      <c r="D68" s="155"/>
      <c r="E68" s="156"/>
      <c r="F68" s="147" t="s">
        <v>14</v>
      </c>
      <c r="G68" s="148"/>
      <c r="H68" s="168" t="s">
        <v>13</v>
      </c>
      <c r="I68" s="195"/>
      <c r="J68" s="35"/>
      <c r="K68" s="38"/>
      <c r="L68" s="33"/>
      <c r="M68" s="2"/>
      <c r="N68" s="2"/>
      <c r="O68" s="2"/>
      <c r="P68" s="2"/>
      <c r="Q68" s="2"/>
      <c r="R68" s="2"/>
      <c r="S68" s="2"/>
      <c r="T68" s="2"/>
    </row>
    <row r="69" spans="1:20" ht="18" customHeight="1">
      <c r="A69" s="15"/>
      <c r="B69" s="170" t="s">
        <v>8</v>
      </c>
      <c r="C69" s="145" t="s">
        <v>2</v>
      </c>
      <c r="D69" s="155"/>
      <c r="E69" s="156"/>
      <c r="F69" s="149"/>
      <c r="G69" s="150"/>
      <c r="H69" s="169"/>
      <c r="I69" s="195"/>
      <c r="J69" s="35"/>
      <c r="K69" s="38"/>
      <c r="L69" s="33"/>
      <c r="M69" s="2"/>
      <c r="N69" s="2"/>
      <c r="O69" s="2"/>
      <c r="P69" s="2"/>
      <c r="Q69" s="2"/>
      <c r="R69" s="2"/>
      <c r="S69" s="2"/>
      <c r="T69" s="2"/>
    </row>
    <row r="70" spans="1:20" ht="18" customHeight="1" thickBot="1">
      <c r="A70" s="15"/>
      <c r="B70" s="171"/>
      <c r="C70" s="146"/>
      <c r="D70" s="157"/>
      <c r="E70" s="158"/>
      <c r="F70" s="151" t="s">
        <v>36</v>
      </c>
      <c r="G70" s="152"/>
      <c r="H70" s="75" t="s">
        <v>57</v>
      </c>
      <c r="I70" s="196"/>
      <c r="J70" s="35"/>
      <c r="K70" s="38"/>
      <c r="M70" s="2"/>
      <c r="N70" s="2"/>
      <c r="O70" s="2"/>
      <c r="P70" s="2"/>
      <c r="Q70" s="2"/>
      <c r="R70" s="2"/>
      <c r="S70" s="2"/>
      <c r="T70" s="2"/>
    </row>
    <row r="71" spans="1:20" ht="17.45" customHeight="1">
      <c r="A71" s="15"/>
      <c r="B71" s="190" t="s">
        <v>23</v>
      </c>
      <c r="C71" s="108"/>
      <c r="D71" s="126"/>
      <c r="E71" s="127"/>
      <c r="F71" s="122"/>
      <c r="G71" s="123"/>
      <c r="H71" s="165"/>
      <c r="I71" s="65"/>
      <c r="J71" s="117"/>
      <c r="K71" s="38"/>
      <c r="M71" s="2"/>
      <c r="N71" s="2"/>
      <c r="O71" s="2"/>
      <c r="P71" s="2"/>
      <c r="Q71" s="2"/>
      <c r="R71" s="2"/>
      <c r="S71" s="2"/>
      <c r="T71" s="2"/>
    </row>
    <row r="72" spans="1:20" ht="17.45" customHeight="1">
      <c r="A72" s="15"/>
      <c r="B72" s="191"/>
      <c r="C72" s="109"/>
      <c r="D72" s="130"/>
      <c r="E72" s="131"/>
      <c r="F72" s="120"/>
      <c r="G72" s="121"/>
      <c r="H72" s="166"/>
      <c r="I72" s="36"/>
      <c r="J72" s="117"/>
      <c r="K72" s="38"/>
      <c r="M72" s="2"/>
      <c r="N72" s="2"/>
      <c r="O72" s="2"/>
      <c r="P72" s="2"/>
      <c r="Q72" s="2"/>
      <c r="R72" s="2"/>
      <c r="S72" s="2"/>
      <c r="T72" s="2"/>
    </row>
    <row r="73" spans="1:20" ht="17.45" customHeight="1">
      <c r="A73" s="15"/>
      <c r="B73" s="191"/>
      <c r="C73" s="109"/>
      <c r="D73" s="130"/>
      <c r="E73" s="131"/>
      <c r="F73" s="120"/>
      <c r="G73" s="121"/>
      <c r="H73" s="166"/>
      <c r="I73" s="36"/>
      <c r="J73" s="117"/>
      <c r="K73" s="38"/>
      <c r="M73" s="2"/>
      <c r="N73" s="2"/>
      <c r="O73" s="2"/>
      <c r="P73" s="2"/>
      <c r="Q73" s="2"/>
      <c r="R73" s="2"/>
      <c r="S73" s="2"/>
      <c r="T73" s="2"/>
    </row>
    <row r="74" spans="1:20" ht="17.45" customHeight="1" thickBot="1">
      <c r="A74" s="15"/>
      <c r="B74" s="192"/>
      <c r="C74" s="110"/>
      <c r="D74" s="128"/>
      <c r="E74" s="129"/>
      <c r="F74" s="124"/>
      <c r="G74" s="125"/>
      <c r="H74" s="166"/>
      <c r="I74" s="66"/>
      <c r="J74" s="117"/>
      <c r="K74" s="38"/>
      <c r="M74" s="2"/>
      <c r="N74" s="2"/>
      <c r="O74" s="2"/>
      <c r="P74" s="2"/>
      <c r="Q74" s="2"/>
      <c r="R74" s="2"/>
      <c r="S74" s="2"/>
      <c r="T74" s="2"/>
    </row>
    <row r="75" spans="1:20" ht="17.45" customHeight="1">
      <c r="A75" s="15"/>
      <c r="B75" s="190" t="s">
        <v>22</v>
      </c>
      <c r="C75" s="108"/>
      <c r="D75" s="126"/>
      <c r="E75" s="127"/>
      <c r="F75" s="122"/>
      <c r="G75" s="123"/>
      <c r="H75" s="166"/>
      <c r="I75" s="65"/>
      <c r="J75" s="117"/>
      <c r="K75" s="38"/>
      <c r="M75" s="2"/>
      <c r="N75" s="2"/>
      <c r="O75" s="2"/>
      <c r="P75" s="2"/>
      <c r="Q75" s="2"/>
      <c r="R75" s="2"/>
      <c r="S75" s="2"/>
      <c r="T75" s="2"/>
    </row>
    <row r="76" spans="1:20" ht="17.45" customHeight="1">
      <c r="A76" s="15"/>
      <c r="B76" s="191"/>
      <c r="C76" s="109"/>
      <c r="D76" s="130"/>
      <c r="E76" s="131"/>
      <c r="F76" s="120"/>
      <c r="G76" s="121"/>
      <c r="H76" s="166"/>
      <c r="I76" s="36"/>
      <c r="J76" s="117"/>
      <c r="K76" s="38"/>
      <c r="M76" s="2"/>
      <c r="N76" s="2"/>
      <c r="O76" s="2"/>
      <c r="P76" s="2"/>
      <c r="Q76" s="2"/>
      <c r="R76" s="2"/>
      <c r="S76" s="2"/>
      <c r="T76" s="2"/>
    </row>
    <row r="77" spans="1:20" ht="17.45" customHeight="1">
      <c r="A77" s="15"/>
      <c r="B77" s="191"/>
      <c r="C77" s="109"/>
      <c r="D77" s="130"/>
      <c r="E77" s="131"/>
      <c r="F77" s="120"/>
      <c r="G77" s="121"/>
      <c r="H77" s="166"/>
      <c r="I77" s="36"/>
      <c r="J77" s="117"/>
      <c r="K77" s="38"/>
      <c r="M77" s="2"/>
      <c r="N77" s="2"/>
      <c r="O77" s="2"/>
      <c r="P77" s="2"/>
      <c r="Q77" s="2"/>
      <c r="R77" s="2"/>
      <c r="S77" s="2"/>
      <c r="T77" s="2"/>
    </row>
    <row r="78" spans="1:20" ht="17.45" customHeight="1" thickBot="1">
      <c r="A78" s="15"/>
      <c r="B78" s="192"/>
      <c r="C78" s="110"/>
      <c r="D78" s="128"/>
      <c r="E78" s="129"/>
      <c r="F78" s="124"/>
      <c r="G78" s="125"/>
      <c r="H78" s="166"/>
      <c r="I78" s="66"/>
      <c r="J78" s="117"/>
      <c r="K78" s="38"/>
      <c r="M78" s="2"/>
      <c r="N78" s="2"/>
      <c r="O78" s="2"/>
      <c r="P78" s="2"/>
      <c r="Q78" s="2"/>
      <c r="R78" s="2"/>
      <c r="S78" s="2"/>
      <c r="T78" s="2"/>
    </row>
    <row r="79" spans="1:20" ht="17.45" customHeight="1">
      <c r="A79" s="15"/>
      <c r="B79" s="191" t="s">
        <v>5</v>
      </c>
      <c r="C79" s="108"/>
      <c r="D79" s="126"/>
      <c r="E79" s="127"/>
      <c r="F79" s="122"/>
      <c r="G79" s="123"/>
      <c r="H79" s="166"/>
      <c r="I79" s="65"/>
      <c r="J79" s="117"/>
      <c r="K79" s="38"/>
      <c r="M79" s="2"/>
      <c r="N79" s="2"/>
      <c r="O79" s="2"/>
      <c r="P79" s="2"/>
      <c r="Q79" s="2"/>
      <c r="R79" s="2"/>
      <c r="S79" s="2"/>
      <c r="T79" s="2"/>
    </row>
    <row r="80" spans="1:20" ht="17.45" customHeight="1">
      <c r="A80" s="15"/>
      <c r="B80" s="191"/>
      <c r="C80" s="109"/>
      <c r="D80" s="130"/>
      <c r="E80" s="131"/>
      <c r="F80" s="120"/>
      <c r="G80" s="121"/>
      <c r="H80" s="166"/>
      <c r="I80" s="36"/>
      <c r="J80" s="117"/>
      <c r="K80" s="38"/>
      <c r="M80" s="2"/>
      <c r="N80" s="2"/>
      <c r="O80" s="2"/>
      <c r="P80" s="2"/>
      <c r="Q80" s="2"/>
      <c r="R80" s="2"/>
      <c r="S80" s="2"/>
      <c r="T80" s="2"/>
    </row>
    <row r="81" spans="1:20" ht="17.45" customHeight="1">
      <c r="A81" s="15"/>
      <c r="B81" s="191"/>
      <c r="C81" s="109"/>
      <c r="D81" s="130"/>
      <c r="E81" s="131"/>
      <c r="F81" s="120"/>
      <c r="G81" s="121"/>
      <c r="H81" s="166"/>
      <c r="I81" s="36"/>
      <c r="J81" s="117"/>
      <c r="K81" s="38"/>
      <c r="M81" s="2"/>
      <c r="N81" s="2"/>
      <c r="O81" s="2"/>
      <c r="P81" s="2"/>
      <c r="Q81" s="2"/>
      <c r="R81" s="2"/>
      <c r="S81" s="2"/>
      <c r="T81" s="2"/>
    </row>
    <row r="82" spans="1:20" ht="17.45" customHeight="1" thickBot="1">
      <c r="A82" s="15"/>
      <c r="B82" s="192"/>
      <c r="C82" s="110"/>
      <c r="D82" s="128"/>
      <c r="E82" s="129"/>
      <c r="F82" s="124"/>
      <c r="G82" s="125"/>
      <c r="H82" s="167"/>
      <c r="I82" s="66"/>
      <c r="J82" s="117"/>
      <c r="K82" s="38"/>
      <c r="M82" s="2"/>
      <c r="N82" s="2"/>
      <c r="O82" s="2"/>
      <c r="P82" s="2"/>
      <c r="Q82" s="2"/>
      <c r="R82" s="2"/>
      <c r="S82" s="2"/>
      <c r="T82" s="2"/>
    </row>
    <row r="83" spans="1:20" ht="17.45" customHeight="1">
      <c r="A83" s="15"/>
      <c r="B83" s="181" t="s">
        <v>25</v>
      </c>
      <c r="C83" s="182"/>
      <c r="D83" s="183">
        <f>SUM(E71:E82)</f>
        <v>0</v>
      </c>
      <c r="E83" s="184"/>
      <c r="F83" s="185">
        <f>SUM(G71:G82)</f>
        <v>0</v>
      </c>
      <c r="G83" s="186"/>
      <c r="H83" s="37"/>
      <c r="I83" s="62"/>
      <c r="J83" s="117"/>
      <c r="K83" s="38"/>
      <c r="M83" s="2"/>
      <c r="N83" s="2"/>
      <c r="O83" s="2"/>
      <c r="P83" s="2"/>
      <c r="Q83" s="2"/>
      <c r="R83" s="2"/>
      <c r="S83" s="2"/>
      <c r="T83" s="2"/>
    </row>
    <row r="84" spans="1:20" ht="17.45" customHeight="1">
      <c r="A84" s="15"/>
      <c r="B84" s="197" t="s">
        <v>7</v>
      </c>
      <c r="C84" s="198"/>
      <c r="D84" s="199">
        <f>ROUNDDOWN(D83*0.08,)</f>
        <v>0</v>
      </c>
      <c r="E84" s="200"/>
      <c r="F84" s="159"/>
      <c r="G84" s="160"/>
      <c r="H84" s="161"/>
      <c r="I84" s="36"/>
      <c r="J84" s="117"/>
      <c r="K84" s="38"/>
      <c r="M84" s="2"/>
      <c r="N84" s="2"/>
      <c r="O84" s="2"/>
      <c r="P84" s="2"/>
      <c r="Q84" s="2"/>
      <c r="R84" s="2"/>
      <c r="S84" s="2"/>
      <c r="T84" s="2"/>
    </row>
    <row r="85" spans="1:20" ht="17.45" customHeight="1" thickBot="1">
      <c r="A85" s="15"/>
      <c r="B85" s="204" t="s">
        <v>6</v>
      </c>
      <c r="C85" s="205"/>
      <c r="D85" s="206">
        <f>SUM(D83:E84)</f>
        <v>0</v>
      </c>
      <c r="E85" s="207"/>
      <c r="F85" s="201"/>
      <c r="G85" s="202"/>
      <c r="H85" s="203"/>
      <c r="I85" s="76"/>
      <c r="J85" s="117"/>
      <c r="K85" s="38"/>
      <c r="M85" s="2"/>
      <c r="N85" s="2"/>
      <c r="O85" s="2"/>
      <c r="P85" s="2"/>
      <c r="Q85" s="2"/>
      <c r="R85" s="2"/>
      <c r="S85" s="2"/>
      <c r="T85" s="2"/>
    </row>
    <row r="86" spans="1:20" ht="22.5" customHeight="1" thickTop="1">
      <c r="A86" s="15"/>
      <c r="B86" s="218" t="s">
        <v>33</v>
      </c>
      <c r="C86" s="219"/>
      <c r="D86" s="91" t="s">
        <v>46</v>
      </c>
      <c r="E86" s="92">
        <f>SUM(D44,D62,D83)</f>
        <v>0</v>
      </c>
      <c r="F86" s="222">
        <f>SUM(F44,F62,F83)</f>
        <v>0</v>
      </c>
      <c r="G86" s="208"/>
      <c r="H86" s="208">
        <f>ROUNDDOWN(F86*E16,)</f>
        <v>0</v>
      </c>
      <c r="I86" s="93"/>
      <c r="J86" s="118"/>
      <c r="K86" s="38"/>
      <c r="M86" s="2"/>
      <c r="N86" s="2"/>
      <c r="O86" s="2"/>
      <c r="P86" s="2"/>
      <c r="Q86" s="2"/>
      <c r="R86" s="2"/>
      <c r="S86" s="2"/>
      <c r="T86" s="2"/>
    </row>
    <row r="87" spans="1:20" ht="22.5" customHeight="1" thickBot="1">
      <c r="A87" s="15"/>
      <c r="B87" s="220"/>
      <c r="C87" s="221"/>
      <c r="D87" s="79" t="s">
        <v>47</v>
      </c>
      <c r="E87" s="94">
        <f>SUM(D46,D64,D85)</f>
        <v>0</v>
      </c>
      <c r="F87" s="223"/>
      <c r="G87" s="209"/>
      <c r="H87" s="209"/>
      <c r="I87" s="111"/>
      <c r="J87" s="14"/>
      <c r="K87" s="13"/>
      <c r="L87" s="13"/>
      <c r="P87" s="2"/>
      <c r="Q87" s="2"/>
      <c r="R87" s="2"/>
      <c r="S87" s="2"/>
      <c r="T87" s="2"/>
    </row>
    <row r="88" spans="1:20" ht="22.5" customHeight="1">
      <c r="A88" s="15"/>
      <c r="B88" s="19"/>
      <c r="C88" s="19"/>
      <c r="D88" s="69"/>
      <c r="E88" s="70"/>
      <c r="F88" s="71"/>
      <c r="G88" s="70"/>
      <c r="H88" s="71"/>
      <c r="I88" s="72"/>
      <c r="J88" s="14"/>
      <c r="K88" s="13"/>
      <c r="L88" s="13"/>
      <c r="P88" s="2"/>
      <c r="Q88" s="2"/>
      <c r="R88" s="2"/>
      <c r="S88" s="2"/>
      <c r="T88" s="2"/>
    </row>
    <row r="89" spans="1:20" s="42" customFormat="1" ht="54.75" customHeight="1">
      <c r="A89" s="40"/>
      <c r="B89" s="32"/>
      <c r="C89" s="49" t="s">
        <v>35</v>
      </c>
      <c r="D89" s="89" t="s">
        <v>58</v>
      </c>
      <c r="E89" s="88" t="s">
        <v>59</v>
      </c>
      <c r="F89" s="90" t="s">
        <v>61</v>
      </c>
      <c r="G89" s="50" t="s">
        <v>49</v>
      </c>
      <c r="H89" s="48" t="s">
        <v>31</v>
      </c>
      <c r="I89" s="49" t="s">
        <v>32</v>
      </c>
      <c r="J89" s="102"/>
      <c r="K89" s="193"/>
      <c r="L89" s="193"/>
      <c r="P89" s="20"/>
    </row>
    <row r="90" spans="1:20" s="46" customFormat="1" ht="18" customHeight="1">
      <c r="A90" s="44"/>
      <c r="B90" s="45"/>
      <c r="C90" s="51" t="s">
        <v>18</v>
      </c>
      <c r="D90" s="51" t="s">
        <v>19</v>
      </c>
      <c r="E90" s="51" t="s">
        <v>20</v>
      </c>
      <c r="F90" s="51"/>
      <c r="G90" s="51"/>
      <c r="H90" s="51"/>
      <c r="I90" s="51"/>
      <c r="J90" s="43"/>
      <c r="K90" s="43"/>
      <c r="L90" s="43"/>
      <c r="P90" s="47"/>
    </row>
    <row r="91" spans="1:20" ht="39" customHeight="1">
      <c r="A91" s="15"/>
      <c r="B91" s="30"/>
      <c r="C91" s="68">
        <f>H86</f>
        <v>0</v>
      </c>
      <c r="D91" s="68">
        <f>H13</f>
        <v>0</v>
      </c>
      <c r="E91" s="68">
        <f>F13</f>
        <v>0</v>
      </c>
      <c r="F91" s="68">
        <f>MIN(C91,D91,E91)</f>
        <v>0</v>
      </c>
      <c r="G91" s="74">
        <f>D16</f>
        <v>0</v>
      </c>
      <c r="H91" s="74" t="str">
        <f>IFERROR(IF(F44&gt;=(F62+F83),"対象","対象外"),"")</f>
        <v>対象</v>
      </c>
      <c r="I91" s="52">
        <f>F91-G91</f>
        <v>0</v>
      </c>
      <c r="J91" s="34"/>
      <c r="K91" s="34"/>
      <c r="L91" s="34"/>
      <c r="M91" s="2"/>
      <c r="N91" s="2"/>
      <c r="O91" s="2"/>
      <c r="Q91" s="2"/>
      <c r="R91" s="2"/>
      <c r="S91" s="2"/>
      <c r="T91" s="2"/>
    </row>
    <row r="92" spans="1:20" ht="18" customHeight="1">
      <c r="A92" s="15"/>
      <c r="B92" s="30"/>
      <c r="C92" s="34"/>
      <c r="D92" s="18"/>
      <c r="E92" s="34"/>
      <c r="F92" s="34"/>
      <c r="G92" s="17"/>
      <c r="H92" s="102"/>
      <c r="I92" s="18"/>
      <c r="J92" s="34"/>
      <c r="K92" s="34"/>
      <c r="L92" s="34"/>
      <c r="M92" s="2"/>
      <c r="N92" s="2"/>
      <c r="O92" s="2"/>
      <c r="Q92" s="2"/>
      <c r="R92" s="2"/>
      <c r="S92" s="2"/>
      <c r="T92" s="2"/>
    </row>
  </sheetData>
  <sheetProtection password="E40E" sheet="1" objects="1" scenarios="1"/>
  <mergeCells count="156">
    <mergeCell ref="D2:E2"/>
    <mergeCell ref="B20:C21"/>
    <mergeCell ref="B12:C13"/>
    <mergeCell ref="B9:C10"/>
    <mergeCell ref="B5:C7"/>
    <mergeCell ref="D5:E5"/>
    <mergeCell ref="F5:F6"/>
    <mergeCell ref="B86:C87"/>
    <mergeCell ref="F86:G87"/>
    <mergeCell ref="B15:C16"/>
    <mergeCell ref="B63:C63"/>
    <mergeCell ref="D63:E63"/>
    <mergeCell ref="B45:C45"/>
    <mergeCell ref="F45:I46"/>
    <mergeCell ref="D45:E45"/>
    <mergeCell ref="B27:B36"/>
    <mergeCell ref="B22:B23"/>
    <mergeCell ref="C22:C23"/>
    <mergeCell ref="B51:B52"/>
    <mergeCell ref="I20:I23"/>
    <mergeCell ref="H21:H22"/>
    <mergeCell ref="D46:E46"/>
    <mergeCell ref="F20:H20"/>
    <mergeCell ref="I49:I52"/>
    <mergeCell ref="K89:L89"/>
    <mergeCell ref="I67:I70"/>
    <mergeCell ref="B71:B74"/>
    <mergeCell ref="H71:H82"/>
    <mergeCell ref="B75:B78"/>
    <mergeCell ref="B79:B82"/>
    <mergeCell ref="B83:C83"/>
    <mergeCell ref="D83:E83"/>
    <mergeCell ref="F83:G83"/>
    <mergeCell ref="B84:C84"/>
    <mergeCell ref="D84:E84"/>
    <mergeCell ref="F84:H85"/>
    <mergeCell ref="B85:C85"/>
    <mergeCell ref="D85:E85"/>
    <mergeCell ref="F80:G80"/>
    <mergeCell ref="F79:G79"/>
    <mergeCell ref="H86:H87"/>
    <mergeCell ref="D82:E82"/>
    <mergeCell ref="D81:E81"/>
    <mergeCell ref="D80:E80"/>
    <mergeCell ref="D79:E79"/>
    <mergeCell ref="D78:E78"/>
    <mergeCell ref="D77:E77"/>
    <mergeCell ref="D76:E76"/>
    <mergeCell ref="H50:H51"/>
    <mergeCell ref="D20:E23"/>
    <mergeCell ref="F21:G22"/>
    <mergeCell ref="F23:G23"/>
    <mergeCell ref="H24:H43"/>
    <mergeCell ref="B67:C68"/>
    <mergeCell ref="F67:H67"/>
    <mergeCell ref="H68:H69"/>
    <mergeCell ref="B69:B70"/>
    <mergeCell ref="C69:C70"/>
    <mergeCell ref="B64:C64"/>
    <mergeCell ref="D64:E64"/>
    <mergeCell ref="B24:B26"/>
    <mergeCell ref="B46:C46"/>
    <mergeCell ref="B62:C62"/>
    <mergeCell ref="D62:E62"/>
    <mergeCell ref="F62:G62"/>
    <mergeCell ref="B37:B43"/>
    <mergeCell ref="B44:C44"/>
    <mergeCell ref="D44:E44"/>
    <mergeCell ref="F44:G44"/>
    <mergeCell ref="B53:B55"/>
    <mergeCell ref="B56:B58"/>
    <mergeCell ref="B59:B61"/>
    <mergeCell ref="B49:C50"/>
    <mergeCell ref="F49:H49"/>
    <mergeCell ref="C51:C52"/>
    <mergeCell ref="F50:G51"/>
    <mergeCell ref="F52:G52"/>
    <mergeCell ref="D49:E52"/>
    <mergeCell ref="F68:G69"/>
    <mergeCell ref="F70:G70"/>
    <mergeCell ref="D67:E70"/>
    <mergeCell ref="D61:E61"/>
    <mergeCell ref="D60:E60"/>
    <mergeCell ref="D59:E59"/>
    <mergeCell ref="D58:E58"/>
    <mergeCell ref="D57:E57"/>
    <mergeCell ref="D56:E56"/>
    <mergeCell ref="D55:E55"/>
    <mergeCell ref="D54:E54"/>
    <mergeCell ref="D53:E53"/>
    <mergeCell ref="F61:G61"/>
    <mergeCell ref="F60:G60"/>
    <mergeCell ref="F63:H64"/>
    <mergeCell ref="H53:H61"/>
    <mergeCell ref="F53:G53"/>
    <mergeCell ref="F57:G57"/>
    <mergeCell ref="D26:E26"/>
    <mergeCell ref="D25:E25"/>
    <mergeCell ref="D24:E24"/>
    <mergeCell ref="D43:E43"/>
    <mergeCell ref="D42:E42"/>
    <mergeCell ref="D41:E41"/>
    <mergeCell ref="D40:E40"/>
    <mergeCell ref="D39:E39"/>
    <mergeCell ref="D38:E38"/>
    <mergeCell ref="D37:E37"/>
    <mergeCell ref="D36:E36"/>
    <mergeCell ref="D35:E35"/>
    <mergeCell ref="D34:E34"/>
    <mergeCell ref="D33:E33"/>
    <mergeCell ref="D32:E32"/>
    <mergeCell ref="D31:E31"/>
    <mergeCell ref="D30:E30"/>
    <mergeCell ref="D29:E29"/>
    <mergeCell ref="D28:E28"/>
    <mergeCell ref="D27:E27"/>
    <mergeCell ref="F27:G27"/>
    <mergeCell ref="F26:G26"/>
    <mergeCell ref="F25:G25"/>
    <mergeCell ref="F24:G24"/>
    <mergeCell ref="F43:G43"/>
    <mergeCell ref="F42:G42"/>
    <mergeCell ref="F41:G41"/>
    <mergeCell ref="F40:G40"/>
    <mergeCell ref="F39:G39"/>
    <mergeCell ref="F38:G38"/>
    <mergeCell ref="F37:G37"/>
    <mergeCell ref="F36:G36"/>
    <mergeCell ref="F35:G35"/>
    <mergeCell ref="F34:G34"/>
    <mergeCell ref="F33:G33"/>
    <mergeCell ref="F32:G32"/>
    <mergeCell ref="F31:G31"/>
    <mergeCell ref="F30:G30"/>
    <mergeCell ref="F29:G29"/>
    <mergeCell ref="F28:G28"/>
    <mergeCell ref="D75:E75"/>
    <mergeCell ref="D74:E74"/>
    <mergeCell ref="D73:E73"/>
    <mergeCell ref="D72:E72"/>
    <mergeCell ref="D71:E71"/>
    <mergeCell ref="F82:G82"/>
    <mergeCell ref="F81:G81"/>
    <mergeCell ref="F59:G59"/>
    <mergeCell ref="F58:G58"/>
    <mergeCell ref="F54:G54"/>
    <mergeCell ref="F56:G56"/>
    <mergeCell ref="F55:G55"/>
    <mergeCell ref="F73:G73"/>
    <mergeCell ref="F72:G72"/>
    <mergeCell ref="F71:G71"/>
    <mergeCell ref="F78:G78"/>
    <mergeCell ref="F77:G77"/>
    <mergeCell ref="F76:G76"/>
    <mergeCell ref="F75:G75"/>
    <mergeCell ref="F74:G74"/>
  </mergeCells>
  <phoneticPr fontId="1"/>
  <dataValidations count="1">
    <dataValidation type="list" allowBlank="1" showInputMessage="1" showErrorMessage="1" sqref="D2:E2">
      <formula1>$L$19:$L$22</formula1>
    </dataValidation>
  </dataValidations>
  <printOptions horizontalCentered="1"/>
  <pageMargins left="0.51181102362204722" right="0.19685039370078741" top="0.55118110236220474" bottom="0.19685039370078741" header="0.31496062992125984" footer="0.31496062992125984"/>
  <pageSetup paperSize="9" scale="69" orientation="landscape" blackAndWhite="1" r:id="rId1"/>
  <rowBreaks count="1" manualBreakCount="1">
    <brk id="47" max="9" man="1"/>
  </rowBreaks>
  <colBreaks count="1" manualBreakCount="1">
    <brk id="10" max="28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0AA29A-84C1-4A3E-832A-E150466C647E}"/>
</file>

<file path=customXml/itemProps2.xml><?xml version="1.0" encoding="utf-8"?>
<ds:datastoreItem xmlns:ds="http://schemas.openxmlformats.org/officeDocument/2006/customXml" ds:itemID="{4759FF2A-8683-4EE9-B9FB-D6C997DE03A4}"/>
</file>

<file path=customXml/itemProps3.xml><?xml version="1.0" encoding="utf-8"?>
<ds:datastoreItem xmlns:ds="http://schemas.openxmlformats.org/officeDocument/2006/customXml" ds:itemID="{D5E25488-22FB-4B6E-B8B1-110A68E69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2018-07-13T01:01:07Z</cp:lastPrinted>
  <dcterms:created xsi:type="dcterms:W3CDTF">2016-07-14T23:49:55Z</dcterms:created>
  <dcterms:modified xsi:type="dcterms:W3CDTF">2018-07-17T08:46:23Z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