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東京都地球温暖化防止活動推進センター\事業支援チーム\Ｒ３\9_水素活用スマエネエリア形成推進事業（業務・産業部門）\R3\12　交付要綱\ハンコレス\様式（業務・産業部門）\"/>
    </mc:Choice>
  </mc:AlternateContent>
  <bookViews>
    <workbookView xWindow="0" yWindow="0" windowWidth="12630" windowHeight="12090"/>
  </bookViews>
  <sheets>
    <sheet name="第11号様式" sheetId="1" r:id="rId1"/>
    <sheet name="第11号別紙" sheetId="3" r:id="rId2"/>
  </sheets>
  <externalReferences>
    <externalReference r:id="rId3"/>
    <externalReference r:id="rId4"/>
  </externalReferences>
  <definedNames>
    <definedName name="_xlnm.Print_Area" localSheetId="1">第11号別紙!$A$2:$Q$125</definedName>
    <definedName name="_xlnm.Print_Area" localSheetId="0">第11号様式!$A$1:$AK$58</definedName>
    <definedName name="種類">[1]基本!$F$171:$F$172</definedName>
    <definedName name="別1その2">[2]対策!$K$2:$K$9</definedName>
  </definedNames>
  <calcPr calcId="191029"/>
</workbook>
</file>

<file path=xl/calcChain.xml><?xml version="1.0" encoding="utf-8"?>
<calcChain xmlns="http://schemas.openxmlformats.org/spreadsheetml/2006/main">
  <c r="Q101" i="3" l="1"/>
  <c r="P101" i="3"/>
  <c r="K120" i="3"/>
  <c r="K119" i="3"/>
  <c r="K118" i="3"/>
  <c r="K117" i="3"/>
  <c r="K116" i="3"/>
  <c r="K115" i="3"/>
  <c r="K114" i="3"/>
  <c r="K113" i="3"/>
  <c r="K112" i="3"/>
  <c r="K111" i="3"/>
  <c r="K110" i="3"/>
  <c r="K109" i="3"/>
  <c r="J120" i="3"/>
  <c r="J119" i="3"/>
  <c r="J118" i="3"/>
  <c r="J117" i="3"/>
  <c r="J116" i="3"/>
  <c r="J115" i="3"/>
  <c r="J114" i="3"/>
  <c r="J113" i="3"/>
  <c r="J112" i="3"/>
  <c r="J111" i="3"/>
  <c r="J110" i="3"/>
  <c r="J109" i="3"/>
  <c r="K108" i="3" l="1"/>
  <c r="J108" i="3"/>
  <c r="K64" i="3"/>
  <c r="K63" i="3"/>
  <c r="AE18" i="3"/>
  <c r="Y16" i="3"/>
  <c r="Y15" i="3"/>
  <c r="Y14" i="3"/>
  <c r="Y13" i="3"/>
  <c r="Y12" i="3"/>
  <c r="Y11" i="3"/>
  <c r="Y10" i="3"/>
  <c r="J10" i="3"/>
  <c r="K10" i="3"/>
  <c r="K100" i="3"/>
  <c r="K99" i="3"/>
  <c r="K98" i="3"/>
  <c r="K97" i="3"/>
  <c r="K96" i="3"/>
  <c r="K95" i="3"/>
  <c r="K94" i="3"/>
  <c r="K93" i="3"/>
  <c r="K92" i="3"/>
  <c r="K91" i="3"/>
  <c r="K90" i="3"/>
  <c r="K89" i="3"/>
  <c r="K88" i="3"/>
  <c r="K87" i="3"/>
  <c r="K85" i="3"/>
  <c r="K84" i="3"/>
  <c r="K83" i="3"/>
  <c r="K82" i="3"/>
  <c r="K81" i="3"/>
  <c r="K80" i="3"/>
  <c r="K79" i="3"/>
  <c r="K78" i="3"/>
  <c r="K77" i="3"/>
  <c r="K76" i="3"/>
  <c r="K75" i="3"/>
  <c r="K74" i="3"/>
  <c r="K62" i="3"/>
  <c r="K61" i="3"/>
  <c r="K60" i="3"/>
  <c r="K59" i="3"/>
  <c r="K58" i="3"/>
  <c r="K57" i="3"/>
  <c r="K56" i="3"/>
  <c r="K55" i="3"/>
  <c r="K54" i="3"/>
  <c r="K53" i="3"/>
  <c r="K52" i="3"/>
  <c r="K51" i="3"/>
  <c r="K49" i="3"/>
  <c r="K48" i="3"/>
  <c r="K47" i="3"/>
  <c r="K46" i="3"/>
  <c r="K45" i="3"/>
  <c r="K44" i="3"/>
  <c r="K43" i="3"/>
  <c r="K42" i="3"/>
  <c r="K41" i="3"/>
  <c r="K40" i="3"/>
  <c r="K39" i="3"/>
  <c r="K38" i="3"/>
  <c r="K37" i="3"/>
  <c r="K36" i="3"/>
  <c r="K35" i="3"/>
  <c r="K34" i="3"/>
  <c r="K33" i="3"/>
  <c r="K32" i="3"/>
  <c r="K31" i="3"/>
  <c r="K29" i="3"/>
  <c r="K28" i="3"/>
  <c r="K27" i="3"/>
  <c r="K26" i="3"/>
  <c r="K25" i="3"/>
  <c r="K24" i="3"/>
  <c r="K23" i="3"/>
  <c r="K22" i="3"/>
  <c r="K21" i="3"/>
  <c r="K20" i="3"/>
  <c r="K19" i="3"/>
  <c r="K18" i="3"/>
  <c r="K17" i="3"/>
  <c r="K16" i="3"/>
  <c r="K15" i="3"/>
  <c r="K14" i="3"/>
  <c r="K13" i="3"/>
  <c r="K12" i="3"/>
  <c r="K11" i="3"/>
  <c r="J100" i="3"/>
  <c r="J99" i="3"/>
  <c r="J98" i="3"/>
  <c r="J97" i="3"/>
  <c r="J96" i="3"/>
  <c r="J95" i="3"/>
  <c r="J94" i="3"/>
  <c r="J93" i="3"/>
  <c r="J92" i="3"/>
  <c r="J91" i="3"/>
  <c r="J90" i="3"/>
  <c r="J89" i="3"/>
  <c r="J88" i="3"/>
  <c r="J87" i="3"/>
  <c r="J85" i="3"/>
  <c r="J84" i="3"/>
  <c r="J83" i="3"/>
  <c r="J82" i="3"/>
  <c r="J81" i="3"/>
  <c r="J80" i="3"/>
  <c r="J79" i="3"/>
  <c r="J78" i="3"/>
  <c r="J77" i="3"/>
  <c r="J76" i="3"/>
  <c r="J75" i="3"/>
  <c r="J74" i="3"/>
  <c r="D67" i="3"/>
  <c r="A66" i="3"/>
  <c r="J64" i="3"/>
  <c r="J63" i="3"/>
  <c r="J62" i="3"/>
  <c r="J61" i="3"/>
  <c r="J60" i="3"/>
  <c r="J59" i="3"/>
  <c r="J58" i="3"/>
  <c r="J57" i="3"/>
  <c r="J56" i="3"/>
  <c r="J55" i="3"/>
  <c r="J54" i="3"/>
  <c r="J53" i="3"/>
  <c r="J52" i="3"/>
  <c r="J51" i="3"/>
  <c r="J49" i="3"/>
  <c r="J48" i="3"/>
  <c r="J47" i="3"/>
  <c r="J46" i="3"/>
  <c r="J45" i="3"/>
  <c r="J44" i="3"/>
  <c r="J43" i="3"/>
  <c r="J42" i="3"/>
  <c r="J41" i="3"/>
  <c r="J40" i="3"/>
  <c r="J39" i="3"/>
  <c r="J38" i="3"/>
  <c r="J37" i="3"/>
  <c r="J36" i="3"/>
  <c r="J35" i="3"/>
  <c r="J34" i="3"/>
  <c r="J33" i="3"/>
  <c r="J32" i="3"/>
  <c r="J31" i="3"/>
  <c r="J29" i="3"/>
  <c r="J28" i="3"/>
  <c r="J27" i="3"/>
  <c r="J26" i="3"/>
  <c r="J25" i="3"/>
  <c r="J24" i="3"/>
  <c r="J23" i="3"/>
  <c r="J22" i="3"/>
  <c r="J21" i="3"/>
  <c r="J20" i="3"/>
  <c r="J19" i="3"/>
  <c r="J18" i="3"/>
  <c r="J17" i="3"/>
  <c r="X16" i="3"/>
  <c r="J16" i="3"/>
  <c r="X15" i="3"/>
  <c r="J15" i="3"/>
  <c r="X14" i="3"/>
  <c r="J14" i="3"/>
  <c r="X13" i="3"/>
  <c r="J13" i="3"/>
  <c r="X12" i="3"/>
  <c r="J12" i="3"/>
  <c r="X11" i="3"/>
  <c r="J11" i="3"/>
  <c r="X10" i="3"/>
  <c r="K9" i="3" l="1"/>
  <c r="O9" i="3" s="1"/>
  <c r="K73" i="3"/>
  <c r="O73" i="3" s="1"/>
  <c r="J30" i="3"/>
  <c r="N30" i="3" s="1"/>
  <c r="J86" i="3"/>
  <c r="N86" i="3" s="1"/>
  <c r="K50" i="3"/>
  <c r="O50" i="3" s="1"/>
  <c r="K30" i="3"/>
  <c r="O30" i="3" s="1"/>
  <c r="J9" i="3"/>
  <c r="N9" i="3" s="1"/>
  <c r="K86" i="3"/>
  <c r="O86" i="3" s="1"/>
  <c r="J50" i="3"/>
  <c r="N50" i="3" s="1"/>
  <c r="AB14" i="3" s="1"/>
  <c r="J73" i="3"/>
  <c r="N73" i="3" s="1"/>
  <c r="AC13" i="3" l="1"/>
  <c r="AE13" i="3" s="1"/>
  <c r="AC12" i="3"/>
  <c r="AC14" i="3"/>
  <c r="AE14" i="3" s="1"/>
  <c r="O105" i="3" s="1"/>
  <c r="AB16" i="3"/>
  <c r="AD16" i="3" s="1"/>
  <c r="N107" i="3" s="1"/>
  <c r="N101" i="3"/>
  <c r="AB11" i="3"/>
  <c r="AB10" i="3"/>
  <c r="AB13" i="3"/>
  <c r="AD13" i="3" s="1"/>
  <c r="AB12" i="3"/>
  <c r="AD12" i="3" s="1"/>
  <c r="N104" i="3" s="1"/>
  <c r="AC16" i="3"/>
  <c r="AE16" i="3" s="1"/>
  <c r="O107" i="3" s="1"/>
  <c r="AB15" i="3"/>
  <c r="AD15" i="3" s="1"/>
  <c r="N106" i="3" s="1"/>
  <c r="AC15" i="3"/>
  <c r="AE15" i="3" s="1"/>
  <c r="O106" i="3" s="1"/>
  <c r="O101" i="3"/>
  <c r="AC10" i="3"/>
  <c r="AC11" i="3"/>
  <c r="AE11" i="3" s="1"/>
  <c r="AD14" i="3"/>
  <c r="N105" i="3" s="1"/>
  <c r="AE12" i="3"/>
  <c r="AD11" i="3"/>
  <c r="K101" i="3"/>
  <c r="I122" i="3" s="1"/>
  <c r="J101" i="3"/>
  <c r="F122" i="3" s="1"/>
  <c r="S9" i="3"/>
  <c r="O103" i="3" l="1"/>
  <c r="O102" i="3"/>
  <c r="O104" i="3"/>
  <c r="I123" i="3"/>
  <c r="I125" i="3"/>
  <c r="F123" i="3"/>
  <c r="F125" i="3" s="1"/>
  <c r="AD10" i="3"/>
  <c r="AB18" i="3"/>
  <c r="AD18" i="3" s="1"/>
  <c r="N103" i="3" l="1"/>
  <c r="N102" i="3"/>
</calcChain>
</file>

<file path=xl/comments1.xml><?xml version="1.0" encoding="utf-8"?>
<comments xmlns="http://schemas.openxmlformats.org/spreadsheetml/2006/main">
  <authors>
    <author>tokyokankyo</author>
  </authors>
  <commentList>
    <comment ref="E9" authorId="0" shapeId="0">
      <text>
        <r>
          <rPr>
            <b/>
            <sz val="9"/>
            <color indexed="81"/>
            <rFont val="ＭＳ Ｐゴシック"/>
            <family val="3"/>
            <charset val="128"/>
          </rPr>
          <t>1台あたりの定格発電出力を入力してください。</t>
        </r>
      </text>
    </comment>
    <comment ref="L9" authorId="0" shapeId="0">
      <text>
        <r>
          <rPr>
            <b/>
            <sz val="9"/>
            <color indexed="81"/>
            <rFont val="ＭＳ Ｐゴシック"/>
            <family val="3"/>
            <charset val="128"/>
          </rPr>
          <t>有の場合は「○」を入力してください。</t>
        </r>
        <r>
          <rPr>
            <sz val="9"/>
            <color indexed="81"/>
            <rFont val="ＭＳ Ｐゴシック"/>
            <family val="3"/>
            <charset val="128"/>
          </rPr>
          <t xml:space="preserve">
</t>
        </r>
      </text>
    </comment>
    <comment ref="E10" authorId="0" shapeId="0">
      <text>
        <r>
          <rPr>
            <b/>
            <sz val="9"/>
            <color indexed="81"/>
            <rFont val="ＭＳ Ｐゴシック"/>
            <family val="3"/>
            <charset val="128"/>
          </rPr>
          <t>ドロップダウンから選択してください。</t>
        </r>
        <r>
          <rPr>
            <sz val="9"/>
            <color indexed="81"/>
            <rFont val="ＭＳ Ｐゴシック"/>
            <family val="3"/>
            <charset val="128"/>
          </rPr>
          <t xml:space="preserve">
</t>
        </r>
      </text>
    </comment>
    <comment ref="H10" authorId="0" shapeId="0">
      <text>
        <r>
          <rPr>
            <b/>
            <sz val="9"/>
            <color indexed="81"/>
            <rFont val="ＭＳ Ｐゴシック"/>
            <family val="3"/>
            <charset val="128"/>
          </rPr>
          <t>１円　単位まで入力してください。</t>
        </r>
        <r>
          <rPr>
            <sz val="9"/>
            <color indexed="81"/>
            <rFont val="ＭＳ Ｐゴシック"/>
            <family val="3"/>
            <charset val="128"/>
          </rPr>
          <t xml:space="preserve">
</t>
        </r>
      </text>
    </comment>
    <comment ref="E30" authorId="0" shapeId="0">
      <text>
        <r>
          <rPr>
            <b/>
            <sz val="9"/>
            <color indexed="81"/>
            <rFont val="ＭＳ Ｐゴシック"/>
            <family val="3"/>
            <charset val="128"/>
          </rPr>
          <t>一台あたりの定格発電出力を入力してください。</t>
        </r>
      </text>
    </comment>
  </commentList>
</comments>
</file>

<file path=xl/sharedStrings.xml><?xml version="1.0" encoding="utf-8"?>
<sst xmlns="http://schemas.openxmlformats.org/spreadsheetml/2006/main" count="169" uniqueCount="94">
  <si>
    <t>※受付欄</t>
  </si>
  <si>
    <t>変更による影響</t>
  </si>
  <si>
    <t>変更の理由</t>
  </si>
  <si>
    <t>変更の内容</t>
  </si>
  <si>
    <t>）</t>
    <phoneticPr fontId="2"/>
  </si>
  <si>
    <t>（</t>
    <phoneticPr fontId="2"/>
  </si>
  <si>
    <t>（交付決定番号）</t>
  </si>
  <si>
    <t>事業の名称</t>
  </si>
  <si>
    <t>月</t>
    <rPh sb="0" eb="1">
      <t>ツキ</t>
    </rPh>
    <phoneticPr fontId="2"/>
  </si>
  <si>
    <t>年</t>
    <rPh sb="0" eb="1">
      <t>ネン</t>
    </rPh>
    <phoneticPr fontId="2"/>
  </si>
  <si>
    <t>氏名</t>
    <phoneticPr fontId="2"/>
  </si>
  <si>
    <t>住所</t>
    <phoneticPr fontId="2"/>
  </si>
  <si>
    <t>公益財団法人　東京都環境公社　理事長　殿</t>
  </si>
  <si>
    <t>日</t>
    <rPh sb="0" eb="1">
      <t>ヒ</t>
    </rPh>
    <phoneticPr fontId="2"/>
  </si>
  <si>
    <t>第１１号様式（第１６条関係）</t>
    <phoneticPr fontId="1"/>
  </si>
  <si>
    <t>消費税率：</t>
    <rPh sb="0" eb="3">
      <t>ショウヒゼイ</t>
    </rPh>
    <rPh sb="3" eb="4">
      <t>リツ</t>
    </rPh>
    <phoneticPr fontId="1"/>
  </si>
  <si>
    <t>％</t>
    <phoneticPr fontId="1"/>
  </si>
  <si>
    <t>（設計費）</t>
    <rPh sb="0" eb="2">
      <t>セッケイ</t>
    </rPh>
    <rPh sb="2" eb="3">
      <t>ヒ</t>
    </rPh>
    <phoneticPr fontId="7"/>
  </si>
  <si>
    <t>事業の名称　：</t>
    <rPh sb="0" eb="2">
      <t>ジギョウ</t>
    </rPh>
    <rPh sb="3" eb="5">
      <t>メイショウ</t>
    </rPh>
    <phoneticPr fontId="1"/>
  </si>
  <si>
    <t>（設備費）</t>
    <rPh sb="1" eb="3">
      <t>セツビ</t>
    </rPh>
    <rPh sb="3" eb="4">
      <t>ヒ</t>
    </rPh>
    <phoneticPr fontId="7"/>
  </si>
  <si>
    <t>（工事費）</t>
    <rPh sb="0" eb="2">
      <t>コウジ</t>
    </rPh>
    <rPh sb="2" eb="3">
      <t>ヒ</t>
    </rPh>
    <phoneticPr fontId="7"/>
  </si>
  <si>
    <t>（諸経費）</t>
    <rPh sb="0" eb="3">
      <t>ショケイヒ</t>
    </rPh>
    <phoneticPr fontId="7"/>
  </si>
  <si>
    <t>設備区分</t>
    <rPh sb="0" eb="2">
      <t>セツビ</t>
    </rPh>
    <rPh sb="2" eb="4">
      <t>クブン</t>
    </rPh>
    <phoneticPr fontId="1"/>
  </si>
  <si>
    <t>①助成事業に要する経費　　
（千円）</t>
    <rPh sb="1" eb="3">
      <t>ジョセイ</t>
    </rPh>
    <rPh sb="3" eb="5">
      <t>ジギョウ</t>
    </rPh>
    <rPh sb="6" eb="7">
      <t>ヨウ</t>
    </rPh>
    <rPh sb="9" eb="11">
      <t>ケイヒ</t>
    </rPh>
    <rPh sb="15" eb="16">
      <t>セン</t>
    </rPh>
    <rPh sb="16" eb="17">
      <t>エン</t>
    </rPh>
    <phoneticPr fontId="1"/>
  </si>
  <si>
    <t>②本助成金以外の都の助成金又は給付金の有無</t>
    <rPh sb="1" eb="2">
      <t>ホン</t>
    </rPh>
    <rPh sb="2" eb="5">
      <t>ジョセイキン</t>
    </rPh>
    <rPh sb="5" eb="7">
      <t>イガイ</t>
    </rPh>
    <rPh sb="8" eb="9">
      <t>ト</t>
    </rPh>
    <rPh sb="10" eb="13">
      <t>ジョセイキン</t>
    </rPh>
    <rPh sb="13" eb="14">
      <t>マタ</t>
    </rPh>
    <rPh sb="15" eb="18">
      <t>キュウフキン</t>
    </rPh>
    <rPh sb="19" eb="21">
      <t>ウム</t>
    </rPh>
    <phoneticPr fontId="1"/>
  </si>
  <si>
    <t>④本助成金以外の都以外の助成金又は給付金の額（千円）</t>
    <rPh sb="1" eb="2">
      <t>ホン</t>
    </rPh>
    <rPh sb="2" eb="5">
      <t>ジョセイキン</t>
    </rPh>
    <rPh sb="5" eb="7">
      <t>イガイ</t>
    </rPh>
    <rPh sb="8" eb="9">
      <t>ト</t>
    </rPh>
    <rPh sb="9" eb="11">
      <t>イガイ</t>
    </rPh>
    <rPh sb="12" eb="15">
      <t>ジョセイキン</t>
    </rPh>
    <rPh sb="15" eb="16">
      <t>マタ</t>
    </rPh>
    <rPh sb="17" eb="20">
      <t>キュウフキン</t>
    </rPh>
    <rPh sb="21" eb="22">
      <t>ガク</t>
    </rPh>
    <rPh sb="23" eb="25">
      <t>センエン</t>
    </rPh>
    <phoneticPr fontId="1"/>
  </si>
  <si>
    <t>計算用</t>
    <rPh sb="0" eb="2">
      <t>ケイサン</t>
    </rPh>
    <rPh sb="2" eb="3">
      <t>ヨウ</t>
    </rPh>
    <phoneticPr fontId="7"/>
  </si>
  <si>
    <t>数量</t>
    <rPh sb="0" eb="2">
      <t>スウリョウ</t>
    </rPh>
    <phoneticPr fontId="1"/>
  </si>
  <si>
    <t>単価</t>
    <rPh sb="0" eb="2">
      <t>タンカ</t>
    </rPh>
    <phoneticPr fontId="1"/>
  </si>
  <si>
    <t>経費</t>
    <rPh sb="0" eb="2">
      <t>ケイヒ</t>
    </rPh>
    <phoneticPr fontId="1"/>
  </si>
  <si>
    <t>国補助</t>
    <rPh sb="0" eb="1">
      <t>クニ</t>
    </rPh>
    <rPh sb="1" eb="3">
      <t>ホジョ</t>
    </rPh>
    <phoneticPr fontId="1"/>
  </si>
  <si>
    <t>上限額</t>
    <rPh sb="0" eb="3">
      <t>ジョウゲンガク</t>
    </rPh>
    <phoneticPr fontId="1"/>
  </si>
  <si>
    <t>補助率</t>
    <rPh sb="0" eb="3">
      <t>ホジョリツ</t>
    </rPh>
    <phoneticPr fontId="1"/>
  </si>
  <si>
    <t>助成金</t>
    <rPh sb="0" eb="3">
      <t>ジョセイキン</t>
    </rPh>
    <phoneticPr fontId="1"/>
  </si>
  <si>
    <t>千円未満切り捨て</t>
    <rPh sb="0" eb="2">
      <t>センエン</t>
    </rPh>
    <rPh sb="2" eb="4">
      <t>ミマン</t>
    </rPh>
    <rPh sb="4" eb="5">
      <t>キ</t>
    </rPh>
    <rPh sb="6" eb="7">
      <t>ス</t>
    </rPh>
    <phoneticPr fontId="7"/>
  </si>
  <si>
    <t>助成対象</t>
    <rPh sb="0" eb="2">
      <t>ジョセイ</t>
    </rPh>
    <rPh sb="2" eb="4">
      <t>タイショウ</t>
    </rPh>
    <phoneticPr fontId="1"/>
  </si>
  <si>
    <t>⑤業務・産業用燃料電池</t>
    <rPh sb="1" eb="3">
      <t>ギョウム</t>
    </rPh>
    <rPh sb="4" eb="7">
      <t>サンギョウヨウ</t>
    </rPh>
    <rPh sb="7" eb="9">
      <t>ネンリョウ</t>
    </rPh>
    <rPh sb="9" eb="11">
      <t>デンチ</t>
    </rPh>
    <phoneticPr fontId="1"/>
  </si>
  <si>
    <t>定格発電出力</t>
    <rPh sb="0" eb="2">
      <t>テイカク</t>
    </rPh>
    <rPh sb="2" eb="4">
      <t>ハツデン</t>
    </rPh>
    <rPh sb="4" eb="6">
      <t>シュツリョク</t>
    </rPh>
    <phoneticPr fontId="7"/>
  </si>
  <si>
    <t>－</t>
  </si>
  <si>
    <t>業務・産業用燃料電池</t>
    <rPh sb="0" eb="2">
      <t>ギョウム</t>
    </rPh>
    <rPh sb="3" eb="6">
      <t>サンギョウヨウ</t>
    </rPh>
    <rPh sb="6" eb="8">
      <t>ネンリョウ</t>
    </rPh>
    <rPh sb="8" eb="10">
      <t>デンチ</t>
    </rPh>
    <phoneticPr fontId="1"/>
  </si>
  <si>
    <t>大</t>
    <rPh sb="0" eb="1">
      <t>ダイ</t>
    </rPh>
    <phoneticPr fontId="1"/>
  </si>
  <si>
    <t>2/3</t>
    <phoneticPr fontId="1"/>
  </si>
  <si>
    <t>小</t>
    <rPh sb="0" eb="1">
      <t>ショウ</t>
    </rPh>
    <phoneticPr fontId="1"/>
  </si>
  <si>
    <t>2/3</t>
    <phoneticPr fontId="1"/>
  </si>
  <si>
    <t>純水素型燃料電池</t>
    <rPh sb="0" eb="1">
      <t>ジュン</t>
    </rPh>
    <rPh sb="1" eb="3">
      <t>スイソ</t>
    </rPh>
    <rPh sb="3" eb="4">
      <t>カタ</t>
    </rPh>
    <rPh sb="4" eb="6">
      <t>ネンリョウ</t>
    </rPh>
    <rPh sb="6" eb="8">
      <t>デンチ</t>
    </rPh>
    <phoneticPr fontId="1"/>
  </si>
  <si>
    <t>水素供給インフラ</t>
    <rPh sb="0" eb="2">
      <t>スイソ</t>
    </rPh>
    <rPh sb="2" eb="4">
      <t>キョウキュウ</t>
    </rPh>
    <phoneticPr fontId="1"/>
  </si>
  <si>
    <t>水素エネマネ設備</t>
    <rPh sb="0" eb="2">
      <t>スイソ</t>
    </rPh>
    <rPh sb="6" eb="8">
      <t>セツビ</t>
    </rPh>
    <phoneticPr fontId="1"/>
  </si>
  <si>
    <t>熱電融通インフラ</t>
    <rPh sb="0" eb="1">
      <t>ネツ</t>
    </rPh>
    <rPh sb="1" eb="2">
      <t>デン</t>
    </rPh>
    <rPh sb="2" eb="4">
      <t>ユウズウ</t>
    </rPh>
    <phoneticPr fontId="1"/>
  </si>
  <si>
    <t>1/2</t>
    <phoneticPr fontId="1"/>
  </si>
  <si>
    <t>⑥純水素型燃料電池</t>
    <rPh sb="1" eb="2">
      <t>ジュン</t>
    </rPh>
    <rPh sb="2" eb="4">
      <t>スイソ</t>
    </rPh>
    <rPh sb="4" eb="5">
      <t>カタ</t>
    </rPh>
    <rPh sb="5" eb="7">
      <t>ネンリョウ</t>
    </rPh>
    <rPh sb="7" eb="9">
      <t>デンチ</t>
    </rPh>
    <phoneticPr fontId="1"/>
  </si>
  <si>
    <t>⑦水素供給インフラ</t>
    <rPh sb="1" eb="3">
      <t>スイソ</t>
    </rPh>
    <rPh sb="3" eb="5">
      <t>キョウキュウ</t>
    </rPh>
    <phoneticPr fontId="1"/>
  </si>
  <si>
    <t>助成対象設備</t>
    <rPh sb="0" eb="2">
      <t>ジョセイ</t>
    </rPh>
    <rPh sb="2" eb="4">
      <t>タイショウ</t>
    </rPh>
    <rPh sb="4" eb="6">
      <t>セツビ</t>
    </rPh>
    <phoneticPr fontId="1"/>
  </si>
  <si>
    <t>⑧水素エネマネ設備</t>
    <rPh sb="1" eb="3">
      <t>スイソ</t>
    </rPh>
    <rPh sb="7" eb="9">
      <t>セツビ</t>
    </rPh>
    <phoneticPr fontId="1"/>
  </si>
  <si>
    <t>⑨熱電融通インフラ</t>
    <rPh sb="1" eb="2">
      <t>ネツ</t>
    </rPh>
    <rPh sb="2" eb="3">
      <t>デン</t>
    </rPh>
    <rPh sb="3" eb="5">
      <t>ユウズウ</t>
    </rPh>
    <phoneticPr fontId="1"/>
  </si>
  <si>
    <t>⑩助成対象経費合計</t>
    <rPh sb="1" eb="3">
      <t>ジョセイ</t>
    </rPh>
    <rPh sb="3" eb="5">
      <t>タイショウ</t>
    </rPh>
    <rPh sb="5" eb="7">
      <t>ケイヒ</t>
    </rPh>
    <rPh sb="7" eb="9">
      <t>ゴウケイ</t>
    </rPh>
    <phoneticPr fontId="1"/>
  </si>
  <si>
    <t>（⑤＋⑥＋⑦＋⑧＋⑨）</t>
    <phoneticPr fontId="7"/>
  </si>
  <si>
    <t>⑪交付申請額合計</t>
    <rPh sb="1" eb="3">
      <t>コウフ</t>
    </rPh>
    <rPh sb="3" eb="6">
      <t>シンセイガク</t>
    </rPh>
    <rPh sb="6" eb="8">
      <t>ゴウケイ</t>
    </rPh>
    <phoneticPr fontId="1"/>
  </si>
  <si>
    <t>千円</t>
    <rPh sb="0" eb="2">
      <t>センエン</t>
    </rPh>
    <phoneticPr fontId="1"/>
  </si>
  <si>
    <t>内訳</t>
    <rPh sb="0" eb="2">
      <t>ウチワケ</t>
    </rPh>
    <phoneticPr fontId="7"/>
  </si>
  <si>
    <t>業務・産業用燃料電池</t>
    <rPh sb="0" eb="2">
      <t>ギョウム</t>
    </rPh>
    <rPh sb="3" eb="10">
      <t>サンギョウヨウネンリョウデンチ</t>
    </rPh>
    <phoneticPr fontId="7"/>
  </si>
  <si>
    <t>千円</t>
    <phoneticPr fontId="7"/>
  </si>
  <si>
    <t>純水素型燃料電池</t>
    <rPh sb="0" eb="8">
      <t>ジュンスイソカタネンリョウデンチ</t>
    </rPh>
    <phoneticPr fontId="7"/>
  </si>
  <si>
    <t>水素供給インフラ</t>
    <rPh sb="0" eb="4">
      <t>スイソキョウキュウ</t>
    </rPh>
    <phoneticPr fontId="7"/>
  </si>
  <si>
    <t>水素エネマネ設備</t>
    <rPh sb="0" eb="2">
      <t>スイソ</t>
    </rPh>
    <rPh sb="6" eb="8">
      <t>セツビ</t>
    </rPh>
    <phoneticPr fontId="7"/>
  </si>
  <si>
    <t>熱電融通インフラ</t>
    <rPh sb="0" eb="1">
      <t>ネツ</t>
    </rPh>
    <rPh sb="1" eb="2">
      <t>デン</t>
    </rPh>
    <rPh sb="2" eb="4">
      <t>ユウズウ</t>
    </rPh>
    <phoneticPr fontId="7"/>
  </si>
  <si>
    <t>助成対象外設備</t>
    <rPh sb="0" eb="2">
      <t>ジョセイ</t>
    </rPh>
    <rPh sb="2" eb="4">
      <t>タイショウ</t>
    </rPh>
    <rPh sb="4" eb="5">
      <t>ガイ</t>
    </rPh>
    <rPh sb="5" eb="7">
      <t>セツビ</t>
    </rPh>
    <phoneticPr fontId="1"/>
  </si>
  <si>
    <t>総工事合計</t>
    <rPh sb="0" eb="1">
      <t>ソウ</t>
    </rPh>
    <rPh sb="1" eb="3">
      <t>コウジ</t>
    </rPh>
    <rPh sb="3" eb="5">
      <t>ゴウケイ</t>
    </rPh>
    <phoneticPr fontId="1"/>
  </si>
  <si>
    <t>消費税等相当額（総工事合計×消費税率）</t>
    <rPh sb="0" eb="3">
      <t>ショウヒゼイ</t>
    </rPh>
    <rPh sb="3" eb="4">
      <t>トウ</t>
    </rPh>
    <rPh sb="4" eb="6">
      <t>ソウトウ</t>
    </rPh>
    <rPh sb="6" eb="7">
      <t>ガク</t>
    </rPh>
    <rPh sb="8" eb="9">
      <t>ソウ</t>
    </rPh>
    <rPh sb="9" eb="11">
      <t>コウジ</t>
    </rPh>
    <rPh sb="11" eb="13">
      <t>ゴウケイ</t>
    </rPh>
    <rPh sb="14" eb="17">
      <t>ショウヒゼイ</t>
    </rPh>
    <rPh sb="17" eb="18">
      <t>リツ</t>
    </rPh>
    <phoneticPr fontId="1"/>
  </si>
  <si>
    <t>推定総工事金額</t>
    <rPh sb="0" eb="2">
      <t>スイテイ</t>
    </rPh>
    <rPh sb="2" eb="3">
      <t>ソウ</t>
    </rPh>
    <rPh sb="3" eb="5">
      <t>コウジ</t>
    </rPh>
    <rPh sb="5" eb="7">
      <t>キンガク</t>
    </rPh>
    <phoneticPr fontId="1"/>
  </si>
  <si>
    <t>（助成事業に要する経費）</t>
    <rPh sb="1" eb="3">
      <t>ジョセイ</t>
    </rPh>
    <rPh sb="3" eb="5">
      <t>ジギョウ</t>
    </rPh>
    <rPh sb="6" eb="7">
      <t>ヨウ</t>
    </rPh>
    <rPh sb="9" eb="11">
      <t>ケイヒ</t>
    </rPh>
    <phoneticPr fontId="1"/>
  </si>
  <si>
    <t>Version</t>
    <phoneticPr fontId="1"/>
  </si>
  <si>
    <t>2017-06-22</t>
    <phoneticPr fontId="1"/>
  </si>
  <si>
    <r>
      <t>注-1）</t>
    </r>
    <r>
      <rPr>
        <sz val="10.5"/>
        <color rgb="FFFFFF00"/>
        <rFont val="ＭＳ Ｐ明朝"/>
        <family val="1"/>
        <charset val="128"/>
      </rPr>
      <t>黄色</t>
    </r>
    <r>
      <rPr>
        <sz val="10.5"/>
        <rFont val="ＭＳ Ｐ明朝"/>
        <family val="1"/>
        <charset val="128"/>
      </rPr>
      <t>で着色した部分に工事名や機器名、単価・数量及び工事費を記載下さい。</t>
    </r>
    <rPh sb="0" eb="1">
      <t>チュウ</t>
    </rPh>
    <rPh sb="25" eb="27">
      <t>スウリョウ</t>
    </rPh>
    <phoneticPr fontId="1"/>
  </si>
  <si>
    <r>
      <t>注-2）</t>
    </r>
    <r>
      <rPr>
        <sz val="10.5"/>
        <color theme="3"/>
        <rFont val="ＭＳ Ｐ明朝"/>
        <family val="1"/>
        <charset val="128"/>
      </rPr>
      <t>青色</t>
    </r>
    <r>
      <rPr>
        <sz val="10.5"/>
        <color indexed="8"/>
        <rFont val="ＭＳ Ｐ明朝"/>
        <family val="1"/>
        <charset val="128"/>
      </rPr>
      <t>で着色した部分には、自動計算です。</t>
    </r>
    <rPh sb="0" eb="1">
      <t>チュウ</t>
    </rPh>
    <rPh sb="4" eb="5">
      <t>アオ</t>
    </rPh>
    <rPh sb="16" eb="18">
      <t>ジドウ</t>
    </rPh>
    <rPh sb="18" eb="20">
      <t>ケイサン</t>
    </rPh>
    <phoneticPr fontId="1"/>
  </si>
  <si>
    <t>注-3）着色していない部分は保護を掛けていますので、修正できません。</t>
    <rPh sb="0" eb="1">
      <t>チュウ</t>
    </rPh>
    <rPh sb="4" eb="6">
      <t>チャクショク</t>
    </rPh>
    <rPh sb="11" eb="13">
      <t>ブブン</t>
    </rPh>
    <rPh sb="14" eb="16">
      <t>ホゴ</t>
    </rPh>
    <rPh sb="17" eb="18">
      <t>カ</t>
    </rPh>
    <rPh sb="26" eb="28">
      <t>シュウセイ</t>
    </rPh>
    <phoneticPr fontId="1"/>
  </si>
  <si>
    <t>第11号様式：別紙</t>
    <rPh sb="0" eb="1">
      <t>ダイ</t>
    </rPh>
    <rPh sb="3" eb="4">
      <t>ゴウ</t>
    </rPh>
    <rPh sb="4" eb="6">
      <t>ヨウシキ</t>
    </rPh>
    <rPh sb="7" eb="9">
      <t>ベッシ</t>
    </rPh>
    <phoneticPr fontId="1"/>
  </si>
  <si>
    <t>変更前</t>
    <rPh sb="0" eb="2">
      <t>ヘンコウ</t>
    </rPh>
    <rPh sb="2" eb="3">
      <t>マエ</t>
    </rPh>
    <phoneticPr fontId="7"/>
  </si>
  <si>
    <t>変更後</t>
    <rPh sb="0" eb="2">
      <t>ヘンコウ</t>
    </rPh>
    <rPh sb="2" eb="3">
      <t>ゴ</t>
    </rPh>
    <phoneticPr fontId="7"/>
  </si>
  <si>
    <t>③助成対象経費
（千円）</t>
    <rPh sb="1" eb="3">
      <t>ジョセイ</t>
    </rPh>
    <rPh sb="3" eb="5">
      <t>タイショウ</t>
    </rPh>
    <rPh sb="5" eb="7">
      <t>ケイヒ</t>
    </rPh>
    <rPh sb="9" eb="11">
      <t>センエン</t>
    </rPh>
    <phoneticPr fontId="1"/>
  </si>
  <si>
    <t>前</t>
    <rPh sb="0" eb="1">
      <t>マエ</t>
    </rPh>
    <phoneticPr fontId="7"/>
  </si>
  <si>
    <t>後</t>
    <rPh sb="0" eb="1">
      <t>アト</t>
    </rPh>
    <phoneticPr fontId="7"/>
  </si>
  <si>
    <t>←　２者以上（共同申請者）の場合は、適宜追加してください。</t>
    <phoneticPr fontId="1"/>
  </si>
  <si>
    <t>経費状況変更内訳書 (1/2)</t>
    <rPh sb="0" eb="2">
      <t>ケイヒ</t>
    </rPh>
    <rPh sb="2" eb="4">
      <t>ジョウキョウ</t>
    </rPh>
    <rPh sb="4" eb="6">
      <t>ヘンコウ</t>
    </rPh>
    <rPh sb="6" eb="9">
      <t>ウチワケショ</t>
    </rPh>
    <phoneticPr fontId="1"/>
  </si>
  <si>
    <t>経費状況変更内訳書 (2/2)</t>
    <rPh sb="0" eb="2">
      <t>ケイヒ</t>
    </rPh>
    <rPh sb="2" eb="4">
      <t>ジョウキョウ</t>
    </rPh>
    <rPh sb="4" eb="6">
      <t>ヘンコウ</t>
    </rPh>
    <rPh sb="6" eb="9">
      <t>ウチワケショ</t>
    </rPh>
    <phoneticPr fontId="1"/>
  </si>
  <si>
    <t>付けをもって交付決定した事業について水素を活用した</t>
    <phoneticPr fontId="1"/>
  </si>
  <si>
    <t>助成事業計画変更申請書</t>
    <phoneticPr fontId="2"/>
  </si>
  <si>
    <t>（助成事業者）</t>
    <phoneticPr fontId="1"/>
  </si>
  <si>
    <t>スマートエネルギー形成推進事業助成金交付要綱（平成29年６月15日付29都環公総地第551号）第16条第１項の規定に基づき、助成事業の計画変更を申請します。</t>
    <rPh sb="9" eb="11">
      <t>ケイセイ</t>
    </rPh>
    <rPh sb="11" eb="13">
      <t>スイシン</t>
    </rPh>
    <phoneticPr fontId="2"/>
  </si>
  <si>
    <t>（日本産業規格A列3番）</t>
    <rPh sb="1" eb="3">
      <t>ニホン</t>
    </rPh>
    <rPh sb="3" eb="5">
      <t>サンギョウ</t>
    </rPh>
    <rPh sb="5" eb="7">
      <t>キカク</t>
    </rPh>
    <rPh sb="8" eb="9">
      <t>レツ</t>
    </rPh>
    <rPh sb="10" eb="11">
      <t>バン</t>
    </rPh>
    <phoneticPr fontId="1"/>
  </si>
  <si>
    <t>（日本産業規格A列4番）</t>
    <rPh sb="3" eb="5">
      <t>サンギョウ</t>
    </rPh>
    <phoneticPr fontId="1"/>
  </si>
  <si>
    <t xml:space="preserve"> 別紙「経費状況変更内訳書」による。</t>
    <phoneticPr fontId="1"/>
  </si>
  <si>
    <t>　所　属
　氏　名
 　（電話番号　　　　　　　　　　　　　　　　）
 　（Ｅmail　　　　　　　　 　　   　　　　　）</t>
    <phoneticPr fontId="1"/>
  </si>
  <si>
    <t>変更後の助成対象
事業に要する経費等</t>
    <phoneticPr fontId="1"/>
  </si>
  <si>
    <t>総括的連絡先</t>
    <rPh sb="0" eb="3">
      <t>ソウカツテキ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</si>
</sst>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Red]\-#,##0.0"/>
    <numFmt numFmtId="177" formatCode="#,##0.000;[Red]\-#,##0.000"/>
  </numFmts>
  <fonts count="2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2"/>
      <color theme="1"/>
      <name val="ＭＳ 明朝"/>
      <family val="1"/>
      <charset val="128"/>
    </font>
    <font>
      <sz val="22"/>
      <color theme="1"/>
      <name val="ＭＳ 明朝"/>
      <family val="1"/>
      <charset val="128"/>
    </font>
    <font>
      <sz val="6"/>
      <name val="ＭＳ Ｐゴシック"/>
      <family val="3"/>
      <charset val="128"/>
      <scheme val="minor"/>
    </font>
    <font>
      <sz val="11"/>
      <name val="ＭＳ Ｐゴシック"/>
      <family val="3"/>
      <charset val="128"/>
    </font>
    <font>
      <sz val="10.5"/>
      <color indexed="8"/>
      <name val="ＭＳ Ｐゴシック"/>
      <family val="3"/>
      <charset val="128"/>
      <scheme val="minor"/>
    </font>
    <font>
      <b/>
      <u/>
      <sz val="10.5"/>
      <color indexed="10"/>
      <name val="ＭＳ Ｐゴシック"/>
      <family val="3"/>
      <charset val="128"/>
      <scheme val="minor"/>
    </font>
    <font>
      <sz val="11"/>
      <name val="ＭＳ Ｐゴシック"/>
      <family val="3"/>
      <charset val="128"/>
      <scheme val="minor"/>
    </font>
    <font>
      <sz val="16"/>
      <color indexed="8"/>
      <name val="ＭＳ Ｐゴシック"/>
      <family val="3"/>
      <charset val="128"/>
      <scheme val="minor"/>
    </font>
    <font>
      <sz val="12"/>
      <color indexed="8"/>
      <name val="ＭＳ Ｐゴシック"/>
      <family val="3"/>
      <charset val="128"/>
      <scheme val="minor"/>
    </font>
    <font>
      <sz val="10"/>
      <color indexed="8"/>
      <name val="ＭＳ Ｐゴシック"/>
      <family val="3"/>
      <charset val="128"/>
      <scheme val="minor"/>
    </font>
    <font>
      <sz val="11"/>
      <color indexed="8"/>
      <name val="ＭＳ Ｐゴシック"/>
      <family val="3"/>
      <charset val="128"/>
    </font>
    <font>
      <b/>
      <sz val="14"/>
      <color theme="1"/>
      <name val="ＭＳ Ｐゴシック"/>
      <family val="3"/>
      <charset val="128"/>
      <scheme val="minor"/>
    </font>
    <font>
      <sz val="10.5"/>
      <color indexed="8"/>
      <name val="ＭＳ Ｐ明朝"/>
      <family val="1"/>
      <charset val="128"/>
    </font>
    <font>
      <sz val="9"/>
      <color theme="1"/>
      <name val="ＭＳ Ｐゴシック"/>
      <family val="3"/>
      <charset val="128"/>
      <scheme val="minor"/>
    </font>
    <font>
      <sz val="10.5"/>
      <color rgb="FFFFFF00"/>
      <name val="ＭＳ Ｐ明朝"/>
      <family val="1"/>
      <charset val="128"/>
    </font>
    <font>
      <sz val="10.5"/>
      <name val="ＭＳ Ｐ明朝"/>
      <family val="1"/>
      <charset val="128"/>
    </font>
    <font>
      <sz val="10.5"/>
      <color theme="3"/>
      <name val="ＭＳ Ｐ明朝"/>
      <family val="1"/>
      <charset val="128"/>
    </font>
    <font>
      <b/>
      <sz val="9"/>
      <color indexed="81"/>
      <name val="ＭＳ Ｐゴシック"/>
      <family val="3"/>
      <charset val="128"/>
    </font>
    <font>
      <sz val="9"/>
      <color indexed="81"/>
      <name val="ＭＳ Ｐゴシック"/>
      <family val="3"/>
      <charset val="128"/>
    </font>
    <font>
      <sz val="10"/>
      <color theme="1"/>
      <name val="ＭＳ Ｐ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8" tint="0.79998168889431442"/>
        <bgColor indexed="64"/>
      </patternFill>
    </fill>
    <fill>
      <patternFill patternType="solid">
        <fgColor indexed="13"/>
        <bgColor indexed="64"/>
      </patternFill>
    </fill>
    <fill>
      <patternFill patternType="solid">
        <fgColor theme="4" tint="0.79998168889431442"/>
        <bgColor indexed="64"/>
      </patternFill>
    </fill>
  </fills>
  <borders count="9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hair">
        <color indexed="64"/>
      </right>
      <top style="double">
        <color indexed="64"/>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double">
        <color indexed="64"/>
      </bottom>
      <diagonal/>
    </border>
    <border>
      <left style="hair">
        <color indexed="64"/>
      </left>
      <right/>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double">
        <color indexed="64"/>
      </top>
      <bottom/>
      <diagonal/>
    </border>
    <border>
      <left style="hair">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hair">
        <color indexed="64"/>
      </left>
      <right style="hair">
        <color indexed="64"/>
      </right>
      <top style="double">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right style="hair">
        <color indexed="64"/>
      </right>
      <top style="double">
        <color indexed="64"/>
      </top>
      <bottom style="double">
        <color indexed="64"/>
      </bottom>
      <diagonal/>
    </border>
    <border>
      <left/>
      <right style="hair">
        <color indexed="64"/>
      </right>
      <top style="double">
        <color indexed="64"/>
      </top>
      <bottom style="hair">
        <color indexed="64"/>
      </bottom>
      <diagonal/>
    </border>
    <border>
      <left/>
      <right style="hair">
        <color indexed="64"/>
      </right>
      <top style="double">
        <color indexed="64"/>
      </top>
      <bottom/>
      <diagonal/>
    </border>
    <border>
      <left/>
      <right/>
      <top/>
      <bottom style="hair">
        <color indexed="64"/>
      </bottom>
      <diagonal/>
    </border>
    <border>
      <left style="thin">
        <color indexed="64"/>
      </left>
      <right/>
      <top style="hair">
        <color indexed="64"/>
      </top>
      <bottom/>
      <diagonal/>
    </border>
    <border>
      <left/>
      <right style="thin">
        <color indexed="64"/>
      </right>
      <top/>
      <bottom style="hair">
        <color indexed="64"/>
      </bottom>
      <diagonal/>
    </border>
    <border>
      <left style="thin">
        <color indexed="64"/>
      </left>
      <right/>
      <top/>
      <bottom style="double">
        <color indexed="64"/>
      </bottom>
      <diagonal/>
    </border>
    <border>
      <left/>
      <right/>
      <top/>
      <bottom style="double">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bottom style="double">
        <color indexed="64"/>
      </bottom>
      <diagonal/>
    </border>
    <border>
      <left/>
      <right style="hair">
        <color indexed="64"/>
      </right>
      <top/>
      <bottom style="double">
        <color indexed="64"/>
      </bottom>
      <diagonal/>
    </border>
    <border>
      <left style="hair">
        <color indexed="64"/>
      </left>
      <right style="thin">
        <color indexed="64"/>
      </right>
      <top style="double">
        <color indexed="64"/>
      </top>
      <bottom style="double">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s>
  <cellStyleXfs count="7">
    <xf numFmtId="0" fontId="0" fillId="0" borderId="0"/>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8" fillId="0" borderId="0">
      <alignment vertical="center"/>
    </xf>
    <xf numFmtId="38" fontId="15" fillId="0" borderId="0" applyFont="0" applyFill="0" applyBorder="0" applyAlignment="0" applyProtection="0">
      <alignment vertical="center"/>
    </xf>
  </cellStyleXfs>
  <cellXfs count="325">
    <xf numFmtId="0" fontId="0" fillId="0" borderId="0" xfId="0"/>
    <xf numFmtId="0" fontId="5" fillId="0" borderId="0" xfId="0" applyFont="1" applyFill="1" applyBorder="1" applyAlignment="1">
      <alignment horizontal="left" vertical="center"/>
    </xf>
    <xf numFmtId="0" fontId="5" fillId="0" borderId="5" xfId="0" applyFont="1" applyFill="1" applyBorder="1" applyAlignment="1">
      <alignment horizontal="left" vertical="center"/>
    </xf>
    <xf numFmtId="0" fontId="0" fillId="0" borderId="0" xfId="4" applyFont="1">
      <alignment vertical="center"/>
    </xf>
    <xf numFmtId="0" fontId="0" fillId="0" borderId="0" xfId="4" applyFont="1" applyProtection="1">
      <alignment vertical="center"/>
      <protection locked="0"/>
    </xf>
    <xf numFmtId="0" fontId="0" fillId="0" borderId="0" xfId="4" quotePrefix="1" applyFont="1">
      <alignment vertical="center"/>
    </xf>
    <xf numFmtId="0" fontId="9" fillId="0" borderId="0" xfId="5" applyFont="1">
      <alignment vertical="center"/>
    </xf>
    <xf numFmtId="0" fontId="10" fillId="0" borderId="0" xfId="5" applyFont="1" applyAlignment="1">
      <alignment vertical="center"/>
    </xf>
    <xf numFmtId="0" fontId="11" fillId="0" borderId="0" xfId="5" applyFont="1">
      <alignment vertical="center"/>
    </xf>
    <xf numFmtId="0" fontId="9" fillId="2" borderId="0" xfId="5" quotePrefix="1" applyFont="1" applyFill="1" applyBorder="1" applyAlignment="1" applyProtection="1">
      <alignment vertical="center" shrinkToFit="1"/>
      <protection locked="0"/>
    </xf>
    <xf numFmtId="0" fontId="11" fillId="0" borderId="0" xfId="5" applyFont="1" applyAlignment="1">
      <alignment vertical="center"/>
    </xf>
    <xf numFmtId="0" fontId="11" fillId="0" borderId="0" xfId="4" applyFont="1" applyAlignment="1">
      <alignment vertical="center"/>
    </xf>
    <xf numFmtId="0" fontId="11" fillId="0" borderId="0" xfId="4" applyFont="1" applyFill="1" applyAlignment="1"/>
    <xf numFmtId="0" fontId="11" fillId="0" borderId="0" xfId="4" applyFont="1">
      <alignment vertical="center"/>
    </xf>
    <xf numFmtId="0" fontId="11" fillId="0" borderId="0" xfId="4" applyFont="1" applyFill="1">
      <alignment vertical="center"/>
    </xf>
    <xf numFmtId="0" fontId="11" fillId="0" borderId="0" xfId="4" applyFont="1" applyAlignment="1">
      <alignment horizontal="center" vertical="center"/>
    </xf>
    <xf numFmtId="0" fontId="9" fillId="3" borderId="7" xfId="5" applyFont="1" applyFill="1" applyBorder="1" applyAlignment="1" applyProtection="1">
      <alignment vertical="center" shrinkToFit="1"/>
    </xf>
    <xf numFmtId="176" fontId="9" fillId="0" borderId="19" xfId="3" quotePrefix="1" applyNumberFormat="1" applyFont="1" applyFill="1" applyBorder="1" applyAlignment="1" applyProtection="1">
      <alignment horizontal="center" vertical="center" shrinkToFit="1"/>
    </xf>
    <xf numFmtId="0" fontId="9" fillId="0" borderId="22" xfId="5" quotePrefix="1" applyFont="1" applyFill="1" applyBorder="1" applyAlignment="1" applyProtection="1">
      <alignment horizontal="center" vertical="center" shrinkToFit="1"/>
    </xf>
    <xf numFmtId="176" fontId="9" fillId="5" borderId="23" xfId="3" applyNumberFormat="1" applyFont="1" applyFill="1" applyBorder="1" applyAlignment="1" applyProtection="1">
      <alignment vertical="center" shrinkToFit="1"/>
    </xf>
    <xf numFmtId="0" fontId="9" fillId="2" borderId="28" xfId="5" quotePrefix="1" applyFont="1" applyFill="1" applyBorder="1" applyAlignment="1" applyProtection="1">
      <alignment vertical="center" shrinkToFit="1"/>
      <protection locked="0"/>
    </xf>
    <xf numFmtId="38" fontId="9" fillId="6" borderId="29" xfId="3" applyFont="1" applyFill="1" applyBorder="1" applyAlignment="1" applyProtection="1">
      <alignment vertical="center" shrinkToFit="1"/>
      <protection locked="0"/>
    </xf>
    <xf numFmtId="176" fontId="9" fillId="6" borderId="21" xfId="3" applyNumberFormat="1" applyFont="1" applyFill="1" applyBorder="1" applyAlignment="1" applyProtection="1">
      <alignment vertical="center" shrinkToFit="1"/>
      <protection locked="0"/>
    </xf>
    <xf numFmtId="176" fontId="9" fillId="5" borderId="21" xfId="3" applyNumberFormat="1" applyFont="1" applyFill="1" applyBorder="1" applyAlignment="1" applyProtection="1">
      <alignment vertical="center" shrinkToFit="1"/>
    </xf>
    <xf numFmtId="0" fontId="11" fillId="0" borderId="0" xfId="4" applyFont="1" applyFill="1" applyAlignment="1">
      <alignment vertical="center"/>
    </xf>
    <xf numFmtId="56" fontId="11" fillId="0" borderId="0" xfId="4" quotePrefix="1" applyNumberFormat="1" applyFont="1" applyAlignment="1">
      <alignment horizontal="center" vertical="center"/>
    </xf>
    <xf numFmtId="177" fontId="11" fillId="0" borderId="0" xfId="3" applyNumberFormat="1" applyFont="1">
      <alignment vertical="center"/>
    </xf>
    <xf numFmtId="177" fontId="11" fillId="0" borderId="0" xfId="4" applyNumberFormat="1" applyFont="1">
      <alignment vertical="center"/>
    </xf>
    <xf numFmtId="177" fontId="11" fillId="0" borderId="0" xfId="4" applyNumberFormat="1" applyFont="1" applyAlignment="1">
      <alignment vertical="center"/>
    </xf>
    <xf numFmtId="0" fontId="0" fillId="0" borderId="0" xfId="4" applyFont="1" applyFill="1" applyAlignment="1">
      <alignment vertical="center"/>
    </xf>
    <xf numFmtId="0" fontId="0" fillId="0" borderId="0" xfId="4" applyFont="1" applyFill="1">
      <alignment vertical="center"/>
    </xf>
    <xf numFmtId="0" fontId="9" fillId="3" borderId="29" xfId="5" applyFont="1" applyFill="1" applyBorder="1" applyAlignment="1" applyProtection="1">
      <alignment vertical="center" shrinkToFit="1"/>
    </xf>
    <xf numFmtId="176" fontId="9" fillId="0" borderId="29" xfId="3" quotePrefix="1" applyNumberFormat="1" applyFont="1" applyFill="1" applyBorder="1" applyAlignment="1" applyProtection="1">
      <alignment horizontal="center" vertical="center" shrinkToFit="1"/>
    </xf>
    <xf numFmtId="0" fontId="9" fillId="0" borderId="21" xfId="5" quotePrefix="1" applyFont="1" applyFill="1" applyBorder="1" applyAlignment="1" applyProtection="1">
      <alignment horizontal="center" vertical="center" shrinkToFit="1"/>
    </xf>
    <xf numFmtId="0" fontId="16" fillId="0" borderId="0" xfId="5" applyFont="1" applyAlignment="1">
      <alignment vertical="center" wrapText="1"/>
    </xf>
    <xf numFmtId="38" fontId="9" fillId="6" borderId="15" xfId="3" applyFont="1" applyFill="1" applyBorder="1" applyAlignment="1" applyProtection="1">
      <alignment vertical="center" shrinkToFit="1"/>
      <protection locked="0"/>
    </xf>
    <xf numFmtId="176" fontId="9" fillId="6" borderId="16" xfId="3" applyNumberFormat="1" applyFont="1" applyFill="1" applyBorder="1" applyAlignment="1" applyProtection="1">
      <alignment vertical="center" shrinkToFit="1"/>
      <protection locked="0"/>
    </xf>
    <xf numFmtId="176" fontId="9" fillId="5" borderId="37" xfId="3" applyNumberFormat="1" applyFont="1" applyFill="1" applyBorder="1" applyAlignment="1" applyProtection="1">
      <alignment vertical="center" shrinkToFit="1"/>
    </xf>
    <xf numFmtId="0" fontId="0" fillId="0" borderId="0" xfId="4" applyFont="1" applyAlignment="1">
      <alignment horizontal="right" vertical="center"/>
    </xf>
    <xf numFmtId="176" fontId="9" fillId="0" borderId="38" xfId="3" quotePrefix="1" applyNumberFormat="1" applyFont="1" applyFill="1" applyBorder="1" applyAlignment="1" applyProtection="1">
      <alignment horizontal="center" vertical="center" shrinkToFit="1"/>
    </xf>
    <xf numFmtId="0" fontId="9" fillId="0" borderId="23" xfId="5" quotePrefix="1" applyFont="1" applyFill="1" applyBorder="1" applyAlignment="1" applyProtection="1">
      <alignment horizontal="center" vertical="center" shrinkToFit="1"/>
    </xf>
    <xf numFmtId="0" fontId="9" fillId="2" borderId="26" xfId="5" quotePrefix="1" applyFont="1" applyFill="1" applyBorder="1" applyAlignment="1" applyProtection="1">
      <alignment horizontal="left" vertical="center" shrinkToFit="1"/>
      <protection locked="0"/>
    </xf>
    <xf numFmtId="0" fontId="9" fillId="2" borderId="27" xfId="5" quotePrefix="1" applyFont="1" applyFill="1" applyBorder="1" applyAlignment="1" applyProtection="1">
      <alignment horizontal="left" vertical="center" shrinkToFit="1"/>
      <protection locked="0"/>
    </xf>
    <xf numFmtId="0" fontId="9" fillId="0" borderId="46" xfId="5" quotePrefix="1" applyFont="1" applyBorder="1" applyAlignment="1">
      <alignment horizontal="center" vertical="center"/>
    </xf>
    <xf numFmtId="0" fontId="9" fillId="0" borderId="42" xfId="5" quotePrefix="1" applyFont="1" applyBorder="1" applyAlignment="1">
      <alignment horizontal="center" vertical="center"/>
    </xf>
    <xf numFmtId="176" fontId="9" fillId="5" borderId="43" xfId="3" quotePrefix="1" applyNumberFormat="1" applyFont="1" applyFill="1" applyBorder="1" applyAlignment="1">
      <alignment vertical="center"/>
    </xf>
    <xf numFmtId="0" fontId="9" fillId="0" borderId="48" xfId="5" applyFont="1" applyBorder="1" applyAlignment="1">
      <alignment vertical="center" wrapText="1"/>
    </xf>
    <xf numFmtId="0" fontId="9" fillId="0" borderId="49" xfId="5" applyFont="1" applyBorder="1" applyAlignment="1">
      <alignment vertical="center" wrapText="1"/>
    </xf>
    <xf numFmtId="0" fontId="9" fillId="0" borderId="50" xfId="5" applyFont="1" applyBorder="1" applyAlignment="1">
      <alignment vertical="center" wrapText="1"/>
    </xf>
    <xf numFmtId="38" fontId="9" fillId="5" borderId="50" xfId="3" applyFont="1" applyFill="1" applyBorder="1" applyAlignment="1">
      <alignment vertical="center" wrapText="1"/>
    </xf>
    <xf numFmtId="38" fontId="9" fillId="0" borderId="51" xfId="6" applyFont="1" applyBorder="1">
      <alignment vertical="center"/>
    </xf>
    <xf numFmtId="0" fontId="9" fillId="0" borderId="29" xfId="5" applyFont="1" applyBorder="1" applyAlignment="1">
      <alignment vertical="center" wrapText="1"/>
    </xf>
    <xf numFmtId="0" fontId="9" fillId="0" borderId="21" xfId="5" applyFont="1" applyBorder="1" applyAlignment="1">
      <alignment vertical="center" wrapText="1"/>
    </xf>
    <xf numFmtId="38" fontId="9" fillId="0" borderId="29" xfId="6" applyFont="1" applyBorder="1">
      <alignment vertical="center"/>
    </xf>
    <xf numFmtId="38" fontId="9" fillId="5" borderId="21" xfId="3" applyFont="1" applyFill="1" applyBorder="1" applyAlignment="1">
      <alignment vertical="center" wrapText="1"/>
    </xf>
    <xf numFmtId="38" fontId="9" fillId="0" borderId="53" xfId="6" applyFont="1" applyBorder="1">
      <alignment vertical="center"/>
    </xf>
    <xf numFmtId="0" fontId="9" fillId="0" borderId="58" xfId="5" applyFont="1" applyBorder="1" applyAlignment="1">
      <alignment vertical="center" wrapText="1"/>
    </xf>
    <xf numFmtId="0" fontId="9" fillId="0" borderId="59" xfId="5" applyFont="1" applyBorder="1" applyAlignment="1">
      <alignment vertical="center" wrapText="1"/>
    </xf>
    <xf numFmtId="38" fontId="9" fillId="0" borderId="58" xfId="6" applyFont="1" applyBorder="1">
      <alignment vertical="center"/>
    </xf>
    <xf numFmtId="38" fontId="9" fillId="5" borderId="59" xfId="3" applyFont="1" applyFill="1" applyBorder="1" applyAlignment="1">
      <alignment vertical="center" wrapText="1"/>
    </xf>
    <xf numFmtId="38" fontId="9" fillId="0" borderId="60" xfId="6" applyFont="1" applyBorder="1">
      <alignment vertical="center"/>
    </xf>
    <xf numFmtId="176" fontId="9" fillId="0" borderId="61" xfId="6" quotePrefix="1" applyNumberFormat="1" applyFont="1" applyFill="1" applyBorder="1" applyAlignment="1" applyProtection="1">
      <alignment horizontal="center" vertical="center" shrinkToFit="1"/>
    </xf>
    <xf numFmtId="0" fontId="9" fillId="0" borderId="65" xfId="5" quotePrefix="1" applyFont="1" applyFill="1" applyBorder="1" applyAlignment="1" applyProtection="1">
      <alignment horizontal="center" vertical="center" shrinkToFit="1"/>
    </xf>
    <xf numFmtId="38" fontId="9" fillId="6" borderId="66" xfId="3" applyFont="1" applyFill="1" applyBorder="1" applyAlignment="1" applyProtection="1">
      <alignment vertical="center" shrinkToFit="1"/>
      <protection locked="0"/>
    </xf>
    <xf numFmtId="176" fontId="9" fillId="5" borderId="53" xfId="3" applyNumberFormat="1" applyFont="1" applyFill="1" applyBorder="1" applyAlignment="1" applyProtection="1">
      <alignment vertical="center" shrinkToFit="1"/>
    </xf>
    <xf numFmtId="0" fontId="0" fillId="0" borderId="0" xfId="5" applyFont="1">
      <alignment vertical="center"/>
    </xf>
    <xf numFmtId="0" fontId="18" fillId="0" borderId="0" xfId="4" applyFont="1">
      <alignment vertical="center"/>
    </xf>
    <xf numFmtId="0" fontId="0" fillId="0" borderId="0" xfId="5" quotePrefix="1" applyFont="1" applyBorder="1" applyAlignment="1">
      <alignment horizontal="center" vertical="center"/>
    </xf>
    <xf numFmtId="0" fontId="17" fillId="0" borderId="0" xfId="5" applyFont="1">
      <alignment vertical="center"/>
    </xf>
    <xf numFmtId="176" fontId="9" fillId="0" borderId="71" xfId="3" quotePrefix="1" applyNumberFormat="1" applyFont="1" applyFill="1" applyBorder="1" applyAlignment="1" applyProtection="1">
      <alignment horizontal="center" vertical="center" shrinkToFit="1"/>
    </xf>
    <xf numFmtId="38" fontId="9" fillId="6" borderId="27" xfId="3" applyFont="1" applyFill="1" applyBorder="1" applyAlignment="1" applyProtection="1">
      <alignment vertical="center" shrinkToFit="1"/>
      <protection locked="0"/>
    </xf>
    <xf numFmtId="176" fontId="9" fillId="0" borderId="27" xfId="3" quotePrefix="1" applyNumberFormat="1" applyFont="1" applyFill="1" applyBorder="1" applyAlignment="1" applyProtection="1">
      <alignment horizontal="center" vertical="center" shrinkToFit="1"/>
    </xf>
    <xf numFmtId="38" fontId="9" fillId="6" borderId="70" xfId="3" applyFont="1" applyFill="1" applyBorder="1" applyAlignment="1" applyProtection="1">
      <alignment vertical="center" shrinkToFit="1"/>
      <protection locked="0"/>
    </xf>
    <xf numFmtId="176" fontId="9" fillId="0" borderId="72" xfId="3" quotePrefix="1" applyNumberFormat="1" applyFont="1" applyFill="1" applyBorder="1" applyAlignment="1" applyProtection="1">
      <alignment horizontal="center" vertical="center" shrinkToFit="1"/>
    </xf>
    <xf numFmtId="0" fontId="9" fillId="0" borderId="73" xfId="5" quotePrefix="1" applyFont="1" applyBorder="1" applyAlignment="1">
      <alignment horizontal="center" vertical="center"/>
    </xf>
    <xf numFmtId="0" fontId="9" fillId="0" borderId="74" xfId="5" applyFont="1" applyBorder="1" applyAlignment="1">
      <alignment vertical="center" wrapText="1"/>
    </xf>
    <xf numFmtId="0" fontId="9" fillId="0" borderId="27" xfId="5" applyFont="1" applyBorder="1" applyAlignment="1">
      <alignment vertical="center" wrapText="1"/>
    </xf>
    <xf numFmtId="0" fontId="9" fillId="0" borderId="41" xfId="5" applyFont="1" applyBorder="1" applyAlignment="1">
      <alignment vertical="center" wrapText="1"/>
    </xf>
    <xf numFmtId="176" fontId="9" fillId="0" borderId="75" xfId="6" quotePrefix="1" applyNumberFormat="1" applyFont="1" applyFill="1" applyBorder="1" applyAlignment="1" applyProtection="1">
      <alignment horizontal="center" vertical="center" shrinkToFit="1"/>
    </xf>
    <xf numFmtId="38" fontId="9" fillId="6" borderId="36" xfId="3" applyFont="1" applyFill="1" applyBorder="1" applyAlignment="1" applyProtection="1">
      <alignment vertical="center" shrinkToFit="1"/>
      <protection locked="0"/>
    </xf>
    <xf numFmtId="38" fontId="9" fillId="0" borderId="27" xfId="6" applyFont="1" applyBorder="1">
      <alignment vertical="center"/>
    </xf>
    <xf numFmtId="38" fontId="9" fillId="0" borderId="41" xfId="6" applyFont="1" applyBorder="1">
      <alignment vertical="center"/>
    </xf>
    <xf numFmtId="0" fontId="9" fillId="2" borderId="0" xfId="5" quotePrefix="1" applyFont="1" applyFill="1" applyBorder="1" applyAlignment="1" applyProtection="1">
      <alignment horizontal="left" vertical="center" shrinkToFit="1"/>
      <protection locked="0"/>
    </xf>
    <xf numFmtId="0" fontId="0" fillId="5" borderId="0" xfId="4" applyFont="1" applyFill="1" applyAlignment="1">
      <alignment horizontal="left" vertical="center" shrinkToFit="1"/>
    </xf>
    <xf numFmtId="0" fontId="13" fillId="0" borderId="0" xfId="5" applyFont="1" applyBorder="1" applyAlignment="1">
      <alignment horizontal="center" vertical="center"/>
    </xf>
    <xf numFmtId="38" fontId="9" fillId="6" borderId="58" xfId="3" applyFont="1" applyFill="1" applyBorder="1" applyAlignment="1" applyProtection="1">
      <alignment vertical="center" shrinkToFit="1"/>
      <protection locked="0"/>
    </xf>
    <xf numFmtId="38" fontId="9" fillId="0" borderId="8" xfId="3" quotePrefix="1" applyFont="1" applyBorder="1" applyAlignment="1" applyProtection="1">
      <alignment vertical="center"/>
    </xf>
    <xf numFmtId="38" fontId="9" fillId="0" borderId="7" xfId="3" quotePrefix="1" applyFont="1" applyBorder="1" applyAlignment="1" applyProtection="1">
      <alignment vertical="center"/>
    </xf>
    <xf numFmtId="38" fontId="9" fillId="0" borderId="7" xfId="3" applyFont="1" applyBorder="1" applyAlignment="1" applyProtection="1">
      <alignment vertical="center"/>
    </xf>
    <xf numFmtId="176" fontId="9" fillId="5" borderId="17" xfId="3" applyNumberFormat="1" applyFont="1" applyFill="1" applyBorder="1" applyAlignment="1" applyProtection="1">
      <alignment vertical="center" shrinkToFit="1"/>
    </xf>
    <xf numFmtId="0" fontId="9" fillId="0" borderId="5" xfId="5" applyFont="1" applyBorder="1" applyAlignment="1">
      <alignment horizontal="center" vertical="center"/>
    </xf>
    <xf numFmtId="0" fontId="9" fillId="0" borderId="0" xfId="5" applyFont="1" applyBorder="1" applyAlignment="1">
      <alignment horizontal="center" vertical="center"/>
    </xf>
    <xf numFmtId="0" fontId="9" fillId="0" borderId="4" xfId="5" applyFont="1" applyBorder="1" applyAlignment="1">
      <alignment horizontal="center" vertical="center"/>
    </xf>
    <xf numFmtId="176" fontId="9" fillId="6" borderId="67" xfId="3" applyNumberFormat="1" applyFont="1" applyFill="1" applyBorder="1" applyAlignment="1" applyProtection="1">
      <alignment vertical="center" shrinkToFit="1"/>
      <protection locked="0"/>
    </xf>
    <xf numFmtId="38" fontId="9" fillId="5" borderId="86" xfId="3" applyFont="1" applyFill="1" applyBorder="1" applyAlignment="1">
      <alignment vertical="center" shrinkToFit="1"/>
    </xf>
    <xf numFmtId="176" fontId="9" fillId="4" borderId="26" xfId="3" applyNumberFormat="1" applyFont="1" applyFill="1" applyBorder="1" applyAlignment="1" applyProtection="1">
      <alignment vertical="center" shrinkToFit="1"/>
      <protection locked="0"/>
    </xf>
    <xf numFmtId="0" fontId="9" fillId="2" borderId="52" xfId="5" quotePrefix="1" applyFont="1" applyFill="1" applyBorder="1" applyAlignment="1" applyProtection="1">
      <alignment vertical="center" shrinkToFit="1"/>
      <protection locked="0"/>
    </xf>
    <xf numFmtId="38" fontId="9" fillId="2" borderId="28" xfId="6" applyFont="1" applyFill="1" applyBorder="1" applyAlignment="1" applyProtection="1">
      <alignment horizontal="center" vertical="center" shrinkToFit="1"/>
      <protection locked="0"/>
    </xf>
    <xf numFmtId="0" fontId="24" fillId="0" borderId="0" xfId="4" applyFont="1" applyBorder="1" applyAlignment="1">
      <alignment horizontal="center" vertical="center"/>
    </xf>
    <xf numFmtId="0" fontId="24" fillId="0" borderId="5" xfId="4" applyFont="1" applyBorder="1" applyAlignment="1">
      <alignment horizontal="center" vertical="center"/>
    </xf>
    <xf numFmtId="0" fontId="24" fillId="0" borderId="4" xfId="4" applyFont="1" applyBorder="1" applyAlignment="1">
      <alignment horizontal="center" vertical="center"/>
    </xf>
    <xf numFmtId="176" fontId="9" fillId="5" borderId="83" xfId="3" applyNumberFormat="1" applyFont="1" applyFill="1" applyBorder="1" applyAlignment="1" applyProtection="1">
      <alignment vertical="center" shrinkToFit="1"/>
    </xf>
    <xf numFmtId="0" fontId="0" fillId="0" borderId="0" xfId="4" applyFont="1" applyBorder="1">
      <alignment vertical="center"/>
    </xf>
    <xf numFmtId="0" fontId="9" fillId="2" borderId="69" xfId="5" quotePrefix="1" applyFont="1" applyFill="1" applyBorder="1" applyAlignment="1" applyProtection="1">
      <alignment vertical="center" shrinkToFit="1"/>
      <protection locked="0"/>
    </xf>
    <xf numFmtId="176" fontId="9" fillId="5" borderId="88" xfId="3" quotePrefix="1" applyNumberFormat="1" applyFont="1" applyFill="1" applyBorder="1" applyAlignment="1">
      <alignment vertical="center"/>
    </xf>
    <xf numFmtId="38" fontId="9" fillId="0" borderId="4" xfId="3" applyFont="1" applyBorder="1" applyAlignment="1" applyProtection="1">
      <alignment horizontal="left" vertical="center"/>
    </xf>
    <xf numFmtId="38" fontId="9" fillId="0" borderId="6" xfId="3" applyFont="1" applyBorder="1" applyAlignment="1" applyProtection="1">
      <alignment vertical="center"/>
    </xf>
    <xf numFmtId="38" fontId="9" fillId="0" borderId="8" xfId="3" applyFont="1" applyBorder="1" applyAlignment="1" applyProtection="1">
      <alignment vertical="center"/>
    </xf>
    <xf numFmtId="0" fontId="24" fillId="0" borderId="89" xfId="4" applyFont="1" applyBorder="1" applyAlignment="1">
      <alignment horizontal="center" vertical="center"/>
    </xf>
    <xf numFmtId="0" fontId="24" fillId="0" borderId="90" xfId="4" applyFont="1" applyBorder="1" applyAlignment="1">
      <alignment horizontal="center" vertical="center"/>
    </xf>
    <xf numFmtId="0" fontId="24" fillId="0" borderId="38" xfId="4" applyFont="1" applyBorder="1" applyAlignment="1">
      <alignment horizontal="center" vertical="center"/>
    </xf>
    <xf numFmtId="0" fontId="24" fillId="0" borderId="91" xfId="4" applyFont="1" applyBorder="1" applyAlignment="1">
      <alignment horizontal="center" vertical="center"/>
    </xf>
    <xf numFmtId="38" fontId="9" fillId="2" borderId="52" xfId="6" applyFont="1" applyFill="1" applyBorder="1" applyAlignment="1" applyProtection="1">
      <alignment horizontal="center" vertical="center" shrinkToFit="1"/>
      <protection locked="0"/>
    </xf>
    <xf numFmtId="38" fontId="9" fillId="2" borderId="53" xfId="6" applyFont="1" applyFill="1" applyBorder="1" applyAlignment="1" applyProtection="1">
      <alignment horizontal="center" vertical="center" shrinkToFit="1"/>
      <protection locked="0"/>
    </xf>
    <xf numFmtId="38" fontId="9" fillId="5" borderId="12" xfId="3" applyFont="1" applyFill="1" applyBorder="1" applyAlignment="1">
      <alignment horizontal="right" vertical="center" shrinkToFit="1"/>
    </xf>
    <xf numFmtId="38" fontId="9" fillId="5" borderId="83" xfId="3" applyFont="1" applyFill="1" applyBorder="1" applyAlignment="1">
      <alignment horizontal="right" vertical="center" shrinkToFit="1"/>
    </xf>
    <xf numFmtId="38" fontId="9" fillId="2" borderId="14" xfId="6" applyFont="1" applyFill="1" applyBorder="1" applyAlignment="1" applyProtection="1">
      <alignment vertical="center" shrinkToFit="1"/>
      <protection locked="0"/>
    </xf>
    <xf numFmtId="38" fontId="9" fillId="2" borderId="38" xfId="6" applyFont="1" applyFill="1" applyBorder="1" applyAlignment="1" applyProtection="1">
      <alignment vertical="center" shrinkToFit="1"/>
      <protection locked="0"/>
    </xf>
    <xf numFmtId="38" fontId="9" fillId="5" borderId="28" xfId="3" applyFont="1" applyFill="1" applyBorder="1" applyAlignment="1">
      <alignment horizontal="right" vertical="center" shrinkToFit="1"/>
    </xf>
    <xf numFmtId="38" fontId="9" fillId="5" borderId="29" xfId="3" applyFont="1" applyFill="1" applyBorder="1" applyAlignment="1">
      <alignment horizontal="right" vertical="center" shrinkToFit="1"/>
    </xf>
    <xf numFmtId="38" fontId="9" fillId="2" borderId="82" xfId="6" applyFont="1" applyFill="1" applyBorder="1" applyAlignment="1" applyProtection="1">
      <alignment vertical="center" shrinkToFit="1"/>
      <protection locked="0"/>
    </xf>
    <xf numFmtId="38" fontId="9" fillId="2" borderId="53" xfId="6" applyFont="1" applyFill="1" applyBorder="1" applyAlignment="1" applyProtection="1">
      <alignment vertical="center" shrinkToFit="1"/>
      <protection locked="0"/>
    </xf>
    <xf numFmtId="38" fontId="9" fillId="2" borderId="29" xfId="6" applyFont="1" applyFill="1" applyBorder="1" applyAlignment="1" applyProtection="1">
      <alignment horizontal="center" vertical="center" shrinkToFit="1"/>
      <protection locked="0"/>
    </xf>
    <xf numFmtId="38" fontId="9" fillId="5" borderId="82" xfId="3" applyFont="1" applyFill="1" applyBorder="1" applyAlignment="1">
      <alignment horizontal="right" vertical="center" shrinkToFit="1"/>
    </xf>
    <xf numFmtId="38" fontId="9" fillId="5" borderId="53" xfId="3" applyFont="1" applyFill="1" applyBorder="1" applyAlignment="1">
      <alignment horizontal="right" vertical="center" shrinkToFit="1"/>
    </xf>
    <xf numFmtId="38" fontId="9" fillId="2" borderId="13" xfId="6" applyFont="1" applyFill="1" applyBorder="1" applyAlignment="1" applyProtection="1">
      <alignment horizontal="center" vertical="center" shrinkToFit="1"/>
      <protection locked="0"/>
    </xf>
    <xf numFmtId="38" fontId="9" fillId="2" borderId="83" xfId="6" applyFont="1" applyFill="1" applyBorder="1" applyAlignment="1" applyProtection="1">
      <alignment horizontal="center" vertical="center" shrinkToFit="1"/>
      <protection locked="0"/>
    </xf>
    <xf numFmtId="0" fontId="24" fillId="0" borderId="92" xfId="4" applyFont="1" applyBorder="1" applyAlignment="1">
      <alignment horizontal="center" vertical="center"/>
    </xf>
    <xf numFmtId="0" fontId="9" fillId="0" borderId="93" xfId="5" applyFont="1" applyBorder="1" applyAlignment="1">
      <alignment vertical="center" wrapText="1"/>
    </xf>
    <xf numFmtId="0" fontId="9" fillId="0" borderId="28" xfId="5" applyFont="1" applyBorder="1" applyAlignment="1">
      <alignment vertical="center" wrapText="1"/>
    </xf>
    <xf numFmtId="0" fontId="9" fillId="0" borderId="57" xfId="5" applyFont="1" applyBorder="1" applyAlignment="1">
      <alignment vertical="center" wrapText="1"/>
    </xf>
    <xf numFmtId="176" fontId="9" fillId="5" borderId="93" xfId="6" applyNumberFormat="1" applyFont="1" applyFill="1" applyBorder="1" applyAlignment="1" applyProtection="1">
      <alignment vertical="center" shrinkToFit="1"/>
    </xf>
    <xf numFmtId="176" fontId="9" fillId="5" borderId="28" xfId="3" applyNumberFormat="1" applyFont="1" applyFill="1" applyBorder="1" applyAlignment="1" applyProtection="1">
      <alignment vertical="center" shrinkToFit="1"/>
    </xf>
    <xf numFmtId="176" fontId="9" fillId="5" borderId="31" xfId="3" applyNumberFormat="1" applyFont="1" applyFill="1" applyBorder="1" applyAlignment="1" applyProtection="1">
      <alignment vertical="center" shrinkToFit="1"/>
    </xf>
    <xf numFmtId="176" fontId="9" fillId="5" borderId="50" xfId="6" applyNumberFormat="1" applyFont="1" applyFill="1" applyBorder="1" applyAlignment="1" applyProtection="1">
      <alignment vertical="center" shrinkToFit="1"/>
    </xf>
    <xf numFmtId="176" fontId="9" fillId="5" borderId="16" xfId="3" applyNumberFormat="1" applyFont="1" applyFill="1" applyBorder="1" applyAlignment="1" applyProtection="1">
      <alignment vertical="center" shrinkToFit="1"/>
    </xf>
    <xf numFmtId="38" fontId="9" fillId="0" borderId="80" xfId="6" applyFont="1" applyBorder="1">
      <alignment vertical="center"/>
    </xf>
    <xf numFmtId="38" fontId="9" fillId="0" borderId="42" xfId="6" applyFont="1" applyBorder="1">
      <alignment vertical="center"/>
    </xf>
    <xf numFmtId="38" fontId="9" fillId="0" borderId="94" xfId="6" applyFont="1" applyBorder="1">
      <alignment vertical="center"/>
    </xf>
    <xf numFmtId="38" fontId="9" fillId="0" borderId="50" xfId="6" applyFont="1" applyBorder="1">
      <alignment vertical="center"/>
    </xf>
    <xf numFmtId="0" fontId="5" fillId="0" borderId="0" xfId="0" applyFont="1" applyFill="1" applyBorder="1" applyAlignment="1">
      <alignment horizontal="center"/>
    </xf>
    <xf numFmtId="0" fontId="5" fillId="0" borderId="0" xfId="0" applyFont="1" applyFill="1" applyBorder="1" applyAlignment="1">
      <alignment vertical="center"/>
    </xf>
    <xf numFmtId="0" fontId="4" fillId="0" borderId="0" xfId="0" applyFont="1" applyFill="1" applyBorder="1" applyAlignment="1"/>
    <xf numFmtId="0" fontId="4" fillId="0" borderId="0" xfId="0" applyFont="1" applyFill="1" applyBorder="1"/>
    <xf numFmtId="0" fontId="5" fillId="0" borderId="8" xfId="0" applyFont="1" applyFill="1" applyBorder="1" applyAlignment="1">
      <alignment vertical="center"/>
    </xf>
    <xf numFmtId="0" fontId="4" fillId="0" borderId="7" xfId="0" applyFont="1" applyFill="1" applyBorder="1" applyAlignment="1"/>
    <xf numFmtId="0" fontId="4" fillId="0" borderId="7" xfId="0" applyFont="1" applyFill="1" applyBorder="1"/>
    <xf numFmtId="0" fontId="4" fillId="0" borderId="6" xfId="0" applyFont="1" applyFill="1" applyBorder="1"/>
    <xf numFmtId="0" fontId="4" fillId="0" borderId="5" xfId="0" applyFont="1" applyFill="1" applyBorder="1" applyAlignment="1"/>
    <xf numFmtId="0" fontId="4" fillId="0" borderId="4" xfId="0" applyFont="1" applyFill="1" applyBorder="1"/>
    <xf numFmtId="0" fontId="5" fillId="0" borderId="5" xfId="0" applyFont="1" applyFill="1" applyBorder="1"/>
    <xf numFmtId="0" fontId="5" fillId="0" borderId="0" xfId="0" applyFont="1" applyFill="1" applyBorder="1" applyAlignment="1"/>
    <xf numFmtId="0" fontId="5" fillId="0" borderId="0" xfId="0" applyFont="1" applyFill="1" applyBorder="1"/>
    <xf numFmtId="0" fontId="5" fillId="0" borderId="4" xfId="0" applyFont="1" applyFill="1" applyBorder="1"/>
    <xf numFmtId="0" fontId="4" fillId="0" borderId="5" xfId="0" applyFont="1" applyFill="1" applyBorder="1"/>
    <xf numFmtId="0" fontId="5" fillId="0" borderId="5" xfId="0" applyFont="1" applyFill="1" applyBorder="1" applyAlignment="1">
      <alignment vertical="center"/>
    </xf>
    <xf numFmtId="0" fontId="5" fillId="0" borderId="0" xfId="0" applyFont="1" applyFill="1" applyBorder="1" applyAlignment="1">
      <alignment horizontal="center" vertical="center" wrapText="1"/>
    </xf>
    <xf numFmtId="0" fontId="4" fillId="0" borderId="0" xfId="0" applyFont="1" applyFill="1" applyBorder="1" applyAlignment="1">
      <alignment horizontal="left"/>
    </xf>
    <xf numFmtId="0" fontId="4" fillId="0" borderId="4" xfId="0" applyFont="1" applyFill="1" applyBorder="1" applyAlignment="1">
      <alignment horizontal="left"/>
    </xf>
    <xf numFmtId="0" fontId="5" fillId="0" borderId="3" xfId="0" applyFont="1" applyFill="1" applyBorder="1" applyAlignment="1">
      <alignment horizontal="left" vertical="center"/>
    </xf>
    <xf numFmtId="0" fontId="4" fillId="0" borderId="8" xfId="0" applyFont="1" applyFill="1" applyBorder="1" applyAlignment="1">
      <alignment vertical="center"/>
    </xf>
    <xf numFmtId="0" fontId="4" fillId="0" borderId="3" xfId="0" applyFont="1" applyFill="1" applyBorder="1"/>
    <xf numFmtId="0" fontId="4" fillId="0" borderId="2" xfId="0" applyFont="1" applyFill="1" applyBorder="1"/>
    <xf numFmtId="0" fontId="4" fillId="0" borderId="1" xfId="0" applyFont="1" applyFill="1" applyBorder="1"/>
    <xf numFmtId="0" fontId="4" fillId="0" borderId="0" xfId="0" applyFont="1" applyFill="1" applyAlignment="1">
      <alignment horizontal="right" vertical="center"/>
    </xf>
    <xf numFmtId="0" fontId="5" fillId="0" borderId="0" xfId="0" applyFont="1" applyFill="1" applyBorder="1" applyAlignment="1">
      <alignment horizont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4" fillId="0" borderId="0" xfId="0" applyFont="1" applyFill="1" applyBorder="1" applyAlignment="1">
      <alignment horizontal="left" vertical="center" wrapText="1"/>
    </xf>
    <xf numFmtId="0" fontId="5"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left"/>
    </xf>
    <xf numFmtId="0" fontId="5" fillId="0" borderId="1" xfId="0" applyFont="1" applyFill="1" applyBorder="1" applyAlignment="1">
      <alignment horizontal="left"/>
    </xf>
    <xf numFmtId="0" fontId="5" fillId="0" borderId="5" xfId="0" applyFont="1" applyFill="1" applyBorder="1" applyAlignment="1">
      <alignment horizontal="left" vertical="center"/>
    </xf>
    <xf numFmtId="0" fontId="5" fillId="0" borderId="0" xfId="0" applyFont="1" applyFill="1" applyBorder="1" applyAlignment="1">
      <alignment horizontal="left" vertical="center"/>
    </xf>
    <xf numFmtId="0" fontId="5" fillId="0" borderId="4" xfId="0" applyFont="1" applyFill="1" applyBorder="1" applyAlignment="1">
      <alignment horizontal="left" vertical="center"/>
    </xf>
    <xf numFmtId="0" fontId="5" fillId="0" borderId="3" xfId="0" applyFont="1" applyFill="1" applyBorder="1" applyAlignment="1">
      <alignment horizontal="left" vertical="center"/>
    </xf>
    <xf numFmtId="0" fontId="5" fillId="0" borderId="2" xfId="0" applyFont="1" applyFill="1" applyBorder="1" applyAlignment="1">
      <alignment horizontal="left" vertical="center"/>
    </xf>
    <xf numFmtId="0" fontId="5" fillId="0" borderId="1" xfId="0" applyFont="1" applyFill="1" applyBorder="1" applyAlignment="1">
      <alignment horizontal="left" vertical="center"/>
    </xf>
    <xf numFmtId="0" fontId="5" fillId="0" borderId="8" xfId="0" applyFont="1" applyFill="1" applyBorder="1" applyAlignment="1">
      <alignment horizontal="left" vertical="center"/>
    </xf>
    <xf numFmtId="0" fontId="5" fillId="0" borderId="7" xfId="0" applyFont="1" applyFill="1" applyBorder="1" applyAlignment="1">
      <alignment horizontal="left" vertical="center"/>
    </xf>
    <xf numFmtId="0" fontId="5" fillId="0" borderId="6" xfId="0" applyFont="1" applyFill="1" applyBorder="1" applyAlignment="1">
      <alignment horizontal="left" vertical="center"/>
    </xf>
    <xf numFmtId="0" fontId="5" fillId="0" borderId="0" xfId="0" applyFont="1" applyFill="1" applyBorder="1" applyAlignment="1">
      <alignment horizontal="left"/>
    </xf>
    <xf numFmtId="0" fontId="5" fillId="0" borderId="0" xfId="0" applyFont="1" applyFill="1" applyBorder="1" applyAlignment="1">
      <alignment horizontal="left" vertical="top" wrapText="1"/>
    </xf>
    <xf numFmtId="0" fontId="5" fillId="0" borderId="2"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9" xfId="0" applyFont="1" applyFill="1" applyBorder="1" applyAlignment="1">
      <alignment horizontal="center" vertical="center" wrapText="1"/>
    </xf>
    <xf numFmtId="0" fontId="5" fillId="0" borderId="9" xfId="0" applyFont="1" applyFill="1" applyBorder="1" applyAlignment="1">
      <alignment horizontal="left" vertical="center"/>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8" xfId="0" applyFont="1" applyFill="1" applyBorder="1" applyAlignment="1">
      <alignment vertical="center" wrapText="1"/>
    </xf>
    <xf numFmtId="0" fontId="5" fillId="0" borderId="7" xfId="0" applyFont="1" applyFill="1" applyBorder="1" applyAlignment="1">
      <alignment vertical="center"/>
    </xf>
    <xf numFmtId="0" fontId="5" fillId="0" borderId="6" xfId="0" applyFont="1" applyFill="1" applyBorder="1" applyAlignment="1">
      <alignment vertical="center"/>
    </xf>
    <xf numFmtId="0" fontId="5" fillId="0" borderId="5" xfId="0" applyFont="1" applyFill="1" applyBorder="1" applyAlignment="1">
      <alignment vertical="center"/>
    </xf>
    <xf numFmtId="0" fontId="5" fillId="0" borderId="0" xfId="0" applyFont="1" applyFill="1" applyBorder="1" applyAlignment="1">
      <alignment vertical="center"/>
    </xf>
    <xf numFmtId="0" fontId="5" fillId="0" borderId="4" xfId="0" applyFont="1" applyFill="1" applyBorder="1" applyAlignment="1">
      <alignment vertical="center"/>
    </xf>
    <xf numFmtId="0" fontId="5" fillId="0" borderId="3" xfId="0" applyFont="1" applyFill="1" applyBorder="1" applyAlignment="1">
      <alignment vertical="center"/>
    </xf>
    <xf numFmtId="0" fontId="5" fillId="0" borderId="2" xfId="0" applyFont="1" applyFill="1" applyBorder="1" applyAlignment="1">
      <alignment vertical="center"/>
    </xf>
    <xf numFmtId="0" fontId="5" fillId="0" borderId="1" xfId="0" applyFont="1" applyFill="1" applyBorder="1" applyAlignment="1">
      <alignment vertical="center"/>
    </xf>
    <xf numFmtId="0" fontId="9" fillId="2" borderId="26" xfId="5" quotePrefix="1" applyFont="1" applyFill="1" applyBorder="1" applyAlignment="1" applyProtection="1">
      <alignment horizontal="left" vertical="center" shrinkToFit="1"/>
      <protection locked="0"/>
    </xf>
    <xf numFmtId="0" fontId="9" fillId="2" borderId="27" xfId="5" quotePrefix="1" applyFont="1" applyFill="1" applyBorder="1" applyAlignment="1" applyProtection="1">
      <alignment horizontal="left" vertical="center" shrinkToFit="1"/>
      <protection locked="0"/>
    </xf>
    <xf numFmtId="0" fontId="11" fillId="0" borderId="0" xfId="5" applyFont="1" applyBorder="1" applyAlignment="1">
      <alignment horizontal="center" vertical="center"/>
    </xf>
    <xf numFmtId="0" fontId="16" fillId="0" borderId="0" xfId="5" applyFont="1" applyAlignment="1">
      <alignment horizontal="center" vertical="center" wrapText="1"/>
    </xf>
    <xf numFmtId="0" fontId="9" fillId="0" borderId="25" xfId="5" applyFont="1" applyBorder="1" applyAlignment="1">
      <alignment horizontal="center" vertical="center"/>
    </xf>
    <xf numFmtId="0" fontId="9" fillId="0" borderId="0" xfId="5" applyFont="1" applyAlignment="1">
      <alignment horizontal="center" vertical="center" shrinkToFit="1"/>
    </xf>
    <xf numFmtId="0" fontId="9" fillId="2" borderId="0" xfId="5" quotePrefix="1" applyFont="1" applyFill="1" applyBorder="1" applyAlignment="1" applyProtection="1">
      <alignment horizontal="left" vertical="center" shrinkToFit="1"/>
      <protection locked="0"/>
    </xf>
    <xf numFmtId="0" fontId="13" fillId="0" borderId="2" xfId="5" applyFont="1" applyBorder="1" applyAlignment="1">
      <alignment horizontal="center" vertical="center"/>
    </xf>
    <xf numFmtId="0" fontId="13" fillId="0" borderId="0" xfId="5" applyFont="1" applyBorder="1" applyAlignment="1">
      <alignment horizontal="center" vertical="center"/>
    </xf>
    <xf numFmtId="0" fontId="9" fillId="0" borderId="8" xfId="5" applyFont="1" applyBorder="1" applyAlignment="1">
      <alignment horizontal="center" vertical="center" wrapText="1"/>
    </xf>
    <xf numFmtId="0" fontId="9" fillId="0" borderId="7" xfId="5" applyFont="1" applyBorder="1" applyAlignment="1">
      <alignment horizontal="center" vertical="center" wrapText="1"/>
    </xf>
    <xf numFmtId="0" fontId="9" fillId="0" borderId="5" xfId="5" applyFont="1" applyBorder="1" applyAlignment="1">
      <alignment horizontal="center" vertical="center" wrapText="1"/>
    </xf>
    <xf numFmtId="0" fontId="9" fillId="0" borderId="0" xfId="5" applyFont="1" applyBorder="1" applyAlignment="1">
      <alignment horizontal="center" vertical="center" wrapText="1"/>
    </xf>
    <xf numFmtId="0" fontId="9" fillId="0" borderId="3" xfId="5" applyFont="1" applyBorder="1" applyAlignment="1">
      <alignment horizontal="center" vertical="center" wrapText="1"/>
    </xf>
    <xf numFmtId="0" fontId="9" fillId="0" borderId="2" xfId="5" applyFont="1" applyBorder="1" applyAlignment="1">
      <alignment horizontal="center" vertical="center" wrapText="1"/>
    </xf>
    <xf numFmtId="0" fontId="9" fillId="0" borderId="6" xfId="5" applyFont="1" applyBorder="1" applyAlignment="1">
      <alignment horizontal="center" vertical="center" wrapText="1"/>
    </xf>
    <xf numFmtId="0" fontId="9" fillId="0" borderId="1" xfId="5" applyFont="1" applyBorder="1" applyAlignment="1">
      <alignment horizontal="center" vertical="center" wrapText="1"/>
    </xf>
    <xf numFmtId="0" fontId="9" fillId="3" borderId="30" xfId="5" applyFont="1" applyFill="1" applyBorder="1" applyAlignment="1" applyProtection="1">
      <alignment horizontal="left" vertical="center" shrinkToFit="1"/>
    </xf>
    <xf numFmtId="0" fontId="9" fillId="3" borderId="33" xfId="5" applyFont="1" applyFill="1" applyBorder="1" applyAlignment="1" applyProtection="1">
      <alignment horizontal="left" vertical="center" shrinkToFit="1"/>
    </xf>
    <xf numFmtId="0" fontId="9" fillId="0" borderId="35" xfId="5" applyFont="1" applyBorder="1" applyAlignment="1">
      <alignment horizontal="center" vertical="center"/>
    </xf>
    <xf numFmtId="0" fontId="9" fillId="2" borderId="17" xfId="5" quotePrefix="1" applyFont="1" applyFill="1" applyBorder="1" applyAlignment="1" applyProtection="1">
      <alignment horizontal="left" vertical="center" shrinkToFit="1"/>
      <protection locked="0"/>
    </xf>
    <xf numFmtId="0" fontId="9" fillId="2" borderId="70" xfId="5" quotePrefix="1" applyFont="1" applyFill="1" applyBorder="1" applyAlignment="1" applyProtection="1">
      <alignment horizontal="left" vertical="center" shrinkToFit="1"/>
      <protection locked="0"/>
    </xf>
    <xf numFmtId="0" fontId="9" fillId="0" borderId="32" xfId="5" applyFont="1" applyBorder="1" applyAlignment="1">
      <alignment horizontal="center" vertical="center"/>
    </xf>
    <xf numFmtId="0" fontId="0" fillId="0" borderId="0" xfId="4" applyFont="1" applyAlignment="1">
      <alignment horizontal="center" vertical="center" shrinkToFit="1"/>
    </xf>
    <xf numFmtId="0" fontId="0" fillId="5" borderId="0" xfId="4" applyFont="1" applyFill="1" applyAlignment="1">
      <alignment horizontal="left" vertical="center" shrinkToFit="1"/>
    </xf>
    <xf numFmtId="0" fontId="9" fillId="0" borderId="4" xfId="5" applyFont="1" applyBorder="1" applyAlignment="1">
      <alignment horizontal="center" vertical="center" wrapText="1"/>
    </xf>
    <xf numFmtId="0" fontId="9" fillId="0" borderId="19" xfId="5" applyFont="1" applyBorder="1" applyAlignment="1">
      <alignment horizontal="center" vertical="center" textRotation="255"/>
    </xf>
    <xf numFmtId="0" fontId="9" fillId="0" borderId="24" xfId="5" applyFont="1" applyBorder="1" applyAlignment="1">
      <alignment horizontal="center" vertical="center" textRotation="255"/>
    </xf>
    <xf numFmtId="0" fontId="9" fillId="0" borderId="34" xfId="5" applyFont="1" applyBorder="1" applyAlignment="1">
      <alignment horizontal="center" vertical="center" textRotation="255"/>
    </xf>
    <xf numFmtId="0" fontId="9" fillId="3" borderId="20" xfId="5" applyFont="1" applyFill="1" applyBorder="1" applyAlignment="1" applyProtection="1">
      <alignment vertical="center" shrinkToFit="1"/>
    </xf>
    <xf numFmtId="0" fontId="9" fillId="3" borderId="6" xfId="5" applyFont="1" applyFill="1" applyBorder="1" applyAlignment="1" applyProtection="1">
      <alignment vertical="center" shrinkToFit="1"/>
    </xf>
    <xf numFmtId="0" fontId="14" fillId="0" borderId="8" xfId="5" applyFont="1" applyBorder="1" applyAlignment="1">
      <alignment horizontal="center" vertical="center" wrapText="1"/>
    </xf>
    <xf numFmtId="0" fontId="14" fillId="0" borderId="6" xfId="5" applyFont="1" applyBorder="1" applyAlignment="1">
      <alignment horizontal="center" vertical="center" wrapText="1"/>
    </xf>
    <xf numFmtId="0" fontId="14" fillId="0" borderId="3" xfId="5" applyFont="1" applyBorder="1" applyAlignment="1">
      <alignment horizontal="center" vertical="center" wrapText="1"/>
    </xf>
    <xf numFmtId="0" fontId="14" fillId="0" borderId="1" xfId="5" applyFont="1" applyBorder="1" applyAlignment="1">
      <alignment horizontal="center" vertical="center" wrapText="1"/>
    </xf>
    <xf numFmtId="0" fontId="9" fillId="3" borderId="30" xfId="5" applyFont="1" applyFill="1" applyBorder="1" applyAlignment="1" applyProtection="1">
      <alignment vertical="center" shrinkToFit="1"/>
    </xf>
    <xf numFmtId="0" fontId="9" fillId="3" borderId="31" xfId="5" applyFont="1" applyFill="1" applyBorder="1" applyAlignment="1" applyProtection="1">
      <alignment vertical="center" shrinkToFit="1"/>
    </xf>
    <xf numFmtId="0" fontId="9" fillId="0" borderId="54" xfId="5" applyFont="1" applyBorder="1" applyAlignment="1">
      <alignment horizontal="center" vertical="center" textRotation="255"/>
    </xf>
    <xf numFmtId="0" fontId="9" fillId="3" borderId="20" xfId="5" applyFont="1" applyFill="1" applyBorder="1" applyAlignment="1" applyProtection="1">
      <alignment horizontal="left" vertical="center" shrinkToFit="1"/>
    </xf>
    <xf numFmtId="0" fontId="9" fillId="3" borderId="7" xfId="5" applyFont="1" applyFill="1" applyBorder="1" applyAlignment="1" applyProtection="1">
      <alignment horizontal="left" vertical="center" shrinkToFit="1"/>
    </xf>
    <xf numFmtId="0" fontId="9" fillId="3" borderId="6" xfId="5" applyFont="1" applyFill="1" applyBorder="1" applyAlignment="1" applyProtection="1">
      <alignment horizontal="left" vertical="center" shrinkToFit="1"/>
    </xf>
    <xf numFmtId="0" fontId="9" fillId="2" borderId="40" xfId="5" quotePrefix="1" applyFont="1" applyFill="1" applyBorder="1" applyAlignment="1" applyProtection="1">
      <alignment horizontal="left" vertical="center" shrinkToFit="1"/>
      <protection locked="0"/>
    </xf>
    <xf numFmtId="0" fontId="9" fillId="2" borderId="41" xfId="5" quotePrefix="1" applyFont="1" applyFill="1" applyBorder="1" applyAlignment="1" applyProtection="1">
      <alignment horizontal="left" vertical="center" shrinkToFit="1"/>
      <protection locked="0"/>
    </xf>
    <xf numFmtId="0" fontId="9" fillId="0" borderId="42" xfId="5" applyFont="1" applyBorder="1" applyAlignment="1">
      <alignment vertical="center"/>
    </xf>
    <xf numFmtId="0" fontId="9" fillId="0" borderId="43" xfId="5" applyFont="1" applyBorder="1" applyAlignment="1">
      <alignment vertical="center"/>
    </xf>
    <xf numFmtId="0" fontId="17" fillId="0" borderId="44" xfId="5" applyFont="1" applyBorder="1" applyAlignment="1">
      <alignment horizontal="center" vertical="center" shrinkToFit="1"/>
    </xf>
    <xf numFmtId="0" fontId="17" fillId="0" borderId="45" xfId="5" applyFont="1" applyBorder="1" applyAlignment="1">
      <alignment horizontal="center" vertical="center" shrinkToFit="1"/>
    </xf>
    <xf numFmtId="0" fontId="9" fillId="3" borderId="31" xfId="5" applyFont="1" applyFill="1" applyBorder="1" applyAlignment="1" applyProtection="1">
      <alignment horizontal="left" vertical="center" shrinkToFit="1"/>
    </xf>
    <xf numFmtId="0" fontId="9" fillId="0" borderId="39" xfId="5" applyFont="1" applyBorder="1" applyAlignment="1">
      <alignment horizontal="center" vertical="center"/>
    </xf>
    <xf numFmtId="0" fontId="9" fillId="0" borderId="52" xfId="5" applyFont="1" applyBorder="1" applyAlignment="1">
      <alignment horizontal="left" vertical="center" wrapText="1"/>
    </xf>
    <xf numFmtId="0" fontId="9" fillId="0" borderId="28" xfId="5" applyFont="1" applyBorder="1" applyAlignment="1">
      <alignment horizontal="left" vertical="center" wrapText="1"/>
    </xf>
    <xf numFmtId="0" fontId="9" fillId="0" borderId="56" xfId="5" applyFont="1" applyBorder="1" applyAlignment="1">
      <alignment horizontal="left" vertical="center" wrapText="1"/>
    </xf>
    <xf numFmtId="0" fontId="9" fillId="0" borderId="57" xfId="5" applyFont="1" applyBorder="1" applyAlignment="1">
      <alignment horizontal="left" vertical="center" wrapText="1"/>
    </xf>
    <xf numFmtId="0" fontId="9" fillId="0" borderId="3" xfId="5" applyFont="1" applyBorder="1" applyAlignment="1">
      <alignment horizontal="center" vertical="center"/>
    </xf>
    <xf numFmtId="0" fontId="9" fillId="0" borderId="2" xfId="5" applyFont="1" applyBorder="1" applyAlignment="1">
      <alignment horizontal="center" vertical="center"/>
    </xf>
    <xf numFmtId="0" fontId="9" fillId="0" borderId="1" xfId="5" applyFont="1" applyBorder="1" applyAlignment="1">
      <alignment horizontal="center" vertical="center"/>
    </xf>
    <xf numFmtId="0" fontId="0" fillId="0" borderId="0" xfId="5" quotePrefix="1" applyFont="1" applyBorder="1" applyAlignment="1">
      <alignment horizontal="center" vertical="center"/>
    </xf>
    <xf numFmtId="38" fontId="9" fillId="0" borderId="33" xfId="6" applyFont="1" applyFill="1" applyBorder="1" applyAlignment="1">
      <alignment horizontal="center" vertical="center" shrinkToFit="1"/>
    </xf>
    <xf numFmtId="38" fontId="9" fillId="0" borderId="36" xfId="6" applyFont="1" applyFill="1" applyBorder="1" applyAlignment="1">
      <alignment horizontal="center" vertical="center" shrinkToFit="1"/>
    </xf>
    <xf numFmtId="38" fontId="9" fillId="0" borderId="0" xfId="6" applyFont="1" applyFill="1" applyBorder="1" applyAlignment="1">
      <alignment horizontal="center" vertical="center" shrinkToFit="1"/>
    </xf>
    <xf numFmtId="38" fontId="9" fillId="0" borderId="84" xfId="6" applyFont="1" applyFill="1" applyBorder="1" applyAlignment="1">
      <alignment horizontal="center" vertical="center" shrinkToFit="1"/>
    </xf>
    <xf numFmtId="38" fontId="9" fillId="0" borderId="76" xfId="6" applyFont="1" applyFill="1" applyBorder="1" applyAlignment="1">
      <alignment horizontal="center" vertical="center" shrinkToFit="1"/>
    </xf>
    <xf numFmtId="38" fontId="9" fillId="0" borderId="85" xfId="6" applyFont="1" applyFill="1" applyBorder="1" applyAlignment="1">
      <alignment horizontal="center" vertical="center" shrinkToFit="1"/>
    </xf>
    <xf numFmtId="38" fontId="9" fillId="0" borderId="77" xfId="6" applyFont="1" applyFill="1" applyBorder="1" applyAlignment="1">
      <alignment horizontal="center" vertical="center" shrinkToFit="1"/>
    </xf>
    <xf numFmtId="38" fontId="9" fillId="0" borderId="5" xfId="6" applyFont="1" applyFill="1" applyBorder="1" applyAlignment="1">
      <alignment horizontal="center" vertical="center" shrinkToFit="1"/>
    </xf>
    <xf numFmtId="38" fontId="9" fillId="0" borderId="79" xfId="6" applyFont="1" applyFill="1" applyBorder="1" applyAlignment="1">
      <alignment horizontal="center" vertical="center" shrinkToFit="1"/>
    </xf>
    <xf numFmtId="38" fontId="9" fillId="0" borderId="80" xfId="6" applyFont="1" applyFill="1" applyBorder="1" applyAlignment="1">
      <alignment horizontal="center" vertical="center" shrinkToFit="1"/>
    </xf>
    <xf numFmtId="38" fontId="9" fillId="0" borderId="87" xfId="6" applyFont="1" applyFill="1" applyBorder="1" applyAlignment="1">
      <alignment horizontal="center" vertical="center" shrinkToFit="1"/>
    </xf>
    <xf numFmtId="38" fontId="9" fillId="0" borderId="0" xfId="6" applyFont="1" applyBorder="1" applyAlignment="1">
      <alignment horizontal="center" vertical="center"/>
    </xf>
    <xf numFmtId="38" fontId="9" fillId="0" borderId="84" xfId="6" applyFont="1" applyBorder="1" applyAlignment="1">
      <alignment horizontal="center" vertical="center"/>
    </xf>
    <xf numFmtId="38" fontId="9" fillId="0" borderId="76" xfId="6" applyFont="1" applyBorder="1" applyAlignment="1">
      <alignment horizontal="center" vertical="center"/>
    </xf>
    <xf numFmtId="38" fontId="9" fillId="0" borderId="85" xfId="6" applyFont="1" applyBorder="1" applyAlignment="1">
      <alignment horizontal="center" vertical="center"/>
    </xf>
    <xf numFmtId="177" fontId="9" fillId="7" borderId="3" xfId="3" applyNumberFormat="1" applyFont="1" applyFill="1" applyBorder="1" applyAlignment="1" applyProtection="1">
      <alignment horizontal="center" vertical="center"/>
    </xf>
    <xf numFmtId="177" fontId="9" fillId="7" borderId="2" xfId="3" applyNumberFormat="1" applyFont="1" applyFill="1" applyBorder="1" applyAlignment="1" applyProtection="1">
      <alignment horizontal="center" vertical="center"/>
    </xf>
    <xf numFmtId="177" fontId="9" fillId="7" borderId="1" xfId="3" applyNumberFormat="1" applyFont="1" applyFill="1" applyBorder="1" applyAlignment="1" applyProtection="1">
      <alignment horizontal="center" vertical="center"/>
    </xf>
    <xf numFmtId="0" fontId="9" fillId="0" borderId="8" xfId="5" applyFont="1" applyBorder="1" applyAlignment="1">
      <alignment horizontal="center" vertical="center"/>
    </xf>
    <xf numFmtId="0" fontId="9" fillId="0" borderId="7" xfId="5" applyFont="1" applyBorder="1" applyAlignment="1">
      <alignment horizontal="center" vertical="center"/>
    </xf>
    <xf numFmtId="0" fontId="9" fillId="0" borderId="6" xfId="5" applyFont="1" applyBorder="1" applyAlignment="1">
      <alignment horizontal="center" vertical="center"/>
    </xf>
    <xf numFmtId="177" fontId="9" fillId="7" borderId="11" xfId="3" applyNumberFormat="1" applyFont="1" applyFill="1" applyBorder="1" applyAlignment="1" applyProtection="1">
      <alignment horizontal="center" vertical="center"/>
    </xf>
    <xf numFmtId="177" fontId="9" fillId="7" borderId="81" xfId="3" applyNumberFormat="1" applyFont="1" applyFill="1" applyBorder="1" applyAlignment="1" applyProtection="1">
      <alignment horizontal="center" vertical="center"/>
    </xf>
    <xf numFmtId="177" fontId="9" fillId="7" borderId="10" xfId="3" applyNumberFormat="1" applyFont="1" applyFill="1" applyBorder="1" applyAlignment="1" applyProtection="1">
      <alignment horizontal="center" vertical="center"/>
    </xf>
    <xf numFmtId="177" fontId="9" fillId="7" borderId="68" xfId="3" applyNumberFormat="1" applyFont="1" applyFill="1" applyBorder="1" applyAlignment="1" applyProtection="1">
      <alignment horizontal="center" vertical="center"/>
    </xf>
    <xf numFmtId="177" fontId="9" fillId="7" borderId="69" xfId="3" applyNumberFormat="1" applyFont="1" applyFill="1" applyBorder="1" applyAlignment="1" applyProtection="1">
      <alignment horizontal="center" vertical="center"/>
    </xf>
    <xf numFmtId="177" fontId="9" fillId="7" borderId="18" xfId="3" applyNumberFormat="1" applyFont="1" applyFill="1" applyBorder="1" applyAlignment="1" applyProtection="1">
      <alignment horizontal="center" vertical="center"/>
    </xf>
    <xf numFmtId="0" fontId="9" fillId="0" borderId="61" xfId="5" applyFont="1" applyBorder="1" applyAlignment="1">
      <alignment horizontal="center" vertical="center" textRotation="255"/>
    </xf>
    <xf numFmtId="0" fontId="9" fillId="2" borderId="62" xfId="5" applyFont="1" applyFill="1" applyBorder="1" applyAlignment="1" applyProtection="1">
      <alignment horizontal="left" vertical="center"/>
      <protection locked="0"/>
    </xf>
    <xf numFmtId="0" fontId="9" fillId="2" borderId="63" xfId="5" applyFont="1" applyFill="1" applyBorder="1" applyAlignment="1" applyProtection="1">
      <alignment horizontal="left" vertical="center"/>
      <protection locked="0"/>
    </xf>
    <xf numFmtId="0" fontId="9" fillId="2" borderId="64" xfId="5" applyFont="1" applyFill="1" applyBorder="1" applyAlignment="1" applyProtection="1">
      <alignment horizontal="left" vertical="center"/>
      <protection locked="0"/>
    </xf>
    <xf numFmtId="0" fontId="9" fillId="0" borderId="32" xfId="5" applyFont="1" applyFill="1" applyBorder="1" applyAlignment="1" applyProtection="1">
      <alignment horizontal="center" vertical="center"/>
    </xf>
    <xf numFmtId="0" fontId="12" fillId="0" borderId="0" xfId="5" applyFont="1" applyBorder="1" applyAlignment="1">
      <alignment horizontal="center" vertical="center"/>
    </xf>
    <xf numFmtId="177" fontId="9" fillId="0" borderId="12" xfId="3" applyNumberFormat="1" applyFont="1" applyBorder="1" applyAlignment="1" applyProtection="1">
      <alignment horizontal="center" vertical="center"/>
    </xf>
    <xf numFmtId="177" fontId="9" fillId="0" borderId="13" xfId="3" applyNumberFormat="1" applyFont="1" applyBorder="1" applyAlignment="1" applyProtection="1">
      <alignment horizontal="center" vertical="center"/>
    </xf>
    <xf numFmtId="177" fontId="9" fillId="0" borderId="14" xfId="3" applyNumberFormat="1" applyFont="1" applyBorder="1" applyAlignment="1" applyProtection="1">
      <alignment horizontal="center" vertical="center"/>
    </xf>
    <xf numFmtId="0" fontId="9" fillId="0" borderId="68" xfId="5" applyFont="1" applyBorder="1" applyAlignment="1">
      <alignment horizontal="center" vertical="center" wrapText="1"/>
    </xf>
    <xf numFmtId="0" fontId="9" fillId="0" borderId="70" xfId="5" applyFont="1" applyBorder="1" applyAlignment="1">
      <alignment horizontal="center" vertical="center" wrapText="1"/>
    </xf>
    <xf numFmtId="0" fontId="9" fillId="0" borderId="17" xfId="5" applyFont="1" applyBorder="1" applyAlignment="1">
      <alignment horizontal="center" vertical="center" wrapText="1"/>
    </xf>
    <xf numFmtId="0" fontId="9" fillId="0" borderId="18" xfId="5" applyFont="1" applyBorder="1" applyAlignment="1">
      <alignment horizontal="center" vertical="center" wrapText="1"/>
    </xf>
    <xf numFmtId="0" fontId="9" fillId="0" borderId="12" xfId="5" applyFont="1" applyBorder="1" applyAlignment="1">
      <alignment horizontal="center" vertical="center" wrapText="1"/>
    </xf>
    <xf numFmtId="0" fontId="9" fillId="0" borderId="13" xfId="5" applyFont="1" applyBorder="1" applyAlignment="1">
      <alignment horizontal="center" vertical="center" wrapText="1"/>
    </xf>
    <xf numFmtId="0" fontId="9" fillId="0" borderId="14" xfId="5" applyFont="1" applyBorder="1" applyAlignment="1">
      <alignment horizontal="center" vertical="center" wrapText="1"/>
    </xf>
    <xf numFmtId="38" fontId="9" fillId="0" borderId="33" xfId="6" applyFont="1" applyFill="1" applyBorder="1" applyAlignment="1">
      <alignment horizontal="center" vertical="center"/>
    </xf>
    <xf numFmtId="38" fontId="9" fillId="0" borderId="31" xfId="6" applyFont="1" applyFill="1" applyBorder="1" applyAlignment="1">
      <alignment horizontal="center" vertical="center"/>
    </xf>
    <xf numFmtId="38" fontId="9" fillId="0" borderId="0" xfId="6" applyFont="1" applyFill="1" applyBorder="1" applyAlignment="1">
      <alignment horizontal="center" vertical="center"/>
    </xf>
    <xf numFmtId="38" fontId="9" fillId="0" borderId="4" xfId="6" applyFont="1" applyFill="1" applyBorder="1" applyAlignment="1">
      <alignment horizontal="center" vertical="center"/>
    </xf>
    <xf numFmtId="38" fontId="9" fillId="0" borderId="76" xfId="6" applyFont="1" applyFill="1" applyBorder="1" applyAlignment="1">
      <alignment horizontal="center" vertical="center"/>
    </xf>
    <xf numFmtId="38" fontId="9" fillId="0" borderId="78" xfId="6" applyFont="1" applyFill="1" applyBorder="1" applyAlignment="1">
      <alignment horizontal="center" vertical="center"/>
    </xf>
    <xf numFmtId="38" fontId="9" fillId="0" borderId="31" xfId="6" applyFont="1" applyFill="1" applyBorder="1" applyAlignment="1">
      <alignment horizontal="center" vertical="center" shrinkToFit="1"/>
    </xf>
    <xf numFmtId="38" fontId="9" fillId="0" borderId="4" xfId="6" applyFont="1" applyFill="1" applyBorder="1" applyAlignment="1">
      <alignment horizontal="center" vertical="center" shrinkToFit="1"/>
    </xf>
    <xf numFmtId="38" fontId="9" fillId="0" borderId="2" xfId="6" applyFont="1" applyFill="1" applyBorder="1" applyAlignment="1">
      <alignment horizontal="center" vertical="center" shrinkToFit="1"/>
    </xf>
    <xf numFmtId="38" fontId="9" fillId="0" borderId="1" xfId="6" applyFont="1" applyFill="1" applyBorder="1" applyAlignment="1">
      <alignment horizontal="center" vertical="center" shrinkToFit="1"/>
    </xf>
    <xf numFmtId="0" fontId="9" fillId="0" borderId="47" xfId="5" applyFont="1" applyBorder="1" applyAlignment="1">
      <alignment vertical="center" wrapText="1"/>
    </xf>
    <xf numFmtId="0" fontId="9" fillId="0" borderId="48" xfId="5" applyFont="1" applyBorder="1" applyAlignment="1">
      <alignment vertical="center" wrapText="1"/>
    </xf>
    <xf numFmtId="0" fontId="9" fillId="0" borderId="30" xfId="5" applyFont="1" applyBorder="1" applyAlignment="1">
      <alignment horizontal="center" vertical="center" textRotation="255" wrapText="1"/>
    </xf>
    <xf numFmtId="0" fontId="9" fillId="0" borderId="32" xfId="5" applyFont="1" applyBorder="1" applyAlignment="1">
      <alignment horizontal="center" vertical="center" textRotation="255" wrapText="1"/>
    </xf>
    <xf numFmtId="0" fontId="9" fillId="0" borderId="55" xfId="5" applyFont="1" applyBorder="1" applyAlignment="1">
      <alignment horizontal="center" vertical="center" textRotation="255" wrapText="1"/>
    </xf>
  </cellXfs>
  <cellStyles count="7">
    <cellStyle name="桁区切り" xfId="3" builtinId="6"/>
    <cellStyle name="桁区切り 2" xfId="1"/>
    <cellStyle name="桁区切り 2 2" xfId="6"/>
    <cellStyle name="標準" xfId="0" builtinId="0"/>
    <cellStyle name="標準 2" xfId="2"/>
    <cellStyle name="標準 2 2" xfId="5"/>
    <cellStyle name="標準 3" xfId="4"/>
  </cellStyles>
  <dxfs count="10">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border>
        <bottom/>
      </border>
    </dxf>
    <dxf>
      <fill>
        <patternFill patternType="none">
          <bgColor indexed="65"/>
        </patternFill>
      </fill>
      <border>
        <bottom/>
      </border>
    </dxf>
    <dxf>
      <fill>
        <patternFill patternType="none">
          <bgColor indexed="65"/>
        </patternFill>
      </fill>
      <border>
        <bottom/>
      </border>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17</xdr:col>
      <xdr:colOff>86591</xdr:colOff>
      <xdr:row>8</xdr:row>
      <xdr:rowOff>77932</xdr:rowOff>
    </xdr:from>
    <xdr:to>
      <xdr:col>17</xdr:col>
      <xdr:colOff>190500</xdr:colOff>
      <xdr:row>29</xdr:row>
      <xdr:rowOff>77932</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7516091" y="1954357"/>
          <a:ext cx="103909" cy="36004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1\&#32207;&#21209;&#37096;\&#26481;&#20140;&#37117;&#22320;&#29699;&#28201;&#26262;&#21270;&#38450;&#27490;&#27963;&#21205;&#25512;&#36914;&#12475;&#12531;&#12479;&#12540;\&#12473;&#12510;&#12540;&#12488;&#12456;&#12493;&#12523;&#12462;&#12540;&#37117;&#24066;&#25512;&#36914;&#25285;&#24403;\&#65320;&#65299;&#65297;\08&#12288;&#12456;&#12522;&#12450;&#65288;&#27700;&#32032;&#65289;\&#9734;JIS&#22793;&#26356;&#12395;&#20276;&#12358;&#27096;&#24335;&#22793;&#26356;&#12304;&#27700;&#32032;&#12456;&#12522;&#12450;&#12305;\hydrogen_smart_1_2_3gou_&#20445;&#35703;&#12394;&#12375;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書"/>
      <sheetName val="基本"/>
      <sheetName val="第1号"/>
      <sheetName val="第1号別紙"/>
      <sheetName val="2-1"/>
      <sheetName val="2-2"/>
      <sheetName val="2-3"/>
      <sheetName val="2-4"/>
      <sheetName val="2-5"/>
      <sheetName val="別紙1-1"/>
      <sheetName val="別紙1-2"/>
      <sheetName val="別紙1-3"/>
      <sheetName val="別紙1-4"/>
      <sheetName val="別紙2"/>
      <sheetName val="別紙3"/>
      <sheetName val="別紙4"/>
      <sheetName val="別紙5"/>
      <sheetName val="第3号"/>
      <sheetName val="参考様式"/>
      <sheetName val="参考様式 (融通先用)"/>
    </sheetNames>
    <sheetDataSet>
      <sheetData sheetId="0"/>
      <sheetData sheetId="1">
        <row r="171">
          <cell r="F171" t="str">
            <v>業務・産業用燃料電池</v>
          </cell>
        </row>
        <row r="172">
          <cell r="F172" t="str">
            <v>純水素型燃料電池</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8"/>
  <sheetViews>
    <sheetView showGridLines="0" tabSelected="1" view="pageBreakPreview" topLeftCell="A22" zoomScaleNormal="100" zoomScaleSheetLayoutView="100" workbookViewId="0">
      <selection activeCell="N55" sqref="N55"/>
    </sheetView>
  </sheetViews>
  <sheetFormatPr defaultColWidth="2.5" defaultRowHeight="13.5" x14ac:dyDescent="0.15"/>
  <cols>
    <col min="1" max="16384" width="2.5" style="143"/>
  </cols>
  <sheetData>
    <row r="1" spans="1:41" ht="14.25" x14ac:dyDescent="0.15">
      <c r="A1" s="141" t="s">
        <v>14</v>
      </c>
      <c r="B1" s="142"/>
    </row>
    <row r="2" spans="1:41" ht="14.25" x14ac:dyDescent="0.15">
      <c r="A2" s="144"/>
      <c r="B2" s="145"/>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7"/>
    </row>
    <row r="3" spans="1:41" x14ac:dyDescent="0.15">
      <c r="A3" s="148"/>
      <c r="B3" s="142"/>
      <c r="AK3" s="149"/>
    </row>
    <row r="4" spans="1:41" s="152" customFormat="1" ht="14.25" customHeight="1" x14ac:dyDescent="0.15">
      <c r="A4" s="150"/>
      <c r="B4" s="151"/>
      <c r="U4" s="143"/>
      <c r="V4" s="143"/>
      <c r="W4" s="143"/>
      <c r="X4" s="143"/>
      <c r="Y4" s="143"/>
      <c r="Z4" s="165"/>
      <c r="AA4" s="165"/>
      <c r="AB4" s="166"/>
      <c r="AC4" s="166"/>
      <c r="AD4" s="140" t="s">
        <v>9</v>
      </c>
      <c r="AE4" s="166"/>
      <c r="AF4" s="166"/>
      <c r="AG4" s="140" t="s">
        <v>8</v>
      </c>
      <c r="AH4" s="166"/>
      <c r="AI4" s="166"/>
      <c r="AJ4" s="152" t="s">
        <v>13</v>
      </c>
      <c r="AK4" s="153"/>
    </row>
    <row r="5" spans="1:41" s="152" customFormat="1" ht="14.25" customHeight="1" x14ac:dyDescent="0.15">
      <c r="A5" s="150"/>
      <c r="B5" s="151"/>
      <c r="U5" s="143"/>
      <c r="V5" s="143"/>
      <c r="W5" s="143"/>
      <c r="X5" s="143"/>
      <c r="Y5" s="143"/>
      <c r="Z5" s="143"/>
      <c r="AA5" s="143"/>
      <c r="AB5" s="143"/>
      <c r="AC5" s="143"/>
      <c r="AD5" s="143"/>
      <c r="AE5" s="143"/>
      <c r="AF5" s="143"/>
      <c r="AG5" s="143"/>
      <c r="AH5" s="143"/>
      <c r="AI5" s="143"/>
      <c r="AK5" s="153"/>
    </row>
    <row r="6" spans="1:41" ht="14.25" x14ac:dyDescent="0.15">
      <c r="A6" s="154"/>
      <c r="B6" s="141" t="s">
        <v>12</v>
      </c>
      <c r="AK6" s="149"/>
    </row>
    <row r="7" spans="1:41" ht="14.25" x14ac:dyDescent="0.15">
      <c r="A7" s="155"/>
      <c r="B7" s="142"/>
      <c r="AK7" s="149"/>
    </row>
    <row r="8" spans="1:41" ht="14.25" x14ac:dyDescent="0.15">
      <c r="A8" s="154"/>
      <c r="B8" s="142"/>
      <c r="U8" s="1" t="s">
        <v>86</v>
      </c>
      <c r="AK8" s="149"/>
      <c r="AL8" s="154"/>
    </row>
    <row r="9" spans="1:41" ht="14.25" customHeight="1" x14ac:dyDescent="0.15">
      <c r="A9" s="154"/>
      <c r="B9" s="142"/>
      <c r="S9" s="166" t="s">
        <v>11</v>
      </c>
      <c r="T9" s="166"/>
      <c r="U9" s="168"/>
      <c r="V9" s="168"/>
      <c r="W9" s="168"/>
      <c r="X9" s="168"/>
      <c r="Y9" s="168"/>
      <c r="Z9" s="168"/>
      <c r="AA9" s="168"/>
      <c r="AB9" s="168"/>
      <c r="AC9" s="168"/>
      <c r="AD9" s="168"/>
      <c r="AE9" s="168"/>
      <c r="AF9" s="168"/>
      <c r="AG9" s="168"/>
      <c r="AH9" s="168"/>
      <c r="AI9" s="168"/>
      <c r="AK9" s="149"/>
      <c r="AL9" s="154"/>
    </row>
    <row r="10" spans="1:41" ht="14.25" customHeight="1" x14ac:dyDescent="0.15">
      <c r="A10" s="154"/>
      <c r="B10" s="142"/>
      <c r="S10" s="166"/>
      <c r="T10" s="166"/>
      <c r="U10" s="168"/>
      <c r="V10" s="168"/>
      <c r="W10" s="168"/>
      <c r="X10" s="168"/>
      <c r="Y10" s="168"/>
      <c r="Z10" s="168"/>
      <c r="AA10" s="168"/>
      <c r="AB10" s="168"/>
      <c r="AC10" s="168"/>
      <c r="AD10" s="168"/>
      <c r="AE10" s="168"/>
      <c r="AF10" s="168"/>
      <c r="AG10" s="168"/>
      <c r="AH10" s="168"/>
      <c r="AI10" s="168"/>
      <c r="AK10" s="149"/>
      <c r="AL10" s="154"/>
      <c r="AO10" s="143" t="s">
        <v>81</v>
      </c>
    </row>
    <row r="11" spans="1:41" ht="14.25" customHeight="1" x14ac:dyDescent="0.15">
      <c r="A11" s="154"/>
      <c r="B11" s="142"/>
      <c r="S11" s="166" t="s">
        <v>10</v>
      </c>
      <c r="T11" s="166"/>
      <c r="U11" s="168"/>
      <c r="V11" s="168"/>
      <c r="W11" s="168"/>
      <c r="X11" s="168"/>
      <c r="Y11" s="168"/>
      <c r="Z11" s="168"/>
      <c r="AA11" s="168"/>
      <c r="AB11" s="168"/>
      <c r="AC11" s="168"/>
      <c r="AD11" s="168"/>
      <c r="AE11" s="168"/>
      <c r="AF11" s="168"/>
      <c r="AG11" s="168"/>
      <c r="AH11" s="168"/>
      <c r="AI11" s="168"/>
      <c r="AK11" s="149"/>
      <c r="AL11" s="154"/>
    </row>
    <row r="12" spans="1:41" ht="14.25" customHeight="1" x14ac:dyDescent="0.15">
      <c r="A12" s="154"/>
      <c r="B12" s="142"/>
      <c r="S12" s="166"/>
      <c r="T12" s="166"/>
      <c r="U12" s="168"/>
      <c r="V12" s="168"/>
      <c r="W12" s="168"/>
      <c r="X12" s="168"/>
      <c r="Y12" s="168"/>
      <c r="Z12" s="168"/>
      <c r="AA12" s="168"/>
      <c r="AB12" s="168"/>
      <c r="AC12" s="168"/>
      <c r="AD12" s="168"/>
      <c r="AE12" s="168"/>
      <c r="AF12" s="168"/>
      <c r="AG12" s="168"/>
      <c r="AH12" s="168"/>
      <c r="AI12" s="168"/>
      <c r="AK12" s="149"/>
      <c r="AL12" s="154"/>
    </row>
    <row r="13" spans="1:41" ht="14.25" customHeight="1" x14ac:dyDescent="0.15">
      <c r="A13" s="154"/>
      <c r="B13" s="142"/>
      <c r="S13" s="166"/>
      <c r="T13" s="166"/>
      <c r="U13" s="168"/>
      <c r="V13" s="168"/>
      <c r="W13" s="168"/>
      <c r="X13" s="168"/>
      <c r="Y13" s="168"/>
      <c r="Z13" s="168"/>
      <c r="AA13" s="168"/>
      <c r="AB13" s="168"/>
      <c r="AC13" s="168"/>
      <c r="AD13" s="168"/>
      <c r="AE13" s="168"/>
      <c r="AF13" s="168"/>
      <c r="AG13" s="168"/>
      <c r="AH13" s="168"/>
      <c r="AI13" s="168"/>
      <c r="AK13" s="149"/>
      <c r="AL13" s="154"/>
    </row>
    <row r="14" spans="1:41" ht="14.25" x14ac:dyDescent="0.15">
      <c r="A14" s="155"/>
      <c r="B14" s="142"/>
      <c r="AK14" s="149"/>
    </row>
    <row r="15" spans="1:41" ht="14.25" x14ac:dyDescent="0.15">
      <c r="A15" s="155"/>
      <c r="B15" s="142"/>
      <c r="AK15" s="149"/>
    </row>
    <row r="16" spans="1:41" ht="14.25" x14ac:dyDescent="0.15">
      <c r="A16" s="155"/>
      <c r="B16" s="142"/>
      <c r="AK16" s="149"/>
    </row>
    <row r="17" spans="1:37" ht="14.25" x14ac:dyDescent="0.15">
      <c r="A17" s="155"/>
      <c r="B17" s="142"/>
      <c r="AK17" s="149"/>
    </row>
    <row r="18" spans="1:37" ht="14.25" x14ac:dyDescent="0.15">
      <c r="A18" s="155"/>
      <c r="B18" s="142"/>
      <c r="AK18" s="149"/>
    </row>
    <row r="19" spans="1:37" x14ac:dyDescent="0.15">
      <c r="A19" s="148"/>
      <c r="B19" s="142"/>
      <c r="AK19" s="149"/>
    </row>
    <row r="20" spans="1:37" ht="25.5" x14ac:dyDescent="0.15">
      <c r="A20" s="154"/>
      <c r="B20" s="167" t="s">
        <v>85</v>
      </c>
      <c r="C20" s="167"/>
      <c r="D20" s="167"/>
      <c r="E20" s="167"/>
      <c r="F20" s="167"/>
      <c r="G20" s="167"/>
      <c r="H20" s="167"/>
      <c r="I20" s="167"/>
      <c r="J20" s="167"/>
      <c r="K20" s="167"/>
      <c r="L20" s="167"/>
      <c r="M20" s="167"/>
      <c r="N20" s="167"/>
      <c r="O20" s="167"/>
      <c r="P20" s="167"/>
      <c r="Q20" s="167"/>
      <c r="R20" s="167"/>
      <c r="S20" s="167"/>
      <c r="T20" s="167"/>
      <c r="U20" s="167"/>
      <c r="V20" s="167"/>
      <c r="W20" s="167"/>
      <c r="X20" s="167"/>
      <c r="Y20" s="167"/>
      <c r="Z20" s="167"/>
      <c r="AA20" s="167"/>
      <c r="AB20" s="167"/>
      <c r="AC20" s="167"/>
      <c r="AD20" s="167"/>
      <c r="AE20" s="167"/>
      <c r="AF20" s="167"/>
      <c r="AG20" s="167"/>
      <c r="AH20" s="167"/>
      <c r="AI20" s="167"/>
      <c r="AJ20" s="167"/>
      <c r="AK20" s="149"/>
    </row>
    <row r="21" spans="1:37" ht="14.25" x14ac:dyDescent="0.15">
      <c r="A21" s="155"/>
      <c r="B21" s="142"/>
      <c r="AK21" s="149"/>
    </row>
    <row r="22" spans="1:37" ht="14.25" x14ac:dyDescent="0.15">
      <c r="A22" s="154"/>
      <c r="C22" s="166"/>
      <c r="D22" s="166"/>
      <c r="E22" s="166"/>
      <c r="F22" s="166"/>
      <c r="G22" s="140" t="s">
        <v>9</v>
      </c>
      <c r="H22" s="140"/>
      <c r="I22" s="166"/>
      <c r="J22" s="166"/>
      <c r="K22" s="140" t="s">
        <v>8</v>
      </c>
      <c r="L22" s="166"/>
      <c r="M22" s="166"/>
      <c r="N22" s="182" t="s">
        <v>84</v>
      </c>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49"/>
    </row>
    <row r="23" spans="1:37" ht="14.25" x14ac:dyDescent="0.15">
      <c r="A23" s="155"/>
      <c r="B23" s="183" t="s">
        <v>87</v>
      </c>
      <c r="C23" s="183"/>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3"/>
      <c r="AK23" s="149"/>
    </row>
    <row r="24" spans="1:37" ht="14.25" x14ac:dyDescent="0.15">
      <c r="A24" s="155"/>
      <c r="B24" s="183"/>
      <c r="C24" s="183"/>
      <c r="D24" s="183"/>
      <c r="E24" s="183"/>
      <c r="F24" s="183"/>
      <c r="G24" s="183"/>
      <c r="H24" s="183"/>
      <c r="I24" s="183"/>
      <c r="J24" s="183"/>
      <c r="K24" s="183"/>
      <c r="L24" s="183"/>
      <c r="M24" s="183"/>
      <c r="N24" s="183"/>
      <c r="O24" s="183"/>
      <c r="P24" s="183"/>
      <c r="Q24" s="183"/>
      <c r="R24" s="183"/>
      <c r="S24" s="183"/>
      <c r="T24" s="183"/>
      <c r="U24" s="183"/>
      <c r="V24" s="183"/>
      <c r="W24" s="183"/>
      <c r="X24" s="183"/>
      <c r="Y24" s="183"/>
      <c r="Z24" s="183"/>
      <c r="AA24" s="183"/>
      <c r="AB24" s="183"/>
      <c r="AC24" s="183"/>
      <c r="AD24" s="183"/>
      <c r="AE24" s="183"/>
      <c r="AF24" s="183"/>
      <c r="AG24" s="183"/>
      <c r="AH24" s="183"/>
      <c r="AI24" s="183"/>
      <c r="AJ24" s="183"/>
      <c r="AK24" s="149"/>
    </row>
    <row r="25" spans="1:37" ht="14.25" x14ac:dyDescent="0.15">
      <c r="A25" s="155"/>
      <c r="B25" s="183"/>
      <c r="C25" s="183"/>
      <c r="D25" s="183"/>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c r="AI25" s="183"/>
      <c r="AJ25" s="183"/>
      <c r="AK25" s="149"/>
    </row>
    <row r="26" spans="1:37" ht="14.25" x14ac:dyDescent="0.15">
      <c r="A26" s="155"/>
      <c r="B26" s="156"/>
      <c r="C26" s="156"/>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149"/>
    </row>
    <row r="27" spans="1:37" ht="29.25" customHeight="1" x14ac:dyDescent="0.15">
      <c r="A27" s="154"/>
      <c r="B27" s="179" t="s">
        <v>7</v>
      </c>
      <c r="C27" s="180"/>
      <c r="D27" s="180"/>
      <c r="E27" s="180"/>
      <c r="F27" s="180"/>
      <c r="G27" s="180"/>
      <c r="H27" s="180"/>
      <c r="I27" s="180"/>
      <c r="J27" s="181"/>
      <c r="K27" s="179"/>
      <c r="L27" s="180"/>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1"/>
      <c r="AK27" s="149"/>
    </row>
    <row r="28" spans="1:37" ht="4.5" customHeight="1" x14ac:dyDescent="0.15">
      <c r="A28" s="154"/>
      <c r="B28" s="2"/>
      <c r="C28" s="157"/>
      <c r="D28" s="157"/>
      <c r="E28" s="157"/>
      <c r="F28" s="157"/>
      <c r="G28" s="157"/>
      <c r="H28" s="157"/>
      <c r="I28" s="157"/>
      <c r="J28" s="158"/>
      <c r="K28" s="2"/>
      <c r="L28" s="1"/>
      <c r="M28" s="1"/>
      <c r="N28" s="1"/>
      <c r="O28" s="1"/>
      <c r="P28" s="1"/>
      <c r="Q28" s="1"/>
      <c r="R28" s="1"/>
      <c r="S28" s="1"/>
      <c r="T28" s="1"/>
      <c r="U28" s="1"/>
      <c r="V28" s="1"/>
      <c r="W28" s="1"/>
      <c r="X28" s="1"/>
      <c r="Y28" s="1"/>
      <c r="Z28" s="1"/>
      <c r="AA28" s="1"/>
      <c r="AB28" s="1"/>
      <c r="AC28" s="1"/>
      <c r="AD28" s="1"/>
      <c r="AE28" s="1"/>
      <c r="AF28" s="1"/>
      <c r="AG28" s="1"/>
      <c r="AH28" s="1"/>
      <c r="AI28" s="1"/>
      <c r="AJ28" s="158"/>
      <c r="AK28" s="149"/>
    </row>
    <row r="29" spans="1:37" ht="14.25" x14ac:dyDescent="0.15">
      <c r="A29" s="154"/>
      <c r="B29" s="176" t="s">
        <v>6</v>
      </c>
      <c r="C29" s="177"/>
      <c r="D29" s="177"/>
      <c r="E29" s="177"/>
      <c r="F29" s="177"/>
      <c r="G29" s="177"/>
      <c r="H29" s="177"/>
      <c r="I29" s="177"/>
      <c r="J29" s="178"/>
      <c r="K29" s="159" t="s">
        <v>5</v>
      </c>
      <c r="L29" s="184"/>
      <c r="M29" s="184"/>
      <c r="N29" s="184"/>
      <c r="O29" s="184"/>
      <c r="P29" s="184"/>
      <c r="Q29" s="184"/>
      <c r="R29" s="184"/>
      <c r="S29" s="184"/>
      <c r="T29" s="171" t="s">
        <v>4</v>
      </c>
      <c r="U29" s="171"/>
      <c r="V29" s="171"/>
      <c r="W29" s="171"/>
      <c r="X29" s="171"/>
      <c r="Y29" s="171"/>
      <c r="Z29" s="171"/>
      <c r="AA29" s="171"/>
      <c r="AB29" s="171"/>
      <c r="AC29" s="171"/>
      <c r="AD29" s="171"/>
      <c r="AE29" s="171"/>
      <c r="AF29" s="171"/>
      <c r="AG29" s="171"/>
      <c r="AH29" s="171"/>
      <c r="AI29" s="171"/>
      <c r="AJ29" s="172"/>
      <c r="AK29" s="149"/>
    </row>
    <row r="30" spans="1:37" ht="13.5" customHeight="1" x14ac:dyDescent="0.15">
      <c r="A30" s="154"/>
      <c r="B30" s="169" t="s">
        <v>3</v>
      </c>
      <c r="C30" s="166"/>
      <c r="D30" s="166"/>
      <c r="E30" s="166"/>
      <c r="F30" s="166"/>
      <c r="G30" s="166"/>
      <c r="H30" s="166"/>
      <c r="I30" s="166"/>
      <c r="J30" s="170"/>
      <c r="K30" s="173"/>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5"/>
      <c r="AK30" s="149"/>
    </row>
    <row r="31" spans="1:37" ht="13.5" customHeight="1" x14ac:dyDescent="0.15">
      <c r="A31" s="154"/>
      <c r="B31" s="169"/>
      <c r="C31" s="166"/>
      <c r="D31" s="166"/>
      <c r="E31" s="166"/>
      <c r="F31" s="166"/>
      <c r="G31" s="166"/>
      <c r="H31" s="166"/>
      <c r="I31" s="166"/>
      <c r="J31" s="170"/>
      <c r="K31" s="173"/>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5"/>
      <c r="AK31" s="149"/>
    </row>
    <row r="32" spans="1:37" ht="13.5" customHeight="1" x14ac:dyDescent="0.15">
      <c r="A32" s="154"/>
      <c r="B32" s="169"/>
      <c r="C32" s="166"/>
      <c r="D32" s="166"/>
      <c r="E32" s="166"/>
      <c r="F32" s="166"/>
      <c r="G32" s="166"/>
      <c r="H32" s="166"/>
      <c r="I32" s="166"/>
      <c r="J32" s="170"/>
      <c r="K32" s="173"/>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5"/>
      <c r="AK32" s="149"/>
    </row>
    <row r="33" spans="1:37" ht="13.5" customHeight="1" x14ac:dyDescent="0.15">
      <c r="A33" s="154"/>
      <c r="B33" s="169"/>
      <c r="C33" s="166"/>
      <c r="D33" s="166"/>
      <c r="E33" s="166"/>
      <c r="F33" s="166"/>
      <c r="G33" s="166"/>
      <c r="H33" s="166"/>
      <c r="I33" s="166"/>
      <c r="J33" s="170"/>
      <c r="K33" s="173"/>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5"/>
      <c r="AK33" s="149"/>
    </row>
    <row r="34" spans="1:37" ht="13.5" customHeight="1" x14ac:dyDescent="0.15">
      <c r="A34" s="154"/>
      <c r="B34" s="185" t="s">
        <v>2</v>
      </c>
      <c r="C34" s="186"/>
      <c r="D34" s="186"/>
      <c r="E34" s="186"/>
      <c r="F34" s="186"/>
      <c r="G34" s="186"/>
      <c r="H34" s="186"/>
      <c r="I34" s="186"/>
      <c r="J34" s="187"/>
      <c r="K34" s="179"/>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1"/>
      <c r="AK34" s="149"/>
    </row>
    <row r="35" spans="1:37" ht="13.5" customHeight="1" x14ac:dyDescent="0.15">
      <c r="A35" s="154"/>
      <c r="B35" s="169"/>
      <c r="C35" s="166"/>
      <c r="D35" s="166"/>
      <c r="E35" s="166"/>
      <c r="F35" s="166"/>
      <c r="G35" s="166"/>
      <c r="H35" s="166"/>
      <c r="I35" s="166"/>
      <c r="J35" s="170"/>
      <c r="K35" s="173"/>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5"/>
      <c r="AK35" s="149"/>
    </row>
    <row r="36" spans="1:37" ht="13.5" customHeight="1" x14ac:dyDescent="0.15">
      <c r="A36" s="154"/>
      <c r="B36" s="169"/>
      <c r="C36" s="166"/>
      <c r="D36" s="166"/>
      <c r="E36" s="166"/>
      <c r="F36" s="166"/>
      <c r="G36" s="166"/>
      <c r="H36" s="166"/>
      <c r="I36" s="166"/>
      <c r="J36" s="170"/>
      <c r="K36" s="173"/>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5"/>
      <c r="AK36" s="149"/>
    </row>
    <row r="37" spans="1:37" ht="13.5" customHeight="1" x14ac:dyDescent="0.15">
      <c r="A37" s="154"/>
      <c r="B37" s="169"/>
      <c r="C37" s="166"/>
      <c r="D37" s="166"/>
      <c r="E37" s="166"/>
      <c r="F37" s="166"/>
      <c r="G37" s="166"/>
      <c r="H37" s="166"/>
      <c r="I37" s="166"/>
      <c r="J37" s="170"/>
      <c r="K37" s="173"/>
      <c r="L37" s="174"/>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5"/>
      <c r="AK37" s="149"/>
    </row>
    <row r="38" spans="1:37" ht="13.5" customHeight="1" x14ac:dyDescent="0.15">
      <c r="A38" s="154"/>
      <c r="B38" s="188"/>
      <c r="C38" s="184"/>
      <c r="D38" s="184"/>
      <c r="E38" s="184"/>
      <c r="F38" s="184"/>
      <c r="G38" s="184"/>
      <c r="H38" s="184"/>
      <c r="I38" s="184"/>
      <c r="J38" s="189"/>
      <c r="K38" s="176"/>
      <c r="L38" s="177"/>
      <c r="M38" s="177"/>
      <c r="N38" s="177"/>
      <c r="O38" s="177"/>
      <c r="P38" s="177"/>
      <c r="Q38" s="177"/>
      <c r="R38" s="177"/>
      <c r="S38" s="177"/>
      <c r="T38" s="177"/>
      <c r="U38" s="177"/>
      <c r="V38" s="177"/>
      <c r="W38" s="177"/>
      <c r="X38" s="177"/>
      <c r="Y38" s="177"/>
      <c r="Z38" s="177"/>
      <c r="AA38" s="177"/>
      <c r="AB38" s="177"/>
      <c r="AC38" s="177"/>
      <c r="AD38" s="177"/>
      <c r="AE38" s="177"/>
      <c r="AF38" s="177"/>
      <c r="AG38" s="177"/>
      <c r="AH38" s="177"/>
      <c r="AI38" s="177"/>
      <c r="AJ38" s="178"/>
      <c r="AK38" s="149"/>
    </row>
    <row r="39" spans="1:37" ht="13.5" customHeight="1" x14ac:dyDescent="0.15">
      <c r="A39" s="154"/>
      <c r="B39" s="169" t="s">
        <v>1</v>
      </c>
      <c r="C39" s="166"/>
      <c r="D39" s="166"/>
      <c r="E39" s="166"/>
      <c r="F39" s="166"/>
      <c r="G39" s="166"/>
      <c r="H39" s="166"/>
      <c r="I39" s="166"/>
      <c r="J39" s="170"/>
      <c r="K39" s="173"/>
      <c r="L39" s="174"/>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5"/>
      <c r="AK39" s="149"/>
    </row>
    <row r="40" spans="1:37" ht="13.5" customHeight="1" x14ac:dyDescent="0.15">
      <c r="A40" s="154"/>
      <c r="B40" s="169"/>
      <c r="C40" s="166"/>
      <c r="D40" s="166"/>
      <c r="E40" s="166"/>
      <c r="F40" s="166"/>
      <c r="G40" s="166"/>
      <c r="H40" s="166"/>
      <c r="I40" s="166"/>
      <c r="J40" s="170"/>
      <c r="K40" s="173"/>
      <c r="L40" s="174"/>
      <c r="M40" s="174"/>
      <c r="N40" s="174"/>
      <c r="O40" s="174"/>
      <c r="P40" s="174"/>
      <c r="Q40" s="174"/>
      <c r="R40" s="174"/>
      <c r="S40" s="174"/>
      <c r="T40" s="174"/>
      <c r="U40" s="174"/>
      <c r="V40" s="174"/>
      <c r="W40" s="174"/>
      <c r="X40" s="174"/>
      <c r="Y40" s="174"/>
      <c r="Z40" s="174"/>
      <c r="AA40" s="174"/>
      <c r="AB40" s="174"/>
      <c r="AC40" s="174"/>
      <c r="AD40" s="174"/>
      <c r="AE40" s="174"/>
      <c r="AF40" s="174"/>
      <c r="AG40" s="174"/>
      <c r="AH40" s="174"/>
      <c r="AI40" s="174"/>
      <c r="AJ40" s="175"/>
      <c r="AK40" s="149"/>
    </row>
    <row r="41" spans="1:37" ht="13.5" customHeight="1" x14ac:dyDescent="0.15">
      <c r="A41" s="154"/>
      <c r="B41" s="169"/>
      <c r="C41" s="166"/>
      <c r="D41" s="166"/>
      <c r="E41" s="166"/>
      <c r="F41" s="166"/>
      <c r="G41" s="166"/>
      <c r="H41" s="166"/>
      <c r="I41" s="166"/>
      <c r="J41" s="170"/>
      <c r="K41" s="173"/>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5"/>
      <c r="AK41" s="149"/>
    </row>
    <row r="42" spans="1:37" ht="13.5" customHeight="1" x14ac:dyDescent="0.15">
      <c r="A42" s="154"/>
      <c r="B42" s="169"/>
      <c r="C42" s="166"/>
      <c r="D42" s="166"/>
      <c r="E42" s="166"/>
      <c r="F42" s="166"/>
      <c r="G42" s="166"/>
      <c r="H42" s="166"/>
      <c r="I42" s="166"/>
      <c r="J42" s="170"/>
      <c r="K42" s="176"/>
      <c r="L42" s="177"/>
      <c r="M42" s="177"/>
      <c r="N42" s="177"/>
      <c r="O42" s="177"/>
      <c r="P42" s="177"/>
      <c r="Q42" s="177"/>
      <c r="R42" s="177"/>
      <c r="S42" s="177"/>
      <c r="T42" s="177"/>
      <c r="U42" s="177"/>
      <c r="V42" s="177"/>
      <c r="W42" s="177"/>
      <c r="X42" s="177"/>
      <c r="Y42" s="177"/>
      <c r="Z42" s="177"/>
      <c r="AA42" s="177"/>
      <c r="AB42" s="177"/>
      <c r="AC42" s="177"/>
      <c r="AD42" s="177"/>
      <c r="AE42" s="177"/>
      <c r="AF42" s="177"/>
      <c r="AG42" s="177"/>
      <c r="AH42" s="177"/>
      <c r="AI42" s="177"/>
      <c r="AJ42" s="178"/>
      <c r="AK42" s="149"/>
    </row>
    <row r="43" spans="1:37" ht="13.5" customHeight="1" x14ac:dyDescent="0.15">
      <c r="A43" s="154"/>
      <c r="B43" s="190" t="s">
        <v>92</v>
      </c>
      <c r="C43" s="190"/>
      <c r="D43" s="190"/>
      <c r="E43" s="190"/>
      <c r="F43" s="190"/>
      <c r="G43" s="190"/>
      <c r="H43" s="190"/>
      <c r="I43" s="190"/>
      <c r="J43" s="190"/>
      <c r="K43" s="191" t="s">
        <v>90</v>
      </c>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c r="AJ43" s="191"/>
      <c r="AK43" s="149"/>
    </row>
    <row r="44" spans="1:37" ht="13.5" customHeight="1" x14ac:dyDescent="0.15">
      <c r="A44" s="154"/>
      <c r="B44" s="190"/>
      <c r="C44" s="190"/>
      <c r="D44" s="190"/>
      <c r="E44" s="190"/>
      <c r="F44" s="190"/>
      <c r="G44" s="190"/>
      <c r="H44" s="190"/>
      <c r="I44" s="190"/>
      <c r="J44" s="190"/>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c r="AJ44" s="191"/>
      <c r="AK44" s="149"/>
    </row>
    <row r="45" spans="1:37" ht="13.5" customHeight="1" x14ac:dyDescent="0.15">
      <c r="A45" s="154"/>
      <c r="B45" s="190"/>
      <c r="C45" s="190"/>
      <c r="D45" s="190"/>
      <c r="E45" s="190"/>
      <c r="F45" s="190"/>
      <c r="G45" s="190"/>
      <c r="H45" s="190"/>
      <c r="I45" s="190"/>
      <c r="J45" s="190"/>
      <c r="K45" s="191"/>
      <c r="L45" s="191"/>
      <c r="M45" s="191"/>
      <c r="N45" s="191"/>
      <c r="O45" s="191"/>
      <c r="P45" s="191"/>
      <c r="Q45" s="191"/>
      <c r="R45" s="191"/>
      <c r="S45" s="191"/>
      <c r="T45" s="191"/>
      <c r="U45" s="191"/>
      <c r="V45" s="191"/>
      <c r="W45" s="191"/>
      <c r="X45" s="191"/>
      <c r="Y45" s="191"/>
      <c r="Z45" s="191"/>
      <c r="AA45" s="191"/>
      <c r="AB45" s="191"/>
      <c r="AC45" s="191"/>
      <c r="AD45" s="191"/>
      <c r="AE45" s="191"/>
      <c r="AF45" s="191"/>
      <c r="AG45" s="191"/>
      <c r="AH45" s="191"/>
      <c r="AI45" s="191"/>
      <c r="AJ45" s="191"/>
      <c r="AK45" s="149"/>
    </row>
    <row r="46" spans="1:37" ht="14.25" customHeight="1" x14ac:dyDescent="0.15">
      <c r="A46" s="154"/>
      <c r="B46" s="192" t="s">
        <v>93</v>
      </c>
      <c r="C46" s="193"/>
      <c r="D46" s="193"/>
      <c r="E46" s="193"/>
      <c r="F46" s="193"/>
      <c r="G46" s="193"/>
      <c r="H46" s="193"/>
      <c r="I46" s="193"/>
      <c r="J46" s="194"/>
      <c r="K46" s="201" t="s">
        <v>91</v>
      </c>
      <c r="L46" s="202"/>
      <c r="M46" s="202"/>
      <c r="N46" s="202"/>
      <c r="O46" s="202"/>
      <c r="P46" s="202"/>
      <c r="Q46" s="202"/>
      <c r="R46" s="202"/>
      <c r="S46" s="202"/>
      <c r="T46" s="202"/>
      <c r="U46" s="202"/>
      <c r="V46" s="202"/>
      <c r="W46" s="202"/>
      <c r="X46" s="202"/>
      <c r="Y46" s="202"/>
      <c r="Z46" s="202"/>
      <c r="AA46" s="202"/>
      <c r="AB46" s="202"/>
      <c r="AC46" s="202"/>
      <c r="AD46" s="202"/>
      <c r="AE46" s="202"/>
      <c r="AF46" s="202"/>
      <c r="AG46" s="202"/>
      <c r="AH46" s="202"/>
      <c r="AI46" s="202"/>
      <c r="AJ46" s="203"/>
      <c r="AK46" s="149"/>
    </row>
    <row r="47" spans="1:37" ht="14.25" customHeight="1" x14ac:dyDescent="0.15">
      <c r="A47" s="154"/>
      <c r="B47" s="195"/>
      <c r="C47" s="196"/>
      <c r="D47" s="196"/>
      <c r="E47" s="196"/>
      <c r="F47" s="196"/>
      <c r="G47" s="196"/>
      <c r="H47" s="196"/>
      <c r="I47" s="196"/>
      <c r="J47" s="197"/>
      <c r="K47" s="204"/>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6"/>
      <c r="AK47" s="149"/>
    </row>
    <row r="48" spans="1:37" ht="14.25" customHeight="1" x14ac:dyDescent="0.15">
      <c r="A48" s="154"/>
      <c r="B48" s="195"/>
      <c r="C48" s="196"/>
      <c r="D48" s="196"/>
      <c r="E48" s="196"/>
      <c r="F48" s="196"/>
      <c r="G48" s="196"/>
      <c r="H48" s="196"/>
      <c r="I48" s="196"/>
      <c r="J48" s="197"/>
      <c r="K48" s="204"/>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6"/>
      <c r="AK48" s="149"/>
    </row>
    <row r="49" spans="1:37" ht="14.25" customHeight="1" x14ac:dyDescent="0.15">
      <c r="A49" s="154"/>
      <c r="B49" s="198"/>
      <c r="C49" s="199"/>
      <c r="D49" s="199"/>
      <c r="E49" s="199"/>
      <c r="F49" s="199"/>
      <c r="G49" s="199"/>
      <c r="H49" s="199"/>
      <c r="I49" s="199"/>
      <c r="J49" s="200"/>
      <c r="K49" s="207"/>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9"/>
      <c r="AK49" s="149"/>
    </row>
    <row r="50" spans="1:37" ht="13.5" customHeight="1" x14ac:dyDescent="0.15">
      <c r="A50" s="154"/>
      <c r="B50" s="160" t="s">
        <v>0</v>
      </c>
      <c r="C50" s="146"/>
      <c r="D50" s="146"/>
      <c r="E50" s="146"/>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7"/>
      <c r="AK50" s="149"/>
    </row>
    <row r="51" spans="1:37" ht="13.5" customHeight="1" x14ac:dyDescent="0.15">
      <c r="A51" s="155"/>
      <c r="B51" s="155"/>
      <c r="AJ51" s="149"/>
      <c r="AK51" s="149"/>
    </row>
    <row r="52" spans="1:37" ht="13.5" customHeight="1" x14ac:dyDescent="0.15">
      <c r="A52" s="155"/>
      <c r="B52" s="155"/>
      <c r="AJ52" s="149"/>
      <c r="AK52" s="149"/>
    </row>
    <row r="53" spans="1:37" x14ac:dyDescent="0.15">
      <c r="A53" s="154"/>
      <c r="B53" s="148"/>
      <c r="AJ53" s="149"/>
      <c r="AK53" s="149"/>
    </row>
    <row r="54" spans="1:37" x14ac:dyDescent="0.15">
      <c r="A54" s="154"/>
      <c r="B54" s="161"/>
      <c r="C54" s="162"/>
      <c r="D54" s="162"/>
      <c r="E54" s="162"/>
      <c r="F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I54" s="162"/>
      <c r="AJ54" s="163"/>
      <c r="AK54" s="149"/>
    </row>
    <row r="55" spans="1:37" x14ac:dyDescent="0.15">
      <c r="A55" s="154"/>
      <c r="AK55" s="149"/>
    </row>
    <row r="56" spans="1:37" x14ac:dyDescent="0.15">
      <c r="A56" s="154"/>
      <c r="AK56" s="149"/>
    </row>
    <row r="57" spans="1:37" x14ac:dyDescent="0.15">
      <c r="A57" s="161"/>
      <c r="B57" s="162"/>
      <c r="C57" s="162"/>
      <c r="D57" s="162"/>
      <c r="E57" s="162"/>
      <c r="F57" s="162"/>
      <c r="G57" s="162"/>
      <c r="H57" s="162"/>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2"/>
      <c r="AI57" s="162"/>
      <c r="AJ57" s="162"/>
      <c r="AK57" s="163"/>
    </row>
    <row r="58" spans="1:37" x14ac:dyDescent="0.15">
      <c r="AK58" s="164" t="s">
        <v>89</v>
      </c>
    </row>
  </sheetData>
  <mergeCells count="31">
    <mergeCell ref="K34:AJ38"/>
    <mergeCell ref="B43:J45"/>
    <mergeCell ref="K43:AJ45"/>
    <mergeCell ref="B46:J49"/>
    <mergeCell ref="K46:AJ49"/>
    <mergeCell ref="I22:J22"/>
    <mergeCell ref="L22:M22"/>
    <mergeCell ref="B39:J42"/>
    <mergeCell ref="T29:AJ29"/>
    <mergeCell ref="K39:AJ42"/>
    <mergeCell ref="B27:J27"/>
    <mergeCell ref="K27:AJ27"/>
    <mergeCell ref="N22:AJ22"/>
    <mergeCell ref="B23:AJ25"/>
    <mergeCell ref="C22:D22"/>
    <mergeCell ref="E22:F22"/>
    <mergeCell ref="B29:J29"/>
    <mergeCell ref="L29:S29"/>
    <mergeCell ref="B30:J33"/>
    <mergeCell ref="K30:AJ33"/>
    <mergeCell ref="B34:J38"/>
    <mergeCell ref="Z4:AA4"/>
    <mergeCell ref="AB4:AC4"/>
    <mergeCell ref="AE4:AF4"/>
    <mergeCell ref="AH4:AI4"/>
    <mergeCell ref="B20:AJ20"/>
    <mergeCell ref="U11:AI12"/>
    <mergeCell ref="U13:AI13"/>
    <mergeCell ref="U9:AI10"/>
    <mergeCell ref="S9:T10"/>
    <mergeCell ref="S11:T13"/>
  </mergeCells>
  <phoneticPr fontId="1"/>
  <conditionalFormatting sqref="AB4:AC4 L29:S29 K30:AJ42">
    <cfRule type="expression" dxfId="9" priority="14">
      <formula>K4&lt;&gt;""</formula>
    </cfRule>
  </conditionalFormatting>
  <conditionalFormatting sqref="AE4:AF4">
    <cfRule type="expression" dxfId="8" priority="13">
      <formula>AE4&lt;&gt;""</formula>
    </cfRule>
  </conditionalFormatting>
  <conditionalFormatting sqref="AH4:AI4">
    <cfRule type="expression" dxfId="7" priority="12">
      <formula>AH4&lt;&gt;""</formula>
    </cfRule>
  </conditionalFormatting>
  <conditionalFormatting sqref="U9:AI10">
    <cfRule type="expression" dxfId="6" priority="11">
      <formula>U9&lt;&gt;""</formula>
    </cfRule>
  </conditionalFormatting>
  <conditionalFormatting sqref="U11:AI12">
    <cfRule type="expression" dxfId="5" priority="10">
      <formula>U11&lt;&gt;""</formula>
    </cfRule>
  </conditionalFormatting>
  <conditionalFormatting sqref="U13:AI13">
    <cfRule type="expression" dxfId="4" priority="9">
      <formula>U13&lt;&gt;""</formula>
    </cfRule>
  </conditionalFormatting>
  <conditionalFormatting sqref="L22:M22">
    <cfRule type="expression" dxfId="3" priority="6">
      <formula>L22&lt;&gt;""</formula>
    </cfRule>
  </conditionalFormatting>
  <conditionalFormatting sqref="E22:F22">
    <cfRule type="expression" dxfId="2" priority="8">
      <formula>E22&lt;&gt;""</formula>
    </cfRule>
  </conditionalFormatting>
  <conditionalFormatting sqref="I22:J22">
    <cfRule type="expression" dxfId="1" priority="7">
      <formula>I22&lt;&gt;""</formula>
    </cfRule>
  </conditionalFormatting>
  <conditionalFormatting sqref="K27">
    <cfRule type="expression" dxfId="0" priority="5">
      <formula>K27&lt;&gt;""</formula>
    </cfRule>
  </conditionalFormatting>
  <pageMargins left="0.9055118110236221" right="0.11811023622047245" top="0.74803149606299213" bottom="0.35433070866141736"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31"/>
  <sheetViews>
    <sheetView view="pageBreakPreview" zoomScale="70" zoomScaleNormal="70" zoomScaleSheetLayoutView="70" workbookViewId="0">
      <selection activeCell="J57" sqref="J57"/>
    </sheetView>
  </sheetViews>
  <sheetFormatPr defaultColWidth="9" defaultRowHeight="13.5" x14ac:dyDescent="0.15"/>
  <cols>
    <col min="1" max="2" width="3.125" style="3" customWidth="1"/>
    <col min="3" max="3" width="18.125" style="3" customWidth="1"/>
    <col min="4" max="4" width="9.125" style="3" customWidth="1"/>
    <col min="5" max="5" width="7.125" style="3" customWidth="1"/>
    <col min="6" max="7" width="11.125" style="3" customWidth="1"/>
    <col min="8" max="11" width="11.875" style="3" customWidth="1"/>
    <col min="12" max="13" width="9" style="3" customWidth="1"/>
    <col min="14" max="17" width="12.5" style="3" customWidth="1"/>
    <col min="18" max="18" width="3.125" style="3" customWidth="1"/>
    <col min="19" max="20" width="14.125" style="3" customWidth="1"/>
    <col min="21" max="21" width="11.625" style="3" customWidth="1"/>
    <col min="22" max="22" width="9" style="3"/>
    <col min="23" max="23" width="5.5" style="3" customWidth="1"/>
    <col min="24" max="24" width="7.125" style="3" customWidth="1"/>
    <col min="25" max="25" width="6.5" style="3" customWidth="1"/>
    <col min="26" max="26" width="6.875" style="3" customWidth="1"/>
    <col min="27" max="27" width="13.625" style="3" customWidth="1"/>
    <col min="28" max="28" width="13.625" style="3" bestFit="1" customWidth="1"/>
    <col min="29" max="29" width="9.875" style="3" bestFit="1" customWidth="1"/>
    <col min="30" max="16384" width="9" style="3"/>
  </cols>
  <sheetData>
    <row r="1" spans="1:31" x14ac:dyDescent="0.15">
      <c r="K1" s="3" t="s">
        <v>15</v>
      </c>
      <c r="L1" s="4">
        <v>8</v>
      </c>
      <c r="M1" s="4"/>
      <c r="N1" s="5" t="s">
        <v>16</v>
      </c>
      <c r="O1" s="5"/>
    </row>
    <row r="2" spans="1:31" x14ac:dyDescent="0.15">
      <c r="A2" s="6" t="s">
        <v>75</v>
      </c>
      <c r="B2" s="7"/>
      <c r="C2" s="7"/>
      <c r="D2" s="7"/>
      <c r="E2" s="7"/>
      <c r="F2" s="7"/>
      <c r="G2" s="7"/>
      <c r="H2" s="7"/>
      <c r="I2" s="7"/>
      <c r="J2" s="7"/>
      <c r="K2" s="7"/>
      <c r="L2" s="7"/>
      <c r="M2" s="7"/>
      <c r="N2" s="7"/>
      <c r="O2" s="7"/>
      <c r="P2" s="7"/>
      <c r="Q2" s="7"/>
      <c r="R2" s="8"/>
      <c r="S2" s="8"/>
      <c r="U2" s="9" t="s">
        <v>17</v>
      </c>
    </row>
    <row r="3" spans="1:31" x14ac:dyDescent="0.15">
      <c r="A3" s="215" t="s">
        <v>18</v>
      </c>
      <c r="B3" s="215"/>
      <c r="C3" s="215"/>
      <c r="D3" s="216"/>
      <c r="E3" s="216"/>
      <c r="F3" s="216"/>
      <c r="G3" s="216"/>
      <c r="H3" s="216"/>
      <c r="I3" s="216"/>
      <c r="J3" s="216"/>
      <c r="K3" s="216"/>
      <c r="L3" s="216"/>
      <c r="M3" s="216"/>
      <c r="N3" s="216"/>
      <c r="O3" s="82"/>
      <c r="P3" s="7"/>
      <c r="Q3" s="7"/>
      <c r="R3" s="8"/>
      <c r="S3" s="8"/>
      <c r="U3" s="9" t="s">
        <v>19</v>
      </c>
    </row>
    <row r="4" spans="1:31" ht="18.75" x14ac:dyDescent="0.15">
      <c r="A4" s="299" t="s">
        <v>82</v>
      </c>
      <c r="B4" s="299"/>
      <c r="C4" s="299"/>
      <c r="D4" s="299"/>
      <c r="E4" s="299"/>
      <c r="F4" s="299"/>
      <c r="G4" s="299"/>
      <c r="H4" s="299"/>
      <c r="I4" s="299"/>
      <c r="J4" s="299"/>
      <c r="K4" s="299"/>
      <c r="L4" s="299"/>
      <c r="M4" s="299"/>
      <c r="N4" s="299"/>
      <c r="O4" s="299"/>
      <c r="P4" s="299"/>
      <c r="Q4" s="299"/>
      <c r="R4" s="8"/>
      <c r="S4" s="8"/>
      <c r="U4" s="9" t="s">
        <v>20</v>
      </c>
    </row>
    <row r="5" spans="1:31" ht="9.75" customHeight="1" x14ac:dyDescent="0.15">
      <c r="A5" s="217"/>
      <c r="B5" s="217"/>
      <c r="C5" s="217"/>
      <c r="D5" s="217"/>
      <c r="E5" s="217"/>
      <c r="F5" s="218"/>
      <c r="G5" s="218"/>
      <c r="H5" s="218"/>
      <c r="I5" s="218"/>
      <c r="J5" s="218"/>
      <c r="K5" s="218"/>
      <c r="L5" s="217"/>
      <c r="M5" s="217"/>
      <c r="N5" s="217"/>
      <c r="O5" s="217"/>
      <c r="P5" s="217"/>
      <c r="Q5" s="84"/>
      <c r="R5" s="8"/>
      <c r="S5" s="8"/>
      <c r="U5" s="9" t="s">
        <v>21</v>
      </c>
    </row>
    <row r="6" spans="1:31" ht="27.75" customHeight="1" x14ac:dyDescent="0.15">
      <c r="A6" s="219" t="s">
        <v>22</v>
      </c>
      <c r="B6" s="220"/>
      <c r="C6" s="220"/>
      <c r="D6" s="220"/>
      <c r="E6" s="220"/>
      <c r="F6" s="307" t="s">
        <v>23</v>
      </c>
      <c r="G6" s="308"/>
      <c r="H6" s="308"/>
      <c r="I6" s="308"/>
      <c r="J6" s="308"/>
      <c r="K6" s="309"/>
      <c r="L6" s="241" t="s">
        <v>24</v>
      </c>
      <c r="M6" s="242"/>
      <c r="N6" s="219" t="s">
        <v>78</v>
      </c>
      <c r="O6" s="225"/>
      <c r="P6" s="219" t="s">
        <v>25</v>
      </c>
      <c r="Q6" s="225"/>
      <c r="R6" s="10"/>
      <c r="S6" s="10"/>
      <c r="T6" s="11"/>
      <c r="U6" s="12" t="s">
        <v>26</v>
      </c>
      <c r="V6" s="13"/>
      <c r="W6" s="13"/>
      <c r="X6" s="13"/>
      <c r="Y6" s="13"/>
      <c r="Z6" s="13"/>
      <c r="AA6" s="13"/>
      <c r="AB6" s="13"/>
      <c r="AC6" s="13"/>
    </row>
    <row r="7" spans="1:31" x14ac:dyDescent="0.15">
      <c r="A7" s="221"/>
      <c r="B7" s="222"/>
      <c r="C7" s="222"/>
      <c r="D7" s="222"/>
      <c r="E7" s="222"/>
      <c r="F7" s="303" t="s">
        <v>27</v>
      </c>
      <c r="G7" s="304"/>
      <c r="H7" s="305" t="s">
        <v>28</v>
      </c>
      <c r="I7" s="304"/>
      <c r="J7" s="305" t="s">
        <v>29</v>
      </c>
      <c r="K7" s="306"/>
      <c r="L7" s="243"/>
      <c r="M7" s="244"/>
      <c r="N7" s="223"/>
      <c r="O7" s="226"/>
      <c r="P7" s="223"/>
      <c r="Q7" s="226"/>
      <c r="R7" s="10"/>
      <c r="S7" s="10"/>
      <c r="T7" s="11"/>
      <c r="U7" s="12"/>
      <c r="V7" s="13"/>
      <c r="W7" s="13"/>
      <c r="X7" s="13"/>
      <c r="Y7" s="13"/>
      <c r="Z7" s="13"/>
      <c r="AA7" s="13"/>
      <c r="AB7" s="13" t="s">
        <v>79</v>
      </c>
      <c r="AC7" s="13" t="s">
        <v>80</v>
      </c>
      <c r="AD7" s="3" t="s">
        <v>79</v>
      </c>
      <c r="AE7" s="3" t="s">
        <v>80</v>
      </c>
    </row>
    <row r="8" spans="1:31" x14ac:dyDescent="0.15">
      <c r="A8" s="223"/>
      <c r="B8" s="224"/>
      <c r="C8" s="224"/>
      <c r="D8" s="224"/>
      <c r="E8" s="224"/>
      <c r="F8" s="99" t="s">
        <v>76</v>
      </c>
      <c r="G8" s="108" t="s">
        <v>77</v>
      </c>
      <c r="H8" s="109" t="s">
        <v>76</v>
      </c>
      <c r="I8" s="98" t="s">
        <v>77</v>
      </c>
      <c r="J8" s="108" t="s">
        <v>76</v>
      </c>
      <c r="K8" s="100" t="s">
        <v>77</v>
      </c>
      <c r="L8" s="110" t="s">
        <v>76</v>
      </c>
      <c r="M8" s="98" t="s">
        <v>77</v>
      </c>
      <c r="N8" s="111" t="s">
        <v>76</v>
      </c>
      <c r="O8" s="98" t="s">
        <v>77</v>
      </c>
      <c r="P8" s="99" t="s">
        <v>76</v>
      </c>
      <c r="Q8" s="127" t="s">
        <v>77</v>
      </c>
      <c r="R8" s="10"/>
      <c r="S8" s="10"/>
      <c r="T8" s="11"/>
      <c r="U8" s="14"/>
      <c r="V8" s="13"/>
      <c r="W8" s="13"/>
      <c r="X8" s="13" t="s">
        <v>30</v>
      </c>
      <c r="Y8" s="13" t="s">
        <v>30</v>
      </c>
      <c r="Z8" s="15" t="s">
        <v>31</v>
      </c>
      <c r="AA8" s="15" t="s">
        <v>32</v>
      </c>
      <c r="AB8" s="15" t="s">
        <v>33</v>
      </c>
      <c r="AC8" s="15" t="s">
        <v>33</v>
      </c>
      <c r="AD8" s="13" t="s">
        <v>34</v>
      </c>
      <c r="AE8" s="13" t="s">
        <v>34</v>
      </c>
    </row>
    <row r="9" spans="1:31" ht="13.5" customHeight="1" x14ac:dyDescent="0.15">
      <c r="A9" s="236" t="s">
        <v>35</v>
      </c>
      <c r="B9" s="239" t="s">
        <v>36</v>
      </c>
      <c r="C9" s="240"/>
      <c r="D9" s="16" t="s">
        <v>37</v>
      </c>
      <c r="E9" s="95"/>
      <c r="F9" s="17" t="s">
        <v>38</v>
      </c>
      <c r="G9" s="69" t="s">
        <v>38</v>
      </c>
      <c r="H9" s="18" t="s">
        <v>38</v>
      </c>
      <c r="I9" s="18" t="s">
        <v>38</v>
      </c>
      <c r="J9" s="19" t="str">
        <f>IF(COUNT(J10:J29)=0,"",SUM(J10:J29))</f>
        <v/>
      </c>
      <c r="K9" s="101" t="str">
        <f>IF(COUNT(K10:K29)=0,"",SUM(K10:K29))</f>
        <v/>
      </c>
      <c r="L9" s="112"/>
      <c r="M9" s="113"/>
      <c r="N9" s="114" t="str">
        <f>IF(J9="","0",ROUNDDOWN(J9,0))</f>
        <v>0</v>
      </c>
      <c r="O9" s="115" t="str">
        <f>IF(K9="","0",ROUNDDOWN(K9,0))</f>
        <v>0</v>
      </c>
      <c r="P9" s="117"/>
      <c r="Q9" s="116"/>
      <c r="R9" s="212"/>
      <c r="S9" s="213" t="str">
        <f>IF(OR(N9&gt;0,N30&gt;0)=TRUE,"","←業務・産業用燃料電池又は純水素型燃料電池の設置が本助成事業では必須条件です。")</f>
        <v/>
      </c>
      <c r="T9" s="11"/>
      <c r="U9" s="14"/>
      <c r="V9" s="13"/>
      <c r="W9" s="13"/>
      <c r="X9" s="13"/>
      <c r="Y9" s="13"/>
      <c r="Z9" s="13"/>
      <c r="AA9" s="13"/>
      <c r="AB9" s="13"/>
      <c r="AC9" s="13"/>
      <c r="AD9" s="13"/>
    </row>
    <row r="10" spans="1:31" ht="13.5" customHeight="1" x14ac:dyDescent="0.15">
      <c r="A10" s="237"/>
      <c r="B10" s="214"/>
      <c r="C10" s="210"/>
      <c r="D10" s="211"/>
      <c r="E10" s="96"/>
      <c r="F10" s="21"/>
      <c r="G10" s="70"/>
      <c r="H10" s="22"/>
      <c r="I10" s="22"/>
      <c r="J10" s="23" t="str">
        <f t="shared" ref="J10:J29" si="0">IF(F10="","",F10*H10)</f>
        <v/>
      </c>
      <c r="K10" s="64" t="str">
        <f t="shared" ref="K10:K29" si="1">IF(G10="","",G10*I10)</f>
        <v/>
      </c>
      <c r="L10" s="310"/>
      <c r="M10" s="310"/>
      <c r="N10" s="310"/>
      <c r="O10" s="310"/>
      <c r="P10" s="310"/>
      <c r="Q10" s="311"/>
      <c r="R10" s="212"/>
      <c r="S10" s="213"/>
      <c r="T10" s="11"/>
      <c r="U10" s="24" t="s">
        <v>39</v>
      </c>
      <c r="V10" s="13"/>
      <c r="W10" s="13" t="s">
        <v>40</v>
      </c>
      <c r="X10" s="13">
        <f>IF(AND(L$9="○",E$9&gt;5)=TRUE,1,0)</f>
        <v>0</v>
      </c>
      <c r="Y10" s="13">
        <f>IF(AND(M$9="○",E$9&gt;5)=TRUE,1,0)</f>
        <v>0</v>
      </c>
      <c r="Z10" s="13">
        <v>333</v>
      </c>
      <c r="AA10" s="25" t="s">
        <v>41</v>
      </c>
      <c r="AB10" s="26" t="str">
        <f>IF(AND(N$9&gt;0,E9&gt;5)=TRUE,IF(X10=0,ROUNDDOWN(MIN(Z10*1000,N$9*2/3),0),IF(X10=1,IF(N$9*2/3-P$9&gt;0,ROUNDDOWN(MIN(Z10*1000,N$9*2/3-P$9),0),0),"error")),"")</f>
        <v/>
      </c>
      <c r="AC10" s="26" t="str">
        <f>IF(AND(O$9&gt;0,E9&gt;5)=TRUE,IF(Y10=0,ROUNDDOWN(MIN(AA10*1000,O$9*2/3),0),IF(Y10=1,IF(O$9*2/3-Q$9&gt;0,ROUNDDOWN(MIN(AA10*1000,O$9*2/3-Q$9),0),0),"error")),"")</f>
        <v/>
      </c>
      <c r="AD10" s="27" t="str">
        <f t="shared" ref="AD10:AD16" si="2">IF(AB10="","",ROUNDDOWN(AB10,0))</f>
        <v/>
      </c>
    </row>
    <row r="11" spans="1:31" ht="13.5" customHeight="1" x14ac:dyDescent="0.15">
      <c r="A11" s="237"/>
      <c r="B11" s="214"/>
      <c r="C11" s="210"/>
      <c r="D11" s="211"/>
      <c r="E11" s="96"/>
      <c r="F11" s="21"/>
      <c r="G11" s="70"/>
      <c r="H11" s="22"/>
      <c r="I11" s="22"/>
      <c r="J11" s="23" t="str">
        <f t="shared" si="0"/>
        <v/>
      </c>
      <c r="K11" s="64" t="str">
        <f t="shared" si="1"/>
        <v/>
      </c>
      <c r="L11" s="312"/>
      <c r="M11" s="312"/>
      <c r="N11" s="312"/>
      <c r="O11" s="312"/>
      <c r="P11" s="312"/>
      <c r="Q11" s="313"/>
      <c r="R11" s="212"/>
      <c r="S11" s="213"/>
      <c r="T11" s="11"/>
      <c r="U11" s="13"/>
      <c r="V11" s="13"/>
      <c r="W11" s="13" t="s">
        <v>42</v>
      </c>
      <c r="X11" s="13">
        <f>IF(AND(L$9="○",E$9&gt;1.5,E$9&lt;=5)=TRUE,1,0)</f>
        <v>0</v>
      </c>
      <c r="Y11" s="13">
        <f>IF(AND(M$9="○",E$9&gt;1.5,E$9&lt;=5)=TRUE,1,0)</f>
        <v>0</v>
      </c>
      <c r="Z11" s="13">
        <v>13</v>
      </c>
      <c r="AA11" s="25" t="s">
        <v>43</v>
      </c>
      <c r="AB11" s="26">
        <f>IF(AND(N$9&gt;0,E$9&lt;=5)=TRUE,IF(X11=0,ROUNDDOWN(MIN(Z11*1000,N$9*2/3),0),IF(X11=1,IF(N$9*2/3-P$9&gt;0,ROUNDDOWN(MIN(Z11*1000,N$9*2/3-P$9),0),0),"error")),"")</f>
        <v>0</v>
      </c>
      <c r="AC11" s="26">
        <f>IF(AND(O$9&gt;0,E$9&lt;=5)=TRUE,IF(Y11=0,ROUNDDOWN(MIN(AA11*1000,O$9*2/3),0),IF(Y11=1,IF(O$9*2/3-Q$9&gt;0,ROUNDDOWN(MIN(AA11*1000,O$9*2/3-Q$9),0),0),"error")),"")</f>
        <v>0</v>
      </c>
      <c r="AD11" s="27">
        <f t="shared" si="2"/>
        <v>0</v>
      </c>
      <c r="AE11" s="27">
        <f t="shared" ref="AE11:AE16" si="3">IF(AC11="","",ROUNDDOWN(AC11,0))</f>
        <v>0</v>
      </c>
    </row>
    <row r="12" spans="1:31" ht="13.5" customHeight="1" x14ac:dyDescent="0.15">
      <c r="A12" s="237"/>
      <c r="B12" s="214"/>
      <c r="C12" s="210"/>
      <c r="D12" s="211"/>
      <c r="E12" s="96"/>
      <c r="F12" s="21"/>
      <c r="G12" s="70"/>
      <c r="H12" s="22"/>
      <c r="I12" s="22"/>
      <c r="J12" s="23" t="str">
        <f t="shared" si="0"/>
        <v/>
      </c>
      <c r="K12" s="64" t="str">
        <f t="shared" si="1"/>
        <v/>
      </c>
      <c r="L12" s="312"/>
      <c r="M12" s="312"/>
      <c r="N12" s="312"/>
      <c r="O12" s="312"/>
      <c r="P12" s="312"/>
      <c r="Q12" s="313"/>
      <c r="R12" s="212"/>
      <c r="S12" s="213"/>
      <c r="T12" s="13"/>
      <c r="U12" s="24" t="s">
        <v>44</v>
      </c>
      <c r="V12" s="13"/>
      <c r="W12" s="13" t="s">
        <v>40</v>
      </c>
      <c r="X12" s="13">
        <f>IF(AND(L$30="○",E$30&gt;3.5)=TRUE,1,0)</f>
        <v>0</v>
      </c>
      <c r="Y12" s="13">
        <f>IF(AND(M$30="○",E$30&gt;3.5)=TRUE,1,0)</f>
        <v>0</v>
      </c>
      <c r="Z12" s="13">
        <v>87</v>
      </c>
      <c r="AA12" s="25" t="s">
        <v>41</v>
      </c>
      <c r="AB12" s="26" t="str">
        <f>IF(AND(N$30&gt;0,E$30&gt;3.5)=TRUE,IF(X12=0,ROUNDDOWN(MIN(Z12*1000,N$30*2/3),0),IF(X12=1,IF(N$30*2/3-P$30&gt;0,ROUNDDOWN(MIN(Z12*1000,N$30*2/3-P$30),0),0),"error")),"")</f>
        <v/>
      </c>
      <c r="AC12" s="26" t="str">
        <f>IF(AND(O$30&gt;0,E$30&gt;3.5)=TRUE,IF(Y12=0,ROUNDDOWN(MIN(AA12*1000,O$30*2/3),0),IF(Y12=1,IF(O$30*2/3-Q$30&gt;0,ROUNDDOWN(MIN(AA12*1000,O$30*2/3-Q$30),0),0),"error")),"")</f>
        <v/>
      </c>
      <c r="AD12" s="27" t="str">
        <f t="shared" si="2"/>
        <v/>
      </c>
      <c r="AE12" s="27" t="str">
        <f t="shared" si="3"/>
        <v/>
      </c>
    </row>
    <row r="13" spans="1:31" ht="13.5" customHeight="1" x14ac:dyDescent="0.15">
      <c r="A13" s="237"/>
      <c r="B13" s="214"/>
      <c r="C13" s="210"/>
      <c r="D13" s="211"/>
      <c r="E13" s="96"/>
      <c r="F13" s="21"/>
      <c r="G13" s="70"/>
      <c r="H13" s="22"/>
      <c r="I13" s="22"/>
      <c r="J13" s="23" t="str">
        <f t="shared" si="0"/>
        <v/>
      </c>
      <c r="K13" s="64" t="str">
        <f t="shared" si="1"/>
        <v/>
      </c>
      <c r="L13" s="312"/>
      <c r="M13" s="312"/>
      <c r="N13" s="312"/>
      <c r="O13" s="312"/>
      <c r="P13" s="312"/>
      <c r="Q13" s="313"/>
      <c r="R13" s="212"/>
      <c r="S13" s="213"/>
      <c r="T13" s="13"/>
      <c r="U13" s="24"/>
      <c r="V13" s="13"/>
      <c r="W13" s="13" t="s">
        <v>42</v>
      </c>
      <c r="X13" s="13">
        <f>IF(AND(L$30="○",E$30&lt;=3.5)=TRUE,1,0)</f>
        <v>0</v>
      </c>
      <c r="Y13" s="13">
        <f>IF(AND(M$30="○",E$30&lt;=3.5)=TRUE,1,0)</f>
        <v>0</v>
      </c>
      <c r="Z13" s="13">
        <v>16</v>
      </c>
      <c r="AA13" s="25" t="s">
        <v>43</v>
      </c>
      <c r="AB13" s="26">
        <f>IF(AND(N$30&gt;0,E$30&lt;=3.5)=TRUE,IF(X13=0,ROUNDDOWN(MIN(Z13*1000,N$30*2/3),0),IF(X13=1,IF(N$30*2/3-P$30&gt;0,ROUNDDOWN(MIN(Z13*1000,N$30*2/3-P$30),0),0),"error")),"")</f>
        <v>0</v>
      </c>
      <c r="AC13" s="26">
        <f>IF(AND(O$30&gt;0,E$30&lt;=3.5)=TRUE,IF(Y13=0,ROUNDDOWN(MIN(AA13*1000,O$30*2/3),0),IF(Y13=1,IF(O$30*2/3-Q$30&gt;0,ROUNDDOWN(MIN(AA13*1000,O$30*2/3-Q$30),0),0),"error")),"")</f>
        <v>0</v>
      </c>
      <c r="AD13" s="27">
        <f t="shared" si="2"/>
        <v>0</v>
      </c>
      <c r="AE13" s="27">
        <f t="shared" si="3"/>
        <v>0</v>
      </c>
    </row>
    <row r="14" spans="1:31" ht="13.5" customHeight="1" x14ac:dyDescent="0.15">
      <c r="A14" s="237"/>
      <c r="B14" s="214"/>
      <c r="C14" s="210"/>
      <c r="D14" s="211"/>
      <c r="E14" s="96"/>
      <c r="F14" s="21"/>
      <c r="G14" s="70"/>
      <c r="H14" s="22"/>
      <c r="I14" s="22"/>
      <c r="J14" s="23" t="str">
        <f t="shared" si="0"/>
        <v/>
      </c>
      <c r="K14" s="64" t="str">
        <f t="shared" si="1"/>
        <v/>
      </c>
      <c r="L14" s="312"/>
      <c r="M14" s="312"/>
      <c r="N14" s="312"/>
      <c r="O14" s="312"/>
      <c r="P14" s="312"/>
      <c r="Q14" s="313"/>
      <c r="R14" s="212"/>
      <c r="S14" s="213"/>
      <c r="T14" s="13"/>
      <c r="U14" s="24" t="s">
        <v>45</v>
      </c>
      <c r="V14" s="13"/>
      <c r="W14" s="13"/>
      <c r="X14" s="13">
        <f>IF(L50="○",1,0)</f>
        <v>0</v>
      </c>
      <c r="Y14" s="13">
        <f>IF(M50="○",1,0)</f>
        <v>0</v>
      </c>
      <c r="Z14" s="13">
        <v>240</v>
      </c>
      <c r="AA14" s="25" t="s">
        <v>43</v>
      </c>
      <c r="AB14" s="26">
        <f>IF(N$50&gt;0,IF(X14=0,ROUNDDOWN(MIN(Z14*1000,N$50*2/3),0),IF(X14=1,IF(N$50*2/3-P$50&gt;0,ROUNDDOWN(MIN(Z14*1000,N$50*2/3-P$50),0),0),"error")),"")</f>
        <v>0</v>
      </c>
      <c r="AC14" s="26">
        <f>IF(O$50&gt;0,IF(Y14=0,ROUNDDOWN(MIN(AA14*1000,O$50*2/3),0),IF(Y14=1,IF(O$50*2/3-Q$50&gt;0,ROUNDDOWN(MIN(AA14*1000,O$50*2/3-Q$50),0),0),"error")),"")</f>
        <v>0</v>
      </c>
      <c r="AD14" s="27">
        <f t="shared" si="2"/>
        <v>0</v>
      </c>
      <c r="AE14" s="27">
        <f t="shared" si="3"/>
        <v>0</v>
      </c>
    </row>
    <row r="15" spans="1:31" ht="13.5" customHeight="1" x14ac:dyDescent="0.15">
      <c r="A15" s="237"/>
      <c r="B15" s="214"/>
      <c r="C15" s="210"/>
      <c r="D15" s="211"/>
      <c r="E15" s="96"/>
      <c r="F15" s="21"/>
      <c r="G15" s="70"/>
      <c r="H15" s="22"/>
      <c r="I15" s="22"/>
      <c r="J15" s="23" t="str">
        <f t="shared" si="0"/>
        <v/>
      </c>
      <c r="K15" s="64" t="str">
        <f t="shared" si="1"/>
        <v/>
      </c>
      <c r="L15" s="312"/>
      <c r="M15" s="312"/>
      <c r="N15" s="312"/>
      <c r="O15" s="312"/>
      <c r="P15" s="312"/>
      <c r="Q15" s="313"/>
      <c r="R15" s="212"/>
      <c r="S15" s="213"/>
      <c r="T15" s="13"/>
      <c r="U15" s="24" t="s">
        <v>46</v>
      </c>
      <c r="V15" s="13"/>
      <c r="W15" s="13"/>
      <c r="X15" s="13">
        <f>IF(L73="○",1,0)</f>
        <v>0</v>
      </c>
      <c r="Y15" s="13">
        <f>IF(M73="○",1,0)</f>
        <v>0</v>
      </c>
      <c r="Z15" s="13">
        <v>80</v>
      </c>
      <c r="AA15" s="25" t="s">
        <v>43</v>
      </c>
      <c r="AB15" s="26">
        <f>IF(N$73&gt;0,IF(X15=0,ROUNDDOWN(MIN(Z15*1000,N$73*2/3),0),IF(X15=1,IF(N$73*2/3-P$73&gt;0,ROUNDDOWN(MIN(Z15*1000,N$73*2/3-P$73),0),0),"error")),"")</f>
        <v>0</v>
      </c>
      <c r="AC15" s="26">
        <f>IF(O$73&gt;0,IF(Y15=0,ROUNDDOWN(MIN(AA15*1000,O$73*2/3),0),IF(Y15=1,IF(O$73*2/3-Q$73&gt;0,ROUNDDOWN(MIN(AA15*1000,O$73*2/3-Q$73),0),0),"error")),"")</f>
        <v>0</v>
      </c>
      <c r="AD15" s="27">
        <f t="shared" si="2"/>
        <v>0</v>
      </c>
      <c r="AE15" s="27">
        <f t="shared" si="3"/>
        <v>0</v>
      </c>
    </row>
    <row r="16" spans="1:31" ht="13.5" customHeight="1" x14ac:dyDescent="0.15">
      <c r="A16" s="237"/>
      <c r="B16" s="214"/>
      <c r="C16" s="210"/>
      <c r="D16" s="211"/>
      <c r="E16" s="96"/>
      <c r="F16" s="21"/>
      <c r="G16" s="70"/>
      <c r="H16" s="22"/>
      <c r="I16" s="22"/>
      <c r="J16" s="23" t="str">
        <f t="shared" si="0"/>
        <v/>
      </c>
      <c r="K16" s="64" t="str">
        <f t="shared" si="1"/>
        <v/>
      </c>
      <c r="L16" s="312"/>
      <c r="M16" s="312"/>
      <c r="N16" s="312"/>
      <c r="O16" s="312"/>
      <c r="P16" s="312"/>
      <c r="Q16" s="313"/>
      <c r="R16" s="212"/>
      <c r="S16" s="213"/>
      <c r="T16" s="13"/>
      <c r="U16" s="24" t="s">
        <v>47</v>
      </c>
      <c r="V16" s="13"/>
      <c r="W16" s="13"/>
      <c r="X16" s="13">
        <f>IF(L86="○",1,0)</f>
        <v>0</v>
      </c>
      <c r="Y16" s="13">
        <f>IF(M86="○",1,0)</f>
        <v>0</v>
      </c>
      <c r="Z16" s="13">
        <v>100</v>
      </c>
      <c r="AA16" s="25" t="s">
        <v>48</v>
      </c>
      <c r="AB16" s="26">
        <f>IF(AND(N86&gt;0,X16=0)=TRUE,MIN(N86*1/2,100000),IF(AND(N86&gt;0,X16=1)=TRUE,IF(N86*2/3-P86&gt;0,MIN(N86*2/3-P86,N86/6,33000),0),""))</f>
        <v>0</v>
      </c>
      <c r="AC16" s="26">
        <f>IF(AND(O86&gt;0,Y16=0)=TRUE,MIN(O86*1/2,100000),IF(AND(O86&gt;0,Y16=1)=TRUE,IF(O86*2/3-Q86&gt;0,MIN(O86*2/3-Q86,O86/6,33000),0),""))</f>
        <v>0</v>
      </c>
      <c r="AD16" s="27">
        <f t="shared" si="2"/>
        <v>0</v>
      </c>
      <c r="AE16" s="27">
        <f t="shared" si="3"/>
        <v>0</v>
      </c>
    </row>
    <row r="17" spans="1:31" ht="13.5" customHeight="1" x14ac:dyDescent="0.15">
      <c r="A17" s="237"/>
      <c r="B17" s="214"/>
      <c r="C17" s="210"/>
      <c r="D17" s="211"/>
      <c r="E17" s="96"/>
      <c r="F17" s="21"/>
      <c r="G17" s="70"/>
      <c r="H17" s="22"/>
      <c r="I17" s="22"/>
      <c r="J17" s="23" t="str">
        <f t="shared" si="0"/>
        <v/>
      </c>
      <c r="K17" s="64" t="str">
        <f t="shared" si="1"/>
        <v/>
      </c>
      <c r="L17" s="312"/>
      <c r="M17" s="312"/>
      <c r="N17" s="312"/>
      <c r="O17" s="312"/>
      <c r="P17" s="312"/>
      <c r="Q17" s="313"/>
      <c r="R17" s="212"/>
      <c r="S17" s="213"/>
      <c r="T17" s="13"/>
      <c r="U17" s="24"/>
      <c r="V17" s="13"/>
      <c r="W17" s="13"/>
      <c r="X17" s="13"/>
      <c r="Z17" s="13"/>
      <c r="AA17" s="13"/>
      <c r="AB17" s="27"/>
      <c r="AC17" s="27"/>
      <c r="AD17" s="13"/>
    </row>
    <row r="18" spans="1:31" ht="13.5" customHeight="1" x14ac:dyDescent="0.15">
      <c r="A18" s="237"/>
      <c r="B18" s="214"/>
      <c r="C18" s="210"/>
      <c r="D18" s="211"/>
      <c r="E18" s="96"/>
      <c r="F18" s="21"/>
      <c r="G18" s="70"/>
      <c r="H18" s="22"/>
      <c r="I18" s="22"/>
      <c r="J18" s="23" t="str">
        <f t="shared" si="0"/>
        <v/>
      </c>
      <c r="K18" s="64" t="str">
        <f t="shared" si="1"/>
        <v/>
      </c>
      <c r="L18" s="312"/>
      <c r="M18" s="312"/>
      <c r="N18" s="312"/>
      <c r="O18" s="312"/>
      <c r="P18" s="312"/>
      <c r="Q18" s="313"/>
      <c r="R18" s="212"/>
      <c r="S18" s="213"/>
      <c r="T18" s="13"/>
      <c r="U18" s="24"/>
      <c r="V18" s="13"/>
      <c r="W18" s="13"/>
      <c r="X18" s="13"/>
      <c r="Z18" s="13"/>
      <c r="AA18" s="13"/>
      <c r="AB18" s="28" t="str">
        <f>IF(SUM(AB10:AB13)&gt;0,SUM(AB10:AB16),"↑燃料電池の助成金の項目に必要事項を記入してください。")</f>
        <v>↑燃料電池の助成金の項目に必要事項を記入してください。</v>
      </c>
      <c r="AD18" s="27" t="e">
        <f>IF(AB18="","",ROUNDDOWN(AB18,0))</f>
        <v>#VALUE!</v>
      </c>
      <c r="AE18" s="27" t="str">
        <f>IF(AC18="","",ROUNDDOWN(AC18,0))</f>
        <v/>
      </c>
    </row>
    <row r="19" spans="1:31" ht="13.5" customHeight="1" x14ac:dyDescent="0.15">
      <c r="A19" s="237"/>
      <c r="B19" s="214"/>
      <c r="C19" s="210"/>
      <c r="D19" s="211"/>
      <c r="E19" s="96"/>
      <c r="F19" s="21"/>
      <c r="G19" s="70"/>
      <c r="H19" s="22"/>
      <c r="I19" s="22"/>
      <c r="J19" s="23" t="str">
        <f t="shared" si="0"/>
        <v/>
      </c>
      <c r="K19" s="64" t="str">
        <f t="shared" si="1"/>
        <v/>
      </c>
      <c r="L19" s="312"/>
      <c r="M19" s="312"/>
      <c r="N19" s="312"/>
      <c r="O19" s="312"/>
      <c r="P19" s="312"/>
      <c r="Q19" s="313"/>
      <c r="R19" s="212"/>
      <c r="S19" s="213"/>
      <c r="T19" s="13"/>
      <c r="U19" s="24"/>
      <c r="V19" s="13"/>
      <c r="W19" s="13"/>
      <c r="X19" s="13"/>
      <c r="Y19" s="13"/>
      <c r="Z19" s="13"/>
      <c r="AA19" s="13"/>
      <c r="AB19" s="13"/>
      <c r="AC19" s="13"/>
    </row>
    <row r="20" spans="1:31" ht="13.5" customHeight="1" x14ac:dyDescent="0.15">
      <c r="A20" s="237"/>
      <c r="B20" s="214"/>
      <c r="C20" s="210"/>
      <c r="D20" s="211"/>
      <c r="E20" s="96"/>
      <c r="F20" s="21"/>
      <c r="G20" s="70"/>
      <c r="H20" s="22"/>
      <c r="I20" s="22"/>
      <c r="J20" s="23" t="str">
        <f t="shared" si="0"/>
        <v/>
      </c>
      <c r="K20" s="64" t="str">
        <f t="shared" si="1"/>
        <v/>
      </c>
      <c r="L20" s="312"/>
      <c r="M20" s="312"/>
      <c r="N20" s="312"/>
      <c r="O20" s="312"/>
      <c r="P20" s="312"/>
      <c r="Q20" s="313"/>
      <c r="R20" s="212"/>
      <c r="S20" s="213"/>
      <c r="U20" s="29"/>
    </row>
    <row r="21" spans="1:31" ht="13.5" customHeight="1" x14ac:dyDescent="0.15">
      <c r="A21" s="237"/>
      <c r="B21" s="214"/>
      <c r="C21" s="210"/>
      <c r="D21" s="211"/>
      <c r="E21" s="96"/>
      <c r="F21" s="21"/>
      <c r="G21" s="70"/>
      <c r="H21" s="22"/>
      <c r="I21" s="22"/>
      <c r="J21" s="23" t="str">
        <f t="shared" si="0"/>
        <v/>
      </c>
      <c r="K21" s="64" t="str">
        <f t="shared" si="1"/>
        <v/>
      </c>
      <c r="L21" s="312"/>
      <c r="M21" s="312"/>
      <c r="N21" s="312"/>
      <c r="O21" s="312"/>
      <c r="P21" s="312"/>
      <c r="Q21" s="313"/>
      <c r="R21" s="212"/>
      <c r="S21" s="213"/>
      <c r="U21" s="29"/>
    </row>
    <row r="22" spans="1:31" ht="13.5" customHeight="1" x14ac:dyDescent="0.15">
      <c r="A22" s="237"/>
      <c r="B22" s="214"/>
      <c r="C22" s="210"/>
      <c r="D22" s="211"/>
      <c r="E22" s="96"/>
      <c r="F22" s="21"/>
      <c r="G22" s="70"/>
      <c r="H22" s="22"/>
      <c r="I22" s="22"/>
      <c r="J22" s="23" t="str">
        <f t="shared" si="0"/>
        <v/>
      </c>
      <c r="K22" s="64" t="str">
        <f t="shared" si="1"/>
        <v/>
      </c>
      <c r="L22" s="312"/>
      <c r="M22" s="312"/>
      <c r="N22" s="312"/>
      <c r="O22" s="312"/>
      <c r="P22" s="312"/>
      <c r="Q22" s="313"/>
      <c r="R22" s="212"/>
      <c r="S22" s="213"/>
      <c r="U22" s="29"/>
    </row>
    <row r="23" spans="1:31" ht="13.5" customHeight="1" x14ac:dyDescent="0.15">
      <c r="A23" s="237"/>
      <c r="B23" s="214"/>
      <c r="C23" s="210"/>
      <c r="D23" s="211"/>
      <c r="E23" s="96"/>
      <c r="F23" s="21"/>
      <c r="G23" s="70"/>
      <c r="H23" s="22"/>
      <c r="I23" s="22"/>
      <c r="J23" s="23" t="str">
        <f t="shared" si="0"/>
        <v/>
      </c>
      <c r="K23" s="64" t="str">
        <f t="shared" si="1"/>
        <v/>
      </c>
      <c r="L23" s="312"/>
      <c r="M23" s="312"/>
      <c r="N23" s="312"/>
      <c r="O23" s="312"/>
      <c r="P23" s="312"/>
      <c r="Q23" s="313"/>
      <c r="R23" s="212"/>
      <c r="S23" s="213"/>
      <c r="U23" s="29"/>
    </row>
    <row r="24" spans="1:31" ht="13.5" customHeight="1" x14ac:dyDescent="0.15">
      <c r="A24" s="237"/>
      <c r="B24" s="214"/>
      <c r="C24" s="210"/>
      <c r="D24" s="211"/>
      <c r="E24" s="96"/>
      <c r="F24" s="21"/>
      <c r="G24" s="70"/>
      <c r="H24" s="22"/>
      <c r="I24" s="22"/>
      <c r="J24" s="23" t="str">
        <f t="shared" si="0"/>
        <v/>
      </c>
      <c r="K24" s="64" t="str">
        <f t="shared" si="1"/>
        <v/>
      </c>
      <c r="L24" s="312"/>
      <c r="M24" s="312"/>
      <c r="N24" s="312"/>
      <c r="O24" s="312"/>
      <c r="P24" s="312"/>
      <c r="Q24" s="313"/>
      <c r="R24" s="212"/>
      <c r="S24" s="213"/>
      <c r="U24" s="30"/>
    </row>
    <row r="25" spans="1:31" ht="13.5" customHeight="1" x14ac:dyDescent="0.15">
      <c r="A25" s="237"/>
      <c r="B25" s="214"/>
      <c r="C25" s="210"/>
      <c r="D25" s="211"/>
      <c r="E25" s="96"/>
      <c r="F25" s="21"/>
      <c r="G25" s="70"/>
      <c r="H25" s="22"/>
      <c r="I25" s="22"/>
      <c r="J25" s="23" t="str">
        <f t="shared" si="0"/>
        <v/>
      </c>
      <c r="K25" s="64" t="str">
        <f t="shared" si="1"/>
        <v/>
      </c>
      <c r="L25" s="312"/>
      <c r="M25" s="312"/>
      <c r="N25" s="312"/>
      <c r="O25" s="312"/>
      <c r="P25" s="312"/>
      <c r="Q25" s="313"/>
      <c r="R25" s="212"/>
      <c r="S25" s="213"/>
    </row>
    <row r="26" spans="1:31" ht="13.5" customHeight="1" x14ac:dyDescent="0.15">
      <c r="A26" s="237"/>
      <c r="B26" s="214"/>
      <c r="C26" s="210"/>
      <c r="D26" s="211"/>
      <c r="E26" s="96"/>
      <c r="F26" s="21"/>
      <c r="G26" s="70"/>
      <c r="H26" s="22"/>
      <c r="I26" s="22"/>
      <c r="J26" s="23" t="str">
        <f t="shared" si="0"/>
        <v/>
      </c>
      <c r="K26" s="64" t="str">
        <f t="shared" si="1"/>
        <v/>
      </c>
      <c r="L26" s="312"/>
      <c r="M26" s="312"/>
      <c r="N26" s="312"/>
      <c r="O26" s="312"/>
      <c r="P26" s="312"/>
      <c r="Q26" s="313"/>
      <c r="R26" s="212"/>
      <c r="S26" s="213"/>
    </row>
    <row r="27" spans="1:31" ht="13.5" customHeight="1" x14ac:dyDescent="0.15">
      <c r="A27" s="237"/>
      <c r="B27" s="214"/>
      <c r="C27" s="210"/>
      <c r="D27" s="211"/>
      <c r="E27" s="96"/>
      <c r="F27" s="21"/>
      <c r="G27" s="70"/>
      <c r="H27" s="22"/>
      <c r="I27" s="22"/>
      <c r="J27" s="23" t="str">
        <f t="shared" si="0"/>
        <v/>
      </c>
      <c r="K27" s="64" t="str">
        <f t="shared" si="1"/>
        <v/>
      </c>
      <c r="L27" s="312"/>
      <c r="M27" s="312"/>
      <c r="N27" s="312"/>
      <c r="O27" s="312"/>
      <c r="P27" s="312"/>
      <c r="Q27" s="313"/>
      <c r="R27" s="212"/>
      <c r="S27" s="213"/>
    </row>
    <row r="28" spans="1:31" ht="13.5" customHeight="1" x14ac:dyDescent="0.15">
      <c r="A28" s="237"/>
      <c r="B28" s="214"/>
      <c r="C28" s="210"/>
      <c r="D28" s="211"/>
      <c r="E28" s="96"/>
      <c r="F28" s="21"/>
      <c r="G28" s="70"/>
      <c r="H28" s="22"/>
      <c r="I28" s="22"/>
      <c r="J28" s="23" t="str">
        <f t="shared" si="0"/>
        <v/>
      </c>
      <c r="K28" s="64" t="str">
        <f t="shared" si="1"/>
        <v/>
      </c>
      <c r="L28" s="312"/>
      <c r="M28" s="312"/>
      <c r="N28" s="312"/>
      <c r="O28" s="312"/>
      <c r="P28" s="312"/>
      <c r="Q28" s="313"/>
      <c r="R28" s="212"/>
      <c r="S28" s="213"/>
    </row>
    <row r="29" spans="1:31" ht="13.5" customHeight="1" x14ac:dyDescent="0.15">
      <c r="A29" s="237"/>
      <c r="B29" s="214"/>
      <c r="C29" s="210"/>
      <c r="D29" s="211"/>
      <c r="E29" s="96"/>
      <c r="F29" s="21"/>
      <c r="G29" s="70"/>
      <c r="H29" s="22"/>
      <c r="I29" s="22"/>
      <c r="J29" s="23" t="str">
        <f t="shared" si="0"/>
        <v/>
      </c>
      <c r="K29" s="64" t="str">
        <f t="shared" si="1"/>
        <v/>
      </c>
      <c r="L29" s="314"/>
      <c r="M29" s="314"/>
      <c r="N29" s="314"/>
      <c r="O29" s="314"/>
      <c r="P29" s="314"/>
      <c r="Q29" s="315"/>
      <c r="R29" s="212"/>
      <c r="S29" s="213"/>
    </row>
    <row r="30" spans="1:31" ht="13.5" customHeight="1" x14ac:dyDescent="0.15">
      <c r="A30" s="237"/>
      <c r="B30" s="245" t="s">
        <v>49</v>
      </c>
      <c r="C30" s="246"/>
      <c r="D30" s="31" t="s">
        <v>37</v>
      </c>
      <c r="E30" s="95"/>
      <c r="F30" s="32" t="s">
        <v>38</v>
      </c>
      <c r="G30" s="71" t="s">
        <v>38</v>
      </c>
      <c r="H30" s="33" t="s">
        <v>38</v>
      </c>
      <c r="I30" s="33" t="s">
        <v>38</v>
      </c>
      <c r="J30" s="23" t="str">
        <f>IF(COUNT(J31:J49)=0,"",SUM(J31:J49))</f>
        <v/>
      </c>
      <c r="K30" s="64" t="str">
        <f>IF(COUNT(K31:K49)=0,"",SUM(K31:K49))</f>
        <v/>
      </c>
      <c r="L30" s="112"/>
      <c r="M30" s="113"/>
      <c r="N30" s="119" t="str">
        <f>IF(J30="","0",ROUNDDOWN(J30,0))</f>
        <v>0</v>
      </c>
      <c r="O30" s="118" t="str">
        <f>IF(K30="","0",ROUNDDOWN(K30,0))</f>
        <v>0</v>
      </c>
      <c r="P30" s="120"/>
      <c r="Q30" s="121"/>
      <c r="R30" s="212"/>
      <c r="S30" s="34"/>
    </row>
    <row r="31" spans="1:31" x14ac:dyDescent="0.15">
      <c r="A31" s="237"/>
      <c r="B31" s="232"/>
      <c r="C31" s="210"/>
      <c r="D31" s="211"/>
      <c r="E31" s="96"/>
      <c r="F31" s="21"/>
      <c r="G31" s="70"/>
      <c r="H31" s="22"/>
      <c r="I31" s="22"/>
      <c r="J31" s="23" t="str">
        <f t="shared" ref="J31:J49" si="4">IF(F31="","",F31*H31)</f>
        <v/>
      </c>
      <c r="K31" s="64" t="str">
        <f t="shared" ref="K31:K49" si="5">IF(G31="","",G31*I31)</f>
        <v/>
      </c>
      <c r="L31" s="310"/>
      <c r="M31" s="310"/>
      <c r="N31" s="310"/>
      <c r="O31" s="310"/>
      <c r="P31" s="310"/>
      <c r="Q31" s="311"/>
    </row>
    <row r="32" spans="1:31" x14ac:dyDescent="0.15">
      <c r="A32" s="237"/>
      <c r="B32" s="232"/>
      <c r="C32" s="210"/>
      <c r="D32" s="211"/>
      <c r="E32" s="96"/>
      <c r="F32" s="21"/>
      <c r="G32" s="70"/>
      <c r="H32" s="22"/>
      <c r="I32" s="22"/>
      <c r="J32" s="23" t="str">
        <f t="shared" si="4"/>
        <v/>
      </c>
      <c r="K32" s="64" t="str">
        <f t="shared" si="5"/>
        <v/>
      </c>
      <c r="L32" s="312"/>
      <c r="M32" s="312"/>
      <c r="N32" s="312"/>
      <c r="O32" s="312"/>
      <c r="P32" s="312"/>
      <c r="Q32" s="313"/>
    </row>
    <row r="33" spans="1:17" x14ac:dyDescent="0.15">
      <c r="A33" s="237"/>
      <c r="B33" s="232"/>
      <c r="C33" s="210"/>
      <c r="D33" s="211"/>
      <c r="E33" s="96"/>
      <c r="F33" s="21"/>
      <c r="G33" s="70"/>
      <c r="H33" s="22"/>
      <c r="I33" s="22"/>
      <c r="J33" s="23" t="str">
        <f t="shared" si="4"/>
        <v/>
      </c>
      <c r="K33" s="64" t="str">
        <f t="shared" si="5"/>
        <v/>
      </c>
      <c r="L33" s="312"/>
      <c r="M33" s="312"/>
      <c r="N33" s="312"/>
      <c r="O33" s="312"/>
      <c r="P33" s="312"/>
      <c r="Q33" s="313"/>
    </row>
    <row r="34" spans="1:17" x14ac:dyDescent="0.15">
      <c r="A34" s="237"/>
      <c r="B34" s="232"/>
      <c r="C34" s="210"/>
      <c r="D34" s="211"/>
      <c r="E34" s="96"/>
      <c r="F34" s="21"/>
      <c r="G34" s="70"/>
      <c r="H34" s="22"/>
      <c r="I34" s="22"/>
      <c r="J34" s="23" t="str">
        <f t="shared" si="4"/>
        <v/>
      </c>
      <c r="K34" s="64" t="str">
        <f t="shared" si="5"/>
        <v/>
      </c>
      <c r="L34" s="312"/>
      <c r="M34" s="312"/>
      <c r="N34" s="312"/>
      <c r="O34" s="312"/>
      <c r="P34" s="312"/>
      <c r="Q34" s="313"/>
    </row>
    <row r="35" spans="1:17" x14ac:dyDescent="0.15">
      <c r="A35" s="237"/>
      <c r="B35" s="232"/>
      <c r="C35" s="210"/>
      <c r="D35" s="211"/>
      <c r="E35" s="96"/>
      <c r="F35" s="21"/>
      <c r="G35" s="70"/>
      <c r="H35" s="22"/>
      <c r="I35" s="22"/>
      <c r="J35" s="23" t="str">
        <f t="shared" si="4"/>
        <v/>
      </c>
      <c r="K35" s="64" t="str">
        <f t="shared" si="5"/>
        <v/>
      </c>
      <c r="L35" s="312"/>
      <c r="M35" s="312"/>
      <c r="N35" s="312"/>
      <c r="O35" s="312"/>
      <c r="P35" s="312"/>
      <c r="Q35" s="313"/>
    </row>
    <row r="36" spans="1:17" x14ac:dyDescent="0.15">
      <c r="A36" s="237"/>
      <c r="B36" s="232"/>
      <c r="C36" s="210"/>
      <c r="D36" s="211"/>
      <c r="E36" s="96"/>
      <c r="F36" s="21"/>
      <c r="G36" s="70"/>
      <c r="H36" s="22"/>
      <c r="I36" s="22"/>
      <c r="J36" s="23" t="str">
        <f t="shared" si="4"/>
        <v/>
      </c>
      <c r="K36" s="64" t="str">
        <f t="shared" si="5"/>
        <v/>
      </c>
      <c r="L36" s="312"/>
      <c r="M36" s="312"/>
      <c r="N36" s="312"/>
      <c r="O36" s="312"/>
      <c r="P36" s="312"/>
      <c r="Q36" s="313"/>
    </row>
    <row r="37" spans="1:17" x14ac:dyDescent="0.15">
      <c r="A37" s="237"/>
      <c r="B37" s="232"/>
      <c r="C37" s="210"/>
      <c r="D37" s="211"/>
      <c r="E37" s="96"/>
      <c r="F37" s="21"/>
      <c r="G37" s="70"/>
      <c r="H37" s="22"/>
      <c r="I37" s="22"/>
      <c r="J37" s="23" t="str">
        <f t="shared" si="4"/>
        <v/>
      </c>
      <c r="K37" s="64" t="str">
        <f t="shared" si="5"/>
        <v/>
      </c>
      <c r="L37" s="312"/>
      <c r="M37" s="312"/>
      <c r="N37" s="312"/>
      <c r="O37" s="312"/>
      <c r="P37" s="312"/>
      <c r="Q37" s="313"/>
    </row>
    <row r="38" spans="1:17" x14ac:dyDescent="0.15">
      <c r="A38" s="237"/>
      <c r="B38" s="232"/>
      <c r="C38" s="210"/>
      <c r="D38" s="211"/>
      <c r="E38" s="96"/>
      <c r="F38" s="21"/>
      <c r="G38" s="70"/>
      <c r="H38" s="22"/>
      <c r="I38" s="22"/>
      <c r="J38" s="23" t="str">
        <f t="shared" si="4"/>
        <v/>
      </c>
      <c r="K38" s="64" t="str">
        <f t="shared" si="5"/>
        <v/>
      </c>
      <c r="L38" s="312"/>
      <c r="M38" s="312"/>
      <c r="N38" s="312"/>
      <c r="O38" s="312"/>
      <c r="P38" s="312"/>
      <c r="Q38" s="313"/>
    </row>
    <row r="39" spans="1:17" x14ac:dyDescent="0.15">
      <c r="A39" s="237"/>
      <c r="B39" s="232"/>
      <c r="C39" s="210"/>
      <c r="D39" s="211"/>
      <c r="E39" s="96"/>
      <c r="F39" s="21"/>
      <c r="G39" s="70"/>
      <c r="H39" s="22"/>
      <c r="I39" s="22"/>
      <c r="J39" s="23" t="str">
        <f t="shared" si="4"/>
        <v/>
      </c>
      <c r="K39" s="64" t="str">
        <f t="shared" si="5"/>
        <v/>
      </c>
      <c r="L39" s="312"/>
      <c r="M39" s="312"/>
      <c r="N39" s="312"/>
      <c r="O39" s="312"/>
      <c r="P39" s="312"/>
      <c r="Q39" s="313"/>
    </row>
    <row r="40" spans="1:17" x14ac:dyDescent="0.15">
      <c r="A40" s="237"/>
      <c r="B40" s="232"/>
      <c r="C40" s="210"/>
      <c r="D40" s="211"/>
      <c r="E40" s="96"/>
      <c r="F40" s="21"/>
      <c r="G40" s="70"/>
      <c r="H40" s="22"/>
      <c r="I40" s="22"/>
      <c r="J40" s="23" t="str">
        <f t="shared" si="4"/>
        <v/>
      </c>
      <c r="K40" s="64" t="str">
        <f t="shared" si="5"/>
        <v/>
      </c>
      <c r="L40" s="312"/>
      <c r="M40" s="312"/>
      <c r="N40" s="312"/>
      <c r="O40" s="312"/>
      <c r="P40" s="312"/>
      <c r="Q40" s="313"/>
    </row>
    <row r="41" spans="1:17" x14ac:dyDescent="0.15">
      <c r="A41" s="237"/>
      <c r="B41" s="232"/>
      <c r="C41" s="210"/>
      <c r="D41" s="211"/>
      <c r="E41" s="96"/>
      <c r="F41" s="21"/>
      <c r="G41" s="70"/>
      <c r="H41" s="22"/>
      <c r="I41" s="22"/>
      <c r="J41" s="23" t="str">
        <f t="shared" si="4"/>
        <v/>
      </c>
      <c r="K41" s="64" t="str">
        <f t="shared" si="5"/>
        <v/>
      </c>
      <c r="L41" s="312"/>
      <c r="M41" s="312"/>
      <c r="N41" s="312"/>
      <c r="O41" s="312"/>
      <c r="P41" s="312"/>
      <c r="Q41" s="313"/>
    </row>
    <row r="42" spans="1:17" x14ac:dyDescent="0.15">
      <c r="A42" s="237"/>
      <c r="B42" s="232"/>
      <c r="C42" s="210"/>
      <c r="D42" s="211"/>
      <c r="E42" s="96"/>
      <c r="F42" s="21"/>
      <c r="G42" s="70"/>
      <c r="H42" s="22"/>
      <c r="I42" s="22"/>
      <c r="J42" s="23" t="str">
        <f t="shared" si="4"/>
        <v/>
      </c>
      <c r="K42" s="64" t="str">
        <f t="shared" si="5"/>
        <v/>
      </c>
      <c r="L42" s="312"/>
      <c r="M42" s="312"/>
      <c r="N42" s="312"/>
      <c r="O42" s="312"/>
      <c r="P42" s="312"/>
      <c r="Q42" s="313"/>
    </row>
    <row r="43" spans="1:17" x14ac:dyDescent="0.15">
      <c r="A43" s="237"/>
      <c r="B43" s="232"/>
      <c r="C43" s="210"/>
      <c r="D43" s="211"/>
      <c r="E43" s="96"/>
      <c r="F43" s="21"/>
      <c r="G43" s="70"/>
      <c r="H43" s="22"/>
      <c r="I43" s="22"/>
      <c r="J43" s="23" t="str">
        <f t="shared" si="4"/>
        <v/>
      </c>
      <c r="K43" s="64" t="str">
        <f t="shared" si="5"/>
        <v/>
      </c>
      <c r="L43" s="312"/>
      <c r="M43" s="312"/>
      <c r="N43" s="312"/>
      <c r="O43" s="312"/>
      <c r="P43" s="312"/>
      <c r="Q43" s="313"/>
    </row>
    <row r="44" spans="1:17" x14ac:dyDescent="0.15">
      <c r="A44" s="237"/>
      <c r="B44" s="232"/>
      <c r="C44" s="210"/>
      <c r="D44" s="211"/>
      <c r="E44" s="96"/>
      <c r="F44" s="21"/>
      <c r="G44" s="70"/>
      <c r="H44" s="22"/>
      <c r="I44" s="22"/>
      <c r="J44" s="23" t="str">
        <f t="shared" si="4"/>
        <v/>
      </c>
      <c r="K44" s="64" t="str">
        <f t="shared" si="5"/>
        <v/>
      </c>
      <c r="L44" s="312"/>
      <c r="M44" s="312"/>
      <c r="N44" s="312"/>
      <c r="O44" s="312"/>
      <c r="P44" s="312"/>
      <c r="Q44" s="313"/>
    </row>
    <row r="45" spans="1:17" x14ac:dyDescent="0.15">
      <c r="A45" s="237"/>
      <c r="B45" s="232"/>
      <c r="C45" s="210"/>
      <c r="D45" s="211"/>
      <c r="E45" s="96"/>
      <c r="F45" s="21"/>
      <c r="G45" s="70"/>
      <c r="H45" s="22"/>
      <c r="I45" s="22"/>
      <c r="J45" s="23" t="str">
        <f t="shared" si="4"/>
        <v/>
      </c>
      <c r="K45" s="64" t="str">
        <f t="shared" si="5"/>
        <v/>
      </c>
      <c r="L45" s="312"/>
      <c r="M45" s="312"/>
      <c r="N45" s="312"/>
      <c r="O45" s="312"/>
      <c r="P45" s="312"/>
      <c r="Q45" s="313"/>
    </row>
    <row r="46" spans="1:17" x14ac:dyDescent="0.15">
      <c r="A46" s="237"/>
      <c r="B46" s="232"/>
      <c r="C46" s="210"/>
      <c r="D46" s="211"/>
      <c r="E46" s="96"/>
      <c r="F46" s="21"/>
      <c r="G46" s="70"/>
      <c r="H46" s="22"/>
      <c r="I46" s="22"/>
      <c r="J46" s="23" t="str">
        <f t="shared" si="4"/>
        <v/>
      </c>
      <c r="K46" s="64" t="str">
        <f t="shared" si="5"/>
        <v/>
      </c>
      <c r="L46" s="312"/>
      <c r="M46" s="312"/>
      <c r="N46" s="312"/>
      <c r="O46" s="312"/>
      <c r="P46" s="312"/>
      <c r="Q46" s="313"/>
    </row>
    <row r="47" spans="1:17" x14ac:dyDescent="0.15">
      <c r="A47" s="237"/>
      <c r="B47" s="232"/>
      <c r="C47" s="210"/>
      <c r="D47" s="211"/>
      <c r="E47" s="96"/>
      <c r="F47" s="21"/>
      <c r="G47" s="70"/>
      <c r="H47" s="22"/>
      <c r="I47" s="22"/>
      <c r="J47" s="23" t="str">
        <f t="shared" si="4"/>
        <v/>
      </c>
      <c r="K47" s="64" t="str">
        <f t="shared" si="5"/>
        <v/>
      </c>
      <c r="L47" s="312"/>
      <c r="M47" s="312"/>
      <c r="N47" s="312"/>
      <c r="O47" s="312"/>
      <c r="P47" s="312"/>
      <c r="Q47" s="313"/>
    </row>
    <row r="48" spans="1:17" x14ac:dyDescent="0.15">
      <c r="A48" s="237"/>
      <c r="B48" s="232"/>
      <c r="C48" s="210"/>
      <c r="D48" s="211"/>
      <c r="E48" s="96"/>
      <c r="F48" s="21"/>
      <c r="G48" s="70"/>
      <c r="H48" s="22"/>
      <c r="I48" s="22"/>
      <c r="J48" s="23" t="str">
        <f t="shared" si="4"/>
        <v/>
      </c>
      <c r="K48" s="64" t="str">
        <f t="shared" si="5"/>
        <v/>
      </c>
      <c r="L48" s="312"/>
      <c r="M48" s="312"/>
      <c r="N48" s="312"/>
      <c r="O48" s="312"/>
      <c r="P48" s="312"/>
      <c r="Q48" s="313"/>
    </row>
    <row r="49" spans="1:17" x14ac:dyDescent="0.15">
      <c r="A49" s="237"/>
      <c r="B49" s="232"/>
      <c r="C49" s="210"/>
      <c r="D49" s="211"/>
      <c r="E49" s="96"/>
      <c r="F49" s="21"/>
      <c r="G49" s="70"/>
      <c r="H49" s="22"/>
      <c r="I49" s="22"/>
      <c r="J49" s="23" t="str">
        <f t="shared" si="4"/>
        <v/>
      </c>
      <c r="K49" s="64" t="str">
        <f t="shared" si="5"/>
        <v/>
      </c>
      <c r="L49" s="314"/>
      <c r="M49" s="314"/>
      <c r="N49" s="314"/>
      <c r="O49" s="314"/>
      <c r="P49" s="314"/>
      <c r="Q49" s="315"/>
    </row>
    <row r="50" spans="1:17" x14ac:dyDescent="0.15">
      <c r="A50" s="237"/>
      <c r="B50" s="227" t="s">
        <v>50</v>
      </c>
      <c r="C50" s="228"/>
      <c r="D50" s="228"/>
      <c r="E50" s="228"/>
      <c r="F50" s="32" t="s">
        <v>38</v>
      </c>
      <c r="G50" s="71" t="s">
        <v>38</v>
      </c>
      <c r="H50" s="33" t="s">
        <v>38</v>
      </c>
      <c r="I50" s="33" t="s">
        <v>38</v>
      </c>
      <c r="J50" s="23" t="str">
        <f>IF(COUNT(J51:J64)=0,"",SUM(J51:J64))</f>
        <v/>
      </c>
      <c r="K50" s="64" t="str">
        <f>IF(COUNT(K51:K64)=0,"",SUM(K51:K64))</f>
        <v/>
      </c>
      <c r="L50" s="122"/>
      <c r="M50" s="97"/>
      <c r="N50" s="123" t="str">
        <f>IF(J50="","0",ROUNDDOWN(J50,0))</f>
        <v>0</v>
      </c>
      <c r="O50" s="124" t="str">
        <f>IF(K50="","0",ROUNDDOWN(K50,0))</f>
        <v>0</v>
      </c>
      <c r="P50" s="120"/>
      <c r="Q50" s="121"/>
    </row>
    <row r="51" spans="1:17" x14ac:dyDescent="0.15">
      <c r="A51" s="237"/>
      <c r="B51" s="214"/>
      <c r="C51" s="210"/>
      <c r="D51" s="211"/>
      <c r="E51" s="96"/>
      <c r="F51" s="21"/>
      <c r="G51" s="70"/>
      <c r="H51" s="22"/>
      <c r="I51" s="22"/>
      <c r="J51" s="23" t="str">
        <f t="shared" ref="J51:J64" si="6">IF(F51="","",F51*H51)</f>
        <v/>
      </c>
      <c r="K51" s="64" t="str">
        <f t="shared" ref="K51:K64" si="7">IF(G51="","",G51*I51)</f>
        <v/>
      </c>
      <c r="L51" s="267"/>
      <c r="M51" s="267"/>
      <c r="N51" s="267"/>
      <c r="O51" s="267"/>
      <c r="P51" s="267"/>
      <c r="Q51" s="316"/>
    </row>
    <row r="52" spans="1:17" x14ac:dyDescent="0.15">
      <c r="A52" s="237"/>
      <c r="B52" s="214"/>
      <c r="C52" s="210"/>
      <c r="D52" s="211"/>
      <c r="E52" s="96"/>
      <c r="F52" s="21"/>
      <c r="G52" s="70"/>
      <c r="H52" s="22"/>
      <c r="I52" s="22"/>
      <c r="J52" s="23" t="str">
        <f t="shared" si="6"/>
        <v/>
      </c>
      <c r="K52" s="64" t="str">
        <f t="shared" si="7"/>
        <v/>
      </c>
      <c r="L52" s="269"/>
      <c r="M52" s="269"/>
      <c r="N52" s="269"/>
      <c r="O52" s="269"/>
      <c r="P52" s="269"/>
      <c r="Q52" s="317"/>
    </row>
    <row r="53" spans="1:17" x14ac:dyDescent="0.15">
      <c r="A53" s="237"/>
      <c r="B53" s="214"/>
      <c r="C53" s="210"/>
      <c r="D53" s="211"/>
      <c r="E53" s="96"/>
      <c r="F53" s="21"/>
      <c r="G53" s="70"/>
      <c r="H53" s="22"/>
      <c r="I53" s="22"/>
      <c r="J53" s="23" t="str">
        <f t="shared" si="6"/>
        <v/>
      </c>
      <c r="K53" s="64" t="str">
        <f t="shared" si="7"/>
        <v/>
      </c>
      <c r="L53" s="269"/>
      <c r="M53" s="269"/>
      <c r="N53" s="269"/>
      <c r="O53" s="269"/>
      <c r="P53" s="269"/>
      <c r="Q53" s="317"/>
    </row>
    <row r="54" spans="1:17" x14ac:dyDescent="0.15">
      <c r="A54" s="237"/>
      <c r="B54" s="214"/>
      <c r="C54" s="210"/>
      <c r="D54" s="211"/>
      <c r="E54" s="96"/>
      <c r="F54" s="21"/>
      <c r="G54" s="70"/>
      <c r="H54" s="22"/>
      <c r="I54" s="22"/>
      <c r="J54" s="23" t="str">
        <f t="shared" si="6"/>
        <v/>
      </c>
      <c r="K54" s="64" t="str">
        <f t="shared" si="7"/>
        <v/>
      </c>
      <c r="L54" s="269"/>
      <c r="M54" s="269"/>
      <c r="N54" s="269"/>
      <c r="O54" s="269"/>
      <c r="P54" s="269"/>
      <c r="Q54" s="317"/>
    </row>
    <row r="55" spans="1:17" x14ac:dyDescent="0.15">
      <c r="A55" s="237"/>
      <c r="B55" s="214"/>
      <c r="C55" s="210"/>
      <c r="D55" s="211"/>
      <c r="E55" s="96"/>
      <c r="F55" s="21"/>
      <c r="G55" s="70"/>
      <c r="H55" s="22"/>
      <c r="I55" s="22"/>
      <c r="J55" s="23" t="str">
        <f t="shared" si="6"/>
        <v/>
      </c>
      <c r="K55" s="64" t="str">
        <f t="shared" si="7"/>
        <v/>
      </c>
      <c r="L55" s="269"/>
      <c r="M55" s="269"/>
      <c r="N55" s="269"/>
      <c r="O55" s="269"/>
      <c r="P55" s="269"/>
      <c r="Q55" s="317"/>
    </row>
    <row r="56" spans="1:17" x14ac:dyDescent="0.15">
      <c r="A56" s="237"/>
      <c r="B56" s="214"/>
      <c r="C56" s="210"/>
      <c r="D56" s="211"/>
      <c r="E56" s="96"/>
      <c r="F56" s="21"/>
      <c r="G56" s="70"/>
      <c r="H56" s="22"/>
      <c r="I56" s="22"/>
      <c r="J56" s="23" t="str">
        <f t="shared" si="6"/>
        <v/>
      </c>
      <c r="K56" s="64" t="str">
        <f t="shared" si="7"/>
        <v/>
      </c>
      <c r="L56" s="269"/>
      <c r="M56" s="269"/>
      <c r="N56" s="269"/>
      <c r="O56" s="269"/>
      <c r="P56" s="269"/>
      <c r="Q56" s="317"/>
    </row>
    <row r="57" spans="1:17" x14ac:dyDescent="0.15">
      <c r="A57" s="237"/>
      <c r="B57" s="214"/>
      <c r="C57" s="210"/>
      <c r="D57" s="211"/>
      <c r="E57" s="96"/>
      <c r="F57" s="21"/>
      <c r="G57" s="70"/>
      <c r="H57" s="22"/>
      <c r="I57" s="22"/>
      <c r="J57" s="23" t="str">
        <f t="shared" si="6"/>
        <v/>
      </c>
      <c r="K57" s="64" t="str">
        <f t="shared" si="7"/>
        <v/>
      </c>
      <c r="L57" s="269"/>
      <c r="M57" s="269"/>
      <c r="N57" s="269"/>
      <c r="O57" s="269"/>
      <c r="P57" s="269"/>
      <c r="Q57" s="317"/>
    </row>
    <row r="58" spans="1:17" x14ac:dyDescent="0.15">
      <c r="A58" s="237"/>
      <c r="B58" s="214"/>
      <c r="C58" s="210"/>
      <c r="D58" s="211"/>
      <c r="E58" s="96"/>
      <c r="F58" s="21"/>
      <c r="G58" s="70"/>
      <c r="H58" s="22"/>
      <c r="I58" s="22"/>
      <c r="J58" s="23" t="str">
        <f t="shared" si="6"/>
        <v/>
      </c>
      <c r="K58" s="64" t="str">
        <f t="shared" si="7"/>
        <v/>
      </c>
      <c r="L58" s="269"/>
      <c r="M58" s="269"/>
      <c r="N58" s="269"/>
      <c r="O58" s="269"/>
      <c r="P58" s="269"/>
      <c r="Q58" s="317"/>
    </row>
    <row r="59" spans="1:17" x14ac:dyDescent="0.15">
      <c r="A59" s="237"/>
      <c r="B59" s="214"/>
      <c r="C59" s="210"/>
      <c r="D59" s="211"/>
      <c r="E59" s="96"/>
      <c r="F59" s="21"/>
      <c r="G59" s="70"/>
      <c r="H59" s="22"/>
      <c r="I59" s="22"/>
      <c r="J59" s="23" t="str">
        <f t="shared" si="6"/>
        <v/>
      </c>
      <c r="K59" s="64" t="str">
        <f t="shared" si="7"/>
        <v/>
      </c>
      <c r="L59" s="269"/>
      <c r="M59" s="269"/>
      <c r="N59" s="269"/>
      <c r="O59" s="269"/>
      <c r="P59" s="269"/>
      <c r="Q59" s="317"/>
    </row>
    <row r="60" spans="1:17" x14ac:dyDescent="0.15">
      <c r="A60" s="237"/>
      <c r="B60" s="214"/>
      <c r="C60" s="210"/>
      <c r="D60" s="211"/>
      <c r="E60" s="96"/>
      <c r="F60" s="21"/>
      <c r="G60" s="70"/>
      <c r="H60" s="22"/>
      <c r="I60" s="22"/>
      <c r="J60" s="23" t="str">
        <f t="shared" si="6"/>
        <v/>
      </c>
      <c r="K60" s="64" t="str">
        <f t="shared" si="7"/>
        <v/>
      </c>
      <c r="L60" s="269"/>
      <c r="M60" s="269"/>
      <c r="N60" s="269"/>
      <c r="O60" s="269"/>
      <c r="P60" s="269"/>
      <c r="Q60" s="317"/>
    </row>
    <row r="61" spans="1:17" x14ac:dyDescent="0.15">
      <c r="A61" s="237"/>
      <c r="B61" s="214"/>
      <c r="C61" s="210"/>
      <c r="D61" s="211"/>
      <c r="E61" s="96"/>
      <c r="F61" s="21"/>
      <c r="G61" s="70"/>
      <c r="H61" s="22"/>
      <c r="I61" s="22"/>
      <c r="J61" s="23" t="str">
        <f t="shared" si="6"/>
        <v/>
      </c>
      <c r="K61" s="64" t="str">
        <f t="shared" si="7"/>
        <v/>
      </c>
      <c r="L61" s="269"/>
      <c r="M61" s="269"/>
      <c r="N61" s="269"/>
      <c r="O61" s="269"/>
      <c r="P61" s="269"/>
      <c r="Q61" s="317"/>
    </row>
    <row r="62" spans="1:17" x14ac:dyDescent="0.15">
      <c r="A62" s="237"/>
      <c r="B62" s="214"/>
      <c r="C62" s="210"/>
      <c r="D62" s="211"/>
      <c r="E62" s="96"/>
      <c r="F62" s="21"/>
      <c r="G62" s="70"/>
      <c r="H62" s="22"/>
      <c r="I62" s="22"/>
      <c r="J62" s="23" t="str">
        <f t="shared" si="6"/>
        <v/>
      </c>
      <c r="K62" s="64" t="str">
        <f t="shared" si="7"/>
        <v/>
      </c>
      <c r="L62" s="269"/>
      <c r="M62" s="269"/>
      <c r="N62" s="269"/>
      <c r="O62" s="269"/>
      <c r="P62" s="269"/>
      <c r="Q62" s="317"/>
    </row>
    <row r="63" spans="1:17" x14ac:dyDescent="0.15">
      <c r="A63" s="237"/>
      <c r="B63" s="214"/>
      <c r="C63" s="210"/>
      <c r="D63" s="211"/>
      <c r="E63" s="96"/>
      <c r="F63" s="21"/>
      <c r="G63" s="70"/>
      <c r="H63" s="22"/>
      <c r="I63" s="22"/>
      <c r="J63" s="23" t="str">
        <f t="shared" si="6"/>
        <v/>
      </c>
      <c r="K63" s="64" t="str">
        <f t="shared" si="7"/>
        <v/>
      </c>
      <c r="L63" s="269"/>
      <c r="M63" s="269"/>
      <c r="N63" s="269"/>
      <c r="O63" s="269"/>
      <c r="P63" s="269"/>
      <c r="Q63" s="317"/>
    </row>
    <row r="64" spans="1:17" x14ac:dyDescent="0.15">
      <c r="A64" s="238"/>
      <c r="B64" s="229"/>
      <c r="C64" s="230"/>
      <c r="D64" s="231"/>
      <c r="E64" s="103"/>
      <c r="F64" s="35"/>
      <c r="G64" s="72"/>
      <c r="H64" s="36"/>
      <c r="I64" s="36"/>
      <c r="J64" s="89" t="str">
        <f t="shared" si="6"/>
        <v/>
      </c>
      <c r="K64" s="37" t="str">
        <f t="shared" si="7"/>
        <v/>
      </c>
      <c r="L64" s="318"/>
      <c r="M64" s="318"/>
      <c r="N64" s="318"/>
      <c r="O64" s="318"/>
      <c r="P64" s="318"/>
      <c r="Q64" s="319"/>
    </row>
    <row r="65" spans="1:18" x14ac:dyDescent="0.15">
      <c r="C65" s="102"/>
      <c r="D65" s="102"/>
      <c r="E65" s="102"/>
      <c r="P65" s="38"/>
      <c r="Q65" s="38" t="s">
        <v>88</v>
      </c>
    </row>
    <row r="66" spans="1:18" x14ac:dyDescent="0.15">
      <c r="A66" s="3" t="str">
        <f>A2</f>
        <v>第11号様式：別紙</v>
      </c>
    </row>
    <row r="67" spans="1:18" x14ac:dyDescent="0.15">
      <c r="A67" s="233" t="s">
        <v>18</v>
      </c>
      <c r="B67" s="233"/>
      <c r="C67" s="233"/>
      <c r="D67" s="234" t="str">
        <f>IF(D3="","",D3)</f>
        <v/>
      </c>
      <c r="E67" s="234"/>
      <c r="F67" s="234"/>
      <c r="G67" s="234"/>
      <c r="H67" s="234"/>
      <c r="I67" s="234"/>
      <c r="J67" s="234"/>
      <c r="K67" s="234"/>
      <c r="L67" s="234"/>
      <c r="M67" s="234"/>
      <c r="N67" s="234"/>
      <c r="O67" s="83"/>
      <c r="R67" s="8"/>
    </row>
    <row r="68" spans="1:18" ht="18.75" x14ac:dyDescent="0.15">
      <c r="A68" s="299" t="s">
        <v>83</v>
      </c>
      <c r="B68" s="299"/>
      <c r="C68" s="299"/>
      <c r="D68" s="299"/>
      <c r="E68" s="299"/>
      <c r="F68" s="299"/>
      <c r="G68" s="299"/>
      <c r="H68" s="299"/>
      <c r="I68" s="299"/>
      <c r="J68" s="299"/>
      <c r="K68" s="299"/>
      <c r="L68" s="299"/>
      <c r="M68" s="299"/>
      <c r="N68" s="299"/>
      <c r="O68" s="299"/>
      <c r="P68" s="299"/>
      <c r="Q68" s="299"/>
    </row>
    <row r="69" spans="1:18" ht="9.75" customHeight="1" x14ac:dyDescent="0.15">
      <c r="A69" s="6"/>
      <c r="B69" s="8"/>
      <c r="C69" s="8"/>
      <c r="D69" s="8"/>
      <c r="E69" s="8"/>
      <c r="F69" s="8"/>
      <c r="G69" s="8"/>
      <c r="H69" s="8"/>
      <c r="I69" s="8"/>
      <c r="J69" s="8"/>
      <c r="K69" s="8"/>
      <c r="L69" s="8"/>
      <c r="M69" s="8"/>
      <c r="N69" s="8"/>
      <c r="O69" s="8"/>
      <c r="P69" s="8"/>
      <c r="Q69" s="8"/>
    </row>
    <row r="70" spans="1:18" ht="36.75" customHeight="1" x14ac:dyDescent="0.15">
      <c r="A70" s="219" t="s">
        <v>22</v>
      </c>
      <c r="B70" s="220"/>
      <c r="C70" s="220"/>
      <c r="D70" s="220"/>
      <c r="E70" s="225"/>
      <c r="F70" s="307" t="s">
        <v>23</v>
      </c>
      <c r="G70" s="308"/>
      <c r="H70" s="308"/>
      <c r="I70" s="308"/>
      <c r="J70" s="308"/>
      <c r="K70" s="309"/>
      <c r="L70" s="241" t="s">
        <v>24</v>
      </c>
      <c r="M70" s="242"/>
      <c r="N70" s="219" t="s">
        <v>78</v>
      </c>
      <c r="O70" s="225"/>
      <c r="P70" s="219" t="s">
        <v>25</v>
      </c>
      <c r="Q70" s="225"/>
    </row>
    <row r="71" spans="1:18" x14ac:dyDescent="0.15">
      <c r="A71" s="221"/>
      <c r="B71" s="222"/>
      <c r="C71" s="222"/>
      <c r="D71" s="222"/>
      <c r="E71" s="235"/>
      <c r="F71" s="303" t="s">
        <v>27</v>
      </c>
      <c r="G71" s="304"/>
      <c r="H71" s="305" t="s">
        <v>28</v>
      </c>
      <c r="I71" s="304"/>
      <c r="J71" s="305" t="s">
        <v>29</v>
      </c>
      <c r="K71" s="306"/>
      <c r="L71" s="243"/>
      <c r="M71" s="244"/>
      <c r="N71" s="223"/>
      <c r="O71" s="226"/>
      <c r="P71" s="223"/>
      <c r="Q71" s="226"/>
    </row>
    <row r="72" spans="1:18" x14ac:dyDescent="0.15">
      <c r="A72" s="223"/>
      <c r="B72" s="224"/>
      <c r="C72" s="224"/>
      <c r="D72" s="224"/>
      <c r="E72" s="226"/>
      <c r="F72" s="99" t="s">
        <v>76</v>
      </c>
      <c r="G72" s="98" t="s">
        <v>77</v>
      </c>
      <c r="H72" s="98" t="s">
        <v>76</v>
      </c>
      <c r="I72" s="98" t="s">
        <v>77</v>
      </c>
      <c r="J72" s="98" t="s">
        <v>76</v>
      </c>
      <c r="K72" s="100" t="s">
        <v>77</v>
      </c>
      <c r="L72" s="99" t="s">
        <v>76</v>
      </c>
      <c r="M72" s="98" t="s">
        <v>77</v>
      </c>
      <c r="N72" s="99" t="s">
        <v>76</v>
      </c>
      <c r="O72" s="98" t="s">
        <v>77</v>
      </c>
      <c r="P72" s="99" t="s">
        <v>76</v>
      </c>
      <c r="Q72" s="98" t="s">
        <v>77</v>
      </c>
    </row>
    <row r="73" spans="1:18" ht="13.5" customHeight="1" x14ac:dyDescent="0.15">
      <c r="A73" s="236" t="s">
        <v>51</v>
      </c>
      <c r="B73" s="248" t="s">
        <v>52</v>
      </c>
      <c r="C73" s="249"/>
      <c r="D73" s="249"/>
      <c r="E73" s="250"/>
      <c r="F73" s="39" t="s">
        <v>38</v>
      </c>
      <c r="G73" s="73" t="s">
        <v>38</v>
      </c>
      <c r="H73" s="40" t="s">
        <v>38</v>
      </c>
      <c r="I73" s="40" t="s">
        <v>38</v>
      </c>
      <c r="J73" s="23" t="str">
        <f>IF(COUNT(J74:J85)=0,"",SUM(J74:J85))</f>
        <v/>
      </c>
      <c r="K73" s="64" t="str">
        <f>IF(COUNT(K74:K85)=0,"",SUM(K74:K85))</f>
        <v/>
      </c>
      <c r="L73" s="125"/>
      <c r="M73" s="126"/>
      <c r="N73" s="114" t="str">
        <f>IF(J73="","0",ROUNDDOWN(J73,0))</f>
        <v>0</v>
      </c>
      <c r="O73" s="115" t="str">
        <f>IF(K73="","0",ROUNDDOWN(K73,0))</f>
        <v>0</v>
      </c>
      <c r="P73" s="117"/>
      <c r="Q73" s="116"/>
    </row>
    <row r="74" spans="1:18" x14ac:dyDescent="0.15">
      <c r="A74" s="237"/>
      <c r="B74" s="214"/>
      <c r="C74" s="210"/>
      <c r="D74" s="211"/>
      <c r="E74" s="20"/>
      <c r="F74" s="21"/>
      <c r="G74" s="70"/>
      <c r="H74" s="22"/>
      <c r="I74" s="22"/>
      <c r="J74" s="23" t="str">
        <f t="shared" ref="J74:J85" si="8">IF(F74="","",F74*H74)</f>
        <v/>
      </c>
      <c r="K74" s="64" t="str">
        <f t="shared" ref="K74:K85" si="9">IF(G74="","",G74*I74)</f>
        <v/>
      </c>
      <c r="L74" s="267"/>
      <c r="M74" s="267"/>
      <c r="N74" s="267"/>
      <c r="O74" s="267"/>
      <c r="P74" s="267"/>
      <c r="Q74" s="268"/>
    </row>
    <row r="75" spans="1:18" x14ac:dyDescent="0.15">
      <c r="A75" s="237"/>
      <c r="B75" s="214"/>
      <c r="C75" s="210"/>
      <c r="D75" s="211"/>
      <c r="E75" s="20"/>
      <c r="F75" s="21"/>
      <c r="G75" s="70"/>
      <c r="H75" s="22"/>
      <c r="I75" s="22"/>
      <c r="J75" s="23" t="str">
        <f t="shared" si="8"/>
        <v/>
      </c>
      <c r="K75" s="64" t="str">
        <f t="shared" si="9"/>
        <v/>
      </c>
      <c r="L75" s="269"/>
      <c r="M75" s="269"/>
      <c r="N75" s="269"/>
      <c r="O75" s="269"/>
      <c r="P75" s="269"/>
      <c r="Q75" s="270"/>
    </row>
    <row r="76" spans="1:18" x14ac:dyDescent="0.15">
      <c r="A76" s="237"/>
      <c r="B76" s="214"/>
      <c r="C76" s="210"/>
      <c r="D76" s="211"/>
      <c r="E76" s="20"/>
      <c r="F76" s="21"/>
      <c r="G76" s="70"/>
      <c r="H76" s="22"/>
      <c r="I76" s="22"/>
      <c r="J76" s="23" t="str">
        <f t="shared" si="8"/>
        <v/>
      </c>
      <c r="K76" s="64" t="str">
        <f t="shared" si="9"/>
        <v/>
      </c>
      <c r="L76" s="269"/>
      <c r="M76" s="269"/>
      <c r="N76" s="269"/>
      <c r="O76" s="269"/>
      <c r="P76" s="269"/>
      <c r="Q76" s="270"/>
    </row>
    <row r="77" spans="1:18" x14ac:dyDescent="0.15">
      <c r="A77" s="237"/>
      <c r="B77" s="214"/>
      <c r="C77" s="210"/>
      <c r="D77" s="211"/>
      <c r="E77" s="20"/>
      <c r="F77" s="21"/>
      <c r="G77" s="70"/>
      <c r="H77" s="22"/>
      <c r="I77" s="22"/>
      <c r="J77" s="23" t="str">
        <f t="shared" si="8"/>
        <v/>
      </c>
      <c r="K77" s="64" t="str">
        <f t="shared" si="9"/>
        <v/>
      </c>
      <c r="L77" s="269"/>
      <c r="M77" s="269"/>
      <c r="N77" s="269"/>
      <c r="O77" s="269"/>
      <c r="P77" s="269"/>
      <c r="Q77" s="270"/>
    </row>
    <row r="78" spans="1:18" x14ac:dyDescent="0.15">
      <c r="A78" s="237"/>
      <c r="B78" s="214"/>
      <c r="C78" s="210"/>
      <c r="D78" s="211"/>
      <c r="E78" s="20"/>
      <c r="F78" s="21"/>
      <c r="G78" s="70"/>
      <c r="H78" s="22"/>
      <c r="I78" s="22"/>
      <c r="J78" s="23" t="str">
        <f t="shared" si="8"/>
        <v/>
      </c>
      <c r="K78" s="64" t="str">
        <f t="shared" si="9"/>
        <v/>
      </c>
      <c r="L78" s="269"/>
      <c r="M78" s="269"/>
      <c r="N78" s="269"/>
      <c r="O78" s="269"/>
      <c r="P78" s="269"/>
      <c r="Q78" s="270"/>
    </row>
    <row r="79" spans="1:18" x14ac:dyDescent="0.15">
      <c r="A79" s="237"/>
      <c r="B79" s="214"/>
      <c r="C79" s="210"/>
      <c r="D79" s="211"/>
      <c r="E79" s="20"/>
      <c r="F79" s="21"/>
      <c r="G79" s="70"/>
      <c r="H79" s="22"/>
      <c r="I79" s="22"/>
      <c r="J79" s="23" t="str">
        <f t="shared" si="8"/>
        <v/>
      </c>
      <c r="K79" s="64" t="str">
        <f t="shared" si="9"/>
        <v/>
      </c>
      <c r="L79" s="269"/>
      <c r="M79" s="269"/>
      <c r="N79" s="269"/>
      <c r="O79" s="269"/>
      <c r="P79" s="269"/>
      <c r="Q79" s="270"/>
    </row>
    <row r="80" spans="1:18" x14ac:dyDescent="0.15">
      <c r="A80" s="237"/>
      <c r="B80" s="214"/>
      <c r="C80" s="210"/>
      <c r="D80" s="211"/>
      <c r="E80" s="20"/>
      <c r="F80" s="21"/>
      <c r="G80" s="70"/>
      <c r="H80" s="22"/>
      <c r="I80" s="22"/>
      <c r="J80" s="23" t="str">
        <f t="shared" si="8"/>
        <v/>
      </c>
      <c r="K80" s="64" t="str">
        <f t="shared" si="9"/>
        <v/>
      </c>
      <c r="L80" s="269"/>
      <c r="M80" s="269"/>
      <c r="N80" s="269"/>
      <c r="O80" s="269"/>
      <c r="P80" s="269"/>
      <c r="Q80" s="270"/>
    </row>
    <row r="81" spans="1:17" x14ac:dyDescent="0.15">
      <c r="A81" s="237"/>
      <c r="B81" s="214"/>
      <c r="C81" s="210"/>
      <c r="D81" s="211"/>
      <c r="E81" s="20"/>
      <c r="F81" s="21"/>
      <c r="G81" s="70"/>
      <c r="H81" s="22"/>
      <c r="I81" s="22"/>
      <c r="J81" s="23" t="str">
        <f t="shared" si="8"/>
        <v/>
      </c>
      <c r="K81" s="64" t="str">
        <f t="shared" si="9"/>
        <v/>
      </c>
      <c r="L81" s="269"/>
      <c r="M81" s="269"/>
      <c r="N81" s="269"/>
      <c r="O81" s="269"/>
      <c r="P81" s="269"/>
      <c r="Q81" s="270"/>
    </row>
    <row r="82" spans="1:17" x14ac:dyDescent="0.15">
      <c r="A82" s="237"/>
      <c r="B82" s="214"/>
      <c r="C82" s="210"/>
      <c r="D82" s="211"/>
      <c r="E82" s="20"/>
      <c r="F82" s="21"/>
      <c r="G82" s="70"/>
      <c r="H82" s="22"/>
      <c r="I82" s="22"/>
      <c r="J82" s="23" t="str">
        <f t="shared" si="8"/>
        <v/>
      </c>
      <c r="K82" s="64" t="str">
        <f t="shared" si="9"/>
        <v/>
      </c>
      <c r="L82" s="269"/>
      <c r="M82" s="269"/>
      <c r="N82" s="269"/>
      <c r="O82" s="269"/>
      <c r="P82" s="269"/>
      <c r="Q82" s="270"/>
    </row>
    <row r="83" spans="1:17" x14ac:dyDescent="0.15">
      <c r="A83" s="237"/>
      <c r="B83" s="214"/>
      <c r="C83" s="210"/>
      <c r="D83" s="211"/>
      <c r="E83" s="20"/>
      <c r="F83" s="21"/>
      <c r="G83" s="70"/>
      <c r="H83" s="22"/>
      <c r="I83" s="22"/>
      <c r="J83" s="23" t="str">
        <f t="shared" si="8"/>
        <v/>
      </c>
      <c r="K83" s="64" t="str">
        <f t="shared" si="9"/>
        <v/>
      </c>
      <c r="L83" s="269"/>
      <c r="M83" s="269"/>
      <c r="N83" s="269"/>
      <c r="O83" s="269"/>
      <c r="P83" s="269"/>
      <c r="Q83" s="270"/>
    </row>
    <row r="84" spans="1:17" x14ac:dyDescent="0.15">
      <c r="A84" s="237"/>
      <c r="B84" s="214"/>
      <c r="C84" s="210"/>
      <c r="D84" s="211"/>
      <c r="E84" s="20"/>
      <c r="F84" s="21"/>
      <c r="G84" s="70"/>
      <c r="H84" s="22"/>
      <c r="I84" s="22"/>
      <c r="J84" s="23" t="str">
        <f t="shared" si="8"/>
        <v/>
      </c>
      <c r="K84" s="64" t="str">
        <f t="shared" si="9"/>
        <v/>
      </c>
      <c r="L84" s="269"/>
      <c r="M84" s="269"/>
      <c r="N84" s="269"/>
      <c r="O84" s="269"/>
      <c r="P84" s="269"/>
      <c r="Q84" s="270"/>
    </row>
    <row r="85" spans="1:17" x14ac:dyDescent="0.15">
      <c r="A85" s="237"/>
      <c r="B85" s="214"/>
      <c r="C85" s="210"/>
      <c r="D85" s="211"/>
      <c r="E85" s="20"/>
      <c r="F85" s="21"/>
      <c r="G85" s="70"/>
      <c r="H85" s="22"/>
      <c r="I85" s="22"/>
      <c r="J85" s="23" t="str">
        <f t="shared" si="8"/>
        <v/>
      </c>
      <c r="K85" s="64" t="str">
        <f t="shared" si="9"/>
        <v/>
      </c>
      <c r="L85" s="271"/>
      <c r="M85" s="271"/>
      <c r="N85" s="271"/>
      <c r="O85" s="271"/>
      <c r="P85" s="271"/>
      <c r="Q85" s="272"/>
    </row>
    <row r="86" spans="1:17" x14ac:dyDescent="0.15">
      <c r="A86" s="237"/>
      <c r="B86" s="227" t="s">
        <v>53</v>
      </c>
      <c r="C86" s="228"/>
      <c r="D86" s="228"/>
      <c r="E86" s="257"/>
      <c r="F86" s="32" t="s">
        <v>38</v>
      </c>
      <c r="G86" s="71" t="s">
        <v>38</v>
      </c>
      <c r="H86" s="33" t="s">
        <v>38</v>
      </c>
      <c r="I86" s="33" t="s">
        <v>38</v>
      </c>
      <c r="J86" s="23" t="str">
        <f>IF(COUNT(J87:J100)=0,"",SUM(J87:J100))</f>
        <v/>
      </c>
      <c r="K86" s="64" t="str">
        <f>IF(COUNT(K87:K100)=0,"",SUM(K87:K100))</f>
        <v/>
      </c>
      <c r="L86" s="112"/>
      <c r="M86" s="113"/>
      <c r="N86" s="123" t="str">
        <f>IF(J86="","0",ROUNDDOWN(J86,0))</f>
        <v>0</v>
      </c>
      <c r="O86" s="124" t="str">
        <f>IF(K86="","0",ROUNDDOWN(K86,0))</f>
        <v>0</v>
      </c>
      <c r="P86" s="120"/>
      <c r="Q86" s="121"/>
    </row>
    <row r="87" spans="1:17" x14ac:dyDescent="0.15">
      <c r="A87" s="237"/>
      <c r="B87" s="214"/>
      <c r="C87" s="210"/>
      <c r="D87" s="211"/>
      <c r="E87" s="20"/>
      <c r="F87" s="21"/>
      <c r="G87" s="70"/>
      <c r="H87" s="22"/>
      <c r="I87" s="22"/>
      <c r="J87" s="23" t="str">
        <f t="shared" ref="J87:J100" si="10">IF(F87="","",F87*H87)</f>
        <v/>
      </c>
      <c r="K87" s="64" t="str">
        <f t="shared" ref="K87:K100" si="11">IF(G87="","",G87*I87)</f>
        <v/>
      </c>
      <c r="L87" s="273"/>
      <c r="M87" s="267"/>
      <c r="N87" s="267"/>
      <c r="O87" s="267"/>
      <c r="P87" s="267"/>
      <c r="Q87" s="268"/>
    </row>
    <row r="88" spans="1:17" x14ac:dyDescent="0.15">
      <c r="A88" s="237"/>
      <c r="B88" s="214"/>
      <c r="C88" s="210"/>
      <c r="D88" s="211"/>
      <c r="E88" s="20"/>
      <c r="F88" s="21"/>
      <c r="G88" s="70"/>
      <c r="H88" s="22"/>
      <c r="I88" s="22"/>
      <c r="J88" s="23" t="str">
        <f t="shared" si="10"/>
        <v/>
      </c>
      <c r="K88" s="64" t="str">
        <f t="shared" si="11"/>
        <v/>
      </c>
      <c r="L88" s="274"/>
      <c r="M88" s="269"/>
      <c r="N88" s="269"/>
      <c r="O88" s="269"/>
      <c r="P88" s="269"/>
      <c r="Q88" s="270"/>
    </row>
    <row r="89" spans="1:17" x14ac:dyDescent="0.15">
      <c r="A89" s="237"/>
      <c r="B89" s="214"/>
      <c r="C89" s="41"/>
      <c r="D89" s="42"/>
      <c r="E89" s="20"/>
      <c r="F89" s="21"/>
      <c r="G89" s="70"/>
      <c r="H89" s="22"/>
      <c r="I89" s="22"/>
      <c r="J89" s="23" t="str">
        <f t="shared" si="10"/>
        <v/>
      </c>
      <c r="K89" s="64" t="str">
        <f t="shared" si="11"/>
        <v/>
      </c>
      <c r="L89" s="274"/>
      <c r="M89" s="269"/>
      <c r="N89" s="269"/>
      <c r="O89" s="269"/>
      <c r="P89" s="269"/>
      <c r="Q89" s="270"/>
    </row>
    <row r="90" spans="1:17" x14ac:dyDescent="0.15">
      <c r="A90" s="237"/>
      <c r="B90" s="214"/>
      <c r="C90" s="41"/>
      <c r="D90" s="42"/>
      <c r="E90" s="20"/>
      <c r="F90" s="21"/>
      <c r="G90" s="70"/>
      <c r="H90" s="22"/>
      <c r="I90" s="22"/>
      <c r="J90" s="23" t="str">
        <f t="shared" si="10"/>
        <v/>
      </c>
      <c r="K90" s="64" t="str">
        <f t="shared" si="11"/>
        <v/>
      </c>
      <c r="L90" s="274"/>
      <c r="M90" s="269"/>
      <c r="N90" s="269"/>
      <c r="O90" s="269"/>
      <c r="P90" s="269"/>
      <c r="Q90" s="270"/>
    </row>
    <row r="91" spans="1:17" x14ac:dyDescent="0.15">
      <c r="A91" s="237"/>
      <c r="B91" s="214"/>
      <c r="C91" s="210"/>
      <c r="D91" s="211"/>
      <c r="E91" s="20"/>
      <c r="F91" s="21"/>
      <c r="G91" s="70"/>
      <c r="H91" s="22"/>
      <c r="I91" s="22"/>
      <c r="J91" s="23" t="str">
        <f t="shared" si="10"/>
        <v/>
      </c>
      <c r="K91" s="64" t="str">
        <f t="shared" si="11"/>
        <v/>
      </c>
      <c r="L91" s="274"/>
      <c r="M91" s="269"/>
      <c r="N91" s="269"/>
      <c r="O91" s="269"/>
      <c r="P91" s="269"/>
      <c r="Q91" s="270"/>
    </row>
    <row r="92" spans="1:17" x14ac:dyDescent="0.15">
      <c r="A92" s="237"/>
      <c r="B92" s="214"/>
      <c r="C92" s="210"/>
      <c r="D92" s="211"/>
      <c r="E92" s="20"/>
      <c r="F92" s="21"/>
      <c r="G92" s="70"/>
      <c r="H92" s="22"/>
      <c r="I92" s="22"/>
      <c r="J92" s="23" t="str">
        <f t="shared" si="10"/>
        <v/>
      </c>
      <c r="K92" s="64" t="str">
        <f t="shared" si="11"/>
        <v/>
      </c>
      <c r="L92" s="274"/>
      <c r="M92" s="269"/>
      <c r="N92" s="269"/>
      <c r="O92" s="269"/>
      <c r="P92" s="269"/>
      <c r="Q92" s="270"/>
    </row>
    <row r="93" spans="1:17" x14ac:dyDescent="0.15">
      <c r="A93" s="237"/>
      <c r="B93" s="214"/>
      <c r="C93" s="210"/>
      <c r="D93" s="211"/>
      <c r="E93" s="20"/>
      <c r="F93" s="21"/>
      <c r="G93" s="70"/>
      <c r="H93" s="22"/>
      <c r="I93" s="22"/>
      <c r="J93" s="23" t="str">
        <f t="shared" si="10"/>
        <v/>
      </c>
      <c r="K93" s="64" t="str">
        <f t="shared" si="11"/>
        <v/>
      </c>
      <c r="L93" s="274"/>
      <c r="M93" s="269"/>
      <c r="N93" s="269"/>
      <c r="O93" s="269"/>
      <c r="P93" s="269"/>
      <c r="Q93" s="270"/>
    </row>
    <row r="94" spans="1:17" x14ac:dyDescent="0.15">
      <c r="A94" s="237"/>
      <c r="B94" s="214"/>
      <c r="C94" s="210"/>
      <c r="D94" s="211"/>
      <c r="E94" s="20"/>
      <c r="F94" s="21"/>
      <c r="G94" s="70"/>
      <c r="H94" s="22"/>
      <c r="I94" s="22"/>
      <c r="J94" s="23" t="str">
        <f t="shared" si="10"/>
        <v/>
      </c>
      <c r="K94" s="64" t="str">
        <f t="shared" si="11"/>
        <v/>
      </c>
      <c r="L94" s="274"/>
      <c r="M94" s="269"/>
      <c r="N94" s="269"/>
      <c r="O94" s="269"/>
      <c r="P94" s="269"/>
      <c r="Q94" s="270"/>
    </row>
    <row r="95" spans="1:17" x14ac:dyDescent="0.15">
      <c r="A95" s="237"/>
      <c r="B95" s="214"/>
      <c r="C95" s="210"/>
      <c r="D95" s="211"/>
      <c r="E95" s="20"/>
      <c r="F95" s="21"/>
      <c r="G95" s="70"/>
      <c r="H95" s="22"/>
      <c r="I95" s="22"/>
      <c r="J95" s="23" t="str">
        <f t="shared" si="10"/>
        <v/>
      </c>
      <c r="K95" s="64" t="str">
        <f t="shared" si="11"/>
        <v/>
      </c>
      <c r="L95" s="274"/>
      <c r="M95" s="269"/>
      <c r="N95" s="269"/>
      <c r="O95" s="269"/>
      <c r="P95" s="269"/>
      <c r="Q95" s="270"/>
    </row>
    <row r="96" spans="1:17" x14ac:dyDescent="0.15">
      <c r="A96" s="237"/>
      <c r="B96" s="214"/>
      <c r="C96" s="210"/>
      <c r="D96" s="211"/>
      <c r="E96" s="20"/>
      <c r="F96" s="21"/>
      <c r="G96" s="70"/>
      <c r="H96" s="22"/>
      <c r="I96" s="22"/>
      <c r="J96" s="23" t="str">
        <f t="shared" si="10"/>
        <v/>
      </c>
      <c r="K96" s="64" t="str">
        <f t="shared" si="11"/>
        <v/>
      </c>
      <c r="L96" s="274"/>
      <c r="M96" s="269"/>
      <c r="N96" s="269"/>
      <c r="O96" s="269"/>
      <c r="P96" s="269"/>
      <c r="Q96" s="270"/>
    </row>
    <row r="97" spans="1:17" x14ac:dyDescent="0.15">
      <c r="A97" s="237"/>
      <c r="B97" s="214"/>
      <c r="C97" s="210"/>
      <c r="D97" s="211"/>
      <c r="E97" s="20"/>
      <c r="F97" s="21"/>
      <c r="G97" s="70"/>
      <c r="H97" s="22"/>
      <c r="I97" s="22"/>
      <c r="J97" s="23" t="str">
        <f t="shared" si="10"/>
        <v/>
      </c>
      <c r="K97" s="64" t="str">
        <f t="shared" si="11"/>
        <v/>
      </c>
      <c r="L97" s="274"/>
      <c r="M97" s="269"/>
      <c r="N97" s="269"/>
      <c r="O97" s="269"/>
      <c r="P97" s="269"/>
      <c r="Q97" s="270"/>
    </row>
    <row r="98" spans="1:17" x14ac:dyDescent="0.15">
      <c r="A98" s="237"/>
      <c r="B98" s="214"/>
      <c r="C98" s="210"/>
      <c r="D98" s="211"/>
      <c r="E98" s="20"/>
      <c r="F98" s="21"/>
      <c r="G98" s="70"/>
      <c r="H98" s="22"/>
      <c r="I98" s="22"/>
      <c r="J98" s="23" t="str">
        <f t="shared" si="10"/>
        <v/>
      </c>
      <c r="K98" s="64" t="str">
        <f t="shared" si="11"/>
        <v/>
      </c>
      <c r="L98" s="274"/>
      <c r="M98" s="269"/>
      <c r="N98" s="269"/>
      <c r="O98" s="269"/>
      <c r="P98" s="269"/>
      <c r="Q98" s="270"/>
    </row>
    <row r="99" spans="1:17" x14ac:dyDescent="0.15">
      <c r="A99" s="237"/>
      <c r="B99" s="214"/>
      <c r="C99" s="210"/>
      <c r="D99" s="211"/>
      <c r="E99" s="20"/>
      <c r="F99" s="21"/>
      <c r="G99" s="70"/>
      <c r="H99" s="22"/>
      <c r="I99" s="22"/>
      <c r="J99" s="23" t="str">
        <f t="shared" si="10"/>
        <v/>
      </c>
      <c r="K99" s="64" t="str">
        <f t="shared" si="11"/>
        <v/>
      </c>
      <c r="L99" s="274"/>
      <c r="M99" s="269"/>
      <c r="N99" s="269"/>
      <c r="O99" s="269"/>
      <c r="P99" s="269"/>
      <c r="Q99" s="270"/>
    </row>
    <row r="100" spans="1:17" ht="14.25" thickBot="1" x14ac:dyDescent="0.2">
      <c r="A100" s="237"/>
      <c r="B100" s="258"/>
      <c r="C100" s="251"/>
      <c r="D100" s="252"/>
      <c r="E100" s="20"/>
      <c r="F100" s="85"/>
      <c r="G100" s="70"/>
      <c r="H100" s="22"/>
      <c r="I100" s="22"/>
      <c r="J100" s="23" t="str">
        <f t="shared" si="10"/>
        <v/>
      </c>
      <c r="K100" s="64" t="str">
        <f t="shared" si="11"/>
        <v/>
      </c>
      <c r="L100" s="275"/>
      <c r="M100" s="276"/>
      <c r="N100" s="276"/>
      <c r="O100" s="276"/>
      <c r="P100" s="276"/>
      <c r="Q100" s="277"/>
    </row>
    <row r="101" spans="1:17" ht="21.75" customHeight="1" thickTop="1" thickBot="1" x14ac:dyDescent="0.2">
      <c r="A101" s="237"/>
      <c r="B101" s="253" t="s">
        <v>54</v>
      </c>
      <c r="C101" s="254"/>
      <c r="D101" s="255" t="s">
        <v>55</v>
      </c>
      <c r="E101" s="256"/>
      <c r="F101" s="43"/>
      <c r="G101" s="74"/>
      <c r="H101" s="44"/>
      <c r="I101" s="44"/>
      <c r="J101" s="45" t="str">
        <f>IF(COUNT(J9,J30,J50,J73,J86)=0,"",SUM(J9,J30,J50,J73,J86))</f>
        <v/>
      </c>
      <c r="K101" s="104" t="str">
        <f>IF(COUNT(K9,K30,K50,K73,K86)=0,"",SUM(K9,K30,K50,K73,K86))</f>
        <v/>
      </c>
      <c r="L101" s="136"/>
      <c r="M101" s="137"/>
      <c r="N101" s="94" t="str">
        <f>IF(COUNT(N9,N30,N50,N73,N86)=0,"",SUM(N9,N30,N50,N73,N86))</f>
        <v/>
      </c>
      <c r="O101" s="94" t="str">
        <f>IF(COUNT(O9,O30,O50,O73,O86)=0,"",SUM(O9,O30,O50,O73,O86))</f>
        <v/>
      </c>
      <c r="P101" s="94">
        <f>IF(COUNT(P9,P30,P50,P73,P86)=0,0,SUM(P86,P73,P50,P30,P9))</f>
        <v>0</v>
      </c>
      <c r="Q101" s="94">
        <f>IF(COUNT(Q9,Q30,Q50,Q73,Q86)=0,0,SUM(Q86,Q73,Q50,Q30,Q9))</f>
        <v>0</v>
      </c>
    </row>
    <row r="102" spans="1:17" ht="16.5" customHeight="1" thickTop="1" x14ac:dyDescent="0.15">
      <c r="A102" s="237"/>
      <c r="B102" s="320" t="s">
        <v>56</v>
      </c>
      <c r="C102" s="321"/>
      <c r="D102" s="46"/>
      <c r="E102" s="46"/>
      <c r="F102" s="47"/>
      <c r="G102" s="75"/>
      <c r="H102" s="48"/>
      <c r="I102" s="48"/>
      <c r="J102" s="48"/>
      <c r="K102" s="128"/>
      <c r="L102" s="138"/>
      <c r="M102" s="139"/>
      <c r="N102" s="49" t="str">
        <f>IF(SUM(AD10:AD16)=0,"",SUM(AD10:AD16))</f>
        <v/>
      </c>
      <c r="O102" s="49" t="str">
        <f>IF(SUM(AE10:AE16)=0,"",SUM(AE10:AE16))</f>
        <v/>
      </c>
      <c r="P102" s="50" t="s">
        <v>57</v>
      </c>
      <c r="Q102" s="50"/>
    </row>
    <row r="103" spans="1:17" ht="15" customHeight="1" x14ac:dyDescent="0.15">
      <c r="A103" s="237"/>
      <c r="B103" s="322" t="s">
        <v>58</v>
      </c>
      <c r="C103" s="259" t="s">
        <v>59</v>
      </c>
      <c r="D103" s="259"/>
      <c r="E103" s="260"/>
      <c r="F103" s="51"/>
      <c r="G103" s="76"/>
      <c r="H103" s="52"/>
      <c r="I103" s="52"/>
      <c r="J103" s="52"/>
      <c r="K103" s="129"/>
      <c r="L103" s="53"/>
      <c r="M103" s="80"/>
      <c r="N103" s="54" t="str">
        <f>IF(SUM(AD10:AD11)=0,"",SUM(AD10:AD11))</f>
        <v/>
      </c>
      <c r="O103" s="54" t="str">
        <f>IF(SUM(AE10:AE11)=0,"",SUM(AE10:AE11))</f>
        <v/>
      </c>
      <c r="P103" s="55" t="s">
        <v>60</v>
      </c>
      <c r="Q103" s="55"/>
    </row>
    <row r="104" spans="1:17" ht="15" customHeight="1" x14ac:dyDescent="0.15">
      <c r="A104" s="237"/>
      <c r="B104" s="323"/>
      <c r="C104" s="259" t="s">
        <v>61</v>
      </c>
      <c r="D104" s="259"/>
      <c r="E104" s="260"/>
      <c r="F104" s="51"/>
      <c r="G104" s="76"/>
      <c r="H104" s="52"/>
      <c r="I104" s="52"/>
      <c r="J104" s="52"/>
      <c r="K104" s="129"/>
      <c r="L104" s="53"/>
      <c r="M104" s="80"/>
      <c r="N104" s="54" t="str">
        <f>IF(SUM(AD12:AD13)=0,"",SUM(AD12:AD13))</f>
        <v/>
      </c>
      <c r="O104" s="54" t="str">
        <f>IF(SUM(AE12:AE13)=0,"",SUM(AE12:AE13))</f>
        <v/>
      </c>
      <c r="P104" s="55" t="s">
        <v>60</v>
      </c>
      <c r="Q104" s="55"/>
    </row>
    <row r="105" spans="1:17" ht="15" customHeight="1" x14ac:dyDescent="0.15">
      <c r="A105" s="237"/>
      <c r="B105" s="323"/>
      <c r="C105" s="259" t="s">
        <v>62</v>
      </c>
      <c r="D105" s="259"/>
      <c r="E105" s="260"/>
      <c r="F105" s="51"/>
      <c r="G105" s="76"/>
      <c r="H105" s="52"/>
      <c r="I105" s="52"/>
      <c r="J105" s="52"/>
      <c r="K105" s="129"/>
      <c r="L105" s="53"/>
      <c r="M105" s="80"/>
      <c r="N105" s="54" t="str">
        <f t="shared" ref="N105:O107" si="12">IF(AD14=0,"",AD14)</f>
        <v/>
      </c>
      <c r="O105" s="54" t="str">
        <f t="shared" si="12"/>
        <v/>
      </c>
      <c r="P105" s="55" t="s">
        <v>60</v>
      </c>
      <c r="Q105" s="55"/>
    </row>
    <row r="106" spans="1:17" ht="15" customHeight="1" x14ac:dyDescent="0.15">
      <c r="A106" s="237"/>
      <c r="B106" s="323"/>
      <c r="C106" s="259" t="s">
        <v>63</v>
      </c>
      <c r="D106" s="259"/>
      <c r="E106" s="260"/>
      <c r="F106" s="51"/>
      <c r="G106" s="76"/>
      <c r="H106" s="52"/>
      <c r="I106" s="52"/>
      <c r="J106" s="52"/>
      <c r="K106" s="129"/>
      <c r="L106" s="53"/>
      <c r="M106" s="80"/>
      <c r="N106" s="54" t="str">
        <f t="shared" si="12"/>
        <v/>
      </c>
      <c r="O106" s="54" t="str">
        <f t="shared" si="12"/>
        <v/>
      </c>
      <c r="P106" s="55" t="s">
        <v>60</v>
      </c>
      <c r="Q106" s="55"/>
    </row>
    <row r="107" spans="1:17" ht="15" customHeight="1" thickBot="1" x14ac:dyDescent="0.2">
      <c r="A107" s="247"/>
      <c r="B107" s="324"/>
      <c r="C107" s="261" t="s">
        <v>64</v>
      </c>
      <c r="D107" s="261"/>
      <c r="E107" s="262"/>
      <c r="F107" s="56"/>
      <c r="G107" s="77"/>
      <c r="H107" s="57"/>
      <c r="I107" s="57"/>
      <c r="J107" s="57"/>
      <c r="K107" s="130"/>
      <c r="L107" s="58"/>
      <c r="M107" s="81"/>
      <c r="N107" s="59" t="str">
        <f t="shared" si="12"/>
        <v/>
      </c>
      <c r="O107" s="59" t="str">
        <f t="shared" si="12"/>
        <v/>
      </c>
      <c r="P107" s="60" t="s">
        <v>60</v>
      </c>
      <c r="Q107" s="60"/>
    </row>
    <row r="108" spans="1:17" ht="14.25" thickTop="1" x14ac:dyDescent="0.15">
      <c r="A108" s="294" t="s">
        <v>65</v>
      </c>
      <c r="B108" s="295"/>
      <c r="C108" s="296"/>
      <c r="D108" s="296"/>
      <c r="E108" s="297"/>
      <c r="F108" s="61" t="s">
        <v>38</v>
      </c>
      <c r="G108" s="78" t="s">
        <v>38</v>
      </c>
      <c r="H108" s="62" t="s">
        <v>38</v>
      </c>
      <c r="I108" s="62" t="s">
        <v>38</v>
      </c>
      <c r="J108" s="134" t="str">
        <f>IF(COUNT(J109:J120)=0,"",SUM(J109:J120))</f>
        <v/>
      </c>
      <c r="K108" s="131" t="str">
        <f>IF(COUNT(K109:K120)=0,"",SUM(K109:K120))</f>
        <v/>
      </c>
      <c r="L108" s="278"/>
      <c r="M108" s="278"/>
      <c r="N108" s="278"/>
      <c r="O108" s="278"/>
      <c r="P108" s="278"/>
      <c r="Q108" s="279"/>
    </row>
    <row r="109" spans="1:17" x14ac:dyDescent="0.15">
      <c r="A109" s="237"/>
      <c r="B109" s="298"/>
      <c r="C109" s="210"/>
      <c r="D109" s="211"/>
      <c r="E109" s="20"/>
      <c r="F109" s="63"/>
      <c r="G109" s="79"/>
      <c r="H109" s="93"/>
      <c r="I109" s="93"/>
      <c r="J109" s="23" t="str">
        <f t="shared" ref="J109:J120" si="13">IF(F109="","",F109*H109)</f>
        <v/>
      </c>
      <c r="K109" s="132" t="str">
        <f t="shared" ref="K109:K120" si="14">IF(G109="","",G109*I109)</f>
        <v/>
      </c>
      <c r="L109" s="278"/>
      <c r="M109" s="278"/>
      <c r="N109" s="278"/>
      <c r="O109" s="278"/>
      <c r="P109" s="278"/>
      <c r="Q109" s="279"/>
    </row>
    <row r="110" spans="1:17" x14ac:dyDescent="0.15">
      <c r="A110" s="237"/>
      <c r="B110" s="298"/>
      <c r="C110" s="210"/>
      <c r="D110" s="211"/>
      <c r="E110" s="20"/>
      <c r="F110" s="21"/>
      <c r="G110" s="70"/>
      <c r="H110" s="22"/>
      <c r="I110" s="22"/>
      <c r="J110" s="23" t="str">
        <f t="shared" si="13"/>
        <v/>
      </c>
      <c r="K110" s="132" t="str">
        <f t="shared" si="14"/>
        <v/>
      </c>
      <c r="L110" s="278"/>
      <c r="M110" s="278"/>
      <c r="N110" s="278"/>
      <c r="O110" s="278"/>
      <c r="P110" s="278"/>
      <c r="Q110" s="279"/>
    </row>
    <row r="111" spans="1:17" x14ac:dyDescent="0.15">
      <c r="A111" s="237"/>
      <c r="B111" s="298"/>
      <c r="C111" s="210"/>
      <c r="D111" s="211"/>
      <c r="E111" s="20"/>
      <c r="F111" s="21"/>
      <c r="G111" s="70"/>
      <c r="H111" s="22"/>
      <c r="I111" s="22"/>
      <c r="J111" s="23" t="str">
        <f t="shared" si="13"/>
        <v/>
      </c>
      <c r="K111" s="132" t="str">
        <f t="shared" si="14"/>
        <v/>
      </c>
      <c r="L111" s="278"/>
      <c r="M111" s="278"/>
      <c r="N111" s="278"/>
      <c r="O111" s="278"/>
      <c r="P111" s="278"/>
      <c r="Q111" s="279"/>
    </row>
    <row r="112" spans="1:17" x14ac:dyDescent="0.15">
      <c r="A112" s="237"/>
      <c r="B112" s="298"/>
      <c r="C112" s="210"/>
      <c r="D112" s="211"/>
      <c r="E112" s="20"/>
      <c r="F112" s="21"/>
      <c r="G112" s="70"/>
      <c r="H112" s="22"/>
      <c r="I112" s="22"/>
      <c r="J112" s="23" t="str">
        <f t="shared" si="13"/>
        <v/>
      </c>
      <c r="K112" s="132" t="str">
        <f t="shared" si="14"/>
        <v/>
      </c>
      <c r="L112" s="278"/>
      <c r="M112" s="278"/>
      <c r="N112" s="278"/>
      <c r="O112" s="278"/>
      <c r="P112" s="278"/>
      <c r="Q112" s="279"/>
    </row>
    <row r="113" spans="1:17" x14ac:dyDescent="0.15">
      <c r="A113" s="237"/>
      <c r="B113" s="298"/>
      <c r="C113" s="210"/>
      <c r="D113" s="211"/>
      <c r="E113" s="20"/>
      <c r="F113" s="21"/>
      <c r="G113" s="70"/>
      <c r="H113" s="22"/>
      <c r="I113" s="22"/>
      <c r="J113" s="23" t="str">
        <f t="shared" si="13"/>
        <v/>
      </c>
      <c r="K113" s="132" t="str">
        <f t="shared" si="14"/>
        <v/>
      </c>
      <c r="L113" s="278"/>
      <c r="M113" s="278"/>
      <c r="N113" s="278"/>
      <c r="O113" s="278"/>
      <c r="P113" s="278"/>
      <c r="Q113" s="279"/>
    </row>
    <row r="114" spans="1:17" x14ac:dyDescent="0.15">
      <c r="A114" s="237"/>
      <c r="B114" s="298"/>
      <c r="C114" s="210"/>
      <c r="D114" s="211"/>
      <c r="E114" s="20"/>
      <c r="F114" s="21"/>
      <c r="G114" s="70"/>
      <c r="H114" s="22"/>
      <c r="I114" s="22"/>
      <c r="J114" s="23" t="str">
        <f t="shared" si="13"/>
        <v/>
      </c>
      <c r="K114" s="132" t="str">
        <f t="shared" si="14"/>
        <v/>
      </c>
      <c r="L114" s="278"/>
      <c r="M114" s="278"/>
      <c r="N114" s="278"/>
      <c r="O114" s="278"/>
      <c r="P114" s="278"/>
      <c r="Q114" s="279"/>
    </row>
    <row r="115" spans="1:17" x14ac:dyDescent="0.15">
      <c r="A115" s="237"/>
      <c r="B115" s="298"/>
      <c r="C115" s="210"/>
      <c r="D115" s="211"/>
      <c r="E115" s="20"/>
      <c r="F115" s="21"/>
      <c r="G115" s="70"/>
      <c r="H115" s="22"/>
      <c r="I115" s="22"/>
      <c r="J115" s="23" t="str">
        <f t="shared" si="13"/>
        <v/>
      </c>
      <c r="K115" s="132" t="str">
        <f t="shared" si="14"/>
        <v/>
      </c>
      <c r="L115" s="278"/>
      <c r="M115" s="278"/>
      <c r="N115" s="278"/>
      <c r="O115" s="278"/>
      <c r="P115" s="278"/>
      <c r="Q115" s="279"/>
    </row>
    <row r="116" spans="1:17" x14ac:dyDescent="0.15">
      <c r="A116" s="237"/>
      <c r="B116" s="298"/>
      <c r="C116" s="210"/>
      <c r="D116" s="211"/>
      <c r="E116" s="20"/>
      <c r="F116" s="21"/>
      <c r="G116" s="70"/>
      <c r="H116" s="22"/>
      <c r="I116" s="22"/>
      <c r="J116" s="23" t="str">
        <f t="shared" si="13"/>
        <v/>
      </c>
      <c r="K116" s="132" t="str">
        <f t="shared" si="14"/>
        <v/>
      </c>
      <c r="L116" s="278"/>
      <c r="M116" s="278"/>
      <c r="N116" s="278"/>
      <c r="O116" s="278"/>
      <c r="P116" s="278"/>
      <c r="Q116" s="279"/>
    </row>
    <row r="117" spans="1:17" x14ac:dyDescent="0.15">
      <c r="A117" s="237"/>
      <c r="B117" s="298"/>
      <c r="C117" s="210"/>
      <c r="D117" s="211"/>
      <c r="E117" s="20"/>
      <c r="F117" s="21"/>
      <c r="G117" s="70"/>
      <c r="H117" s="22"/>
      <c r="I117" s="22"/>
      <c r="J117" s="23" t="str">
        <f t="shared" si="13"/>
        <v/>
      </c>
      <c r="K117" s="132" t="str">
        <f t="shared" si="14"/>
        <v/>
      </c>
      <c r="L117" s="278"/>
      <c r="M117" s="278"/>
      <c r="N117" s="278"/>
      <c r="O117" s="278"/>
      <c r="P117" s="278"/>
      <c r="Q117" s="279"/>
    </row>
    <row r="118" spans="1:17" x14ac:dyDescent="0.15">
      <c r="A118" s="237"/>
      <c r="B118" s="298"/>
      <c r="C118" s="210"/>
      <c r="D118" s="211"/>
      <c r="E118" s="20"/>
      <c r="F118" s="21"/>
      <c r="G118" s="70"/>
      <c r="H118" s="22"/>
      <c r="I118" s="22"/>
      <c r="J118" s="23" t="str">
        <f t="shared" si="13"/>
        <v/>
      </c>
      <c r="K118" s="132" t="str">
        <f t="shared" si="14"/>
        <v/>
      </c>
      <c r="L118" s="278"/>
      <c r="M118" s="278"/>
      <c r="N118" s="278"/>
      <c r="O118" s="278"/>
      <c r="P118" s="278"/>
      <c r="Q118" s="279"/>
    </row>
    <row r="119" spans="1:17" x14ac:dyDescent="0.15">
      <c r="A119" s="237"/>
      <c r="B119" s="298"/>
      <c r="C119" s="210"/>
      <c r="D119" s="211"/>
      <c r="E119" s="20"/>
      <c r="F119" s="21"/>
      <c r="G119" s="70"/>
      <c r="H119" s="22"/>
      <c r="I119" s="22"/>
      <c r="J119" s="23" t="str">
        <f t="shared" si="13"/>
        <v/>
      </c>
      <c r="K119" s="132" t="str">
        <f t="shared" si="14"/>
        <v/>
      </c>
      <c r="L119" s="278"/>
      <c r="M119" s="278"/>
      <c r="N119" s="278"/>
      <c r="O119" s="278"/>
      <c r="P119" s="278"/>
      <c r="Q119" s="279"/>
    </row>
    <row r="120" spans="1:17" x14ac:dyDescent="0.15">
      <c r="A120" s="237"/>
      <c r="B120" s="298"/>
      <c r="C120" s="210"/>
      <c r="D120" s="211"/>
      <c r="E120" s="20"/>
      <c r="F120" s="63"/>
      <c r="G120" s="79"/>
      <c r="H120" s="93"/>
      <c r="I120" s="93"/>
      <c r="J120" s="135" t="str">
        <f t="shared" si="13"/>
        <v/>
      </c>
      <c r="K120" s="133" t="str">
        <f t="shared" si="14"/>
        <v/>
      </c>
      <c r="L120" s="278"/>
      <c r="M120" s="278"/>
      <c r="N120" s="278"/>
      <c r="O120" s="278"/>
      <c r="P120" s="278"/>
      <c r="Q120" s="279"/>
    </row>
    <row r="121" spans="1:17" x14ac:dyDescent="0.15">
      <c r="A121" s="90"/>
      <c r="B121" s="91"/>
      <c r="C121" s="91"/>
      <c r="D121" s="91"/>
      <c r="E121" s="92"/>
      <c r="F121" s="300" t="s">
        <v>76</v>
      </c>
      <c r="G121" s="301"/>
      <c r="H121" s="302"/>
      <c r="I121" s="300" t="s">
        <v>77</v>
      </c>
      <c r="J121" s="301"/>
      <c r="K121" s="302"/>
      <c r="L121" s="278"/>
      <c r="M121" s="278"/>
      <c r="N121" s="278"/>
      <c r="O121" s="278"/>
      <c r="P121" s="278"/>
      <c r="Q121" s="279"/>
    </row>
    <row r="122" spans="1:17" x14ac:dyDescent="0.15">
      <c r="A122" s="263" t="s">
        <v>66</v>
      </c>
      <c r="B122" s="264"/>
      <c r="C122" s="264"/>
      <c r="D122" s="264"/>
      <c r="E122" s="265"/>
      <c r="F122" s="291" t="str">
        <f>IF(COUNT(J101,J108)=0,"",SUM(J101,J108))</f>
        <v/>
      </c>
      <c r="G122" s="292"/>
      <c r="H122" s="293"/>
      <c r="I122" s="291" t="str">
        <f>IF(COUNT(K101,K108)=0,"",SUM(K101,K108))</f>
        <v/>
      </c>
      <c r="J122" s="292"/>
      <c r="K122" s="293"/>
      <c r="L122" s="278"/>
      <c r="M122" s="278"/>
      <c r="N122" s="278"/>
      <c r="O122" s="278"/>
      <c r="P122" s="278"/>
      <c r="Q122" s="279"/>
    </row>
    <row r="123" spans="1:17" x14ac:dyDescent="0.15">
      <c r="A123" s="263" t="s">
        <v>67</v>
      </c>
      <c r="B123" s="264"/>
      <c r="C123" s="264"/>
      <c r="D123" s="264"/>
      <c r="E123" s="265"/>
      <c r="F123" s="288" t="str">
        <f>IF(F122="","",ROUNDDOWN(F122*L1/100,3))</f>
        <v/>
      </c>
      <c r="G123" s="289"/>
      <c r="H123" s="290"/>
      <c r="I123" s="288" t="str">
        <f>IF(I122="","",ROUNDDOWN(I122*L1/100,3))</f>
        <v/>
      </c>
      <c r="J123" s="289"/>
      <c r="K123" s="290"/>
      <c r="L123" s="278"/>
      <c r="M123" s="278"/>
      <c r="N123" s="278"/>
      <c r="O123" s="278"/>
      <c r="P123" s="278"/>
      <c r="Q123" s="279"/>
    </row>
    <row r="124" spans="1:17" x14ac:dyDescent="0.15">
      <c r="A124" s="285" t="s">
        <v>68</v>
      </c>
      <c r="B124" s="286"/>
      <c r="C124" s="286"/>
      <c r="D124" s="286"/>
      <c r="E124" s="287"/>
      <c r="F124" s="86"/>
      <c r="G124" s="87"/>
      <c r="H124" s="106"/>
      <c r="I124" s="107"/>
      <c r="J124" s="88"/>
      <c r="K124" s="105"/>
      <c r="L124" s="278"/>
      <c r="M124" s="278"/>
      <c r="N124" s="278"/>
      <c r="O124" s="278"/>
      <c r="P124" s="278"/>
      <c r="Q124" s="279"/>
    </row>
    <row r="125" spans="1:17" x14ac:dyDescent="0.15">
      <c r="A125" s="263" t="s">
        <v>69</v>
      </c>
      <c r="B125" s="264"/>
      <c r="C125" s="264"/>
      <c r="D125" s="264"/>
      <c r="E125" s="265"/>
      <c r="F125" s="282" t="str">
        <f>IF(COUNT(F122:H123)=0,"",SUM(F122:H123))</f>
        <v/>
      </c>
      <c r="G125" s="283"/>
      <c r="H125" s="284"/>
      <c r="I125" s="282" t="str">
        <f>IF(COUNT(I122:K123)=0,"",SUM(I122:K123))</f>
        <v/>
      </c>
      <c r="J125" s="283"/>
      <c r="K125" s="284"/>
      <c r="L125" s="280"/>
      <c r="M125" s="280"/>
      <c r="N125" s="280"/>
      <c r="O125" s="280"/>
      <c r="P125" s="280"/>
      <c r="Q125" s="281"/>
    </row>
    <row r="126" spans="1:17" x14ac:dyDescent="0.15">
      <c r="B126" s="6"/>
      <c r="C126" s="8"/>
      <c r="D126" s="8"/>
      <c r="E126" s="8"/>
      <c r="F126" s="8"/>
      <c r="G126" s="8"/>
      <c r="H126" s="8"/>
      <c r="I126" s="8"/>
      <c r="J126" s="65"/>
      <c r="K126" s="65" t="s">
        <v>70</v>
      </c>
      <c r="L126" s="266" t="s">
        <v>71</v>
      </c>
      <c r="M126" s="266"/>
      <c r="N126" s="266"/>
      <c r="O126" s="67"/>
      <c r="P126" s="8"/>
      <c r="Q126" s="38" t="s">
        <v>88</v>
      </c>
    </row>
    <row r="127" spans="1:17" x14ac:dyDescent="0.15">
      <c r="A127" s="66"/>
      <c r="B127" s="6"/>
      <c r="C127" s="8"/>
      <c r="D127" s="8"/>
      <c r="E127" s="8"/>
      <c r="F127" s="8"/>
      <c r="G127" s="8"/>
      <c r="H127" s="8"/>
      <c r="I127" s="8"/>
      <c r="J127" s="8"/>
      <c r="K127" s="8"/>
      <c r="L127" s="8"/>
      <c r="M127" s="8"/>
      <c r="N127" s="8"/>
      <c r="O127" s="8"/>
      <c r="P127" s="38"/>
    </row>
    <row r="128" spans="1:17" x14ac:dyDescent="0.15">
      <c r="A128" s="6"/>
    </row>
    <row r="129" spans="1:1" x14ac:dyDescent="0.15">
      <c r="A129" s="68" t="s">
        <v>72</v>
      </c>
    </row>
    <row r="130" spans="1:1" x14ac:dyDescent="0.15">
      <c r="A130" s="68" t="s">
        <v>73</v>
      </c>
    </row>
    <row r="131" spans="1:1" x14ac:dyDescent="0.15">
      <c r="A131" s="68" t="s">
        <v>74</v>
      </c>
    </row>
  </sheetData>
  <sheetProtection password="A4DE" sheet="1" objects="1" scenarios="1"/>
  <mergeCells count="157">
    <mergeCell ref="A4:Q4"/>
    <mergeCell ref="A68:Q68"/>
    <mergeCell ref="F121:H121"/>
    <mergeCell ref="L6:M7"/>
    <mergeCell ref="N6:O7"/>
    <mergeCell ref="P6:Q7"/>
    <mergeCell ref="I121:K121"/>
    <mergeCell ref="I123:K123"/>
    <mergeCell ref="F7:G7"/>
    <mergeCell ref="H7:I7"/>
    <mergeCell ref="J7:K7"/>
    <mergeCell ref="F6:K6"/>
    <mergeCell ref="F70:K70"/>
    <mergeCell ref="F71:G71"/>
    <mergeCell ref="H71:I71"/>
    <mergeCell ref="J71:K71"/>
    <mergeCell ref="L10:Q29"/>
    <mergeCell ref="L31:Q49"/>
    <mergeCell ref="L51:Q64"/>
    <mergeCell ref="C114:D114"/>
    <mergeCell ref="B102:C102"/>
    <mergeCell ref="B103:B107"/>
    <mergeCell ref="C103:E103"/>
    <mergeCell ref="C104:E104"/>
    <mergeCell ref="L126:N126"/>
    <mergeCell ref="L74:Q85"/>
    <mergeCell ref="L87:Q100"/>
    <mergeCell ref="L108:Q125"/>
    <mergeCell ref="F125:H125"/>
    <mergeCell ref="A122:E122"/>
    <mergeCell ref="A123:E123"/>
    <mergeCell ref="A124:E124"/>
    <mergeCell ref="F123:H123"/>
    <mergeCell ref="F122:H122"/>
    <mergeCell ref="I122:K122"/>
    <mergeCell ref="C115:D115"/>
    <mergeCell ref="C116:D116"/>
    <mergeCell ref="C117:D117"/>
    <mergeCell ref="C118:D118"/>
    <mergeCell ref="C119:D119"/>
    <mergeCell ref="C120:D120"/>
    <mergeCell ref="A108:A120"/>
    <mergeCell ref="B108:E108"/>
    <mergeCell ref="B109:B120"/>
    <mergeCell ref="C109:D109"/>
    <mergeCell ref="C110:D110"/>
    <mergeCell ref="C111:D111"/>
    <mergeCell ref="I125:K125"/>
    <mergeCell ref="C105:E105"/>
    <mergeCell ref="C106:E106"/>
    <mergeCell ref="C107:E107"/>
    <mergeCell ref="A125:E125"/>
    <mergeCell ref="C87:D87"/>
    <mergeCell ref="C88:D88"/>
    <mergeCell ref="C91:D91"/>
    <mergeCell ref="C92:D92"/>
    <mergeCell ref="C93:D93"/>
    <mergeCell ref="C94:D94"/>
    <mergeCell ref="C95:D95"/>
    <mergeCell ref="C112:D112"/>
    <mergeCell ref="C113:D113"/>
    <mergeCell ref="C80:D80"/>
    <mergeCell ref="C81:D81"/>
    <mergeCell ref="C82:D82"/>
    <mergeCell ref="C83:D83"/>
    <mergeCell ref="C84:D84"/>
    <mergeCell ref="C85:D85"/>
    <mergeCell ref="A73:A107"/>
    <mergeCell ref="B73:E73"/>
    <mergeCell ref="B74:B85"/>
    <mergeCell ref="C74:D74"/>
    <mergeCell ref="C75:D75"/>
    <mergeCell ref="C76:D76"/>
    <mergeCell ref="C77:D77"/>
    <mergeCell ref="C78:D78"/>
    <mergeCell ref="C79:D79"/>
    <mergeCell ref="C96:D96"/>
    <mergeCell ref="C97:D97"/>
    <mergeCell ref="C98:D98"/>
    <mergeCell ref="C99:D99"/>
    <mergeCell ref="C100:D100"/>
    <mergeCell ref="B101:C101"/>
    <mergeCell ref="D101:E101"/>
    <mergeCell ref="B86:E86"/>
    <mergeCell ref="B87:B100"/>
    <mergeCell ref="A67:C67"/>
    <mergeCell ref="D67:N67"/>
    <mergeCell ref="A70:E72"/>
    <mergeCell ref="C58:D58"/>
    <mergeCell ref="C59:D59"/>
    <mergeCell ref="C60:D60"/>
    <mergeCell ref="C61:D61"/>
    <mergeCell ref="C62:D62"/>
    <mergeCell ref="C63:D63"/>
    <mergeCell ref="A9:A64"/>
    <mergeCell ref="B9:C9"/>
    <mergeCell ref="L70:M71"/>
    <mergeCell ref="N70:O71"/>
    <mergeCell ref="C26:D26"/>
    <mergeCell ref="C27:D27"/>
    <mergeCell ref="C28:D28"/>
    <mergeCell ref="C29:D29"/>
    <mergeCell ref="B30:C30"/>
    <mergeCell ref="C33:D33"/>
    <mergeCell ref="C34:D34"/>
    <mergeCell ref="C35:D35"/>
    <mergeCell ref="C36:D36"/>
    <mergeCell ref="C37:D37"/>
    <mergeCell ref="C38:D38"/>
    <mergeCell ref="P70:Q71"/>
    <mergeCell ref="C40:D40"/>
    <mergeCell ref="B50:E50"/>
    <mergeCell ref="B51:B64"/>
    <mergeCell ref="C51:D51"/>
    <mergeCell ref="C52:D52"/>
    <mergeCell ref="C53:D53"/>
    <mergeCell ref="C54:D54"/>
    <mergeCell ref="C55:D55"/>
    <mergeCell ref="C56:D56"/>
    <mergeCell ref="C57:D57"/>
    <mergeCell ref="C64:D64"/>
    <mergeCell ref="B31:B49"/>
    <mergeCell ref="C31:D31"/>
    <mergeCell ref="C41:D41"/>
    <mergeCell ref="C42:D42"/>
    <mergeCell ref="C43:D43"/>
    <mergeCell ref="C44:D44"/>
    <mergeCell ref="C45:D45"/>
    <mergeCell ref="C46:D46"/>
    <mergeCell ref="C47:D47"/>
    <mergeCell ref="C48:D48"/>
    <mergeCell ref="C49:D49"/>
    <mergeCell ref="C32:D32"/>
    <mergeCell ref="C39:D39"/>
    <mergeCell ref="R9:R30"/>
    <mergeCell ref="S9:S29"/>
    <mergeCell ref="B10:B29"/>
    <mergeCell ref="C10:D10"/>
    <mergeCell ref="C11:D11"/>
    <mergeCell ref="C12:D12"/>
    <mergeCell ref="C13:D13"/>
    <mergeCell ref="A3:C3"/>
    <mergeCell ref="D3:N3"/>
    <mergeCell ref="A5:P5"/>
    <mergeCell ref="A6:E8"/>
    <mergeCell ref="C20:D20"/>
    <mergeCell ref="C21:D21"/>
    <mergeCell ref="C22:D22"/>
    <mergeCell ref="C23:D23"/>
    <mergeCell ref="C24:D24"/>
    <mergeCell ref="C25:D25"/>
    <mergeCell ref="C14:D14"/>
    <mergeCell ref="C15:D15"/>
    <mergeCell ref="C16:D16"/>
    <mergeCell ref="C17:D17"/>
    <mergeCell ref="C18:D18"/>
    <mergeCell ref="C19:D19"/>
  </mergeCells>
  <phoneticPr fontId="7"/>
  <dataValidations count="1">
    <dataValidation type="list" allowBlank="1" showInputMessage="1" showErrorMessage="1" sqref="E10:E29 E31:E49 E51:E64 E74:E85 E87:E100">
      <formula1>$U$1:$U$5</formula1>
    </dataValidation>
  </dataValidations>
  <pageMargins left="1.1023622047244095" right="0.70866141732283472" top="0.39370078740157483" bottom="0.19685039370078741" header="0.31496062992125984" footer="0.31496062992125984"/>
  <pageSetup paperSize="8" fitToHeight="0" orientation="landscape" blackAndWhite="1" r:id="rId1"/>
  <rowBreaks count="1" manualBreakCount="1">
    <brk id="64" max="1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第11号様式</vt:lpstr>
      <vt:lpstr>第11号別紙</vt:lpstr>
      <vt:lpstr>第11号別紙!Print_Area</vt:lpstr>
      <vt:lpstr>第11号様式!Print_Area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PC19B60JS005</cp:lastModifiedBy>
  <cp:lastPrinted>2020-03-31T04:59:02Z</cp:lastPrinted>
  <dcterms:created xsi:type="dcterms:W3CDTF">2016-03-29T06:27:44Z</dcterms:created>
  <dcterms:modified xsi:type="dcterms:W3CDTF">2021-05-18T00:17:01Z</dcterms:modified>
</cp:coreProperties>
</file>