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11_水素活用スマエネエリア形成推進事業（業務・産業部門）令和3年度以降の申請\13    ★様式\様式（事業者用_申請書等）決定前\様式（事業者用_申請書等）\"/>
    </mc:Choice>
  </mc:AlternateContent>
  <bookViews>
    <workbookView xWindow="0" yWindow="0" windowWidth="28800" windowHeight="11685"/>
  </bookViews>
  <sheets>
    <sheet name="第17号様式" sheetId="1" r:id="rId1"/>
    <sheet name="第17号別紙" sheetId="3" r:id="rId2"/>
  </sheets>
  <externalReferences>
    <externalReference r:id="rId3"/>
    <externalReference r:id="rId4"/>
  </externalReferences>
  <definedNames>
    <definedName name="_xlnm.Print_Area" localSheetId="1">第17号別紙!$A$2:$K$116</definedName>
    <definedName name="_xlnm.Print_Area" localSheetId="0">第17号様式!$A$1:$AL$54</definedName>
    <definedName name="種類">[1]基本!$F$171:$F$172</definedName>
    <definedName name="別1その2">[2]対策!$K$2:$K$9</definedName>
  </definedNames>
  <calcPr calcId="162913"/>
</workbook>
</file>

<file path=xl/calcChain.xml><?xml version="1.0" encoding="utf-8"?>
<calcChain xmlns="http://schemas.openxmlformats.org/spreadsheetml/2006/main">
  <c r="H96" i="3" l="1"/>
  <c r="H97" i="3"/>
  <c r="H98" i="3"/>
  <c r="H99" i="3"/>
  <c r="H86" i="3"/>
  <c r="H87" i="3"/>
  <c r="H88" i="3"/>
  <c r="H89" i="3"/>
  <c r="H90" i="3"/>
  <c r="H91" i="3"/>
  <c r="H92" i="3"/>
  <c r="H93" i="3"/>
  <c r="H94" i="3"/>
  <c r="H95" i="3"/>
  <c r="H100" i="3"/>
  <c r="H101" i="3"/>
  <c r="H102" i="3"/>
  <c r="H103" i="3"/>
  <c r="H104" i="3"/>
  <c r="H105" i="3"/>
  <c r="H106" i="3"/>
  <c r="H107" i="3"/>
  <c r="H108" i="3"/>
  <c r="H109" i="3"/>
  <c r="H69" i="3"/>
  <c r="H70" i="3"/>
  <c r="H71" i="3"/>
  <c r="J79" i="3"/>
  <c r="J80" i="3"/>
  <c r="R11" i="3" l="1"/>
  <c r="R10" i="3" l="1"/>
  <c r="R9" i="3"/>
  <c r="H48" i="3"/>
  <c r="H49" i="3"/>
  <c r="H50" i="3"/>
  <c r="H51" i="3"/>
  <c r="H52" i="3"/>
  <c r="H53" i="3"/>
  <c r="H110" i="3" l="1"/>
  <c r="H85" i="3"/>
  <c r="H84" i="3"/>
  <c r="H83" i="3"/>
  <c r="H82" i="3"/>
  <c r="K76" i="3"/>
  <c r="H75" i="3"/>
  <c r="H74" i="3"/>
  <c r="H73" i="3"/>
  <c r="H72" i="3"/>
  <c r="H68" i="3"/>
  <c r="H67" i="3"/>
  <c r="H66" i="3"/>
  <c r="H65" i="3"/>
  <c r="H64" i="3"/>
  <c r="D59" i="3"/>
  <c r="A58" i="3"/>
  <c r="H56" i="3"/>
  <c r="H55" i="3"/>
  <c r="H54" i="3"/>
  <c r="H47" i="3"/>
  <c r="H46" i="3"/>
  <c r="H45" i="3"/>
  <c r="H44" i="3"/>
  <c r="H43" i="3"/>
  <c r="H41" i="3"/>
  <c r="H40" i="3"/>
  <c r="H39" i="3"/>
  <c r="H38" i="3"/>
  <c r="H37" i="3"/>
  <c r="H36" i="3"/>
  <c r="H35" i="3"/>
  <c r="H34" i="3"/>
  <c r="H33" i="3"/>
  <c r="H32" i="3"/>
  <c r="H31" i="3"/>
  <c r="H30" i="3"/>
  <c r="H29" i="3"/>
  <c r="H28" i="3"/>
  <c r="H27" i="3"/>
  <c r="H26" i="3"/>
  <c r="H24" i="3"/>
  <c r="H23" i="3"/>
  <c r="H22" i="3"/>
  <c r="H21" i="3"/>
  <c r="H20" i="3"/>
  <c r="H19" i="3"/>
  <c r="H18" i="3"/>
  <c r="H17" i="3"/>
  <c r="H16" i="3"/>
  <c r="H15" i="3"/>
  <c r="H14" i="3"/>
  <c r="H13" i="3"/>
  <c r="H12" i="3"/>
  <c r="H11" i="3"/>
  <c r="H10" i="3"/>
  <c r="H9" i="3"/>
  <c r="H25" i="3" l="1"/>
  <c r="J25" i="3" s="1"/>
  <c r="U10" i="3" s="1"/>
  <c r="H8" i="3"/>
  <c r="H42" i="3"/>
  <c r="J42" i="3" s="1"/>
  <c r="U11" i="3" s="1"/>
  <c r="H81" i="3"/>
  <c r="H76" i="3" l="1"/>
  <c r="F111" i="3" s="1"/>
  <c r="F112" i="3" s="1"/>
  <c r="F114" i="3" s="1"/>
  <c r="J8" i="3"/>
  <c r="U9" i="3" s="1"/>
  <c r="M8" i="3" l="1"/>
  <c r="J76" i="3"/>
  <c r="V11" i="3"/>
  <c r="J78" i="3" s="1"/>
  <c r="U14" i="3" l="1"/>
  <c r="V14" i="3" s="1"/>
  <c r="V9" i="3"/>
  <c r="J77" i="3" s="1"/>
</calcChain>
</file>

<file path=xl/comments1.xml><?xml version="1.0" encoding="utf-8"?>
<comments xmlns="http://schemas.openxmlformats.org/spreadsheetml/2006/main">
  <authors>
    <author>tokyokankyo</author>
  </authors>
  <commentList>
    <comment ref="E8" authorId="0" shapeId="0">
      <text>
        <r>
          <rPr>
            <b/>
            <sz val="9"/>
            <color indexed="81"/>
            <rFont val="ＭＳ Ｐゴシック"/>
            <family val="3"/>
            <charset val="128"/>
          </rPr>
          <t>1台あたりの定格発電出力を入力してください。</t>
        </r>
      </text>
    </comment>
    <comment ref="I8"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E9"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G9"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25" authorId="0" shapeId="0">
      <text>
        <r>
          <rPr>
            <b/>
            <sz val="9"/>
            <color indexed="81"/>
            <rFont val="ＭＳ Ｐゴシック"/>
            <family val="3"/>
            <charset val="128"/>
          </rPr>
          <t>一台あたりの定格発電出力を入力してください。</t>
        </r>
      </text>
    </comment>
  </commentList>
</comments>
</file>

<file path=xl/sharedStrings.xml><?xml version="1.0" encoding="utf-8"?>
<sst xmlns="http://schemas.openxmlformats.org/spreadsheetml/2006/main" count="107" uniqueCount="85">
  <si>
    <t>※受付欄</t>
  </si>
  <si>
    <t>添付書類</t>
  </si>
  <si>
    <t>日</t>
    <rPh sb="0" eb="1">
      <t>ヒ</t>
    </rPh>
    <phoneticPr fontId="2"/>
  </si>
  <si>
    <t>月</t>
    <rPh sb="0" eb="1">
      <t>ツキ</t>
    </rPh>
    <phoneticPr fontId="2"/>
  </si>
  <si>
    <t>年</t>
    <rPh sb="0" eb="1">
      <t>ネン</t>
    </rPh>
    <phoneticPr fontId="2"/>
  </si>
  <si>
    <t>事業の内容</t>
  </si>
  <si>
    <t>）</t>
    <phoneticPr fontId="2"/>
  </si>
  <si>
    <t>（</t>
    <phoneticPr fontId="2"/>
  </si>
  <si>
    <t>事業の名称
（交付決定番号）</t>
    <phoneticPr fontId="2"/>
  </si>
  <si>
    <t>実績報告書</t>
  </si>
  <si>
    <t>氏名</t>
    <phoneticPr fontId="2"/>
  </si>
  <si>
    <t>住所</t>
    <phoneticPr fontId="2"/>
  </si>
  <si>
    <t>公益財団法人　東京都環境公社　理事長　殿</t>
  </si>
  <si>
    <t>年</t>
    <rPh sb="0" eb="1">
      <t>ネン</t>
    </rPh>
    <phoneticPr fontId="1"/>
  </si>
  <si>
    <t>月</t>
    <rPh sb="0" eb="1">
      <t>ツキ</t>
    </rPh>
    <phoneticPr fontId="1"/>
  </si>
  <si>
    <t>日付けをもって交付決定した事業について、水素を活用した</t>
    <rPh sb="0" eb="1">
      <t>ヒ</t>
    </rPh>
    <rPh sb="20" eb="22">
      <t>スイソ</t>
    </rPh>
    <rPh sb="23" eb="25">
      <t>カツヨウ</t>
    </rPh>
    <phoneticPr fontId="1"/>
  </si>
  <si>
    <t>消費税率：</t>
    <rPh sb="0" eb="3">
      <t>ショウヒゼイ</t>
    </rPh>
    <rPh sb="3" eb="4">
      <t>リツ</t>
    </rPh>
    <phoneticPr fontId="1"/>
  </si>
  <si>
    <t>％</t>
    <phoneticPr fontId="1"/>
  </si>
  <si>
    <t>（設計費）</t>
    <rPh sb="0" eb="2">
      <t>セッケイ</t>
    </rPh>
    <rPh sb="2" eb="3">
      <t>ヒ</t>
    </rPh>
    <phoneticPr fontId="9"/>
  </si>
  <si>
    <t>事業の名称　：</t>
    <rPh sb="0" eb="2">
      <t>ジギョウ</t>
    </rPh>
    <rPh sb="3" eb="5">
      <t>メイショウ</t>
    </rPh>
    <phoneticPr fontId="1"/>
  </si>
  <si>
    <t>（設備費）</t>
    <rPh sb="1" eb="3">
      <t>セツビ</t>
    </rPh>
    <rPh sb="3" eb="4">
      <t>ヒ</t>
    </rPh>
    <phoneticPr fontId="9"/>
  </si>
  <si>
    <t>（工事費）</t>
    <rPh sb="0" eb="2">
      <t>コウジ</t>
    </rPh>
    <rPh sb="2" eb="3">
      <t>ヒ</t>
    </rPh>
    <phoneticPr fontId="9"/>
  </si>
  <si>
    <t>（諸経費）</t>
    <rPh sb="0" eb="3">
      <t>ショケイヒ</t>
    </rPh>
    <phoneticPr fontId="9"/>
  </si>
  <si>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</si>
  <si>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</si>
  <si>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</si>
  <si>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③助成
対象
経費
（千円）</t>
    <rPh sb="1" eb="3">
      <t>ジョセイ</t>
    </rPh>
    <rPh sb="4" eb="6">
      <t>タイショウ</t>
    </rPh>
    <rPh sb="7" eb="9">
      <t>ケイヒ</t>
    </rPh>
    <rPh sb="11" eb="13">
      <t>センエン</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</si>
  <si>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</si>
  <si>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計算用</t>
    <rPh sb="0" eb="2">
      <t>ケイサン</t>
    </rPh>
    <rPh sb="2" eb="3">
      <t>ヨウ</t>
    </rPh>
    <phoneticPr fontId="9"/>
  </si>
  <si>
    <t>数量</t>
    <rPh sb="0" eb="2">
      <t>スウリョウ</t>
    </rPh>
    <phoneticPr fontId="1"/>
  </si>
  <si>
    <t>単価</t>
    <rPh sb="0" eb="2">
      <t>タンカ</t>
    </rPh>
    <phoneticPr fontId="1"/>
  </si>
  <si>
    <t>経費</t>
    <rPh sb="0" eb="2">
      <t>ケイヒ</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</si>
  <si>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</si>
  <si>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</si>
  <si>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</si>
  <si>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</si>
  <si>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千円未満切り捨て</t>
    <rPh sb="0" eb="2">
      <t>センエン</t>
    </rPh>
    <rPh sb="2" eb="4">
      <t>ミマン</t>
    </rPh>
    <rPh sb="4" eb="5">
      <t>キ</t>
    </rPh>
    <rPh sb="6" eb="7">
      <t>ス</t>
    </rPh>
    <phoneticPr fontId="9"/>
  </si>
  <si>
    <t>助成対象</t>
    <rPh sb="0" eb="2">
      <t>ジョセイ</t>
    </rPh>
    <rPh sb="2" eb="4">
      <t>タイショウ</t>
    </rPh>
    <phoneticPr fontId="1"/>
  </si>
  <si>
    <t>－</t>
  </si>
  <si>
    <t>業務・産業用燃料電池</t>
    <rPh sb="0" eb="2">
      <t>ギョウム</t>
    </rPh>
    <rPh sb="3" eb="6">
      <t>サンギョウヨウ</t>
    </rPh>
    <rPh sb="6" eb="8">
      <t>ネンリョウ</t>
    </rPh>
    <rPh sb="8" eb="10">
      <t>デンチ</t>
    </rPh>
    <phoneticPr fontId="1"/>
  </si>
  <si>
    <t>大</t>
    <rPh sb="0" eb="1">
      <t>ダイ</t>
    </rPh>
    <phoneticPr fontId="1"/>
  </si>
  <si>
    <t>2/3</t>
    <phoneticPr fontId="1"/>
  </si>
  <si>
    <t>小</t>
    <rPh sb="0" eb="1">
      <t>ショウ</t>
    </rPh>
    <phoneticPr fontId="1"/>
  </si>
  <si>
    <t>2/3</t>
    <phoneticPr fontId="1"/>
  </si>
  <si>
    <t>千円</t>
    <rPh sb="0" eb="2">
      <t>センエン</t>
    </rPh>
    <phoneticPr fontId="1"/>
  </si>
  <si>
    <t>内訳</t>
    <rPh sb="0" eb="2">
      <t>ウチワケ</t>
    </rPh>
    <phoneticPr fontId="9"/>
  </si>
  <si>
    <t>千円</t>
    <phoneticPr fontId="9"/>
  </si>
  <si>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</si>
  <si>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</si>
  <si>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</si>
  <si>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Version</t>
    <phoneticPr fontId="1"/>
  </si>
  <si>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</si>
  <si>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</si>
  <si>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・助成対象事業経費内訳書（別紙）</t>
    <phoneticPr fontId="1"/>
  </si>
  <si>
    <t>←　２者以上（共同申請者）の場合は、適宜追加してください。</t>
    <rPh sb="3" eb="4">
      <t>シャ</t>
    </rPh>
    <rPh sb="4" eb="6">
      <t>イジョウ</t>
    </rPh>
    <rPh sb="7" eb="9">
      <t>キョウドウ</t>
    </rPh>
    <rPh sb="9" eb="11">
      <t>シンセイ</t>
    </rPh>
    <rPh sb="11" eb="12">
      <t>シャ</t>
    </rPh>
    <rPh sb="14" eb="16">
      <t>バアイ</t>
    </rPh>
    <rPh sb="18" eb="20">
      <t>テキギ</t>
    </rPh>
    <rPh sb="20" eb="22">
      <t>ツイカ</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</si>
  <si>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</si>
  <si>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助成事業経費内訳書 (1/2)</t>
    <phoneticPr fontId="1"/>
  </si>
  <si>
    <t>助成事業経費内訳書 (2/2)</t>
    <phoneticPr fontId="1"/>
  </si>
  <si>
    <t>（助成事業者）</t>
    <phoneticPr fontId="1"/>
  </si>
  <si>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</si>
  <si>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</si>
  <si>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 xml:space="preserve">所　属
氏　名
（電話番号　　　　　　　　　　　）
（Ｅmail　　　　　　　　　　　　）　
</t>
    <phoneticPr fontId="1"/>
  </si>
  <si>
    <t>第１7号様式（第２１条関係）</t>
    <phoneticPr fontId="1"/>
  </si>
  <si>
    <t>業務・産業用燃料電池
5.0kWを超えるもの</t>
    <rPh sb="0" eb="2">
      <t>ギョウム</t>
    </rPh>
    <rPh sb="3" eb="6">
      <t>サンギョウヨウ</t>
    </rPh>
    <rPh sb="6" eb="8">
      <t>ネンリョウ</t>
    </rPh>
    <rPh sb="8" eb="10">
      <t>デンチ</t>
    </rPh>
    <rPh sb="17" eb="18">
      <t>コ</t>
    </rPh>
    <phoneticPr fontId="1"/>
  </si>
  <si>
    <t>定格
発電出力</t>
    <rPh sb="0" eb="2">
      <t>テイカク</t>
    </rPh>
    <rPh sb="3" eb="5">
      <t>ハツデン</t>
    </rPh>
    <rPh sb="5" eb="7">
      <t>シュツリョク</t>
    </rPh>
    <phoneticPr fontId="9"/>
  </si>
  <si>
    <t>業務・産業用燃料電池本体</t>
    <rPh sb="0" eb="1">
      <t>ギョウム</t>
    </rPh>
    <rPh sb="2" eb="9">
      <t>サンギョウヨウネンリョウデンチ</t>
    </rPh>
    <rPh sb="10" eb="12">
      <t>ホンタイ</t>
    </rPh>
    <phoneticPr fontId="9"/>
  </si>
  <si>
    <t>業務・産業型燃料電池
1.5～5.0kWのもの</t>
    <rPh sb="0" eb="2">
      <t>ギョウム</t>
    </rPh>
    <rPh sb="3" eb="5">
      <t>サンギョウ</t>
    </rPh>
    <rPh sb="5" eb="6">
      <t>カタ</t>
    </rPh>
    <rPh sb="6" eb="8">
      <t>ネンリョウ</t>
    </rPh>
    <rPh sb="8" eb="10">
      <t>デンチ</t>
    </rPh>
    <phoneticPr fontId="1"/>
  </si>
  <si>
    <t>2021-04-01</t>
    <phoneticPr fontId="1"/>
  </si>
  <si>
    <t>業務・産業用燃料電池
（5.0kWを超えるもの）</t>
    <rPh sb="0" eb="2">
      <t>ギョウム</t>
    </rPh>
    <rPh sb="3" eb="10">
      <t>サンギョウヨウネンリョウデンチ</t>
    </rPh>
    <rPh sb="18" eb="19">
      <t>コ</t>
    </rPh>
    <phoneticPr fontId="9"/>
  </si>
  <si>
    <t>業務・産業用燃料電池
（1.5～5.0kWのもの）</t>
    <rPh sb="0" eb="2">
      <t>ギョウム</t>
    </rPh>
    <rPh sb="3" eb="10">
      <t>サンギョウヨウネンリョウデンチ</t>
    </rPh>
    <phoneticPr fontId="9"/>
  </si>
  <si>
    <t>交付申請額合計</t>
    <rPh sb="0" eb="2">
      <t>コウフ</t>
    </rPh>
    <rPh sb="2" eb="5">
      <t>シンセイガク</t>
    </rPh>
    <rPh sb="5" eb="7">
      <t>ゴウケイ</t>
    </rPh>
    <phoneticPr fontId="1"/>
  </si>
  <si>
    <t>助成対象経費合計</t>
    <rPh sb="0" eb="2">
      <t>ジョセイ</t>
    </rPh>
    <rPh sb="2" eb="4">
      <t>タイショウ</t>
    </rPh>
    <rPh sb="4" eb="6">
      <t>ケイヒ</t>
    </rPh>
    <rPh sb="6" eb="8">
      <t>ゴウケイ</t>
    </rPh>
    <phoneticPr fontId="1"/>
  </si>
  <si>
    <t>助成事業に要する経費　　
（千円）</t>
    <rPh sb="0" eb="2">
      <t>ジョセイ</t>
    </rPh>
    <rPh sb="2" eb="4">
      <t>ジギョウ</t>
    </rPh>
    <rPh sb="5" eb="6">
      <t>ヨウ</t>
    </rPh>
    <rPh sb="8" eb="10">
      <t>ケイヒ</t>
    </rPh>
    <rPh sb="14" eb="15">
      <t>セン</t>
    </rPh>
    <rPh sb="15" eb="16">
      <t>エン</t>
    </rPh>
    <phoneticPr fontId="1"/>
  </si>
  <si>
    <t>本助成金以外の都の助成金又は給付金の有無</t>
    <rPh sb="0" eb="1">
      <t>ホン</t>
    </rPh>
    <rPh sb="1" eb="4">
      <t>ジョセイキン</t>
    </rPh>
    <rPh sb="4" eb="6">
      <t>イガイ</t>
    </rPh>
    <rPh sb="7" eb="8">
      <t>ト</t>
    </rPh>
    <rPh sb="9" eb="12">
      <t>ジョセイキン</t>
    </rPh>
    <rPh sb="12" eb="13">
      <t>マタ</t>
    </rPh>
    <rPh sb="14" eb="17">
      <t>キュウフキン</t>
    </rPh>
    <rPh sb="18" eb="20">
      <t>ウム</t>
    </rPh>
    <phoneticPr fontId="1"/>
  </si>
  <si>
    <t>助成
対象
経費
（千円）</t>
    <rPh sb="0" eb="2">
      <t>ジョセイ</t>
    </rPh>
    <rPh sb="3" eb="5">
      <t>タイショウ</t>
    </rPh>
    <rPh sb="6" eb="8">
      <t>ケイヒ</t>
    </rPh>
    <rPh sb="10" eb="12">
      <t>センエン</t>
    </rPh>
    <phoneticPr fontId="1"/>
  </si>
  <si>
    <t>本助成金以外の都以外の助成金又は給付金の額（千円）</t>
    <rPh sb="0" eb="1">
      <t>ホン</t>
    </rPh>
    <rPh sb="1" eb="4">
      <t>ジョセイキン</t>
    </rPh>
    <rPh sb="4" eb="6">
      <t>イガイ</t>
    </rPh>
    <rPh sb="7" eb="8">
      <t>ト</t>
    </rPh>
    <rPh sb="8" eb="10">
      <t>イガイ</t>
    </rPh>
    <rPh sb="11" eb="14">
      <t>ジョセイキン</t>
    </rPh>
    <rPh sb="14" eb="15">
      <t>マタ</t>
    </rPh>
    <rPh sb="16" eb="19">
      <t>キュウフキン</t>
    </rPh>
    <rPh sb="20" eb="21">
      <t>ガク</t>
    </rPh>
    <rPh sb="22" eb="24">
      <t>センエン</t>
    </rPh>
    <phoneticPr fontId="1"/>
  </si>
  <si>
    <t>令和</t>
    <rPh sb="0" eb="2">
      <t>レイワ</t>
    </rPh>
    <phoneticPr fontId="1"/>
  </si>
  <si>
    <t>工事期間</t>
    <rPh sb="0" eb="2">
      <t>コウジ</t>
    </rPh>
    <rPh sb="2" eb="4">
      <t>キカン</t>
    </rPh>
    <phoneticPr fontId="1"/>
  </si>
  <si>
    <t>令和　 年　　月　　日 ～　令和　　年　　月　　日</t>
    <rPh sb="0" eb="2">
      <t>レイワ</t>
    </rPh>
    <rPh sb="4" eb="5">
      <t>トシ</t>
    </rPh>
    <rPh sb="7" eb="8">
      <t>ツキ</t>
    </rPh>
    <rPh sb="10" eb="11">
      <t>ニチ</t>
    </rPh>
    <rPh sb="14" eb="16">
      <t>レイワ</t>
    </rPh>
    <rPh sb="18" eb="19">
      <t>トシ</t>
    </rPh>
    <rPh sb="21" eb="22">
      <t>ツキ</t>
    </rPh>
    <rPh sb="24" eb="25">
      <t>ニチ</t>
    </rPh>
    <phoneticPr fontId="1"/>
  </si>
  <si>
    <t>総括的連絡先</t>
    <rPh sb="0" eb="2">
      <t>ソウカツ</t>
    </rPh>
    <rPh sb="2" eb="3">
      <t>テキ</t>
    </rPh>
    <rPh sb="3" eb="6">
      <t>レンラクサキ</t>
    </rPh>
    <phoneticPr fontId="1"/>
  </si>
  <si>
    <t>令和</t>
    <rPh sb="0" eb="2">
      <t>レイワ</t>
    </rPh>
    <phoneticPr fontId="1"/>
  </si>
  <si>
    <t>第17号様式：別紙</t>
    <rPh sb="0" eb="1">
      <t>ダイ</t>
    </rPh>
    <rPh sb="3" eb="4">
      <t>ゴウ</t>
    </rPh>
    <rPh sb="4" eb="6">
      <t>ヨウシキ</t>
    </rPh>
    <rPh sb="7" eb="9">
      <t>ベッシ</t>
    </rPh>
    <phoneticPr fontId="1"/>
  </si>
  <si>
    <t>対象外工事</t>
    <rPh sb="0" eb="3">
      <t>タイショウガイ</t>
    </rPh>
    <rPh sb="3" eb="5">
      <t>コウジ</t>
    </rPh>
    <phoneticPr fontId="9"/>
  </si>
  <si>
    <t>総工事金額</t>
    <phoneticPr fontId="9"/>
  </si>
  <si>
    <t>スマートエネルギーエリア形成推進事業（業務・産業部門）（令和３年度以降の申請）助成金交付要綱（令和３年５月18日付3都環公地温第389号）第21条第１項の規定に基づき、下記のとおり届け出ます。</t>
    <rPh sb="12" eb="14">
      <t>ケイセイ</t>
    </rPh>
    <rPh sb="14" eb="16">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</si>
</sst>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00;[Red]\-#,##0.000"/>
    <numFmt numFmtId="178" formatCode="0.00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22"/>
      <color theme="1"/>
      <name val="ＭＳ 明朝"/>
      <family val="1"/>
      <charset val="128"/>
    </font>
    <font>
      <sz val="11"/>
      <color theme="1"/>
      <name val="ＭＳ Ｐ明朝"/>
      <family val="1"/>
      <charset val="128"/>
    </font>
    <font>
      <sz val="6"/>
      <name val="ＭＳ Ｐゴシック"/>
      <family val="3"/>
      <charset val="128"/>
      <scheme val="minor"/>
    </font>
    <font>
      <sz val="11"/>
      <name val="ＭＳ Ｐゴシック"/>
      <family val="3"/>
      <charset val="128"/>
    </font>
    <font>
      <sz val="10.5"/>
      <color indexed="8"/>
      <name val="ＭＳ Ｐ明朝"/>
      <family val="1"/>
      <charset val="128"/>
    </font>
    <font>
      <b/>
      <u/>
      <sz val="10.5"/>
      <color indexed="10"/>
      <name val="ＭＳ Ｐ明朝"/>
      <family val="1"/>
      <charset val="128"/>
    </font>
    <font>
      <sz val="11"/>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sz val="11"/>
      <color indexed="8"/>
      <name val="ＭＳ Ｐゴシック"/>
      <family val="3"/>
      <charset val="128"/>
    </font>
    <font>
      <b/>
      <sz val="14"/>
      <color theme="1"/>
      <name val="ＭＳ Ｐ明朝"/>
      <family val="1"/>
      <charset val="128"/>
    </font>
    <font>
      <sz val="9"/>
      <color theme="1"/>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b/>
      <sz val="9"/>
      <color indexed="81"/>
      <name val="ＭＳ Ｐゴシック"/>
      <family val="3"/>
      <charset val="128"/>
    </font>
    <font>
      <sz val="9"/>
      <color indexed="81"/>
      <name val="ＭＳ Ｐゴシック"/>
      <family val="3"/>
      <charset val="128"/>
    </font>
    <font>
      <sz val="10.5"/>
      <color indexed="8"/>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indexed="13"/>
        <bgColor indexed="64"/>
      </patternFill>
    </fill>
    <fill>
      <patternFill patternType="solid">
        <fgColor theme="4" tint="0.79998168889431442"/>
        <bgColor indexed="64"/>
      </patternFill>
    </fill>
  </fills>
  <borders count="7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top style="hair">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8">
    <xf numFmtId="0" fontId="0" fillId="0" borderId="0"/>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0" fillId="0" borderId="0">
      <alignment vertical="center"/>
    </xf>
    <xf numFmtId="38" fontId="17" fillId="0" borderId="0" applyFont="0" applyFill="0" applyBorder="0" applyAlignment="0" applyProtection="0">
      <alignment vertical="center"/>
    </xf>
    <xf numFmtId="0" fontId="3" fillId="0" borderId="0">
      <alignment vertical="center"/>
    </xf>
  </cellStyleXfs>
  <cellXfs count="244">
    <xf numFmtId="0" fontId="0" fillId="0" borderId="0" xfId="0"/>
    <xf numFmtId="0" fontId="8" fillId="0" borderId="0" xfId="4" applyFont="1">
      <alignment vertical="center"/>
    </xf>
    <xf numFmtId="0" fontId="8" fillId="0" borderId="0" xfId="4" quotePrefix="1" applyFont="1">
      <alignment vertical="center"/>
    </xf>
    <xf numFmtId="0" fontId="11" fillId="0" borderId="0" xfId="5" applyFont="1">
      <alignment vertical="center"/>
    </xf>
    <xf numFmtId="0" fontId="12" fillId="0" borderId="0" xfId="5" applyFont="1" applyAlignment="1">
      <alignment vertical="center"/>
    </xf>
    <xf numFmtId="0" fontId="13" fillId="0" borderId="0" xfId="5" applyFont="1">
      <alignment vertical="center"/>
    </xf>
    <xf numFmtId="0" fontId="11" fillId="0" borderId="0" xfId="5" quotePrefix="1" applyFont="1" applyFill="1" applyBorder="1" applyAlignment="1" applyProtection="1">
      <alignment vertical="center" shrinkToFit="1"/>
      <protection locked="0"/>
    </xf>
    <xf numFmtId="0" fontId="13" fillId="0" borderId="0" xfId="5" applyFont="1" applyAlignment="1">
      <alignment vertical="center"/>
    </xf>
    <xf numFmtId="0" fontId="13" fillId="0" borderId="0" xfId="4" applyFont="1" applyAlignment="1">
      <alignment vertical="center"/>
    </xf>
    <xf numFmtId="0" fontId="13" fillId="0" borderId="0" xfId="4" applyFont="1" applyFill="1" applyAlignment="1"/>
    <xf numFmtId="0" fontId="13" fillId="0" borderId="0" xfId="4" applyFont="1">
      <alignment vertical="center"/>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22" xfId="5" applyFont="1" applyBorder="1" applyAlignment="1">
      <alignment horizontal="center" vertical="center" wrapText="1"/>
    </xf>
    <xf numFmtId="0" fontId="13" fillId="0" borderId="0" xfId="4" applyFont="1" applyFill="1">
      <alignment vertical="center"/>
    </xf>
    <xf numFmtId="0" fontId="13" fillId="0" borderId="0" xfId="4" applyFont="1" applyAlignment="1">
      <alignment horizontal="center" vertical="center"/>
    </xf>
    <xf numFmtId="176" fontId="11" fillId="4" borderId="25" xfId="3" applyNumberFormat="1" applyFont="1" applyFill="1" applyBorder="1" applyAlignment="1" applyProtection="1">
      <alignment vertical="center" shrinkToFit="1"/>
      <protection locked="0"/>
    </xf>
    <xf numFmtId="176" fontId="11" fillId="0" borderId="24" xfId="3" quotePrefix="1" applyNumberFormat="1" applyFont="1" applyFill="1" applyBorder="1" applyAlignment="1" applyProtection="1">
      <alignment horizontal="center" vertical="center" shrinkToFit="1"/>
    </xf>
    <xf numFmtId="0" fontId="11" fillId="0" borderId="26" xfId="5" quotePrefix="1" applyFont="1" applyFill="1" applyBorder="1" applyAlignment="1" applyProtection="1">
      <alignment horizontal="center" vertical="center" shrinkToFit="1"/>
    </xf>
    <xf numFmtId="176" fontId="11" fillId="5" borderId="27" xfId="3" applyNumberFormat="1" applyFont="1" applyFill="1" applyBorder="1" applyAlignment="1" applyProtection="1">
      <alignment vertical="center" shrinkToFit="1"/>
    </xf>
    <xf numFmtId="38" fontId="11" fillId="2" borderId="28" xfId="6" applyFont="1" applyFill="1" applyBorder="1" applyAlignment="1" applyProtection="1">
      <alignment horizontal="center" vertical="center" shrinkToFit="1"/>
      <protection locked="0"/>
    </xf>
    <xf numFmtId="38" fontId="11" fillId="5" borderId="29" xfId="3" applyFont="1" applyFill="1" applyBorder="1" applyAlignment="1">
      <alignment horizontal="right" vertical="center" shrinkToFit="1"/>
    </xf>
    <xf numFmtId="38" fontId="11" fillId="2" borderId="29" xfId="6" applyFont="1" applyFill="1" applyBorder="1" applyAlignment="1" applyProtection="1">
      <alignment vertical="center" shrinkToFit="1"/>
      <protection locked="0"/>
    </xf>
    <xf numFmtId="0" fontId="11" fillId="2" borderId="34" xfId="5" quotePrefix="1" applyFont="1" applyFill="1" applyBorder="1" applyAlignment="1" applyProtection="1">
      <alignment vertical="center" shrinkToFit="1"/>
      <protection locked="0"/>
    </xf>
    <xf numFmtId="38" fontId="11" fillId="6" borderId="35" xfId="3" applyFont="1" applyFill="1" applyBorder="1" applyAlignment="1" applyProtection="1">
      <alignment vertical="center" shrinkToFit="1"/>
      <protection locked="0"/>
    </xf>
    <xf numFmtId="176" fontId="11" fillId="6" borderId="25" xfId="3" applyNumberFormat="1" applyFont="1" applyFill="1" applyBorder="1" applyAlignment="1" applyProtection="1">
      <alignment vertical="center" shrinkToFit="1"/>
      <protection locked="0"/>
    </xf>
    <xf numFmtId="176" fontId="11" fillId="5" borderId="25" xfId="3" applyNumberFormat="1" applyFont="1" applyFill="1" applyBorder="1" applyAlignment="1" applyProtection="1">
      <alignment vertical="center" shrinkToFit="1"/>
    </xf>
    <xf numFmtId="0" fontId="13" fillId="0" borderId="0" xfId="4" applyFont="1" applyFill="1" applyAlignment="1">
      <alignment vertical="center"/>
    </xf>
    <xf numFmtId="56" fontId="13" fillId="0" borderId="0" xfId="4" quotePrefix="1" applyNumberFormat="1" applyFont="1" applyAlignment="1">
      <alignment horizontal="center" vertical="center"/>
    </xf>
    <xf numFmtId="177" fontId="13" fillId="0" borderId="0" xfId="3" applyNumberFormat="1" applyFont="1">
      <alignment vertical="center"/>
    </xf>
    <xf numFmtId="177" fontId="13" fillId="0" borderId="0" xfId="4" applyNumberFormat="1" applyFont="1">
      <alignment vertical="center"/>
    </xf>
    <xf numFmtId="178" fontId="13" fillId="0" borderId="0" xfId="4" applyNumberFormat="1" applyFont="1">
      <alignment vertical="center"/>
    </xf>
    <xf numFmtId="177" fontId="13" fillId="0" borderId="0" xfId="4" applyNumberFormat="1" applyFont="1" applyAlignment="1">
      <alignment vertical="center"/>
    </xf>
    <xf numFmtId="0" fontId="8" fillId="0" borderId="0" xfId="4" applyFont="1" applyFill="1" applyAlignment="1">
      <alignment vertical="center"/>
    </xf>
    <xf numFmtId="0" fontId="8" fillId="0" borderId="0" xfId="4" applyFont="1" applyFill="1">
      <alignment vertical="center"/>
    </xf>
    <xf numFmtId="176" fontId="11" fillId="0" borderId="35" xfId="3" quotePrefix="1" applyNumberFormat="1" applyFont="1" applyFill="1" applyBorder="1" applyAlignment="1" applyProtection="1">
      <alignment horizontal="center" vertical="center" shrinkToFit="1"/>
    </xf>
    <xf numFmtId="0" fontId="11" fillId="0" borderId="25" xfId="5" quotePrefix="1" applyFont="1" applyFill="1" applyBorder="1" applyAlignment="1" applyProtection="1">
      <alignment horizontal="center" vertical="center" shrinkToFit="1"/>
    </xf>
    <xf numFmtId="38" fontId="11" fillId="5" borderId="28" xfId="3" applyFont="1" applyFill="1" applyBorder="1" applyAlignment="1">
      <alignment horizontal="right" vertical="center" shrinkToFit="1"/>
    </xf>
    <xf numFmtId="38" fontId="11" fillId="2" borderId="28" xfId="6" applyFont="1" applyFill="1" applyBorder="1" applyAlignment="1" applyProtection="1">
      <alignment vertical="center" shrinkToFit="1"/>
      <protection locked="0"/>
    </xf>
    <xf numFmtId="0" fontId="18" fillId="0" borderId="0" xfId="5" applyFont="1" applyAlignment="1">
      <alignment vertical="center" wrapText="1"/>
    </xf>
    <xf numFmtId="38" fontId="11" fillId="6" borderId="20" xfId="3" applyFont="1" applyFill="1" applyBorder="1" applyAlignment="1" applyProtection="1">
      <alignment vertical="center" shrinkToFit="1"/>
      <protection locked="0"/>
    </xf>
    <xf numFmtId="176" fontId="11" fillId="6" borderId="21" xfId="3" applyNumberFormat="1" applyFont="1" applyFill="1" applyBorder="1" applyAlignment="1" applyProtection="1">
      <alignment vertical="center" shrinkToFit="1"/>
      <protection locked="0"/>
    </xf>
    <xf numFmtId="176" fontId="11" fillId="5" borderId="44" xfId="3" applyNumberFormat="1" applyFont="1" applyFill="1" applyBorder="1" applyAlignment="1" applyProtection="1">
      <alignment vertical="center" shrinkToFit="1"/>
    </xf>
    <xf numFmtId="0" fontId="8" fillId="0" borderId="7" xfId="4" applyFont="1" applyBorder="1">
      <alignment vertical="center"/>
    </xf>
    <xf numFmtId="0" fontId="8" fillId="0" borderId="0" xfId="4" applyFont="1" applyAlignment="1">
      <alignment horizontal="right" vertical="center"/>
    </xf>
    <xf numFmtId="0" fontId="11" fillId="0" borderId="55" xfId="5" quotePrefix="1" applyFont="1" applyBorder="1" applyAlignment="1">
      <alignment horizontal="center" vertical="center"/>
    </xf>
    <xf numFmtId="0" fontId="11" fillId="0" borderId="51" xfId="5" quotePrefix="1" applyFont="1" applyBorder="1" applyAlignment="1">
      <alignment horizontal="center" vertical="center"/>
    </xf>
    <xf numFmtId="176" fontId="11" fillId="5" borderId="52" xfId="3" quotePrefix="1" applyNumberFormat="1" applyFont="1" applyFill="1" applyBorder="1" applyAlignment="1">
      <alignment vertical="center"/>
    </xf>
    <xf numFmtId="38" fontId="11" fillId="0" borderId="55" xfId="6" applyFont="1" applyBorder="1">
      <alignment vertical="center"/>
    </xf>
    <xf numFmtId="38" fontId="11" fillId="5" borderId="51" xfId="3" applyFont="1" applyFill="1" applyBorder="1" applyAlignment="1">
      <alignment vertical="center" shrinkToFit="1"/>
    </xf>
    <xf numFmtId="0" fontId="11" fillId="0" borderId="57" xfId="5" applyFont="1" applyBorder="1" applyAlignment="1">
      <alignment vertical="center" wrapText="1"/>
    </xf>
    <xf numFmtId="0" fontId="11" fillId="0" borderId="58" xfId="5" applyFont="1" applyBorder="1" applyAlignment="1">
      <alignment vertical="center" wrapText="1"/>
    </xf>
    <xf numFmtId="0" fontId="11" fillId="0" borderId="59" xfId="5" applyFont="1" applyBorder="1" applyAlignment="1">
      <alignment vertical="center" wrapText="1"/>
    </xf>
    <xf numFmtId="0" fontId="11" fillId="0" borderId="60" xfId="5" applyFont="1" applyBorder="1" applyAlignment="1">
      <alignment vertical="center" wrapText="1"/>
    </xf>
    <xf numFmtId="38" fontId="11" fillId="0" borderId="58" xfId="6" applyFont="1" applyBorder="1">
      <alignment vertical="center"/>
    </xf>
    <xf numFmtId="38" fontId="11" fillId="5" borderId="59" xfId="3" applyFont="1" applyFill="1" applyBorder="1" applyAlignment="1">
      <alignment vertical="center" wrapText="1"/>
    </xf>
    <xf numFmtId="38" fontId="11" fillId="0" borderId="60" xfId="6" applyFont="1" applyBorder="1">
      <alignment vertical="center"/>
    </xf>
    <xf numFmtId="0" fontId="11" fillId="0" borderId="35" xfId="5" applyFont="1" applyBorder="1" applyAlignment="1">
      <alignment vertical="center" wrapText="1"/>
    </xf>
    <xf numFmtId="0" fontId="11" fillId="0" borderId="25" xfId="5" applyFont="1" applyBorder="1" applyAlignment="1">
      <alignment vertical="center" wrapText="1"/>
    </xf>
    <xf numFmtId="0" fontId="11" fillId="0" borderId="62" xfId="5" applyFont="1" applyBorder="1" applyAlignment="1">
      <alignment vertical="center" wrapText="1"/>
    </xf>
    <xf numFmtId="38" fontId="11" fillId="0" borderId="35" xfId="6" applyFont="1" applyBorder="1">
      <alignment vertical="center"/>
    </xf>
    <xf numFmtId="38" fontId="11" fillId="5" borderId="25" xfId="3" applyFont="1" applyFill="1" applyBorder="1" applyAlignment="1">
      <alignment vertical="center" wrapText="1"/>
    </xf>
    <xf numFmtId="38" fontId="11" fillId="0" borderId="62" xfId="6" applyFont="1" applyBorder="1">
      <alignment vertical="center"/>
    </xf>
    <xf numFmtId="176" fontId="11" fillId="0" borderId="63" xfId="6" quotePrefix="1" applyNumberFormat="1" applyFont="1" applyFill="1" applyBorder="1" applyAlignment="1" applyProtection="1">
      <alignment horizontal="center" vertical="center" shrinkToFit="1"/>
    </xf>
    <xf numFmtId="0" fontId="11" fillId="0" borderId="67" xfId="5" quotePrefix="1" applyFont="1" applyFill="1" applyBorder="1" applyAlignment="1" applyProtection="1">
      <alignment horizontal="center" vertical="center" shrinkToFit="1"/>
    </xf>
    <xf numFmtId="176" fontId="11" fillId="5" borderId="60" xfId="6" applyNumberFormat="1" applyFont="1" applyFill="1" applyBorder="1" applyAlignment="1" applyProtection="1">
      <alignment vertical="center" shrinkToFit="1"/>
    </xf>
    <xf numFmtId="38" fontId="11" fillId="6" borderId="68" xfId="3" applyFont="1" applyFill="1" applyBorder="1" applyAlignment="1" applyProtection="1">
      <alignment vertical="center" shrinkToFit="1"/>
      <protection locked="0"/>
    </xf>
    <xf numFmtId="176" fontId="11" fillId="5" borderId="62" xfId="3" applyNumberFormat="1" applyFont="1" applyFill="1" applyBorder="1" applyAlignment="1" applyProtection="1">
      <alignment vertical="center" shrinkToFit="1"/>
    </xf>
    <xf numFmtId="0" fontId="8" fillId="0" borderId="0" xfId="5" applyFont="1">
      <alignment vertical="center"/>
    </xf>
    <xf numFmtId="0" fontId="19" fillId="0" borderId="0" xfId="4" applyFont="1">
      <alignment vertical="center"/>
    </xf>
    <xf numFmtId="176" fontId="11" fillId="6" borderId="69" xfId="3" applyNumberFormat="1" applyFont="1" applyFill="1" applyBorder="1" applyAlignment="1" applyProtection="1">
      <alignment vertical="center" shrinkToFit="1"/>
      <protection locked="0"/>
    </xf>
    <xf numFmtId="0" fontId="4" fillId="3" borderId="0" xfId="0" applyFont="1" applyFill="1" applyAlignment="1">
      <alignment horizontal="left" vertical="center"/>
    </xf>
    <xf numFmtId="0" fontId="4" fillId="3" borderId="0" xfId="0" applyFont="1" applyFill="1"/>
    <xf numFmtId="0" fontId="4" fillId="3" borderId="8" xfId="0" applyFont="1" applyFill="1" applyBorder="1" applyAlignment="1">
      <alignment horizontal="left" vertical="center"/>
    </xf>
    <xf numFmtId="0" fontId="4" fillId="3" borderId="7" xfId="0" applyFont="1" applyFill="1" applyBorder="1" applyAlignment="1">
      <alignment horizontal="left" vertical="center"/>
    </xf>
    <xf numFmtId="0" fontId="4" fillId="3" borderId="7" xfId="0" applyFont="1" applyFill="1" applyBorder="1"/>
    <xf numFmtId="0" fontId="4" fillId="3" borderId="6" xfId="0" applyFont="1" applyFill="1" applyBorder="1"/>
    <xf numFmtId="0" fontId="4" fillId="3" borderId="5"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xf numFmtId="0" fontId="6" fillId="3" borderId="0" xfId="0" applyFont="1" applyFill="1" applyBorder="1"/>
    <xf numFmtId="0" fontId="4" fillId="3" borderId="0" xfId="0" applyFont="1" applyFill="1" applyBorder="1" applyAlignment="1">
      <alignment horizontal="center"/>
    </xf>
    <xf numFmtId="0" fontId="4" fillId="3" borderId="4" xfId="0" applyFont="1" applyFill="1" applyBorder="1"/>
    <xf numFmtId="0" fontId="4" fillId="3" borderId="5" xfId="0" applyFont="1" applyFill="1" applyBorder="1"/>
    <xf numFmtId="0" fontId="6" fillId="3" borderId="4" xfId="0" applyFont="1" applyFill="1" applyBorder="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vertical="center"/>
    </xf>
    <xf numFmtId="0" fontId="4" fillId="3" borderId="2" xfId="0" applyFont="1" applyFill="1" applyBorder="1"/>
    <xf numFmtId="0" fontId="4" fillId="3" borderId="1" xfId="0" applyFont="1" applyFill="1" applyBorder="1"/>
    <xf numFmtId="0" fontId="6" fillId="3" borderId="8" xfId="0" applyFont="1" applyFill="1" applyBorder="1" applyAlignment="1">
      <alignment vertical="center"/>
    </xf>
    <xf numFmtId="0" fontId="4" fillId="3" borderId="7" xfId="0" applyFont="1" applyFill="1" applyBorder="1" applyAlignment="1">
      <alignment vertical="center"/>
    </xf>
    <xf numFmtId="0" fontId="4" fillId="3" borderId="5" xfId="0" applyFont="1" applyFill="1" applyBorder="1" applyAlignment="1">
      <alignment vertical="center"/>
    </xf>
    <xf numFmtId="0" fontId="5" fillId="3" borderId="0" xfId="0" applyFont="1" applyFill="1" applyBorder="1" applyAlignment="1">
      <alignment horizontal="left" vertical="center"/>
    </xf>
    <xf numFmtId="0" fontId="4" fillId="3" borderId="3" xfId="0" applyFont="1" applyFill="1" applyBorder="1"/>
    <xf numFmtId="0" fontId="4" fillId="3" borderId="0" xfId="0" applyFont="1" applyFill="1" applyAlignment="1">
      <alignment horizontal="right"/>
    </xf>
    <xf numFmtId="0" fontId="11" fillId="2" borderId="32" xfId="5" quotePrefix="1" applyFont="1" applyFill="1" applyBorder="1" applyAlignment="1" applyProtection="1">
      <alignment horizontal="left" vertical="center" shrinkToFit="1"/>
      <protection locked="0"/>
    </xf>
    <xf numFmtId="0" fontId="11" fillId="2" borderId="33" xfId="5" quotePrefix="1" applyFont="1" applyFill="1" applyBorder="1" applyAlignment="1" applyProtection="1">
      <alignment horizontal="left" vertical="center" shrinkToFit="1"/>
      <protection locked="0"/>
    </xf>
    <xf numFmtId="0" fontId="25" fillId="0" borderId="26" xfId="5" applyFont="1" applyFill="1" applyBorder="1" applyAlignment="1" applyProtection="1">
      <alignment horizontal="center" vertical="center" wrapText="1" shrinkToFit="1"/>
    </xf>
    <xf numFmtId="0" fontId="25" fillId="0" borderId="69" xfId="5" applyFont="1" applyFill="1" applyBorder="1" applyAlignment="1" applyProtection="1">
      <alignment horizontal="center" vertical="center" wrapText="1" shrinkToFit="1"/>
    </xf>
    <xf numFmtId="0" fontId="25" fillId="0" borderId="25" xfId="5" applyFont="1" applyFill="1" applyBorder="1" applyAlignment="1" applyProtection="1">
      <alignment horizontal="center" vertical="center" wrapText="1" shrinkToFit="1"/>
    </xf>
    <xf numFmtId="176" fontId="25" fillId="4" borderId="32" xfId="3" applyNumberFormat="1" applyFont="1" applyFill="1" applyBorder="1" applyAlignment="1" applyProtection="1">
      <alignment vertical="center" shrinkToFit="1"/>
      <protection locked="0"/>
    </xf>
    <xf numFmtId="0" fontId="8" fillId="0" borderId="0" xfId="4" applyFont="1" applyProtection="1">
      <alignment vertical="center"/>
    </xf>
    <xf numFmtId="38" fontId="11" fillId="0" borderId="73" xfId="6" applyFont="1" applyBorder="1">
      <alignment vertical="center"/>
    </xf>
    <xf numFmtId="38" fontId="11" fillId="5" borderId="74" xfId="3" applyFont="1" applyFill="1" applyBorder="1" applyAlignment="1">
      <alignment vertical="center" wrapText="1"/>
    </xf>
    <xf numFmtId="38" fontId="11" fillId="0" borderId="75" xfId="6" applyFont="1" applyBorder="1">
      <alignment vertical="center"/>
    </xf>
    <xf numFmtId="0" fontId="7"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0" fontId="4" fillId="3" borderId="0" xfId="0" applyFont="1" applyFill="1" applyBorder="1" applyAlignment="1">
      <alignment horizontal="center"/>
    </xf>
    <xf numFmtId="0" fontId="6" fillId="3" borderId="0" xfId="0" applyFont="1" applyFill="1" applyBorder="1" applyAlignment="1" applyProtection="1">
      <alignment horizontal="left" vertical="center" wrapText="1"/>
      <protection locked="0"/>
    </xf>
    <xf numFmtId="0" fontId="4" fillId="3" borderId="0" xfId="0" applyFont="1" applyFill="1" applyBorder="1" applyAlignment="1">
      <alignment horizontal="left"/>
    </xf>
    <xf numFmtId="0" fontId="4" fillId="3" borderId="0" xfId="0" applyFont="1" applyFill="1" applyBorder="1" applyAlignment="1">
      <alignment horizontal="left" vertical="top" wrapText="1"/>
    </xf>
    <xf numFmtId="0" fontId="4" fillId="3" borderId="8"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2" xfId="0" applyFont="1" applyFill="1" applyBorder="1" applyAlignment="1" applyProtection="1">
      <alignment horizontal="center" vertical="center"/>
      <protection locked="0"/>
    </xf>
    <xf numFmtId="0" fontId="4" fillId="3" borderId="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xf>
    <xf numFmtId="0" fontId="4" fillId="3" borderId="1" xfId="0" applyFont="1" applyFill="1" applyBorder="1" applyAlignment="1">
      <alignment horizontal="left"/>
    </xf>
    <xf numFmtId="0" fontId="4" fillId="3" borderId="5" xfId="0" applyFont="1" applyFill="1" applyBorder="1" applyAlignment="1">
      <alignment vertical="center"/>
    </xf>
    <xf numFmtId="0" fontId="4" fillId="3" borderId="0" xfId="0" applyFont="1" applyFill="1" applyBorder="1" applyAlignment="1">
      <alignment vertical="center"/>
    </xf>
    <xf numFmtId="0" fontId="4" fillId="3" borderId="4"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xf>
    <xf numFmtId="0" fontId="4" fillId="3" borderId="6" xfId="0" applyFont="1" applyFill="1" applyBorder="1" applyAlignment="1">
      <alignment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3" borderId="8" xfId="0" applyFont="1" applyFill="1" applyBorder="1" applyAlignment="1">
      <alignment vertical="center"/>
    </xf>
    <xf numFmtId="0" fontId="11" fillId="0" borderId="0" xfId="5" applyFont="1" applyAlignment="1">
      <alignment horizontal="center" vertical="center" shrinkToFit="1"/>
    </xf>
    <xf numFmtId="0" fontId="11" fillId="2" borderId="0" xfId="5" quotePrefix="1" applyFont="1" applyFill="1" applyBorder="1" applyAlignment="1" applyProtection="1">
      <alignment horizontal="left" vertical="center" shrinkToFit="1"/>
      <protection locked="0"/>
    </xf>
    <xf numFmtId="0" fontId="14" fillId="0" borderId="0" xfId="5" applyFont="1" applyBorder="1" applyAlignment="1">
      <alignment horizontal="center" vertical="center"/>
    </xf>
    <xf numFmtId="0" fontId="15" fillId="0" borderId="2" xfId="5" applyFont="1" applyBorder="1" applyAlignment="1">
      <alignment horizontal="center" vertical="center"/>
    </xf>
    <xf numFmtId="0" fontId="11" fillId="0" borderId="8" xfId="5" applyFont="1" applyBorder="1" applyAlignment="1">
      <alignment horizontal="center" vertical="center" wrapText="1"/>
    </xf>
    <xf numFmtId="0" fontId="11" fillId="0" borderId="7"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1" xfId="5" applyFont="1" applyBorder="1" applyAlignment="1">
      <alignment horizontal="center" vertical="center" wrapText="1"/>
    </xf>
    <xf numFmtId="0" fontId="11" fillId="0" borderId="17" xfId="5" applyFont="1" applyBorder="1" applyAlignment="1">
      <alignment horizontal="center" vertical="center" wrapText="1"/>
    </xf>
    <xf numFmtId="0" fontId="11" fillId="0" borderId="18" xfId="5" applyFont="1" applyBorder="1" applyAlignment="1">
      <alignment horizontal="center" vertical="center" wrapText="1"/>
    </xf>
    <xf numFmtId="0" fontId="16" fillId="0" borderId="9" xfId="5" applyFont="1" applyBorder="1" applyAlignment="1">
      <alignment horizontal="center" vertical="center" wrapText="1"/>
    </xf>
    <xf numFmtId="0" fontId="16" fillId="0" borderId="16"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6" xfId="5" applyFont="1" applyBorder="1" applyAlignment="1">
      <alignment horizontal="center" vertical="center" wrapText="1"/>
    </xf>
    <xf numFmtId="0" fontId="11" fillId="2" borderId="32" xfId="5" quotePrefix="1" applyFont="1" applyFill="1" applyBorder="1" applyAlignment="1" applyProtection="1">
      <alignment horizontal="left" vertical="center" shrinkToFit="1"/>
      <protection locked="0"/>
    </xf>
    <xf numFmtId="0" fontId="11" fillId="2" borderId="33" xfId="5" quotePrefix="1" applyFont="1" applyFill="1" applyBorder="1" applyAlignment="1" applyProtection="1">
      <alignment horizontal="left" vertical="center" shrinkToFit="1"/>
      <protection locked="0"/>
    </xf>
    <xf numFmtId="0" fontId="13" fillId="0" borderId="5" xfId="5" applyFont="1" applyBorder="1" applyAlignment="1">
      <alignment horizontal="center" vertical="center"/>
    </xf>
    <xf numFmtId="0" fontId="18" fillId="0" borderId="0" xfId="5" applyFont="1" applyAlignment="1">
      <alignment horizontal="center" vertical="center" wrapText="1"/>
    </xf>
    <xf numFmtId="0" fontId="11" fillId="0" borderId="31" xfId="5" applyFont="1" applyBorder="1" applyAlignment="1">
      <alignment horizontal="center" vertical="center"/>
    </xf>
    <xf numFmtId="0" fontId="11" fillId="2" borderId="32" xfId="5" quotePrefix="1" applyFont="1" applyFill="1" applyBorder="1" applyAlignment="1" applyProtection="1">
      <alignment horizontal="left" vertical="center" shrinkToFit="1"/>
    </xf>
    <xf numFmtId="0" fontId="11" fillId="2" borderId="33" xfId="5" quotePrefix="1" applyFont="1" applyFill="1" applyBorder="1" applyAlignment="1" applyProtection="1">
      <alignment horizontal="left" vertical="center" shrinkToFit="1"/>
    </xf>
    <xf numFmtId="38" fontId="11" fillId="0" borderId="36" xfId="6" applyFont="1" applyFill="1" applyBorder="1" applyAlignment="1">
      <alignment horizontal="center" vertical="center"/>
    </xf>
    <xf numFmtId="38" fontId="11" fillId="0" borderId="37" xfId="6" applyFont="1" applyFill="1" applyBorder="1" applyAlignment="1">
      <alignment horizontal="center" vertical="center"/>
    </xf>
    <xf numFmtId="38" fontId="11" fillId="0" borderId="38" xfId="6" applyFont="1" applyFill="1" applyBorder="1" applyAlignment="1">
      <alignment horizontal="center" vertical="center"/>
    </xf>
    <xf numFmtId="38" fontId="11" fillId="0" borderId="10" xfId="6" applyFont="1" applyFill="1" applyBorder="1" applyAlignment="1">
      <alignment horizontal="center" vertical="center"/>
    </xf>
    <xf numFmtId="38" fontId="11" fillId="0" borderId="11" xfId="6" applyFont="1" applyFill="1" applyBorder="1" applyAlignment="1">
      <alignment horizontal="center" vertical="center"/>
    </xf>
    <xf numFmtId="38" fontId="11" fillId="0" borderId="12" xfId="6" applyFont="1" applyFill="1" applyBorder="1" applyAlignment="1">
      <alignment horizontal="center" vertical="center"/>
    </xf>
    <xf numFmtId="0" fontId="11" fillId="0" borderId="40" xfId="5" applyFont="1" applyBorder="1" applyAlignment="1">
      <alignment horizontal="center" vertical="center"/>
    </xf>
    <xf numFmtId="0" fontId="11" fillId="2" borderId="39" xfId="5" quotePrefix="1" applyFont="1" applyFill="1" applyBorder="1" applyAlignment="1" applyProtection="1">
      <alignment horizontal="left" vertical="center" shrinkToFit="1"/>
      <protection locked="0"/>
    </xf>
    <xf numFmtId="0" fontId="11" fillId="2" borderId="43" xfId="5" quotePrefix="1" applyFont="1" applyFill="1" applyBorder="1" applyAlignment="1" applyProtection="1">
      <alignment horizontal="left" vertical="center" shrinkToFit="1"/>
      <protection locked="0"/>
    </xf>
    <xf numFmtId="0" fontId="8" fillId="0" borderId="0" xfId="4" applyFont="1" applyAlignment="1">
      <alignment horizontal="center" vertical="center" shrinkToFit="1"/>
    </xf>
    <xf numFmtId="0" fontId="8" fillId="5" borderId="0" xfId="4" applyFont="1" applyFill="1" applyAlignment="1">
      <alignment horizontal="left" vertical="center" shrinkToFit="1"/>
    </xf>
    <xf numFmtId="38" fontId="11" fillId="0" borderId="36" xfId="6" applyFont="1" applyFill="1" applyBorder="1" applyAlignment="1">
      <alignment horizontal="center" vertical="center" shrinkToFit="1"/>
    </xf>
    <xf numFmtId="38" fontId="11" fillId="0" borderId="37" xfId="6" applyFont="1" applyFill="1" applyBorder="1" applyAlignment="1">
      <alignment horizontal="center" vertical="center" shrinkToFit="1"/>
    </xf>
    <xf numFmtId="38" fontId="11" fillId="0" borderId="38" xfId="6" applyFont="1" applyFill="1" applyBorder="1" applyAlignment="1">
      <alignment horizontal="center" vertical="center" shrinkToFit="1"/>
    </xf>
    <xf numFmtId="38" fontId="11" fillId="0" borderId="10" xfId="6" applyFont="1" applyFill="1" applyBorder="1" applyAlignment="1">
      <alignment horizontal="center" vertical="center" shrinkToFit="1"/>
    </xf>
    <xf numFmtId="38" fontId="11" fillId="0" borderId="11" xfId="6" applyFont="1" applyFill="1" applyBorder="1" applyAlignment="1">
      <alignment horizontal="center" vertical="center" shrinkToFit="1"/>
    </xf>
    <xf numFmtId="38" fontId="11" fillId="0" borderId="12" xfId="6" applyFont="1" applyFill="1" applyBorder="1" applyAlignment="1">
      <alignment horizontal="center" vertical="center" shrinkToFit="1"/>
    </xf>
    <xf numFmtId="38" fontId="11" fillId="0" borderId="13" xfId="6" applyFont="1" applyFill="1" applyBorder="1" applyAlignment="1">
      <alignment horizontal="center" vertical="center" shrinkToFit="1"/>
    </xf>
    <xf numFmtId="38" fontId="11" fillId="0" borderId="14" xfId="6" applyFont="1" applyFill="1" applyBorder="1" applyAlignment="1">
      <alignment horizontal="center" vertical="center" shrinkToFit="1"/>
    </xf>
    <xf numFmtId="38" fontId="11" fillId="0" borderId="15" xfId="6" applyFont="1" applyFill="1" applyBorder="1" applyAlignment="1">
      <alignment horizontal="center" vertical="center" shrinkToFit="1"/>
    </xf>
    <xf numFmtId="0" fontId="11" fillId="0" borderId="24" xfId="5" applyFont="1" applyBorder="1" applyAlignment="1">
      <alignment horizontal="center" vertical="center" textRotation="255"/>
    </xf>
    <xf numFmtId="0" fontId="11" fillId="0" borderId="30" xfId="5" applyFont="1" applyBorder="1" applyAlignment="1">
      <alignment horizontal="center" vertical="center" textRotation="255"/>
    </xf>
    <xf numFmtId="0" fontId="11" fillId="0" borderId="41" xfId="5" applyFont="1" applyBorder="1" applyAlignment="1">
      <alignment horizontal="center" vertical="center" textRotation="255"/>
    </xf>
    <xf numFmtId="0" fontId="25" fillId="0" borderId="26" xfId="5" applyFont="1" applyFill="1" applyBorder="1" applyAlignment="1" applyProtection="1">
      <alignment vertical="center" wrapText="1" shrinkToFit="1"/>
    </xf>
    <xf numFmtId="0" fontId="25" fillId="0" borderId="26" xfId="5" applyFont="1" applyFill="1" applyBorder="1" applyAlignment="1" applyProtection="1">
      <alignment vertical="center" shrinkToFit="1"/>
    </xf>
    <xf numFmtId="0" fontId="25" fillId="0" borderId="69" xfId="5" applyFont="1" applyFill="1" applyBorder="1" applyAlignment="1" applyProtection="1">
      <alignment vertical="center" wrapText="1" shrinkToFit="1"/>
    </xf>
    <xf numFmtId="0" fontId="25" fillId="0" borderId="69" xfId="5" applyFont="1" applyFill="1" applyBorder="1" applyAlignment="1" applyProtection="1">
      <alignment vertical="center" shrinkToFit="1"/>
    </xf>
    <xf numFmtId="0" fontId="11" fillId="0" borderId="42" xfId="5" applyFont="1" applyBorder="1" applyAlignment="1">
      <alignment horizontal="center" vertical="center"/>
    </xf>
    <xf numFmtId="0" fontId="11" fillId="0" borderId="3" xfId="5" applyFont="1" applyBorder="1" applyAlignment="1">
      <alignment horizontal="center" vertical="center"/>
    </xf>
    <xf numFmtId="0" fontId="11" fillId="0" borderId="2" xfId="5" applyFont="1" applyBorder="1" applyAlignment="1">
      <alignment horizontal="center" vertical="center"/>
    </xf>
    <xf numFmtId="0" fontId="11" fillId="0" borderId="1" xfId="5" applyFont="1" applyBorder="1" applyAlignment="1">
      <alignment horizontal="center" vertical="center"/>
    </xf>
    <xf numFmtId="0" fontId="11" fillId="0" borderId="45" xfId="5" applyFont="1" applyBorder="1" applyAlignment="1">
      <alignment horizontal="center" vertical="center"/>
    </xf>
    <xf numFmtId="38" fontId="11" fillId="0" borderId="48" xfId="6" applyFont="1" applyFill="1" applyBorder="1" applyAlignment="1">
      <alignment horizontal="center" vertical="center" shrinkToFit="1"/>
    </xf>
    <xf numFmtId="38" fontId="11" fillId="0" borderId="49" xfId="6" applyFont="1" applyFill="1" applyBorder="1" applyAlignment="1">
      <alignment horizontal="center" vertical="center" shrinkToFit="1"/>
    </xf>
    <xf numFmtId="38" fontId="11" fillId="0" borderId="50" xfId="6" applyFont="1" applyFill="1" applyBorder="1" applyAlignment="1">
      <alignment horizontal="center" vertical="center" shrinkToFit="1"/>
    </xf>
    <xf numFmtId="0" fontId="11" fillId="0" borderId="56" xfId="5" applyFont="1" applyBorder="1" applyAlignment="1">
      <alignment vertical="center" wrapText="1"/>
    </xf>
    <xf numFmtId="0" fontId="11" fillId="0" borderId="57" xfId="5" applyFont="1" applyBorder="1" applyAlignment="1">
      <alignment vertical="center" wrapText="1"/>
    </xf>
    <xf numFmtId="0" fontId="25" fillId="0" borderId="69" xfId="5" applyFont="1" applyFill="1" applyBorder="1" applyAlignment="1">
      <alignment horizontal="center" vertical="center" textRotation="255" wrapText="1"/>
    </xf>
    <xf numFmtId="0" fontId="25" fillId="0" borderId="31" xfId="5" applyFont="1" applyFill="1" applyBorder="1" applyAlignment="1">
      <alignment horizontal="center" vertical="center" textRotation="255" wrapText="1"/>
    </xf>
    <xf numFmtId="0" fontId="25" fillId="0" borderId="72" xfId="5" applyFont="1" applyFill="1" applyBorder="1" applyAlignment="1">
      <alignment horizontal="center" vertical="center" textRotation="255" wrapText="1"/>
    </xf>
    <xf numFmtId="0" fontId="25" fillId="0" borderId="61" xfId="5" applyFont="1" applyBorder="1" applyAlignment="1">
      <alignment horizontal="left" vertical="center" wrapText="1"/>
    </xf>
    <xf numFmtId="0" fontId="25" fillId="0" borderId="34" xfId="5" applyFont="1" applyBorder="1" applyAlignment="1">
      <alignment horizontal="left" vertical="center" wrapText="1"/>
    </xf>
    <xf numFmtId="0" fontId="11" fillId="2" borderId="46" xfId="5" quotePrefix="1" applyFont="1" applyFill="1" applyBorder="1" applyAlignment="1" applyProtection="1">
      <alignment horizontal="left" vertical="center" shrinkToFit="1"/>
      <protection locked="0"/>
    </xf>
    <xf numFmtId="0" fontId="11" fillId="2" borderId="47" xfId="5" quotePrefix="1" applyFont="1" applyFill="1" applyBorder="1" applyAlignment="1" applyProtection="1">
      <alignment horizontal="left" vertical="center" shrinkToFit="1"/>
      <protection locked="0"/>
    </xf>
    <xf numFmtId="0" fontId="11" fillId="0" borderId="51" xfId="5" applyFont="1" applyBorder="1" applyAlignment="1">
      <alignment vertical="center"/>
    </xf>
    <xf numFmtId="0" fontId="11" fillId="0" borderId="52" xfId="5" applyFont="1" applyBorder="1" applyAlignment="1">
      <alignment vertical="center"/>
    </xf>
    <xf numFmtId="0" fontId="11" fillId="0" borderId="53" xfId="5" applyFont="1" applyBorder="1" applyAlignment="1">
      <alignment horizontal="center" vertical="center" shrinkToFit="1"/>
    </xf>
    <xf numFmtId="0" fontId="11" fillId="0" borderId="54" xfId="5" applyFont="1" applyBorder="1" applyAlignment="1">
      <alignment horizontal="center" vertical="center" shrinkToFit="1"/>
    </xf>
    <xf numFmtId="177" fontId="11" fillId="7" borderId="3" xfId="3" applyNumberFormat="1" applyFont="1" applyFill="1" applyBorder="1" applyAlignment="1" applyProtection="1">
      <alignment horizontal="center" vertical="center"/>
    </xf>
    <xf numFmtId="177" fontId="11" fillId="7" borderId="2" xfId="3" applyNumberFormat="1" applyFont="1" applyFill="1" applyBorder="1" applyAlignment="1" applyProtection="1">
      <alignment horizontal="center" vertical="center"/>
    </xf>
    <xf numFmtId="0" fontId="8" fillId="0" borderId="7" xfId="5" quotePrefix="1" applyFont="1" applyBorder="1" applyAlignment="1">
      <alignment horizontal="center" vertical="center"/>
    </xf>
    <xf numFmtId="177" fontId="11" fillId="7" borderId="70" xfId="3" applyNumberFormat="1" applyFont="1" applyFill="1" applyBorder="1" applyAlignment="1" applyProtection="1">
      <alignment horizontal="center" vertical="center"/>
    </xf>
    <xf numFmtId="177" fontId="11" fillId="7" borderId="71" xfId="3" applyNumberFormat="1" applyFont="1" applyFill="1" applyBorder="1" applyAlignment="1" applyProtection="1">
      <alignment horizontal="center" vertical="center"/>
    </xf>
    <xf numFmtId="177" fontId="11" fillId="7" borderId="23" xfId="3" applyNumberFormat="1" applyFont="1" applyFill="1" applyBorder="1" applyAlignment="1" applyProtection="1">
      <alignment horizontal="center" vertical="center"/>
    </xf>
    <xf numFmtId="0" fontId="11" fillId="0" borderId="8" xfId="5" applyFont="1" applyBorder="1" applyAlignment="1">
      <alignment horizontal="center" vertical="center"/>
    </xf>
    <xf numFmtId="0" fontId="11" fillId="0" borderId="7" xfId="5" applyFont="1" applyBorder="1" applyAlignment="1">
      <alignment horizontal="center" vertical="center"/>
    </xf>
    <xf numFmtId="0" fontId="11" fillId="0" borderId="6" xfId="5" applyFont="1" applyBorder="1" applyAlignment="1">
      <alignment horizontal="center" vertical="center"/>
    </xf>
    <xf numFmtId="38" fontId="11" fillId="0" borderId="8" xfId="3" quotePrefix="1" applyFont="1" applyBorder="1" applyAlignment="1" applyProtection="1">
      <alignment horizontal="left" vertical="center"/>
    </xf>
    <xf numFmtId="38" fontId="11" fillId="0" borderId="7" xfId="3" applyFont="1" applyBorder="1" applyAlignment="1" applyProtection="1">
      <alignment horizontal="left" vertical="center"/>
    </xf>
    <xf numFmtId="0" fontId="11" fillId="0" borderId="63" xfId="5" applyFont="1" applyBorder="1" applyAlignment="1">
      <alignment horizontal="center" vertical="center" textRotation="255"/>
    </xf>
    <xf numFmtId="0" fontId="11" fillId="3" borderId="64" xfId="5" applyFont="1" applyFill="1" applyBorder="1" applyAlignment="1" applyProtection="1">
      <alignment horizontal="left" vertical="center"/>
      <protection locked="0"/>
    </xf>
    <xf numFmtId="0" fontId="11" fillId="3" borderId="65" xfId="5" applyFont="1" applyFill="1" applyBorder="1" applyAlignment="1" applyProtection="1">
      <alignment horizontal="left" vertical="center"/>
      <protection locked="0"/>
    </xf>
    <xf numFmtId="0" fontId="11" fillId="3" borderId="66" xfId="5" applyFont="1" applyFill="1" applyBorder="1" applyAlignment="1" applyProtection="1">
      <alignment horizontal="left" vertical="center"/>
      <protection locked="0"/>
    </xf>
    <xf numFmtId="38" fontId="11" fillId="0" borderId="10" xfId="6" applyFont="1" applyBorder="1" applyAlignment="1">
      <alignment horizontal="center" vertical="center"/>
    </xf>
    <xf numFmtId="38" fontId="11" fillId="0" borderId="11" xfId="6" applyFont="1" applyBorder="1" applyAlignment="1">
      <alignment horizontal="center" vertical="center"/>
    </xf>
    <xf numFmtId="38" fontId="11" fillId="0" borderId="12" xfId="6" applyFont="1" applyBorder="1" applyAlignment="1">
      <alignment horizontal="center" vertical="center"/>
    </xf>
    <xf numFmtId="38" fontId="11" fillId="0" borderId="13" xfId="6" applyFont="1" applyBorder="1" applyAlignment="1">
      <alignment horizontal="center" vertical="center"/>
    </xf>
    <xf numFmtId="38" fontId="11" fillId="0" borderId="14" xfId="6" applyFont="1" applyBorder="1" applyAlignment="1">
      <alignment horizontal="center" vertical="center"/>
    </xf>
    <xf numFmtId="38" fontId="11" fillId="0" borderId="15" xfId="6" applyFont="1" applyBorder="1" applyAlignment="1">
      <alignment horizontal="center" vertical="center"/>
    </xf>
    <xf numFmtId="0" fontId="11" fillId="0" borderId="40" xfId="5" applyFont="1" applyFill="1" applyBorder="1" applyAlignment="1" applyProtection="1">
      <alignment horizontal="center" vertical="center"/>
    </xf>
  </cellXfs>
  <cellStyles count="8">
    <cellStyle name="桁区切り" xfId="3" builtinId="6"/>
    <cellStyle name="桁区切り 2" xfId="1"/>
    <cellStyle name="桁区切り 2 2" xfId="6"/>
    <cellStyle name="標準" xfId="0" builtinId="0"/>
    <cellStyle name="標準 2" xfId="2"/>
    <cellStyle name="標準 2 2" xfId="5"/>
    <cellStyle name="標準 3" xfId="7"/>
    <cellStyle name="標準 4" xfId="4"/>
  </cellStyles>
  <dxfs count="1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border>
        <bottom/>
      </border>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86591</xdr:colOff>
      <xdr:row>7</xdr:row>
      <xdr:rowOff>77932</xdr:rowOff>
    </xdr:from>
    <xdr:to>
      <xdr:col>11</xdr:col>
      <xdr:colOff>190500</xdr:colOff>
      <xdr:row>24</xdr:row>
      <xdr:rowOff>77932</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16091" y="19543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12473;&#12510;&#12540;&#12488;&#12456;&#12493;&#12523;&#12462;&#12540;&#37117;&#24066;&#25512;&#36914;&#25285;&#24403;\&#65320;&#65299;&#65297;\08&#12288;&#12456;&#12522;&#12450;&#65288;&#27700;&#32032;&#65289;\&#9734;JIS&#22793;&#26356;&#12395;&#20276;&#12358;&#27096;&#24335;&#22793;&#26356;&#12304;&#27700;&#32032;&#12456;&#12522;&#12450;&#12305;\hydrogen_smart_1_2_3gou_&#20445;&#35703;&#12394;&#1237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refreshError="1"/>
      <sheetData sheetId="1">
        <row r="171">
          <cell r="F171" t="str">
            <v>業務・産業用燃料電池</v>
          </cell>
        </row>
        <row r="172">
          <cell r="F172" t="str">
            <v>純水素型燃料電池</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showGridLines="0" tabSelected="1" view="pageBreakPreview" zoomScaleNormal="100" zoomScaleSheetLayoutView="100" workbookViewId="0">
      <selection activeCell="B25" sqref="B25:I27"/>
    </sheetView>
  </sheetViews>
  <sheetFormatPr defaultColWidth="2.5" defaultRowHeight="14.25" x14ac:dyDescent="0.15"/>
  <cols>
    <col min="1" max="22" width="2.5" style="72"/>
    <col min="23" max="24" width="2.125" style="72" customWidth="1"/>
    <col min="25" max="16384" width="2.5" style="72"/>
  </cols>
  <sheetData>
    <row r="1" spans="1:41" x14ac:dyDescent="0.15">
      <c r="A1" s="71" t="s">
        <v>62</v>
      </c>
      <c r="B1" s="71"/>
    </row>
    <row r="2" spans="1:41" x14ac:dyDescent="0.15">
      <c r="A2" s="73"/>
      <c r="B2" s="74"/>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6"/>
    </row>
    <row r="3" spans="1:41" x14ac:dyDescent="0.15">
      <c r="A3" s="77"/>
      <c r="B3" s="78"/>
      <c r="C3" s="79"/>
      <c r="D3" s="79"/>
      <c r="E3" s="79"/>
      <c r="F3" s="79"/>
      <c r="G3" s="79"/>
      <c r="H3" s="79"/>
      <c r="I3" s="79"/>
      <c r="J3" s="79"/>
      <c r="K3" s="79"/>
      <c r="L3" s="79"/>
      <c r="M3" s="79"/>
      <c r="N3" s="79"/>
      <c r="O3" s="79"/>
      <c r="P3" s="79"/>
      <c r="Q3" s="79"/>
      <c r="R3" s="79"/>
      <c r="S3" s="79"/>
      <c r="T3" s="79"/>
      <c r="U3" s="79"/>
      <c r="V3" s="80"/>
      <c r="W3" s="80"/>
      <c r="X3" s="80"/>
      <c r="Y3" s="80"/>
      <c r="Z3" s="80"/>
      <c r="AA3" s="108" t="s">
        <v>76</v>
      </c>
      <c r="AB3" s="108"/>
      <c r="AC3" s="107"/>
      <c r="AD3" s="107"/>
      <c r="AE3" s="81" t="s">
        <v>4</v>
      </c>
      <c r="AF3" s="107"/>
      <c r="AG3" s="107"/>
      <c r="AH3" s="81" t="s">
        <v>3</v>
      </c>
      <c r="AI3" s="107"/>
      <c r="AJ3" s="107"/>
      <c r="AK3" s="81" t="s">
        <v>2</v>
      </c>
      <c r="AL3" s="82"/>
    </row>
    <row r="4" spans="1:41" x14ac:dyDescent="0.15">
      <c r="A4" s="77"/>
      <c r="B4" s="78"/>
      <c r="C4" s="79"/>
      <c r="D4" s="79"/>
      <c r="E4" s="79"/>
      <c r="F4" s="79"/>
      <c r="G4" s="79"/>
      <c r="H4" s="79"/>
      <c r="I4" s="79"/>
      <c r="J4" s="79"/>
      <c r="K4" s="79"/>
      <c r="L4" s="79"/>
      <c r="M4" s="79"/>
      <c r="N4" s="79"/>
      <c r="O4" s="79"/>
      <c r="P4" s="79"/>
      <c r="Q4" s="79"/>
      <c r="R4" s="79"/>
      <c r="S4" s="79"/>
      <c r="T4" s="79"/>
      <c r="U4" s="79"/>
      <c r="V4" s="80"/>
      <c r="W4" s="80"/>
      <c r="X4" s="80"/>
      <c r="Y4" s="80"/>
      <c r="Z4" s="80"/>
      <c r="AA4" s="80"/>
      <c r="AB4" s="80"/>
      <c r="AC4" s="80"/>
      <c r="AD4" s="80"/>
      <c r="AE4" s="80"/>
      <c r="AF4" s="80"/>
      <c r="AG4" s="80"/>
      <c r="AH4" s="80"/>
      <c r="AI4" s="80"/>
      <c r="AJ4" s="80"/>
      <c r="AK4" s="79"/>
      <c r="AL4" s="82"/>
    </row>
    <row r="5" spans="1:41" x14ac:dyDescent="0.15">
      <c r="A5" s="83"/>
      <c r="B5" s="78" t="s">
        <v>12</v>
      </c>
      <c r="C5" s="79"/>
      <c r="D5" s="79"/>
      <c r="E5" s="79"/>
      <c r="F5" s="79"/>
      <c r="G5" s="79"/>
      <c r="H5" s="79"/>
      <c r="I5" s="79"/>
      <c r="J5" s="79"/>
      <c r="K5" s="79"/>
      <c r="L5" s="79"/>
      <c r="M5" s="79"/>
      <c r="N5" s="79"/>
      <c r="O5" s="79"/>
      <c r="P5" s="79"/>
      <c r="Q5" s="79"/>
      <c r="R5" s="79"/>
      <c r="S5" s="79"/>
      <c r="T5" s="79"/>
      <c r="U5" s="79"/>
      <c r="V5" s="80"/>
      <c r="W5" s="80"/>
      <c r="X5" s="80"/>
      <c r="Y5" s="80"/>
      <c r="Z5" s="80"/>
      <c r="AA5" s="80"/>
      <c r="AB5" s="80"/>
      <c r="AC5" s="80"/>
      <c r="AD5" s="80"/>
      <c r="AE5" s="80"/>
      <c r="AF5" s="80"/>
      <c r="AG5" s="80"/>
      <c r="AH5" s="80"/>
      <c r="AI5" s="80"/>
      <c r="AJ5" s="80"/>
      <c r="AK5" s="79"/>
      <c r="AL5" s="82"/>
    </row>
    <row r="6" spans="1:41" x14ac:dyDescent="0.15">
      <c r="A6" s="77"/>
      <c r="B6" s="78"/>
      <c r="C6" s="79"/>
      <c r="D6" s="79"/>
      <c r="E6" s="79"/>
      <c r="F6" s="79"/>
      <c r="G6" s="79"/>
      <c r="H6" s="79"/>
      <c r="I6" s="79"/>
      <c r="J6" s="79"/>
      <c r="K6" s="79"/>
      <c r="L6" s="79"/>
      <c r="M6" s="79"/>
      <c r="N6" s="79"/>
      <c r="O6" s="79"/>
      <c r="P6" s="79"/>
      <c r="Q6" s="79"/>
      <c r="R6" s="79"/>
      <c r="S6" s="79"/>
      <c r="T6" s="79"/>
      <c r="U6" s="79"/>
      <c r="V6" s="80"/>
      <c r="W6" s="80"/>
      <c r="X6" s="80"/>
      <c r="Y6" s="80"/>
      <c r="Z6" s="80"/>
      <c r="AA6" s="80"/>
      <c r="AB6" s="80"/>
      <c r="AC6" s="80"/>
      <c r="AD6" s="80"/>
      <c r="AE6" s="80"/>
      <c r="AF6" s="80"/>
      <c r="AG6" s="80"/>
      <c r="AH6" s="80"/>
      <c r="AI6" s="80"/>
      <c r="AJ6" s="80"/>
      <c r="AK6" s="79"/>
      <c r="AL6" s="82"/>
    </row>
    <row r="7" spans="1:41" x14ac:dyDescent="0.15">
      <c r="A7" s="83"/>
      <c r="B7" s="78"/>
      <c r="C7" s="79"/>
      <c r="D7" s="79"/>
      <c r="E7" s="79"/>
      <c r="F7" s="79"/>
      <c r="G7" s="79"/>
      <c r="H7" s="79"/>
      <c r="I7" s="79"/>
      <c r="J7" s="79"/>
      <c r="K7" s="79"/>
      <c r="L7" s="79"/>
      <c r="M7" s="79"/>
      <c r="N7" s="79"/>
      <c r="O7" s="79"/>
      <c r="P7" s="79"/>
      <c r="Q7" s="79"/>
      <c r="R7" s="79"/>
      <c r="S7" s="79"/>
      <c r="T7" s="78" t="s">
        <v>58</v>
      </c>
      <c r="U7" s="79"/>
      <c r="V7" s="78"/>
      <c r="W7" s="80"/>
      <c r="X7" s="80"/>
      <c r="Y7" s="80"/>
      <c r="Z7" s="80"/>
      <c r="AA7" s="80"/>
      <c r="AB7" s="80"/>
      <c r="AC7" s="80"/>
      <c r="AD7" s="80"/>
      <c r="AE7" s="80"/>
      <c r="AF7" s="80"/>
      <c r="AG7" s="80"/>
      <c r="AH7" s="80"/>
      <c r="AI7" s="80"/>
      <c r="AJ7" s="80"/>
      <c r="AK7" s="79"/>
      <c r="AL7" s="82"/>
    </row>
    <row r="8" spans="1:41" x14ac:dyDescent="0.15">
      <c r="A8" s="83"/>
      <c r="B8" s="78"/>
      <c r="C8" s="79"/>
      <c r="D8" s="79"/>
      <c r="E8" s="79"/>
      <c r="F8" s="79"/>
      <c r="G8" s="79"/>
      <c r="H8" s="79"/>
      <c r="I8" s="79"/>
      <c r="J8" s="79"/>
      <c r="K8" s="79"/>
      <c r="L8" s="79"/>
      <c r="M8" s="79"/>
      <c r="N8" s="79"/>
      <c r="O8" s="79"/>
      <c r="P8" s="79"/>
      <c r="Q8" s="79"/>
      <c r="R8" s="79"/>
      <c r="S8" s="79"/>
      <c r="T8" s="106" t="s">
        <v>11</v>
      </c>
      <c r="U8" s="106"/>
      <c r="V8" s="109"/>
      <c r="W8" s="109"/>
      <c r="X8" s="109"/>
      <c r="Y8" s="109"/>
      <c r="Z8" s="109"/>
      <c r="AA8" s="109"/>
      <c r="AB8" s="109"/>
      <c r="AC8" s="109"/>
      <c r="AD8" s="109"/>
      <c r="AE8" s="109"/>
      <c r="AF8" s="109"/>
      <c r="AG8" s="109"/>
      <c r="AH8" s="109"/>
      <c r="AI8" s="109"/>
      <c r="AJ8" s="109"/>
      <c r="AK8" s="79"/>
      <c r="AL8" s="82"/>
    </row>
    <row r="9" spans="1:41" x14ac:dyDescent="0.15">
      <c r="A9" s="83"/>
      <c r="B9" s="78"/>
      <c r="C9" s="79"/>
      <c r="D9" s="79"/>
      <c r="E9" s="79"/>
      <c r="F9" s="79"/>
      <c r="G9" s="79"/>
      <c r="H9" s="79"/>
      <c r="I9" s="79"/>
      <c r="J9" s="79"/>
      <c r="K9" s="79"/>
      <c r="L9" s="79"/>
      <c r="M9" s="79"/>
      <c r="N9" s="79"/>
      <c r="O9" s="79"/>
      <c r="P9" s="79"/>
      <c r="Q9" s="79"/>
      <c r="R9" s="79"/>
      <c r="S9" s="79"/>
      <c r="T9" s="106"/>
      <c r="U9" s="106"/>
      <c r="V9" s="109"/>
      <c r="W9" s="109"/>
      <c r="X9" s="109"/>
      <c r="Y9" s="109"/>
      <c r="Z9" s="109"/>
      <c r="AA9" s="109"/>
      <c r="AB9" s="109"/>
      <c r="AC9" s="109"/>
      <c r="AD9" s="109"/>
      <c r="AE9" s="109"/>
      <c r="AF9" s="109"/>
      <c r="AG9" s="109"/>
      <c r="AH9" s="109"/>
      <c r="AI9" s="109"/>
      <c r="AJ9" s="109"/>
      <c r="AK9" s="79"/>
      <c r="AL9" s="82"/>
      <c r="AO9" s="72" t="s">
        <v>54</v>
      </c>
    </row>
    <row r="10" spans="1:41" x14ac:dyDescent="0.15">
      <c r="A10" s="83"/>
      <c r="B10" s="78"/>
      <c r="C10" s="79"/>
      <c r="D10" s="79"/>
      <c r="E10" s="79"/>
      <c r="F10" s="79"/>
      <c r="G10" s="79"/>
      <c r="H10" s="79"/>
      <c r="I10" s="79"/>
      <c r="J10" s="79"/>
      <c r="K10" s="79"/>
      <c r="L10" s="79"/>
      <c r="M10" s="79"/>
      <c r="N10" s="79"/>
      <c r="O10" s="79"/>
      <c r="P10" s="79"/>
      <c r="Q10" s="79"/>
      <c r="R10" s="79"/>
      <c r="S10" s="79"/>
      <c r="T10" s="106" t="s">
        <v>10</v>
      </c>
      <c r="U10" s="106"/>
      <c r="V10" s="109"/>
      <c r="W10" s="109"/>
      <c r="X10" s="109"/>
      <c r="Y10" s="109"/>
      <c r="Z10" s="109"/>
      <c r="AA10" s="109"/>
      <c r="AB10" s="109"/>
      <c r="AC10" s="109"/>
      <c r="AD10" s="109"/>
      <c r="AE10" s="109"/>
      <c r="AF10" s="109"/>
      <c r="AG10" s="109"/>
      <c r="AH10" s="109"/>
      <c r="AI10" s="109"/>
      <c r="AJ10" s="109"/>
      <c r="AK10" s="79"/>
      <c r="AL10" s="82"/>
    </row>
    <row r="11" spans="1:41" x14ac:dyDescent="0.15">
      <c r="A11" s="77"/>
      <c r="B11" s="78"/>
      <c r="C11" s="79"/>
      <c r="D11" s="79"/>
      <c r="E11" s="79"/>
      <c r="F11" s="79"/>
      <c r="G11" s="79"/>
      <c r="H11" s="79"/>
      <c r="I11" s="79"/>
      <c r="J11" s="79"/>
      <c r="K11" s="79"/>
      <c r="L11" s="79"/>
      <c r="M11" s="79"/>
      <c r="N11" s="79"/>
      <c r="O11" s="79"/>
      <c r="P11" s="79"/>
      <c r="Q11" s="79"/>
      <c r="R11" s="79"/>
      <c r="S11" s="79"/>
      <c r="T11" s="106"/>
      <c r="U11" s="106"/>
      <c r="V11" s="109"/>
      <c r="W11" s="109"/>
      <c r="X11" s="109"/>
      <c r="Y11" s="109"/>
      <c r="Z11" s="109"/>
      <c r="AA11" s="109"/>
      <c r="AB11" s="109"/>
      <c r="AC11" s="109"/>
      <c r="AD11" s="109"/>
      <c r="AE11" s="109"/>
      <c r="AF11" s="109"/>
      <c r="AG11" s="109"/>
      <c r="AH11" s="109"/>
      <c r="AI11" s="109"/>
      <c r="AJ11" s="109"/>
      <c r="AK11" s="79"/>
      <c r="AL11" s="82"/>
    </row>
    <row r="12" spans="1:41" x14ac:dyDescent="0.15">
      <c r="A12" s="77"/>
      <c r="B12" s="78"/>
      <c r="C12" s="79"/>
      <c r="D12" s="79"/>
      <c r="E12" s="79"/>
      <c r="F12" s="79"/>
      <c r="G12" s="79"/>
      <c r="H12" s="79"/>
      <c r="I12" s="79"/>
      <c r="J12" s="79"/>
      <c r="K12" s="79"/>
      <c r="L12" s="79"/>
      <c r="M12" s="79"/>
      <c r="N12" s="79"/>
      <c r="O12" s="79"/>
      <c r="P12" s="79"/>
      <c r="Q12" s="79"/>
      <c r="R12" s="79"/>
      <c r="S12" s="79"/>
      <c r="T12" s="106"/>
      <c r="U12" s="106"/>
      <c r="V12" s="109"/>
      <c r="W12" s="109"/>
      <c r="X12" s="109"/>
      <c r="Y12" s="109"/>
      <c r="Z12" s="109"/>
      <c r="AA12" s="109"/>
      <c r="AB12" s="109"/>
      <c r="AC12" s="109"/>
      <c r="AD12" s="109"/>
      <c r="AE12" s="109"/>
      <c r="AF12" s="109"/>
      <c r="AG12" s="109"/>
      <c r="AH12" s="109"/>
      <c r="AI12" s="109"/>
      <c r="AJ12" s="109"/>
      <c r="AK12" s="79"/>
      <c r="AL12" s="82"/>
    </row>
    <row r="13" spans="1:41" x14ac:dyDescent="0.15">
      <c r="A13" s="77"/>
      <c r="B13" s="78"/>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82"/>
    </row>
    <row r="14" spans="1:41" x14ac:dyDescent="0.15">
      <c r="A14" s="77"/>
      <c r="B14" s="78"/>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82"/>
    </row>
    <row r="15" spans="1:41" x14ac:dyDescent="0.15">
      <c r="A15" s="77"/>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82"/>
    </row>
    <row r="16" spans="1:41" x14ac:dyDescent="0.15">
      <c r="A16" s="77"/>
      <c r="B16" s="78"/>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82"/>
    </row>
    <row r="17" spans="1:38" x14ac:dyDescent="0.15">
      <c r="A17" s="77"/>
      <c r="B17" s="78"/>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82"/>
    </row>
    <row r="18" spans="1:38" ht="25.5" x14ac:dyDescent="0.15">
      <c r="A18" s="83"/>
      <c r="B18" s="105" t="s">
        <v>9</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82"/>
    </row>
    <row r="19" spans="1:38" x14ac:dyDescent="0.15">
      <c r="A19" s="77"/>
      <c r="B19" s="78"/>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82"/>
    </row>
    <row r="20" spans="1:38" x14ac:dyDescent="0.15">
      <c r="A20" s="83"/>
      <c r="B20" s="79"/>
      <c r="C20" s="106" t="s">
        <v>80</v>
      </c>
      <c r="D20" s="106"/>
      <c r="E20" s="107"/>
      <c r="F20" s="107"/>
      <c r="G20" s="81" t="s">
        <v>13</v>
      </c>
      <c r="H20" s="107"/>
      <c r="I20" s="107"/>
      <c r="J20" s="79" t="s">
        <v>14</v>
      </c>
      <c r="K20" s="107"/>
      <c r="L20" s="107"/>
      <c r="M20" s="110" t="s">
        <v>15</v>
      </c>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79"/>
      <c r="AL20" s="82"/>
    </row>
    <row r="21" spans="1:38" x14ac:dyDescent="0.15">
      <c r="A21" s="77"/>
      <c r="B21" s="111" t="s">
        <v>84</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82"/>
    </row>
    <row r="22" spans="1:38" x14ac:dyDescent="0.15">
      <c r="A22" s="77"/>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82"/>
    </row>
    <row r="23" spans="1:38" x14ac:dyDescent="0.15">
      <c r="A23" s="77"/>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82"/>
    </row>
    <row r="24" spans="1:38" x14ac:dyDescent="0.15">
      <c r="A24" s="77"/>
      <c r="B24" s="78"/>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82"/>
    </row>
    <row r="25" spans="1:38" s="79" customFormat="1" ht="28.5" customHeight="1" x14ac:dyDescent="0.15">
      <c r="A25" s="83"/>
      <c r="B25" s="116" t="s">
        <v>8</v>
      </c>
      <c r="C25" s="117"/>
      <c r="D25" s="117"/>
      <c r="E25" s="117"/>
      <c r="F25" s="117"/>
      <c r="G25" s="117"/>
      <c r="H25" s="117"/>
      <c r="I25" s="118"/>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c r="AL25" s="82"/>
    </row>
    <row r="26" spans="1:38" s="79" customFormat="1" ht="4.5" customHeight="1" x14ac:dyDescent="0.15">
      <c r="A26" s="83"/>
      <c r="B26" s="119"/>
      <c r="C26" s="120"/>
      <c r="D26" s="120"/>
      <c r="E26" s="120"/>
      <c r="F26" s="120"/>
      <c r="G26" s="120"/>
      <c r="H26" s="120"/>
      <c r="I26" s="121"/>
      <c r="J26" s="77"/>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84"/>
      <c r="AL26" s="82"/>
    </row>
    <row r="27" spans="1:38" s="79" customFormat="1" x14ac:dyDescent="0.15">
      <c r="A27" s="83"/>
      <c r="B27" s="122"/>
      <c r="C27" s="123"/>
      <c r="D27" s="123"/>
      <c r="E27" s="123"/>
      <c r="F27" s="123"/>
      <c r="G27" s="123"/>
      <c r="H27" s="123"/>
      <c r="I27" s="124"/>
      <c r="J27" s="85" t="s">
        <v>7</v>
      </c>
      <c r="K27" s="115"/>
      <c r="L27" s="115"/>
      <c r="M27" s="115"/>
      <c r="N27" s="115"/>
      <c r="O27" s="115"/>
      <c r="P27" s="115"/>
      <c r="Q27" s="115"/>
      <c r="R27" s="115"/>
      <c r="S27" s="115"/>
      <c r="T27" s="115"/>
      <c r="U27" s="125" t="s">
        <v>6</v>
      </c>
      <c r="V27" s="125"/>
      <c r="W27" s="125"/>
      <c r="X27" s="125"/>
      <c r="Y27" s="125"/>
      <c r="Z27" s="125"/>
      <c r="AA27" s="125"/>
      <c r="AB27" s="125"/>
      <c r="AC27" s="125"/>
      <c r="AD27" s="125"/>
      <c r="AE27" s="125"/>
      <c r="AF27" s="125"/>
      <c r="AG27" s="125"/>
      <c r="AH27" s="125"/>
      <c r="AI27" s="125"/>
      <c r="AJ27" s="125"/>
      <c r="AK27" s="126"/>
      <c r="AL27" s="82"/>
    </row>
    <row r="28" spans="1:38" s="79" customFormat="1" x14ac:dyDescent="0.15">
      <c r="A28" s="83"/>
      <c r="B28" s="148" t="s">
        <v>5</v>
      </c>
      <c r="C28" s="134"/>
      <c r="D28" s="134"/>
      <c r="E28" s="134"/>
      <c r="F28" s="134"/>
      <c r="G28" s="134"/>
      <c r="H28" s="134"/>
      <c r="I28" s="135"/>
      <c r="J28" s="112"/>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c r="AL28" s="82"/>
    </row>
    <row r="29" spans="1:38" s="79" customFormat="1" x14ac:dyDescent="0.15">
      <c r="A29" s="83"/>
      <c r="B29" s="127"/>
      <c r="C29" s="128"/>
      <c r="D29" s="128"/>
      <c r="E29" s="128"/>
      <c r="F29" s="128"/>
      <c r="G29" s="128"/>
      <c r="H29" s="128"/>
      <c r="I29" s="129"/>
      <c r="J29" s="142"/>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4"/>
      <c r="AL29" s="82"/>
    </row>
    <row r="30" spans="1:38" s="79" customFormat="1" x14ac:dyDescent="0.15">
      <c r="A30" s="83"/>
      <c r="B30" s="127"/>
      <c r="C30" s="128"/>
      <c r="D30" s="128"/>
      <c r="E30" s="128"/>
      <c r="F30" s="128"/>
      <c r="G30" s="128"/>
      <c r="H30" s="128"/>
      <c r="I30" s="129"/>
      <c r="J30" s="142"/>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4"/>
      <c r="AL30" s="82"/>
    </row>
    <row r="31" spans="1:38" s="79" customFormat="1" x14ac:dyDescent="0.15">
      <c r="A31" s="83"/>
      <c r="B31" s="130"/>
      <c r="C31" s="131"/>
      <c r="D31" s="131"/>
      <c r="E31" s="131"/>
      <c r="F31" s="131"/>
      <c r="G31" s="131"/>
      <c r="H31" s="131"/>
      <c r="I31" s="132"/>
      <c r="J31" s="145"/>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7"/>
      <c r="AL31" s="82"/>
    </row>
    <row r="32" spans="1:38" s="79" customFormat="1" ht="14.25" customHeight="1" x14ac:dyDescent="0.15">
      <c r="A32" s="83"/>
      <c r="B32" s="148" t="s">
        <v>77</v>
      </c>
      <c r="C32" s="134"/>
      <c r="D32" s="134"/>
      <c r="E32" s="134"/>
      <c r="F32" s="134"/>
      <c r="G32" s="134"/>
      <c r="H32" s="134"/>
      <c r="I32" s="135"/>
      <c r="J32" s="136" t="s">
        <v>78</v>
      </c>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8"/>
      <c r="AL32" s="82"/>
    </row>
    <row r="33" spans="1:38" s="79" customFormat="1" x14ac:dyDescent="0.15">
      <c r="A33" s="83"/>
      <c r="B33" s="130"/>
      <c r="C33" s="131"/>
      <c r="D33" s="131"/>
      <c r="E33" s="131"/>
      <c r="F33" s="131"/>
      <c r="G33" s="131"/>
      <c r="H33" s="131"/>
      <c r="I33" s="132"/>
      <c r="J33" s="139"/>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1"/>
      <c r="AL33" s="82"/>
    </row>
    <row r="34" spans="1:38" s="79" customFormat="1" x14ac:dyDescent="0.15">
      <c r="A34" s="83"/>
      <c r="B34" s="127" t="s">
        <v>1</v>
      </c>
      <c r="C34" s="128"/>
      <c r="D34" s="128"/>
      <c r="E34" s="128"/>
      <c r="F34" s="128"/>
      <c r="G34" s="128"/>
      <c r="H34" s="128"/>
      <c r="I34" s="129"/>
      <c r="J34" s="86" t="s">
        <v>53</v>
      </c>
      <c r="AK34" s="82"/>
      <c r="AL34" s="82"/>
    </row>
    <row r="35" spans="1:38" s="79" customFormat="1" x14ac:dyDescent="0.15">
      <c r="A35" s="83"/>
      <c r="B35" s="127"/>
      <c r="C35" s="128"/>
      <c r="D35" s="128"/>
      <c r="E35" s="128"/>
      <c r="F35" s="128"/>
      <c r="G35" s="128"/>
      <c r="H35" s="128"/>
      <c r="I35" s="129"/>
      <c r="J35" s="86"/>
      <c r="AK35" s="82"/>
      <c r="AL35" s="82"/>
    </row>
    <row r="36" spans="1:38" s="79" customFormat="1" x14ac:dyDescent="0.15">
      <c r="A36" s="83"/>
      <c r="B36" s="127"/>
      <c r="C36" s="128"/>
      <c r="D36" s="128"/>
      <c r="E36" s="128"/>
      <c r="F36" s="128"/>
      <c r="G36" s="128"/>
      <c r="H36" s="128"/>
      <c r="I36" s="129"/>
      <c r="AK36" s="82"/>
      <c r="AL36" s="82"/>
    </row>
    <row r="37" spans="1:38" s="79" customFormat="1" x14ac:dyDescent="0.15">
      <c r="A37" s="83"/>
      <c r="B37" s="130"/>
      <c r="C37" s="131"/>
      <c r="D37" s="131"/>
      <c r="E37" s="131"/>
      <c r="F37" s="131"/>
      <c r="G37" s="131"/>
      <c r="H37" s="131"/>
      <c r="I37" s="132"/>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8"/>
      <c r="AL37" s="82"/>
    </row>
    <row r="38" spans="1:38" s="79" customFormat="1" x14ac:dyDescent="0.15">
      <c r="A38" s="83"/>
      <c r="B38" s="127" t="s">
        <v>79</v>
      </c>
      <c r="C38" s="128"/>
      <c r="D38" s="128"/>
      <c r="E38" s="128"/>
      <c r="F38" s="128"/>
      <c r="G38" s="128"/>
      <c r="H38" s="128"/>
      <c r="I38" s="129"/>
      <c r="J38" s="133" t="s">
        <v>61</v>
      </c>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5"/>
      <c r="AL38" s="82"/>
    </row>
    <row r="39" spans="1:38" s="79" customFormat="1" x14ac:dyDescent="0.15">
      <c r="A39" s="83"/>
      <c r="B39" s="127"/>
      <c r="C39" s="128"/>
      <c r="D39" s="128"/>
      <c r="E39" s="128"/>
      <c r="F39" s="128"/>
      <c r="G39" s="128"/>
      <c r="H39" s="128"/>
      <c r="I39" s="129"/>
      <c r="J39" s="127"/>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9"/>
      <c r="AL39" s="82"/>
    </row>
    <row r="40" spans="1:38" s="79" customFormat="1" x14ac:dyDescent="0.15">
      <c r="A40" s="83"/>
      <c r="B40" s="127"/>
      <c r="C40" s="128"/>
      <c r="D40" s="128"/>
      <c r="E40" s="128"/>
      <c r="F40" s="128"/>
      <c r="G40" s="128"/>
      <c r="H40" s="128"/>
      <c r="I40" s="129"/>
      <c r="J40" s="127"/>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9"/>
      <c r="AL40" s="82"/>
    </row>
    <row r="41" spans="1:38" s="79" customFormat="1" x14ac:dyDescent="0.15">
      <c r="A41" s="83"/>
      <c r="B41" s="130"/>
      <c r="C41" s="131"/>
      <c r="D41" s="131"/>
      <c r="E41" s="131"/>
      <c r="F41" s="131"/>
      <c r="G41" s="131"/>
      <c r="H41" s="131"/>
      <c r="I41" s="132"/>
      <c r="J41" s="130"/>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2"/>
      <c r="AL41" s="82"/>
    </row>
    <row r="42" spans="1:38" s="79" customFormat="1" ht="15.75" customHeight="1" x14ac:dyDescent="0.15">
      <c r="A42" s="83"/>
      <c r="B42" s="89" t="s">
        <v>0</v>
      </c>
      <c r="C42" s="90"/>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6"/>
      <c r="AL42" s="82"/>
    </row>
    <row r="43" spans="1:38" s="79" customFormat="1" x14ac:dyDescent="0.15">
      <c r="A43" s="91"/>
      <c r="B43" s="91"/>
      <c r="AK43" s="82"/>
      <c r="AL43" s="82"/>
    </row>
    <row r="44" spans="1:38" s="79" customFormat="1" x14ac:dyDescent="0.15">
      <c r="A44" s="91"/>
      <c r="B44" s="91"/>
      <c r="AK44" s="82"/>
      <c r="AL44" s="82"/>
    </row>
    <row r="45" spans="1:38" s="79" customFormat="1" x14ac:dyDescent="0.15">
      <c r="A45" s="91"/>
      <c r="B45" s="91"/>
      <c r="AK45" s="82"/>
      <c r="AL45" s="82"/>
    </row>
    <row r="46" spans="1:38" s="79" customFormat="1" x14ac:dyDescent="0.15">
      <c r="A46" s="91"/>
      <c r="B46" s="91"/>
      <c r="AK46" s="82"/>
      <c r="AL46" s="82"/>
    </row>
    <row r="47" spans="1:38" s="79" customFormat="1" x14ac:dyDescent="0.15">
      <c r="A47" s="91"/>
      <c r="B47" s="91"/>
      <c r="AK47" s="82"/>
      <c r="AL47" s="82"/>
    </row>
    <row r="48" spans="1:38" x14ac:dyDescent="0.15">
      <c r="A48" s="77"/>
      <c r="B48" s="85"/>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8"/>
      <c r="AL48" s="82"/>
    </row>
    <row r="49" spans="1:38" x14ac:dyDescent="0.15">
      <c r="A49" s="77"/>
      <c r="B49" s="78"/>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82"/>
    </row>
    <row r="50" spans="1:38" x14ac:dyDescent="0.15">
      <c r="A50" s="83"/>
      <c r="B50" s="92"/>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82"/>
    </row>
    <row r="51" spans="1:38" x14ac:dyDescent="0.15">
      <c r="A51" s="83"/>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82"/>
    </row>
    <row r="52" spans="1:38" x14ac:dyDescent="0.15">
      <c r="A52" s="93"/>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8"/>
    </row>
    <row r="53" spans="1:38" x14ac:dyDescent="0.1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row>
    <row r="54" spans="1:38" x14ac:dyDescent="0.15">
      <c r="AL54" s="94" t="s">
        <v>59</v>
      </c>
    </row>
  </sheetData>
  <mergeCells count="27">
    <mergeCell ref="B38:I41"/>
    <mergeCell ref="J38:AK41"/>
    <mergeCell ref="B34:I37"/>
    <mergeCell ref="J32:AK33"/>
    <mergeCell ref="J28:AK31"/>
    <mergeCell ref="B32:I33"/>
    <mergeCell ref="B28:I31"/>
    <mergeCell ref="B21:AK23"/>
    <mergeCell ref="J25:AK25"/>
    <mergeCell ref="K27:T27"/>
    <mergeCell ref="B25:I27"/>
    <mergeCell ref="U27:AK27"/>
    <mergeCell ref="B18:AK18"/>
    <mergeCell ref="C20:D20"/>
    <mergeCell ref="E20:F20"/>
    <mergeCell ref="AC3:AD3"/>
    <mergeCell ref="AA3:AB3"/>
    <mergeCell ref="T8:U9"/>
    <mergeCell ref="V8:AJ9"/>
    <mergeCell ref="V12:AJ12"/>
    <mergeCell ref="T10:U12"/>
    <mergeCell ref="V10:AJ11"/>
    <mergeCell ref="AI3:AJ3"/>
    <mergeCell ref="AF3:AG3"/>
    <mergeCell ref="H20:I20"/>
    <mergeCell ref="K20:L20"/>
    <mergeCell ref="M20:AJ20"/>
  </mergeCells>
  <phoneticPr fontId="1"/>
  <conditionalFormatting sqref="AC3:AD3">
    <cfRule type="expression" dxfId="11" priority="24">
      <formula>AC3&lt;&gt;""</formula>
    </cfRule>
  </conditionalFormatting>
  <conditionalFormatting sqref="AF3:AG3">
    <cfRule type="expression" dxfId="10" priority="23">
      <formula>AF3&lt;&gt;""</formula>
    </cfRule>
  </conditionalFormatting>
  <conditionalFormatting sqref="AI3:AJ3">
    <cfRule type="expression" dxfId="9" priority="22">
      <formula>AI3&lt;&gt;""</formula>
    </cfRule>
  </conditionalFormatting>
  <conditionalFormatting sqref="V8:AJ9">
    <cfRule type="expression" dxfId="8" priority="21">
      <formula>V8&lt;&gt;""</formula>
    </cfRule>
  </conditionalFormatting>
  <conditionalFormatting sqref="V10:AJ11">
    <cfRule type="expression" dxfId="7" priority="20">
      <formula>V10&lt;&gt;""</formula>
    </cfRule>
  </conditionalFormatting>
  <conditionalFormatting sqref="V12:AJ12">
    <cfRule type="expression" dxfId="6" priority="19">
      <formula>V12&lt;&gt;""</formula>
    </cfRule>
  </conditionalFormatting>
  <conditionalFormatting sqref="J25">
    <cfRule type="expression" dxfId="5" priority="15">
      <formula>J25&lt;&gt;""</formula>
    </cfRule>
  </conditionalFormatting>
  <conditionalFormatting sqref="K27:T27">
    <cfRule type="expression" dxfId="4" priority="14">
      <formula>K27&lt;&gt;""</formula>
    </cfRule>
  </conditionalFormatting>
  <conditionalFormatting sqref="J28:AK31">
    <cfRule type="expression" dxfId="3" priority="13">
      <formula>$J$28&lt;&gt;""</formula>
    </cfRule>
  </conditionalFormatting>
  <conditionalFormatting sqref="K20:L20">
    <cfRule type="expression" dxfId="2" priority="1">
      <formula>K20&lt;&gt;""</formula>
    </cfRule>
  </conditionalFormatting>
  <conditionalFormatting sqref="E20:F20">
    <cfRule type="expression" dxfId="1" priority="3">
      <formula>E20&lt;&gt;""</formula>
    </cfRule>
  </conditionalFormatting>
  <conditionalFormatting sqref="H20:I20">
    <cfRule type="expression" dxfId="0" priority="2">
      <formula>H20&lt;&gt;""</formula>
    </cfRule>
  </conditionalFormatting>
  <pageMargins left="0.9055118110236221" right="0.11811023622047245"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0"/>
  <sheetViews>
    <sheetView view="pageBreakPreview" zoomScaleNormal="100" zoomScaleSheetLayoutView="100" workbookViewId="0">
      <selection activeCell="B81" sqref="B81:E81"/>
    </sheetView>
  </sheetViews>
  <sheetFormatPr defaultColWidth="9" defaultRowHeight="13.5" x14ac:dyDescent="0.15"/>
  <cols>
    <col min="1" max="2" width="3.125" style="1" customWidth="1"/>
    <col min="3" max="3" width="17.375" style="1" customWidth="1"/>
    <col min="4" max="4" width="8.625" style="1" customWidth="1"/>
    <col min="5" max="5" width="6.375" style="1" customWidth="1"/>
    <col min="6" max="6" width="5.625" style="1" customWidth="1"/>
    <col min="7" max="7" width="11" style="1" customWidth="1"/>
    <col min="8" max="8" width="11.5" style="1" customWidth="1"/>
    <col min="9" max="9" width="9" style="1" customWidth="1"/>
    <col min="10" max="10" width="10.625" style="1" customWidth="1"/>
    <col min="11" max="11" width="10.875" style="1" customWidth="1"/>
    <col min="12" max="12" width="3.125" style="1" customWidth="1"/>
    <col min="13" max="14" width="14.125" style="1" customWidth="1"/>
    <col min="15" max="15" width="11.625" style="1" customWidth="1"/>
    <col min="16" max="16" width="9" style="1"/>
    <col min="17" max="17" width="5.5" style="1" customWidth="1"/>
    <col min="18" max="18" width="7.125" style="1" customWidth="1"/>
    <col min="19" max="19" width="6.5" style="1" customWidth="1"/>
    <col min="20" max="20" width="6.875" style="1" customWidth="1"/>
    <col min="21" max="21" width="13.625" style="1" customWidth="1"/>
    <col min="22" max="22" width="13.625" style="1" bestFit="1" customWidth="1"/>
    <col min="23" max="23" width="9.875" style="1" bestFit="1" customWidth="1"/>
    <col min="24" max="16384" width="9" style="1"/>
  </cols>
  <sheetData>
    <row r="1" spans="1:23" x14ac:dyDescent="0.15">
      <c r="H1" s="1" t="s">
        <v>16</v>
      </c>
      <c r="I1" s="101">
        <v>10</v>
      </c>
      <c r="J1" s="2" t="s">
        <v>17</v>
      </c>
    </row>
    <row r="2" spans="1:23" x14ac:dyDescent="0.15">
      <c r="A2" s="3" t="s">
        <v>81</v>
      </c>
      <c r="B2" s="4"/>
      <c r="C2" s="4"/>
      <c r="D2" s="4"/>
      <c r="E2" s="4"/>
      <c r="F2" s="4"/>
      <c r="G2" s="4"/>
      <c r="H2" s="4"/>
      <c r="I2" s="4"/>
      <c r="J2" s="4"/>
      <c r="K2" s="4"/>
      <c r="L2" s="5"/>
      <c r="M2" s="5"/>
      <c r="O2" s="6" t="s">
        <v>18</v>
      </c>
    </row>
    <row r="3" spans="1:23" x14ac:dyDescent="0.15">
      <c r="A3" s="149" t="s">
        <v>19</v>
      </c>
      <c r="B3" s="149"/>
      <c r="C3" s="149"/>
      <c r="D3" s="150"/>
      <c r="E3" s="150"/>
      <c r="F3" s="150"/>
      <c r="G3" s="150"/>
      <c r="H3" s="150"/>
      <c r="I3" s="150"/>
      <c r="J3" s="150"/>
      <c r="K3" s="4"/>
      <c r="L3" s="5"/>
      <c r="M3" s="5"/>
      <c r="O3" s="6" t="s">
        <v>20</v>
      </c>
    </row>
    <row r="4" spans="1:23" ht="18.75" x14ac:dyDescent="0.15">
      <c r="A4" s="151" t="s">
        <v>56</v>
      </c>
      <c r="B4" s="151"/>
      <c r="C4" s="151"/>
      <c r="D4" s="151"/>
      <c r="E4" s="151"/>
      <c r="F4" s="151"/>
      <c r="G4" s="151"/>
      <c r="H4" s="151"/>
      <c r="I4" s="151"/>
      <c r="J4" s="151"/>
      <c r="K4" s="151"/>
      <c r="L4" s="5"/>
      <c r="M4" s="5"/>
      <c r="O4" s="6" t="s">
        <v>21</v>
      </c>
    </row>
    <row r="5" spans="1:23" ht="15" customHeight="1" x14ac:dyDescent="0.15">
      <c r="A5" s="152"/>
      <c r="B5" s="152"/>
      <c r="C5" s="152"/>
      <c r="D5" s="152"/>
      <c r="E5" s="152"/>
      <c r="F5" s="152"/>
      <c r="G5" s="152"/>
      <c r="H5" s="152"/>
      <c r="I5" s="152"/>
      <c r="J5" s="152"/>
      <c r="K5" s="152"/>
      <c r="L5" s="5"/>
      <c r="M5" s="5"/>
      <c r="O5" s="6" t="s">
        <v>22</v>
      </c>
    </row>
    <row r="6" spans="1:23" ht="60" customHeight="1" x14ac:dyDescent="0.15">
      <c r="A6" s="153" t="s">
        <v>23</v>
      </c>
      <c r="B6" s="154"/>
      <c r="C6" s="154"/>
      <c r="D6" s="154"/>
      <c r="E6" s="155"/>
      <c r="F6" s="159" t="s">
        <v>24</v>
      </c>
      <c r="G6" s="160"/>
      <c r="H6" s="160"/>
      <c r="I6" s="161" t="s">
        <v>25</v>
      </c>
      <c r="J6" s="163" t="s">
        <v>26</v>
      </c>
      <c r="K6" s="165" t="s">
        <v>27</v>
      </c>
      <c r="L6" s="7"/>
      <c r="M6" s="7"/>
      <c r="N6" s="8"/>
      <c r="O6" s="9" t="s">
        <v>28</v>
      </c>
      <c r="P6" s="10"/>
      <c r="Q6" s="10"/>
      <c r="R6" s="10"/>
      <c r="S6" s="10"/>
      <c r="T6" s="10"/>
      <c r="U6" s="10"/>
      <c r="V6" s="10"/>
      <c r="W6" s="10"/>
    </row>
    <row r="7" spans="1:23" x14ac:dyDescent="0.15">
      <c r="A7" s="156"/>
      <c r="B7" s="157"/>
      <c r="C7" s="157"/>
      <c r="D7" s="157"/>
      <c r="E7" s="158"/>
      <c r="F7" s="11" t="s">
        <v>29</v>
      </c>
      <c r="G7" s="12" t="s">
        <v>30</v>
      </c>
      <c r="H7" s="13" t="s">
        <v>31</v>
      </c>
      <c r="I7" s="162"/>
      <c r="J7" s="164"/>
      <c r="K7" s="166"/>
      <c r="L7" s="7"/>
      <c r="M7" s="7"/>
      <c r="N7" s="8"/>
      <c r="O7" s="14"/>
      <c r="P7" s="10"/>
      <c r="Q7" s="10"/>
      <c r="R7" s="10" t="s">
        <v>32</v>
      </c>
      <c r="S7" s="15" t="s">
        <v>33</v>
      </c>
      <c r="T7" s="15" t="s">
        <v>34</v>
      </c>
      <c r="U7" s="15" t="s">
        <v>35</v>
      </c>
      <c r="V7" s="10" t="s">
        <v>36</v>
      </c>
      <c r="W7" s="10"/>
    </row>
    <row r="8" spans="1:23" ht="30.75" customHeight="1" x14ac:dyDescent="0.15">
      <c r="A8" s="194" t="s">
        <v>37</v>
      </c>
      <c r="B8" s="197" t="s">
        <v>63</v>
      </c>
      <c r="C8" s="198"/>
      <c r="D8" s="97" t="s">
        <v>64</v>
      </c>
      <c r="E8" s="16"/>
      <c r="F8" s="17" t="s">
        <v>38</v>
      </c>
      <c r="G8" s="18" t="s">
        <v>38</v>
      </c>
      <c r="H8" s="19" t="str">
        <f>IF(COUNT(H9:H24)=0,"",SUM(H9:H24))</f>
        <v/>
      </c>
      <c r="I8" s="20"/>
      <c r="J8" s="21" t="str">
        <f>IF(H8="","0",ROUNDDOWN(H8,0))</f>
        <v>0</v>
      </c>
      <c r="K8" s="22"/>
      <c r="L8" s="169"/>
      <c r="M8" s="170" t="str">
        <f>IF(OR(J8&gt;0,J25&gt;0)=TRUE,"","←業務・産業用燃料電池又は純水素型燃料電池の設置が本助成事業では必須条件です。")</f>
        <v/>
      </c>
      <c r="N8" s="8"/>
      <c r="O8" s="14"/>
      <c r="P8" s="10"/>
      <c r="Q8" s="10"/>
      <c r="R8" s="10"/>
      <c r="S8" s="10"/>
      <c r="T8" s="10"/>
      <c r="U8" s="10"/>
      <c r="V8" s="10"/>
      <c r="W8" s="10"/>
    </row>
    <row r="9" spans="1:23" ht="13.5" customHeight="1" x14ac:dyDescent="0.15">
      <c r="A9" s="195"/>
      <c r="B9" s="171"/>
      <c r="C9" s="172" t="s">
        <v>65</v>
      </c>
      <c r="D9" s="173"/>
      <c r="E9" s="23"/>
      <c r="F9" s="24"/>
      <c r="G9" s="25"/>
      <c r="H9" s="26" t="str">
        <f t="shared" ref="H9:H24" si="0">IF(F9="","",F9*G9)</f>
        <v/>
      </c>
      <c r="I9" s="174"/>
      <c r="J9" s="175"/>
      <c r="K9" s="176"/>
      <c r="L9" s="169"/>
      <c r="M9" s="170"/>
      <c r="N9" s="8"/>
      <c r="O9" s="27" t="s">
        <v>39</v>
      </c>
      <c r="P9" s="10"/>
      <c r="Q9" s="10" t="s">
        <v>40</v>
      </c>
      <c r="R9" s="10">
        <f>IF(AND(OR(I$8="○",K8&gt;0)=TRUE,E$8&gt;5)=TRUE,1,0)</f>
        <v>0</v>
      </c>
      <c r="S9" s="10">
        <v>333</v>
      </c>
      <c r="T9" s="28" t="s">
        <v>41</v>
      </c>
      <c r="U9" s="29" t="str">
        <f>IF(AND(J$8&gt;0,E8&gt;5)=TRUE,IF(R9=0,ROUNDDOWN(MIN(S9*F9*1000,J$8*2/3),0),IF(R9=1,IF(J$8*2/3-K$8&gt;0,ROUNDDOWN(MIN(S9*F9*1000,J$8*2/3-K$8),0),0),"error")),"")</f>
        <v/>
      </c>
      <c r="V9" s="30" t="str">
        <f>IF(U9="","",ROUNDDOWN(U9,0))</f>
        <v/>
      </c>
    </row>
    <row r="10" spans="1:23" ht="13.5" customHeight="1" x14ac:dyDescent="0.15">
      <c r="A10" s="195"/>
      <c r="B10" s="171"/>
      <c r="C10" s="167"/>
      <c r="D10" s="168"/>
      <c r="E10" s="23"/>
      <c r="F10" s="24"/>
      <c r="G10" s="25"/>
      <c r="H10" s="26" t="str">
        <f t="shared" si="0"/>
        <v/>
      </c>
      <c r="I10" s="177"/>
      <c r="J10" s="178"/>
      <c r="K10" s="179"/>
      <c r="L10" s="169"/>
      <c r="M10" s="170"/>
      <c r="N10" s="8"/>
      <c r="O10" s="27"/>
      <c r="P10" s="10"/>
      <c r="Q10" s="10"/>
      <c r="R10" s="10">
        <f>IF(AND(OR(I$25="○",K25&gt;0)=TRUE,E$25&gt;5)=TRUE,1,0)</f>
        <v>0</v>
      </c>
      <c r="S10" s="10">
        <v>333</v>
      </c>
      <c r="T10" s="28" t="s">
        <v>41</v>
      </c>
      <c r="U10" s="29" t="str">
        <f>IF(AND(J$25&gt;0,E25&gt;5)=TRUE,IF(R10=0,ROUNDDOWN(MIN(S10*F26*1000,J$25*2/3),0),IF(R10=1,IF(J$25*2/3-K$25&gt;0,ROUNDDOWN(MIN(S10*F26*1000,J$25*2/3-K$25),0),0),"error")),"")</f>
        <v/>
      </c>
      <c r="V10" s="30"/>
      <c r="W10" s="10"/>
    </row>
    <row r="11" spans="1:23" ht="13.5" customHeight="1" x14ac:dyDescent="0.15">
      <c r="A11" s="195"/>
      <c r="B11" s="171"/>
      <c r="C11" s="167"/>
      <c r="D11" s="168"/>
      <c r="E11" s="23"/>
      <c r="F11" s="24"/>
      <c r="G11" s="25"/>
      <c r="H11" s="26" t="str">
        <f t="shared" si="0"/>
        <v/>
      </c>
      <c r="I11" s="177"/>
      <c r="J11" s="178"/>
      <c r="K11" s="179"/>
      <c r="L11" s="169"/>
      <c r="M11" s="170"/>
      <c r="N11" s="10"/>
      <c r="O11" s="10"/>
      <c r="P11" s="10"/>
      <c r="Q11" s="10" t="s">
        <v>42</v>
      </c>
      <c r="R11" s="10">
        <f>IF(AND(OR(I$42="○",K42&gt;0)=TRUE,AND(E$42&gt;0,E$42&lt;=5)=TRUE)=TRUE,1,0)</f>
        <v>0</v>
      </c>
      <c r="S11" s="10">
        <v>13</v>
      </c>
      <c r="T11" s="28" t="s">
        <v>43</v>
      </c>
      <c r="U11" s="29">
        <f>IF(AND(J$42&gt;0,E42&lt;=5)=TRUE,IF(R11=0,ROUNDDOWN(MIN(S11*F43*1000,J$42*2/3),0),IF(R11=1,IF(J$42*2/3-K$42&gt;0,ROUNDDOWN(MIN(S11*F43*1000,J$42*2/3-K$42),0),0),"error")),"")</f>
        <v>0</v>
      </c>
      <c r="V11" s="30">
        <f t="shared" ref="V11" si="1">IF(U11="","",ROUNDDOWN(U11,0))</f>
        <v>0</v>
      </c>
      <c r="W11" s="10"/>
    </row>
    <row r="12" spans="1:23" ht="13.5" customHeight="1" x14ac:dyDescent="0.15">
      <c r="A12" s="195"/>
      <c r="B12" s="171"/>
      <c r="C12" s="167"/>
      <c r="D12" s="168"/>
      <c r="E12" s="23"/>
      <c r="F12" s="24"/>
      <c r="G12" s="25"/>
      <c r="H12" s="26" t="str">
        <f t="shared" si="0"/>
        <v/>
      </c>
      <c r="I12" s="177"/>
      <c r="J12" s="178"/>
      <c r="K12" s="179"/>
      <c r="L12" s="169"/>
      <c r="M12" s="170"/>
      <c r="N12" s="10"/>
      <c r="O12" s="27"/>
      <c r="P12" s="10"/>
      <c r="Q12" s="10"/>
      <c r="R12" s="10"/>
      <c r="S12" s="10"/>
      <c r="T12" s="28"/>
      <c r="U12" s="29"/>
      <c r="V12" s="30"/>
      <c r="W12" s="10"/>
    </row>
    <row r="13" spans="1:23" ht="13.5" customHeight="1" x14ac:dyDescent="0.15">
      <c r="A13" s="195"/>
      <c r="B13" s="171"/>
      <c r="C13" s="167"/>
      <c r="D13" s="168"/>
      <c r="E13" s="23"/>
      <c r="F13" s="24"/>
      <c r="G13" s="25"/>
      <c r="H13" s="26" t="str">
        <f t="shared" si="0"/>
        <v/>
      </c>
      <c r="I13" s="177"/>
      <c r="J13" s="178"/>
      <c r="K13" s="179"/>
      <c r="L13" s="169"/>
      <c r="M13" s="170"/>
      <c r="N13" s="10"/>
      <c r="O13" s="27"/>
      <c r="P13" s="10"/>
      <c r="Q13" s="10"/>
      <c r="R13" s="10"/>
      <c r="S13" s="10"/>
      <c r="T13" s="10"/>
      <c r="U13" s="30"/>
      <c r="V13" s="30"/>
      <c r="W13" s="10"/>
    </row>
    <row r="14" spans="1:23" ht="13.5" customHeight="1" x14ac:dyDescent="0.15">
      <c r="A14" s="195"/>
      <c r="B14" s="171"/>
      <c r="C14" s="167"/>
      <c r="D14" s="168"/>
      <c r="E14" s="23"/>
      <c r="F14" s="24"/>
      <c r="G14" s="25"/>
      <c r="H14" s="26" t="str">
        <f t="shared" si="0"/>
        <v/>
      </c>
      <c r="I14" s="177"/>
      <c r="J14" s="178"/>
      <c r="K14" s="179"/>
      <c r="L14" s="169"/>
      <c r="M14" s="170"/>
      <c r="N14" s="10"/>
      <c r="O14" s="27"/>
      <c r="P14" s="10"/>
      <c r="Q14" s="10"/>
      <c r="R14" s="10"/>
      <c r="S14" s="10"/>
      <c r="T14" s="10"/>
      <c r="U14" s="32" t="str">
        <f>IF(SUM(U9:U12)&gt;0,SUM(U9:U12),"↑燃料電池の助成金の項目に必要事項を記入してください。")</f>
        <v>↑燃料電池の助成金の項目に必要事項を記入してください。</v>
      </c>
      <c r="V14" s="30" t="e">
        <f>IF(U14="","",ROUNDDOWN(U14,0))</f>
        <v>#VALUE!</v>
      </c>
      <c r="W14" s="10"/>
    </row>
    <row r="15" spans="1:23" ht="13.5" customHeight="1" x14ac:dyDescent="0.15">
      <c r="A15" s="195"/>
      <c r="B15" s="171"/>
      <c r="C15" s="167"/>
      <c r="D15" s="168"/>
      <c r="E15" s="23"/>
      <c r="F15" s="24"/>
      <c r="G15" s="25"/>
      <c r="H15" s="26" t="str">
        <f>IF(F15="","",F15*G15)</f>
        <v/>
      </c>
      <c r="I15" s="177"/>
      <c r="J15" s="178"/>
      <c r="K15" s="179"/>
      <c r="L15" s="169"/>
      <c r="M15" s="170"/>
      <c r="N15" s="10"/>
      <c r="O15" s="27"/>
      <c r="P15" s="10"/>
      <c r="Q15" s="10"/>
      <c r="R15" s="10"/>
      <c r="S15" s="10"/>
      <c r="T15" s="10"/>
      <c r="U15" s="10"/>
      <c r="V15" s="10"/>
      <c r="W15" s="31"/>
    </row>
    <row r="16" spans="1:23" ht="13.5" customHeight="1" x14ac:dyDescent="0.15">
      <c r="A16" s="195"/>
      <c r="B16" s="171"/>
      <c r="C16" s="167"/>
      <c r="D16" s="168"/>
      <c r="E16" s="23"/>
      <c r="F16" s="24"/>
      <c r="G16" s="25"/>
      <c r="H16" s="26" t="str">
        <f t="shared" si="0"/>
        <v/>
      </c>
      <c r="I16" s="177"/>
      <c r="J16" s="178"/>
      <c r="K16" s="179"/>
      <c r="L16" s="169"/>
      <c r="M16" s="170"/>
      <c r="N16" s="10"/>
      <c r="O16" s="33"/>
      <c r="W16" s="10"/>
    </row>
    <row r="17" spans="1:23" ht="13.5" customHeight="1" x14ac:dyDescent="0.15">
      <c r="A17" s="195"/>
      <c r="B17" s="171"/>
      <c r="C17" s="167"/>
      <c r="D17" s="168"/>
      <c r="E17" s="23"/>
      <c r="F17" s="24"/>
      <c r="G17" s="25"/>
      <c r="H17" s="26" t="str">
        <f t="shared" si="0"/>
        <v/>
      </c>
      <c r="I17" s="177"/>
      <c r="J17" s="178"/>
      <c r="K17" s="179"/>
      <c r="L17" s="169"/>
      <c r="M17" s="170"/>
      <c r="N17" s="10"/>
      <c r="O17" s="33"/>
      <c r="W17" s="10"/>
    </row>
    <row r="18" spans="1:23" ht="13.5" customHeight="1" x14ac:dyDescent="0.15">
      <c r="A18" s="195"/>
      <c r="B18" s="171"/>
      <c r="C18" s="167"/>
      <c r="D18" s="168"/>
      <c r="E18" s="23"/>
      <c r="F18" s="24"/>
      <c r="G18" s="25"/>
      <c r="H18" s="26" t="str">
        <f t="shared" si="0"/>
        <v/>
      </c>
      <c r="I18" s="177"/>
      <c r="J18" s="178"/>
      <c r="K18" s="179"/>
      <c r="L18" s="169"/>
      <c r="M18" s="170"/>
      <c r="N18" s="10"/>
      <c r="O18" s="33"/>
      <c r="W18" s="10"/>
    </row>
    <row r="19" spans="1:23" ht="13.5" customHeight="1" x14ac:dyDescent="0.15">
      <c r="A19" s="195"/>
      <c r="B19" s="171"/>
      <c r="C19" s="167"/>
      <c r="D19" s="168"/>
      <c r="E19" s="23"/>
      <c r="F19" s="24"/>
      <c r="G19" s="25"/>
      <c r="H19" s="26" t="str">
        <f t="shared" si="0"/>
        <v/>
      </c>
      <c r="I19" s="177"/>
      <c r="J19" s="178"/>
      <c r="K19" s="179"/>
      <c r="L19" s="169"/>
      <c r="M19" s="170"/>
      <c r="O19" s="33"/>
    </row>
    <row r="20" spans="1:23" ht="13.5" customHeight="1" x14ac:dyDescent="0.15">
      <c r="A20" s="195"/>
      <c r="B20" s="171"/>
      <c r="C20" s="167"/>
      <c r="D20" s="168"/>
      <c r="E20" s="23"/>
      <c r="F20" s="24"/>
      <c r="G20" s="25"/>
      <c r="H20" s="26" t="str">
        <f t="shared" si="0"/>
        <v/>
      </c>
      <c r="I20" s="177"/>
      <c r="J20" s="178"/>
      <c r="K20" s="179"/>
      <c r="L20" s="169"/>
      <c r="M20" s="170"/>
      <c r="O20" s="34"/>
    </row>
    <row r="21" spans="1:23" ht="13.5" customHeight="1" x14ac:dyDescent="0.15">
      <c r="A21" s="195"/>
      <c r="B21" s="171"/>
      <c r="C21" s="167"/>
      <c r="D21" s="168"/>
      <c r="E21" s="23"/>
      <c r="F21" s="24"/>
      <c r="G21" s="25"/>
      <c r="H21" s="26" t="str">
        <f t="shared" si="0"/>
        <v/>
      </c>
      <c r="I21" s="177"/>
      <c r="J21" s="178"/>
      <c r="K21" s="179"/>
      <c r="L21" s="169"/>
      <c r="M21" s="170"/>
    </row>
    <row r="22" spans="1:23" ht="13.5" customHeight="1" x14ac:dyDescent="0.15">
      <c r="A22" s="195"/>
      <c r="B22" s="171"/>
      <c r="C22" s="167"/>
      <c r="D22" s="168"/>
      <c r="E22" s="23"/>
      <c r="F22" s="24"/>
      <c r="G22" s="25"/>
      <c r="H22" s="26" t="str">
        <f t="shared" si="0"/>
        <v/>
      </c>
      <c r="I22" s="177"/>
      <c r="J22" s="178"/>
      <c r="K22" s="179"/>
      <c r="L22" s="169"/>
      <c r="M22" s="170"/>
    </row>
    <row r="23" spans="1:23" ht="13.5" customHeight="1" x14ac:dyDescent="0.15">
      <c r="A23" s="195"/>
      <c r="B23" s="171"/>
      <c r="C23" s="167"/>
      <c r="D23" s="168"/>
      <c r="E23" s="23"/>
      <c r="F23" s="24"/>
      <c r="G23" s="25"/>
      <c r="H23" s="26" t="str">
        <f t="shared" si="0"/>
        <v/>
      </c>
      <c r="I23" s="177"/>
      <c r="J23" s="178"/>
      <c r="K23" s="179"/>
      <c r="L23" s="169"/>
      <c r="M23" s="170"/>
    </row>
    <row r="24" spans="1:23" ht="13.5" customHeight="1" x14ac:dyDescent="0.15">
      <c r="A24" s="195"/>
      <c r="B24" s="171"/>
      <c r="C24" s="167"/>
      <c r="D24" s="168"/>
      <c r="E24" s="23"/>
      <c r="F24" s="24"/>
      <c r="G24" s="25"/>
      <c r="H24" s="26" t="str">
        <f t="shared" si="0"/>
        <v/>
      </c>
      <c r="I24" s="177"/>
      <c r="J24" s="178"/>
      <c r="K24" s="179"/>
      <c r="L24" s="169"/>
      <c r="M24" s="170"/>
    </row>
    <row r="25" spans="1:23" ht="29.25" customHeight="1" x14ac:dyDescent="0.15">
      <c r="A25" s="195"/>
      <c r="B25" s="199" t="s">
        <v>63</v>
      </c>
      <c r="C25" s="200"/>
      <c r="D25" s="98" t="s">
        <v>64</v>
      </c>
      <c r="E25" s="16"/>
      <c r="F25" s="35" t="s">
        <v>38</v>
      </c>
      <c r="G25" s="36" t="s">
        <v>38</v>
      </c>
      <c r="H25" s="26" t="str">
        <f>IF(COUNT(H26:H41)=0,"",SUM(H26:H41))</f>
        <v/>
      </c>
      <c r="I25" s="20"/>
      <c r="J25" s="37" t="str">
        <f>IF(H25="","0",ROUNDDOWN(H25,0))</f>
        <v>0</v>
      </c>
      <c r="K25" s="38"/>
      <c r="L25" s="169"/>
      <c r="M25" s="39"/>
    </row>
    <row r="26" spans="1:23" x14ac:dyDescent="0.15">
      <c r="A26" s="195"/>
      <c r="B26" s="180"/>
      <c r="C26" s="172" t="s">
        <v>65</v>
      </c>
      <c r="D26" s="173"/>
      <c r="E26" s="23"/>
      <c r="F26" s="24"/>
      <c r="G26" s="25"/>
      <c r="H26" s="26" t="str">
        <f t="shared" ref="H26:H41" si="2">IF(F26="","",F26*G26)</f>
        <v/>
      </c>
      <c r="I26" s="174"/>
      <c r="J26" s="175"/>
      <c r="K26" s="176"/>
    </row>
    <row r="27" spans="1:23" x14ac:dyDescent="0.15">
      <c r="A27" s="195"/>
      <c r="B27" s="180"/>
      <c r="C27" s="167"/>
      <c r="D27" s="168"/>
      <c r="E27" s="23"/>
      <c r="F27" s="24"/>
      <c r="G27" s="25"/>
      <c r="H27" s="26" t="str">
        <f t="shared" si="2"/>
        <v/>
      </c>
      <c r="I27" s="177"/>
      <c r="J27" s="178"/>
      <c r="K27" s="179"/>
    </row>
    <row r="28" spans="1:23" x14ac:dyDescent="0.15">
      <c r="A28" s="195"/>
      <c r="B28" s="180"/>
      <c r="C28" s="167"/>
      <c r="D28" s="168"/>
      <c r="E28" s="23"/>
      <c r="F28" s="24"/>
      <c r="G28" s="25"/>
      <c r="H28" s="26" t="str">
        <f t="shared" si="2"/>
        <v/>
      </c>
      <c r="I28" s="177"/>
      <c r="J28" s="178"/>
      <c r="K28" s="179"/>
    </row>
    <row r="29" spans="1:23" x14ac:dyDescent="0.15">
      <c r="A29" s="195"/>
      <c r="B29" s="180"/>
      <c r="C29" s="167"/>
      <c r="D29" s="168"/>
      <c r="E29" s="23"/>
      <c r="F29" s="24"/>
      <c r="G29" s="25"/>
      <c r="H29" s="26" t="str">
        <f t="shared" si="2"/>
        <v/>
      </c>
      <c r="I29" s="177"/>
      <c r="J29" s="178"/>
      <c r="K29" s="179"/>
    </row>
    <row r="30" spans="1:23" x14ac:dyDescent="0.15">
      <c r="A30" s="195"/>
      <c r="B30" s="180"/>
      <c r="C30" s="167"/>
      <c r="D30" s="168"/>
      <c r="E30" s="23"/>
      <c r="F30" s="24"/>
      <c r="G30" s="25"/>
      <c r="H30" s="26" t="str">
        <f t="shared" si="2"/>
        <v/>
      </c>
      <c r="I30" s="177"/>
      <c r="J30" s="178"/>
      <c r="K30" s="179"/>
    </row>
    <row r="31" spans="1:23" x14ac:dyDescent="0.15">
      <c r="A31" s="195"/>
      <c r="B31" s="180"/>
      <c r="C31" s="167"/>
      <c r="D31" s="168"/>
      <c r="E31" s="23"/>
      <c r="F31" s="24"/>
      <c r="G31" s="25"/>
      <c r="H31" s="26" t="str">
        <f t="shared" si="2"/>
        <v/>
      </c>
      <c r="I31" s="177"/>
      <c r="J31" s="178"/>
      <c r="K31" s="179"/>
    </row>
    <row r="32" spans="1:23" x14ac:dyDescent="0.15">
      <c r="A32" s="195"/>
      <c r="B32" s="180"/>
      <c r="C32" s="167"/>
      <c r="D32" s="168"/>
      <c r="E32" s="23"/>
      <c r="F32" s="24"/>
      <c r="G32" s="25"/>
      <c r="H32" s="26" t="str">
        <f t="shared" si="2"/>
        <v/>
      </c>
      <c r="I32" s="177"/>
      <c r="J32" s="178"/>
      <c r="K32" s="179"/>
    </row>
    <row r="33" spans="1:11" x14ac:dyDescent="0.15">
      <c r="A33" s="195"/>
      <c r="B33" s="180"/>
      <c r="C33" s="167"/>
      <c r="D33" s="168"/>
      <c r="E33" s="23"/>
      <c r="F33" s="24"/>
      <c r="G33" s="25"/>
      <c r="H33" s="26" t="str">
        <f t="shared" si="2"/>
        <v/>
      </c>
      <c r="I33" s="177"/>
      <c r="J33" s="178"/>
      <c r="K33" s="179"/>
    </row>
    <row r="34" spans="1:11" x14ac:dyDescent="0.15">
      <c r="A34" s="195"/>
      <c r="B34" s="180"/>
      <c r="C34" s="167"/>
      <c r="D34" s="168"/>
      <c r="E34" s="23"/>
      <c r="F34" s="24"/>
      <c r="G34" s="25"/>
      <c r="H34" s="26" t="str">
        <f t="shared" si="2"/>
        <v/>
      </c>
      <c r="I34" s="177"/>
      <c r="J34" s="178"/>
      <c r="K34" s="179"/>
    </row>
    <row r="35" spans="1:11" x14ac:dyDescent="0.15">
      <c r="A35" s="195"/>
      <c r="B35" s="180"/>
      <c r="C35" s="167"/>
      <c r="D35" s="168"/>
      <c r="E35" s="23"/>
      <c r="F35" s="24"/>
      <c r="G35" s="25"/>
      <c r="H35" s="26" t="str">
        <f t="shared" si="2"/>
        <v/>
      </c>
      <c r="I35" s="177"/>
      <c r="J35" s="178"/>
      <c r="K35" s="179"/>
    </row>
    <row r="36" spans="1:11" x14ac:dyDescent="0.15">
      <c r="A36" s="195"/>
      <c r="B36" s="180"/>
      <c r="C36" s="167"/>
      <c r="D36" s="168"/>
      <c r="E36" s="23"/>
      <c r="F36" s="24"/>
      <c r="G36" s="25"/>
      <c r="H36" s="26" t="str">
        <f t="shared" si="2"/>
        <v/>
      </c>
      <c r="I36" s="177"/>
      <c r="J36" s="178"/>
      <c r="K36" s="179"/>
    </row>
    <row r="37" spans="1:11" x14ac:dyDescent="0.15">
      <c r="A37" s="195"/>
      <c r="B37" s="180"/>
      <c r="C37" s="167"/>
      <c r="D37" s="168"/>
      <c r="E37" s="23"/>
      <c r="F37" s="24"/>
      <c r="G37" s="25"/>
      <c r="H37" s="26" t="str">
        <f t="shared" si="2"/>
        <v/>
      </c>
      <c r="I37" s="177"/>
      <c r="J37" s="178"/>
      <c r="K37" s="179"/>
    </row>
    <row r="38" spans="1:11" x14ac:dyDescent="0.15">
      <c r="A38" s="195"/>
      <c r="B38" s="180"/>
      <c r="C38" s="167"/>
      <c r="D38" s="168"/>
      <c r="E38" s="23"/>
      <c r="F38" s="24"/>
      <c r="G38" s="25"/>
      <c r="H38" s="26" t="str">
        <f t="shared" si="2"/>
        <v/>
      </c>
      <c r="I38" s="177"/>
      <c r="J38" s="178"/>
      <c r="K38" s="179"/>
    </row>
    <row r="39" spans="1:11" x14ac:dyDescent="0.15">
      <c r="A39" s="195"/>
      <c r="B39" s="180"/>
      <c r="C39" s="167"/>
      <c r="D39" s="168"/>
      <c r="E39" s="23"/>
      <c r="F39" s="24"/>
      <c r="G39" s="25"/>
      <c r="H39" s="26" t="str">
        <f t="shared" si="2"/>
        <v/>
      </c>
      <c r="I39" s="177"/>
      <c r="J39" s="178"/>
      <c r="K39" s="179"/>
    </row>
    <row r="40" spans="1:11" x14ac:dyDescent="0.15">
      <c r="A40" s="195"/>
      <c r="B40" s="180"/>
      <c r="C40" s="167"/>
      <c r="D40" s="168"/>
      <c r="E40" s="23"/>
      <c r="F40" s="24"/>
      <c r="G40" s="25"/>
      <c r="H40" s="26" t="str">
        <f t="shared" si="2"/>
        <v/>
      </c>
      <c r="I40" s="177"/>
      <c r="J40" s="178"/>
      <c r="K40" s="179"/>
    </row>
    <row r="41" spans="1:11" x14ac:dyDescent="0.15">
      <c r="A41" s="195"/>
      <c r="B41" s="180"/>
      <c r="C41" s="167"/>
      <c r="D41" s="168"/>
      <c r="E41" s="23"/>
      <c r="F41" s="24"/>
      <c r="G41" s="25"/>
      <c r="H41" s="26" t="str">
        <f t="shared" si="2"/>
        <v/>
      </c>
      <c r="I41" s="177"/>
      <c r="J41" s="178"/>
      <c r="K41" s="179"/>
    </row>
    <row r="42" spans="1:11" ht="27.75" customHeight="1" x14ac:dyDescent="0.15">
      <c r="A42" s="195"/>
      <c r="B42" s="199" t="s">
        <v>66</v>
      </c>
      <c r="C42" s="200"/>
      <c r="D42" s="99" t="s">
        <v>64</v>
      </c>
      <c r="E42" s="100"/>
      <c r="F42" s="35" t="s">
        <v>38</v>
      </c>
      <c r="G42" s="36" t="s">
        <v>38</v>
      </c>
      <c r="H42" s="26" t="str">
        <f>IF(COUNT(H43:H56)=0,"",SUM(H43:H56))</f>
        <v/>
      </c>
      <c r="I42" s="20"/>
      <c r="J42" s="37" t="str">
        <f>IF(H42="","0",ROUNDDOWN(H42,0))</f>
        <v>0</v>
      </c>
      <c r="K42" s="38"/>
    </row>
    <row r="43" spans="1:11" x14ac:dyDescent="0.15">
      <c r="A43" s="195"/>
      <c r="B43" s="171"/>
      <c r="C43" s="172" t="s">
        <v>65</v>
      </c>
      <c r="D43" s="173"/>
      <c r="E43" s="23"/>
      <c r="F43" s="24"/>
      <c r="G43" s="25"/>
      <c r="H43" s="26" t="str">
        <f t="shared" ref="H43:H56" si="3">IF(F43="","",F43*G43)</f>
        <v/>
      </c>
      <c r="I43" s="185"/>
      <c r="J43" s="186"/>
      <c r="K43" s="187"/>
    </row>
    <row r="44" spans="1:11" x14ac:dyDescent="0.15">
      <c r="A44" s="195"/>
      <c r="B44" s="171"/>
      <c r="C44" s="167"/>
      <c r="D44" s="168"/>
      <c r="E44" s="23"/>
      <c r="F44" s="24"/>
      <c r="G44" s="25"/>
      <c r="H44" s="26" t="str">
        <f t="shared" si="3"/>
        <v/>
      </c>
      <c r="I44" s="188"/>
      <c r="J44" s="189"/>
      <c r="K44" s="190"/>
    </row>
    <row r="45" spans="1:11" x14ac:dyDescent="0.15">
      <c r="A45" s="195"/>
      <c r="B45" s="171"/>
      <c r="C45" s="167"/>
      <c r="D45" s="168"/>
      <c r="E45" s="23"/>
      <c r="F45" s="24"/>
      <c r="G45" s="25"/>
      <c r="H45" s="26" t="str">
        <f t="shared" si="3"/>
        <v/>
      </c>
      <c r="I45" s="188"/>
      <c r="J45" s="189"/>
      <c r="K45" s="190"/>
    </row>
    <row r="46" spans="1:11" x14ac:dyDescent="0.15">
      <c r="A46" s="195"/>
      <c r="B46" s="171"/>
      <c r="C46" s="167"/>
      <c r="D46" s="168"/>
      <c r="E46" s="23"/>
      <c r="F46" s="24"/>
      <c r="G46" s="25"/>
      <c r="H46" s="26" t="str">
        <f t="shared" si="3"/>
        <v/>
      </c>
      <c r="I46" s="188"/>
      <c r="J46" s="189"/>
      <c r="K46" s="190"/>
    </row>
    <row r="47" spans="1:11" x14ac:dyDescent="0.15">
      <c r="A47" s="195"/>
      <c r="B47" s="171"/>
      <c r="C47" s="167"/>
      <c r="D47" s="168"/>
      <c r="E47" s="23"/>
      <c r="F47" s="24"/>
      <c r="G47" s="25"/>
      <c r="H47" s="26" t="str">
        <f t="shared" si="3"/>
        <v/>
      </c>
      <c r="I47" s="188"/>
      <c r="J47" s="189"/>
      <c r="K47" s="190"/>
    </row>
    <row r="48" spans="1:11" x14ac:dyDescent="0.15">
      <c r="A48" s="195"/>
      <c r="B48" s="171"/>
      <c r="C48" s="167"/>
      <c r="D48" s="168"/>
      <c r="E48" s="23"/>
      <c r="F48" s="24"/>
      <c r="G48" s="25"/>
      <c r="H48" s="26" t="str">
        <f t="shared" si="3"/>
        <v/>
      </c>
      <c r="I48" s="188"/>
      <c r="J48" s="189"/>
      <c r="K48" s="190"/>
    </row>
    <row r="49" spans="1:12" x14ac:dyDescent="0.15">
      <c r="A49" s="195"/>
      <c r="B49" s="171"/>
      <c r="C49" s="167"/>
      <c r="D49" s="168"/>
      <c r="E49" s="23"/>
      <c r="F49" s="24"/>
      <c r="G49" s="25"/>
      <c r="H49" s="26" t="str">
        <f t="shared" si="3"/>
        <v/>
      </c>
      <c r="I49" s="188"/>
      <c r="J49" s="189"/>
      <c r="K49" s="190"/>
    </row>
    <row r="50" spans="1:12" x14ac:dyDescent="0.15">
      <c r="A50" s="195"/>
      <c r="B50" s="171"/>
      <c r="C50" s="167"/>
      <c r="D50" s="168"/>
      <c r="E50" s="23"/>
      <c r="F50" s="24"/>
      <c r="G50" s="25"/>
      <c r="H50" s="26" t="str">
        <f t="shared" si="3"/>
        <v/>
      </c>
      <c r="I50" s="188"/>
      <c r="J50" s="189"/>
      <c r="K50" s="190"/>
    </row>
    <row r="51" spans="1:12" x14ac:dyDescent="0.15">
      <c r="A51" s="195"/>
      <c r="B51" s="171"/>
      <c r="C51" s="167"/>
      <c r="D51" s="168"/>
      <c r="E51" s="23"/>
      <c r="F51" s="24"/>
      <c r="G51" s="25"/>
      <c r="H51" s="26" t="str">
        <f t="shared" si="3"/>
        <v/>
      </c>
      <c r="I51" s="188"/>
      <c r="J51" s="189"/>
      <c r="K51" s="190"/>
    </row>
    <row r="52" spans="1:12" x14ac:dyDescent="0.15">
      <c r="A52" s="195"/>
      <c r="B52" s="171"/>
      <c r="C52" s="167"/>
      <c r="D52" s="168"/>
      <c r="E52" s="23"/>
      <c r="F52" s="24"/>
      <c r="G52" s="25"/>
      <c r="H52" s="26" t="str">
        <f t="shared" si="3"/>
        <v/>
      </c>
      <c r="I52" s="188"/>
      <c r="J52" s="189"/>
      <c r="K52" s="190"/>
    </row>
    <row r="53" spans="1:12" x14ac:dyDescent="0.15">
      <c r="A53" s="195"/>
      <c r="B53" s="171"/>
      <c r="C53" s="167"/>
      <c r="D53" s="168"/>
      <c r="E53" s="23"/>
      <c r="F53" s="24"/>
      <c r="G53" s="25"/>
      <c r="H53" s="26" t="str">
        <f t="shared" si="3"/>
        <v/>
      </c>
      <c r="I53" s="188"/>
      <c r="J53" s="189"/>
      <c r="K53" s="190"/>
    </row>
    <row r="54" spans="1:12" x14ac:dyDescent="0.15">
      <c r="A54" s="195"/>
      <c r="B54" s="171"/>
      <c r="C54" s="167"/>
      <c r="D54" s="168"/>
      <c r="E54" s="23"/>
      <c r="F54" s="24"/>
      <c r="G54" s="25"/>
      <c r="H54" s="26" t="str">
        <f t="shared" si="3"/>
        <v/>
      </c>
      <c r="I54" s="188"/>
      <c r="J54" s="189"/>
      <c r="K54" s="190"/>
    </row>
    <row r="55" spans="1:12" x14ac:dyDescent="0.15">
      <c r="A55" s="195"/>
      <c r="B55" s="171"/>
      <c r="C55" s="167"/>
      <c r="D55" s="168"/>
      <c r="E55" s="23"/>
      <c r="F55" s="24"/>
      <c r="G55" s="25"/>
      <c r="H55" s="26" t="str">
        <f t="shared" si="3"/>
        <v/>
      </c>
      <c r="I55" s="188"/>
      <c r="J55" s="189"/>
      <c r="K55" s="190"/>
    </row>
    <row r="56" spans="1:12" x14ac:dyDescent="0.15">
      <c r="A56" s="196"/>
      <c r="B56" s="201"/>
      <c r="C56" s="181"/>
      <c r="D56" s="182"/>
      <c r="E56" s="23"/>
      <c r="F56" s="40"/>
      <c r="G56" s="41"/>
      <c r="H56" s="42" t="str">
        <f t="shared" si="3"/>
        <v/>
      </c>
      <c r="I56" s="191"/>
      <c r="J56" s="192"/>
      <c r="K56" s="193"/>
    </row>
    <row r="57" spans="1:12" x14ac:dyDescent="0.15">
      <c r="C57" s="43"/>
      <c r="D57" s="43"/>
      <c r="E57" s="43"/>
      <c r="K57" s="44" t="s">
        <v>60</v>
      </c>
    </row>
    <row r="58" spans="1:12" x14ac:dyDescent="0.15">
      <c r="A58" s="1" t="str">
        <f>A2</f>
        <v>第17号様式：別紙</v>
      </c>
    </row>
    <row r="59" spans="1:12" x14ac:dyDescent="0.15">
      <c r="A59" s="183" t="s">
        <v>19</v>
      </c>
      <c r="B59" s="183"/>
      <c r="C59" s="183"/>
      <c r="D59" s="184" t="str">
        <f>IF(D3="","",D3)</f>
        <v/>
      </c>
      <c r="E59" s="184"/>
      <c r="F59" s="184"/>
      <c r="G59" s="184"/>
      <c r="H59" s="184"/>
      <c r="I59" s="184"/>
      <c r="J59" s="184"/>
      <c r="L59" s="5"/>
    </row>
    <row r="60" spans="1:12" ht="18.75" x14ac:dyDescent="0.15">
      <c r="A60" s="151" t="s">
        <v>57</v>
      </c>
      <c r="B60" s="151"/>
      <c r="C60" s="151"/>
      <c r="D60" s="151"/>
      <c r="E60" s="151"/>
      <c r="F60" s="151"/>
      <c r="G60" s="151"/>
      <c r="H60" s="151"/>
      <c r="I60" s="151"/>
      <c r="J60" s="151"/>
      <c r="K60" s="151"/>
    </row>
    <row r="61" spans="1:12" ht="9.75" customHeight="1" x14ac:dyDescent="0.15">
      <c r="A61" s="3"/>
      <c r="B61" s="5"/>
      <c r="C61" s="5"/>
      <c r="D61" s="5"/>
      <c r="E61" s="5"/>
      <c r="F61" s="5"/>
      <c r="G61" s="5"/>
      <c r="H61" s="5"/>
      <c r="I61" s="5"/>
      <c r="J61" s="5"/>
      <c r="K61" s="5"/>
    </row>
    <row r="62" spans="1:12" ht="60" customHeight="1" x14ac:dyDescent="0.15">
      <c r="A62" s="153" t="s">
        <v>23</v>
      </c>
      <c r="B62" s="154"/>
      <c r="C62" s="154"/>
      <c r="D62" s="154"/>
      <c r="E62" s="155"/>
      <c r="F62" s="159" t="s">
        <v>72</v>
      </c>
      <c r="G62" s="160"/>
      <c r="H62" s="160"/>
      <c r="I62" s="165" t="s">
        <v>73</v>
      </c>
      <c r="J62" s="163" t="s">
        <v>74</v>
      </c>
      <c r="K62" s="165" t="s">
        <v>75</v>
      </c>
    </row>
    <row r="63" spans="1:12" x14ac:dyDescent="0.15">
      <c r="A63" s="156"/>
      <c r="B63" s="157"/>
      <c r="C63" s="157"/>
      <c r="D63" s="157"/>
      <c r="E63" s="158"/>
      <c r="F63" s="11" t="s">
        <v>29</v>
      </c>
      <c r="G63" s="12" t="s">
        <v>30</v>
      </c>
      <c r="H63" s="13" t="s">
        <v>31</v>
      </c>
      <c r="I63" s="166"/>
      <c r="J63" s="164"/>
      <c r="K63" s="166"/>
    </row>
    <row r="64" spans="1:12" x14ac:dyDescent="0.15">
      <c r="A64" s="195"/>
      <c r="B64" s="171"/>
      <c r="C64" s="167"/>
      <c r="D64" s="168"/>
      <c r="E64" s="23"/>
      <c r="F64" s="24"/>
      <c r="G64" s="25"/>
      <c r="H64" s="26" t="str">
        <f t="shared" ref="H64:H73" si="4">IF(F64="","",F64*G64)</f>
        <v/>
      </c>
      <c r="I64" s="185"/>
      <c r="J64" s="186"/>
      <c r="K64" s="187"/>
    </row>
    <row r="65" spans="1:11" x14ac:dyDescent="0.15">
      <c r="A65" s="195"/>
      <c r="B65" s="171"/>
      <c r="C65" s="167"/>
      <c r="D65" s="168"/>
      <c r="E65" s="23"/>
      <c r="F65" s="24"/>
      <c r="G65" s="25"/>
      <c r="H65" s="26" t="str">
        <f t="shared" si="4"/>
        <v/>
      </c>
      <c r="I65" s="188"/>
      <c r="J65" s="189"/>
      <c r="K65" s="190"/>
    </row>
    <row r="66" spans="1:11" x14ac:dyDescent="0.15">
      <c r="A66" s="195"/>
      <c r="B66" s="171"/>
      <c r="C66" s="167"/>
      <c r="D66" s="168"/>
      <c r="E66" s="23"/>
      <c r="F66" s="24"/>
      <c r="G66" s="25"/>
      <c r="H66" s="26" t="str">
        <f t="shared" si="4"/>
        <v/>
      </c>
      <c r="I66" s="188"/>
      <c r="J66" s="189"/>
      <c r="K66" s="190"/>
    </row>
    <row r="67" spans="1:11" x14ac:dyDescent="0.15">
      <c r="A67" s="195"/>
      <c r="B67" s="171"/>
      <c r="C67" s="167"/>
      <c r="D67" s="168"/>
      <c r="E67" s="23"/>
      <c r="F67" s="24"/>
      <c r="G67" s="25"/>
      <c r="H67" s="26" t="str">
        <f t="shared" si="4"/>
        <v/>
      </c>
      <c r="I67" s="188"/>
      <c r="J67" s="189"/>
      <c r="K67" s="190"/>
    </row>
    <row r="68" spans="1:11" x14ac:dyDescent="0.15">
      <c r="A68" s="195"/>
      <c r="B68" s="171"/>
      <c r="C68" s="167"/>
      <c r="D68" s="168"/>
      <c r="E68" s="23"/>
      <c r="F68" s="24"/>
      <c r="G68" s="25"/>
      <c r="H68" s="26" t="str">
        <f t="shared" si="4"/>
        <v/>
      </c>
      <c r="I68" s="188"/>
      <c r="J68" s="189"/>
      <c r="K68" s="190"/>
    </row>
    <row r="69" spans="1:11" x14ac:dyDescent="0.15">
      <c r="A69" s="195"/>
      <c r="B69" s="171"/>
      <c r="C69" s="95"/>
      <c r="D69" s="96"/>
      <c r="E69" s="23"/>
      <c r="F69" s="24"/>
      <c r="G69" s="25"/>
      <c r="H69" s="26" t="str">
        <f t="shared" si="4"/>
        <v/>
      </c>
      <c r="I69" s="188"/>
      <c r="J69" s="189"/>
      <c r="K69" s="190"/>
    </row>
    <row r="70" spans="1:11" x14ac:dyDescent="0.15">
      <c r="A70" s="195"/>
      <c r="B70" s="171"/>
      <c r="C70" s="167"/>
      <c r="D70" s="168"/>
      <c r="E70" s="23"/>
      <c r="F70" s="24"/>
      <c r="G70" s="25"/>
      <c r="H70" s="26" t="str">
        <f t="shared" si="4"/>
        <v/>
      </c>
      <c r="I70" s="188"/>
      <c r="J70" s="189"/>
      <c r="K70" s="190"/>
    </row>
    <row r="71" spans="1:11" x14ac:dyDescent="0.15">
      <c r="A71" s="195"/>
      <c r="B71" s="171"/>
      <c r="C71" s="167"/>
      <c r="D71" s="168"/>
      <c r="E71" s="23"/>
      <c r="F71" s="24"/>
      <c r="G71" s="25"/>
      <c r="H71" s="26" t="str">
        <f t="shared" si="4"/>
        <v/>
      </c>
      <c r="I71" s="188"/>
      <c r="J71" s="189"/>
      <c r="K71" s="190"/>
    </row>
    <row r="72" spans="1:11" x14ac:dyDescent="0.15">
      <c r="A72" s="195"/>
      <c r="B72" s="171"/>
      <c r="C72" s="167"/>
      <c r="D72" s="168"/>
      <c r="E72" s="23"/>
      <c r="F72" s="24"/>
      <c r="G72" s="25"/>
      <c r="H72" s="26" t="str">
        <f t="shared" si="4"/>
        <v/>
      </c>
      <c r="I72" s="188"/>
      <c r="J72" s="189"/>
      <c r="K72" s="190"/>
    </row>
    <row r="73" spans="1:11" x14ac:dyDescent="0.15">
      <c r="A73" s="195"/>
      <c r="B73" s="171"/>
      <c r="C73" s="167"/>
      <c r="D73" s="168"/>
      <c r="E73" s="23"/>
      <c r="F73" s="24"/>
      <c r="G73" s="25"/>
      <c r="H73" s="26" t="str">
        <f t="shared" si="4"/>
        <v/>
      </c>
      <c r="I73" s="188"/>
      <c r="J73" s="189"/>
      <c r="K73" s="190"/>
    </row>
    <row r="74" spans="1:11" x14ac:dyDescent="0.15">
      <c r="A74" s="195"/>
      <c r="B74" s="171"/>
      <c r="C74" s="167"/>
      <c r="D74" s="168"/>
      <c r="E74" s="23"/>
      <c r="F74" s="24"/>
      <c r="G74" s="25"/>
      <c r="H74" s="26" t="str">
        <f t="shared" ref="H74:H75" si="5">IF(F74="","",F74*G74)</f>
        <v/>
      </c>
      <c r="I74" s="188"/>
      <c r="J74" s="189"/>
      <c r="K74" s="190"/>
    </row>
    <row r="75" spans="1:11" ht="14.25" thickBot="1" x14ac:dyDescent="0.2">
      <c r="A75" s="195"/>
      <c r="B75" s="205"/>
      <c r="C75" s="216"/>
      <c r="D75" s="217"/>
      <c r="E75" s="23"/>
      <c r="F75" s="24"/>
      <c r="G75" s="25"/>
      <c r="H75" s="26" t="str">
        <f t="shared" si="5"/>
        <v/>
      </c>
      <c r="I75" s="206"/>
      <c r="J75" s="207"/>
      <c r="K75" s="208"/>
    </row>
    <row r="76" spans="1:11" ht="21.75" customHeight="1" thickTop="1" thickBot="1" x14ac:dyDescent="0.2">
      <c r="A76" s="195"/>
      <c r="B76" s="218" t="s">
        <v>71</v>
      </c>
      <c r="C76" s="219"/>
      <c r="D76" s="220"/>
      <c r="E76" s="221"/>
      <c r="F76" s="45"/>
      <c r="G76" s="46"/>
      <c r="H76" s="47" t="str">
        <f>IF(COUNT(H8,H25,H42)=0,"",SUM(H8,H25,H42))</f>
        <v/>
      </c>
      <c r="I76" s="48"/>
      <c r="J76" s="49" t="str">
        <f>IF(COUNT(J8,J25,J42)=0,"",SUM(J8,J25,J42))</f>
        <v/>
      </c>
      <c r="K76" s="49">
        <f>IF(COUNT(K8,K25,K42,#REF!,#REF!)=0,0,SUM(#REF!,#REF!,K42,K25,K8))</f>
        <v>0</v>
      </c>
    </row>
    <row r="77" spans="1:11" ht="16.5" customHeight="1" thickTop="1" x14ac:dyDescent="0.15">
      <c r="A77" s="195"/>
      <c r="B77" s="209" t="s">
        <v>70</v>
      </c>
      <c r="C77" s="210"/>
      <c r="D77" s="50"/>
      <c r="E77" s="50"/>
      <c r="F77" s="51"/>
      <c r="G77" s="52"/>
      <c r="H77" s="53"/>
      <c r="I77" s="54"/>
      <c r="J77" s="55" t="str">
        <f>IF(SUM(V9:V12)=0,"",SUM(V9:V12))</f>
        <v/>
      </c>
      <c r="K77" s="56" t="s">
        <v>44</v>
      </c>
    </row>
    <row r="78" spans="1:11" ht="27.75" customHeight="1" x14ac:dyDescent="0.15">
      <c r="A78" s="195"/>
      <c r="B78" s="211" t="s">
        <v>45</v>
      </c>
      <c r="C78" s="214" t="s">
        <v>68</v>
      </c>
      <c r="D78" s="214"/>
      <c r="E78" s="215"/>
      <c r="F78" s="57"/>
      <c r="G78" s="58"/>
      <c r="H78" s="59"/>
      <c r="I78" s="60"/>
      <c r="J78" s="61" t="str">
        <f>IF(SUM(V11)=0,"",SUM(V11))</f>
        <v/>
      </c>
      <c r="K78" s="62" t="s">
        <v>46</v>
      </c>
    </row>
    <row r="79" spans="1:11" ht="27.75" customHeight="1" x14ac:dyDescent="0.15">
      <c r="A79" s="195"/>
      <c r="B79" s="212"/>
      <c r="C79" s="214" t="s">
        <v>68</v>
      </c>
      <c r="D79" s="214"/>
      <c r="E79" s="215"/>
      <c r="F79" s="57"/>
      <c r="G79" s="58"/>
      <c r="H79" s="59"/>
      <c r="I79" s="60"/>
      <c r="J79" s="61" t="str">
        <f t="shared" ref="J79:J80" si="6">IF(SUM(V12)=0,"",SUM(V12))</f>
        <v/>
      </c>
      <c r="K79" s="62" t="s">
        <v>46</v>
      </c>
    </row>
    <row r="80" spans="1:11" ht="27.75" customHeight="1" thickBot="1" x14ac:dyDescent="0.2">
      <c r="A80" s="195"/>
      <c r="B80" s="213"/>
      <c r="C80" s="214" t="s">
        <v>69</v>
      </c>
      <c r="D80" s="214"/>
      <c r="E80" s="215"/>
      <c r="F80" s="57"/>
      <c r="G80" s="58"/>
      <c r="H80" s="59"/>
      <c r="I80" s="102"/>
      <c r="J80" s="103" t="str">
        <f t="shared" si="6"/>
        <v/>
      </c>
      <c r="K80" s="104" t="s">
        <v>46</v>
      </c>
    </row>
    <row r="81" spans="1:11" ht="14.25" thickTop="1" x14ac:dyDescent="0.15">
      <c r="A81" s="233" t="s">
        <v>47</v>
      </c>
      <c r="B81" s="234" t="s">
        <v>82</v>
      </c>
      <c r="C81" s="235"/>
      <c r="D81" s="235"/>
      <c r="E81" s="236"/>
      <c r="F81" s="63" t="s">
        <v>38</v>
      </c>
      <c r="G81" s="64" t="s">
        <v>38</v>
      </c>
      <c r="H81" s="65" t="str">
        <f>IF(COUNT(H82:H110)=0,"",SUM(H82:H110))</f>
        <v/>
      </c>
      <c r="I81" s="237"/>
      <c r="J81" s="238"/>
      <c r="K81" s="239"/>
    </row>
    <row r="82" spans="1:11" x14ac:dyDescent="0.15">
      <c r="A82" s="195"/>
      <c r="B82" s="243"/>
      <c r="C82" s="167"/>
      <c r="D82" s="168"/>
      <c r="E82" s="23"/>
      <c r="F82" s="66"/>
      <c r="G82" s="70"/>
      <c r="H82" s="67" t="str">
        <f t="shared" ref="H82:H110" si="7">IF(F82="","",F82*G82)</f>
        <v/>
      </c>
      <c r="I82" s="237"/>
      <c r="J82" s="238"/>
      <c r="K82" s="239"/>
    </row>
    <row r="83" spans="1:11" x14ac:dyDescent="0.15">
      <c r="A83" s="195"/>
      <c r="B83" s="243"/>
      <c r="C83" s="167"/>
      <c r="D83" s="168"/>
      <c r="E83" s="23"/>
      <c r="F83" s="24"/>
      <c r="G83" s="25"/>
      <c r="H83" s="67" t="str">
        <f t="shared" si="7"/>
        <v/>
      </c>
      <c r="I83" s="237"/>
      <c r="J83" s="238"/>
      <c r="K83" s="239"/>
    </row>
    <row r="84" spans="1:11" x14ac:dyDescent="0.15">
      <c r="A84" s="195"/>
      <c r="B84" s="243"/>
      <c r="C84" s="167"/>
      <c r="D84" s="168"/>
      <c r="E84" s="23"/>
      <c r="F84" s="24"/>
      <c r="G84" s="25"/>
      <c r="H84" s="67" t="str">
        <f t="shared" si="7"/>
        <v/>
      </c>
      <c r="I84" s="237"/>
      <c r="J84" s="238"/>
      <c r="K84" s="239"/>
    </row>
    <row r="85" spans="1:11" x14ac:dyDescent="0.15">
      <c r="A85" s="195"/>
      <c r="B85" s="243"/>
      <c r="C85" s="167"/>
      <c r="D85" s="168"/>
      <c r="E85" s="23"/>
      <c r="F85" s="24"/>
      <c r="G85" s="25"/>
      <c r="H85" s="67" t="str">
        <f t="shared" si="7"/>
        <v/>
      </c>
      <c r="I85" s="237"/>
      <c r="J85" s="238"/>
      <c r="K85" s="239"/>
    </row>
    <row r="86" spans="1:11" x14ac:dyDescent="0.15">
      <c r="A86" s="195"/>
      <c r="B86" s="243"/>
      <c r="C86" s="95"/>
      <c r="D86" s="96"/>
      <c r="E86" s="23"/>
      <c r="F86" s="24"/>
      <c r="G86" s="25"/>
      <c r="H86" s="67" t="str">
        <f t="shared" si="7"/>
        <v/>
      </c>
      <c r="I86" s="237"/>
      <c r="J86" s="238"/>
      <c r="K86" s="239"/>
    </row>
    <row r="87" spans="1:11" x14ac:dyDescent="0.15">
      <c r="A87" s="195"/>
      <c r="B87" s="243"/>
      <c r="C87" s="95"/>
      <c r="D87" s="96"/>
      <c r="E87" s="23"/>
      <c r="F87" s="24"/>
      <c r="G87" s="25"/>
      <c r="H87" s="67" t="str">
        <f t="shared" si="7"/>
        <v/>
      </c>
      <c r="I87" s="237"/>
      <c r="J87" s="238"/>
      <c r="K87" s="239"/>
    </row>
    <row r="88" spans="1:11" x14ac:dyDescent="0.15">
      <c r="A88" s="195"/>
      <c r="B88" s="243"/>
      <c r="C88" s="95"/>
      <c r="D88" s="96"/>
      <c r="E88" s="23"/>
      <c r="F88" s="24"/>
      <c r="G88" s="25"/>
      <c r="H88" s="67" t="str">
        <f t="shared" si="7"/>
        <v/>
      </c>
      <c r="I88" s="237"/>
      <c r="J88" s="238"/>
      <c r="K88" s="239"/>
    </row>
    <row r="89" spans="1:11" x14ac:dyDescent="0.15">
      <c r="A89" s="195"/>
      <c r="B89" s="243"/>
      <c r="C89" s="95"/>
      <c r="D89" s="96"/>
      <c r="E89" s="23"/>
      <c r="F89" s="24"/>
      <c r="G89" s="25"/>
      <c r="H89" s="67" t="str">
        <f t="shared" si="7"/>
        <v/>
      </c>
      <c r="I89" s="237"/>
      <c r="J89" s="238"/>
      <c r="K89" s="239"/>
    </row>
    <row r="90" spans="1:11" x14ac:dyDescent="0.15">
      <c r="A90" s="195"/>
      <c r="B90" s="243"/>
      <c r="C90" s="95"/>
      <c r="D90" s="96"/>
      <c r="E90" s="23"/>
      <c r="F90" s="24"/>
      <c r="G90" s="25"/>
      <c r="H90" s="67" t="str">
        <f t="shared" si="7"/>
        <v/>
      </c>
      <c r="I90" s="237"/>
      <c r="J90" s="238"/>
      <c r="K90" s="239"/>
    </row>
    <row r="91" spans="1:11" x14ac:dyDescent="0.15">
      <c r="A91" s="195"/>
      <c r="B91" s="243"/>
      <c r="C91" s="95"/>
      <c r="D91" s="96"/>
      <c r="E91" s="23"/>
      <c r="F91" s="24"/>
      <c r="G91" s="25"/>
      <c r="H91" s="67" t="str">
        <f t="shared" si="7"/>
        <v/>
      </c>
      <c r="I91" s="237"/>
      <c r="J91" s="238"/>
      <c r="K91" s="239"/>
    </row>
    <row r="92" spans="1:11" x14ac:dyDescent="0.15">
      <c r="A92" s="195"/>
      <c r="B92" s="243"/>
      <c r="C92" s="95"/>
      <c r="D92" s="96"/>
      <c r="E92" s="23"/>
      <c r="F92" s="24"/>
      <c r="G92" s="25"/>
      <c r="H92" s="67" t="str">
        <f t="shared" si="7"/>
        <v/>
      </c>
      <c r="I92" s="237"/>
      <c r="J92" s="238"/>
      <c r="K92" s="239"/>
    </row>
    <row r="93" spans="1:11" x14ac:dyDescent="0.15">
      <c r="A93" s="195"/>
      <c r="B93" s="243"/>
      <c r="C93" s="95"/>
      <c r="D93" s="96"/>
      <c r="E93" s="23"/>
      <c r="F93" s="24"/>
      <c r="G93" s="25"/>
      <c r="H93" s="67" t="str">
        <f t="shared" si="7"/>
        <v/>
      </c>
      <c r="I93" s="237"/>
      <c r="J93" s="238"/>
      <c r="K93" s="239"/>
    </row>
    <row r="94" spans="1:11" x14ac:dyDescent="0.15">
      <c r="A94" s="195"/>
      <c r="B94" s="243"/>
      <c r="C94" s="95"/>
      <c r="D94" s="96"/>
      <c r="E94" s="23"/>
      <c r="F94" s="24"/>
      <c r="G94" s="25"/>
      <c r="H94" s="67" t="str">
        <f t="shared" si="7"/>
        <v/>
      </c>
      <c r="I94" s="237"/>
      <c r="J94" s="238"/>
      <c r="K94" s="239"/>
    </row>
    <row r="95" spans="1:11" x14ac:dyDescent="0.15">
      <c r="A95" s="195"/>
      <c r="B95" s="243"/>
      <c r="C95" s="95"/>
      <c r="D95" s="96"/>
      <c r="E95" s="23"/>
      <c r="F95" s="24"/>
      <c r="G95" s="25"/>
      <c r="H95" s="67" t="str">
        <f t="shared" si="7"/>
        <v/>
      </c>
      <c r="I95" s="237"/>
      <c r="J95" s="238"/>
      <c r="K95" s="239"/>
    </row>
    <row r="96" spans="1:11" x14ac:dyDescent="0.15">
      <c r="A96" s="195"/>
      <c r="B96" s="243"/>
      <c r="C96" s="95"/>
      <c r="D96" s="96"/>
      <c r="E96" s="23"/>
      <c r="F96" s="24"/>
      <c r="G96" s="25"/>
      <c r="H96" s="67" t="str">
        <f t="shared" si="7"/>
        <v/>
      </c>
      <c r="I96" s="237"/>
      <c r="J96" s="238"/>
      <c r="K96" s="239"/>
    </row>
    <row r="97" spans="1:11" x14ac:dyDescent="0.15">
      <c r="A97" s="195"/>
      <c r="B97" s="243"/>
      <c r="C97" s="95"/>
      <c r="D97" s="96"/>
      <c r="E97" s="23"/>
      <c r="F97" s="24"/>
      <c r="G97" s="25"/>
      <c r="H97" s="67" t="str">
        <f t="shared" si="7"/>
        <v/>
      </c>
      <c r="I97" s="237"/>
      <c r="J97" s="238"/>
      <c r="K97" s="239"/>
    </row>
    <row r="98" spans="1:11" x14ac:dyDescent="0.15">
      <c r="A98" s="195"/>
      <c r="B98" s="243"/>
      <c r="C98" s="95"/>
      <c r="D98" s="96"/>
      <c r="E98" s="23"/>
      <c r="F98" s="24"/>
      <c r="G98" s="25"/>
      <c r="H98" s="67" t="str">
        <f t="shared" si="7"/>
        <v/>
      </c>
      <c r="I98" s="237"/>
      <c r="J98" s="238"/>
      <c r="K98" s="239"/>
    </row>
    <row r="99" spans="1:11" x14ac:dyDescent="0.15">
      <c r="A99" s="195"/>
      <c r="B99" s="243"/>
      <c r="C99" s="95"/>
      <c r="D99" s="96"/>
      <c r="E99" s="23"/>
      <c r="F99" s="24"/>
      <c r="G99" s="25"/>
      <c r="H99" s="67" t="str">
        <f t="shared" si="7"/>
        <v/>
      </c>
      <c r="I99" s="237"/>
      <c r="J99" s="238"/>
      <c r="K99" s="239"/>
    </row>
    <row r="100" spans="1:11" x14ac:dyDescent="0.15">
      <c r="A100" s="195"/>
      <c r="B100" s="243"/>
      <c r="C100" s="95"/>
      <c r="D100" s="96"/>
      <c r="E100" s="23"/>
      <c r="F100" s="24"/>
      <c r="G100" s="25"/>
      <c r="H100" s="67" t="str">
        <f t="shared" si="7"/>
        <v/>
      </c>
      <c r="I100" s="237"/>
      <c r="J100" s="238"/>
      <c r="K100" s="239"/>
    </row>
    <row r="101" spans="1:11" x14ac:dyDescent="0.15">
      <c r="A101" s="195"/>
      <c r="B101" s="243"/>
      <c r="C101" s="95"/>
      <c r="D101" s="96"/>
      <c r="E101" s="23"/>
      <c r="F101" s="24"/>
      <c r="G101" s="25"/>
      <c r="H101" s="67" t="str">
        <f t="shared" si="7"/>
        <v/>
      </c>
      <c r="I101" s="237"/>
      <c r="J101" s="238"/>
      <c r="K101" s="239"/>
    </row>
    <row r="102" spans="1:11" x14ac:dyDescent="0.15">
      <c r="A102" s="195"/>
      <c r="B102" s="243"/>
      <c r="C102" s="95"/>
      <c r="D102" s="96"/>
      <c r="E102" s="23"/>
      <c r="F102" s="24"/>
      <c r="G102" s="25"/>
      <c r="H102" s="67" t="str">
        <f t="shared" si="7"/>
        <v/>
      </c>
      <c r="I102" s="237"/>
      <c r="J102" s="238"/>
      <c r="K102" s="239"/>
    </row>
    <row r="103" spans="1:11" x14ac:dyDescent="0.15">
      <c r="A103" s="195"/>
      <c r="B103" s="243"/>
      <c r="C103" s="167"/>
      <c r="D103" s="168"/>
      <c r="E103" s="23"/>
      <c r="F103" s="24"/>
      <c r="G103" s="25"/>
      <c r="H103" s="67" t="str">
        <f t="shared" si="7"/>
        <v/>
      </c>
      <c r="I103" s="237"/>
      <c r="J103" s="238"/>
      <c r="K103" s="239"/>
    </row>
    <row r="104" spans="1:11" x14ac:dyDescent="0.15">
      <c r="A104" s="195"/>
      <c r="B104" s="243"/>
      <c r="C104" s="167"/>
      <c r="D104" s="168"/>
      <c r="E104" s="23"/>
      <c r="F104" s="24"/>
      <c r="G104" s="25"/>
      <c r="H104" s="67" t="str">
        <f t="shared" si="7"/>
        <v/>
      </c>
      <c r="I104" s="237"/>
      <c r="J104" s="238"/>
      <c r="K104" s="239"/>
    </row>
    <row r="105" spans="1:11" x14ac:dyDescent="0.15">
      <c r="A105" s="195"/>
      <c r="B105" s="243"/>
      <c r="C105" s="167"/>
      <c r="D105" s="168"/>
      <c r="E105" s="23"/>
      <c r="F105" s="24"/>
      <c r="G105" s="25"/>
      <c r="H105" s="67" t="str">
        <f t="shared" si="7"/>
        <v/>
      </c>
      <c r="I105" s="237"/>
      <c r="J105" s="238"/>
      <c r="K105" s="239"/>
    </row>
    <row r="106" spans="1:11" x14ac:dyDescent="0.15">
      <c r="A106" s="195"/>
      <c r="B106" s="243"/>
      <c r="C106" s="167"/>
      <c r="D106" s="168"/>
      <c r="E106" s="23"/>
      <c r="F106" s="24"/>
      <c r="G106" s="25"/>
      <c r="H106" s="67" t="str">
        <f t="shared" si="7"/>
        <v/>
      </c>
      <c r="I106" s="237"/>
      <c r="J106" s="238"/>
      <c r="K106" s="239"/>
    </row>
    <row r="107" spans="1:11" x14ac:dyDescent="0.15">
      <c r="A107" s="195"/>
      <c r="B107" s="243"/>
      <c r="C107" s="167"/>
      <c r="D107" s="168"/>
      <c r="E107" s="23"/>
      <c r="F107" s="24"/>
      <c r="G107" s="25"/>
      <c r="H107" s="67" t="str">
        <f t="shared" si="7"/>
        <v/>
      </c>
      <c r="I107" s="237"/>
      <c r="J107" s="238"/>
      <c r="K107" s="239"/>
    </row>
    <row r="108" spans="1:11" x14ac:dyDescent="0.15">
      <c r="A108" s="195"/>
      <c r="B108" s="243"/>
      <c r="C108" s="167"/>
      <c r="D108" s="168"/>
      <c r="E108" s="23"/>
      <c r="F108" s="24"/>
      <c r="G108" s="25"/>
      <c r="H108" s="67" t="str">
        <f t="shared" si="7"/>
        <v/>
      </c>
      <c r="I108" s="237"/>
      <c r="J108" s="238"/>
      <c r="K108" s="239"/>
    </row>
    <row r="109" spans="1:11" x14ac:dyDescent="0.15">
      <c r="A109" s="195"/>
      <c r="B109" s="243"/>
      <c r="C109" s="167"/>
      <c r="D109" s="168"/>
      <c r="E109" s="23"/>
      <c r="F109" s="24"/>
      <c r="G109" s="25"/>
      <c r="H109" s="67" t="str">
        <f t="shared" si="7"/>
        <v/>
      </c>
      <c r="I109" s="237"/>
      <c r="J109" s="238"/>
      <c r="K109" s="239"/>
    </row>
    <row r="110" spans="1:11" x14ac:dyDescent="0.15">
      <c r="A110" s="195"/>
      <c r="B110" s="243"/>
      <c r="C110" s="167"/>
      <c r="D110" s="168"/>
      <c r="E110" s="23"/>
      <c r="F110" s="24"/>
      <c r="G110" s="25"/>
      <c r="H110" s="67" t="str">
        <f t="shared" si="7"/>
        <v/>
      </c>
      <c r="I110" s="237"/>
      <c r="J110" s="238"/>
      <c r="K110" s="239"/>
    </row>
    <row r="111" spans="1:11" x14ac:dyDescent="0.15">
      <c r="A111" s="202" t="s">
        <v>48</v>
      </c>
      <c r="B111" s="203"/>
      <c r="C111" s="203"/>
      <c r="D111" s="203"/>
      <c r="E111" s="204"/>
      <c r="F111" s="225" t="str">
        <f>IF(COUNT(H76,H81)=0,"",SUM(H76,H81))</f>
        <v/>
      </c>
      <c r="G111" s="226"/>
      <c r="H111" s="227"/>
      <c r="I111" s="237"/>
      <c r="J111" s="238"/>
      <c r="K111" s="239"/>
    </row>
    <row r="112" spans="1:11" x14ac:dyDescent="0.15">
      <c r="A112" s="202" t="s">
        <v>49</v>
      </c>
      <c r="B112" s="203"/>
      <c r="C112" s="203"/>
      <c r="D112" s="203"/>
      <c r="E112" s="204"/>
      <c r="F112" s="222" t="str">
        <f>IF(F111="","",ROUNDDOWN(F111*I1/100,3))</f>
        <v/>
      </c>
      <c r="G112" s="223"/>
      <c r="H112" s="223"/>
      <c r="I112" s="237"/>
      <c r="J112" s="238"/>
      <c r="K112" s="239"/>
    </row>
    <row r="113" spans="1:11" x14ac:dyDescent="0.15">
      <c r="A113" s="228"/>
      <c r="B113" s="229"/>
      <c r="C113" s="229"/>
      <c r="D113" s="229"/>
      <c r="E113" s="230"/>
      <c r="F113" s="231"/>
      <c r="G113" s="232"/>
      <c r="H113" s="232"/>
      <c r="I113" s="237"/>
      <c r="J113" s="238"/>
      <c r="K113" s="239"/>
    </row>
    <row r="114" spans="1:11" x14ac:dyDescent="0.15">
      <c r="A114" s="202" t="s">
        <v>83</v>
      </c>
      <c r="B114" s="203"/>
      <c r="C114" s="203"/>
      <c r="D114" s="203"/>
      <c r="E114" s="204"/>
      <c r="F114" s="222" t="str">
        <f>IF(COUNT(F111:H112)=0,"",SUM(F111:H112))</f>
        <v/>
      </c>
      <c r="G114" s="223"/>
      <c r="H114" s="223"/>
      <c r="I114" s="240"/>
      <c r="J114" s="241"/>
      <c r="K114" s="242"/>
    </row>
    <row r="115" spans="1:11" x14ac:dyDescent="0.15">
      <c r="B115" s="3"/>
      <c r="C115" s="5"/>
      <c r="D115" s="5"/>
      <c r="E115" s="5"/>
      <c r="F115" s="5"/>
      <c r="G115" s="5"/>
      <c r="H115" s="68" t="s">
        <v>50</v>
      </c>
      <c r="I115" s="224" t="s">
        <v>67</v>
      </c>
      <c r="J115" s="224"/>
      <c r="K115" s="5"/>
    </row>
    <row r="116" spans="1:11" x14ac:dyDescent="0.15">
      <c r="A116" s="69"/>
      <c r="B116" s="3"/>
      <c r="C116" s="5"/>
      <c r="D116" s="5"/>
      <c r="E116" s="5"/>
      <c r="F116" s="5"/>
      <c r="G116" s="5"/>
      <c r="H116" s="5"/>
      <c r="I116" s="5"/>
      <c r="J116" s="5"/>
      <c r="K116" s="44" t="s">
        <v>60</v>
      </c>
    </row>
    <row r="117" spans="1:11" x14ac:dyDescent="0.15">
      <c r="A117" s="3"/>
    </row>
    <row r="118" spans="1:11" x14ac:dyDescent="0.15">
      <c r="A118" s="3" t="s">
        <v>51</v>
      </c>
    </row>
    <row r="119" spans="1:11" x14ac:dyDescent="0.15">
      <c r="A119" s="3" t="s">
        <v>52</v>
      </c>
    </row>
    <row r="120" spans="1:11" x14ac:dyDescent="0.15">
      <c r="A120" s="3" t="s">
        <v>55</v>
      </c>
    </row>
  </sheetData>
  <sheetProtection password="A4DE" sheet="1" objects="1" scenarios="1"/>
  <mergeCells count="123">
    <mergeCell ref="F114:H114"/>
    <mergeCell ref="C105:D105"/>
    <mergeCell ref="C106:D106"/>
    <mergeCell ref="C107:D107"/>
    <mergeCell ref="C108:D108"/>
    <mergeCell ref="C109:D109"/>
    <mergeCell ref="I115:J115"/>
    <mergeCell ref="A111:E111"/>
    <mergeCell ref="F111:H111"/>
    <mergeCell ref="A112:E112"/>
    <mergeCell ref="F112:H112"/>
    <mergeCell ref="A113:E113"/>
    <mergeCell ref="F113:H113"/>
    <mergeCell ref="C110:D110"/>
    <mergeCell ref="A81:A110"/>
    <mergeCell ref="B81:E81"/>
    <mergeCell ref="I81:K114"/>
    <mergeCell ref="B82:B110"/>
    <mergeCell ref="C82:D82"/>
    <mergeCell ref="C83:D83"/>
    <mergeCell ref="C84:D84"/>
    <mergeCell ref="C85:D85"/>
    <mergeCell ref="C103:D103"/>
    <mergeCell ref="C104:D104"/>
    <mergeCell ref="A114:E114"/>
    <mergeCell ref="A64:A80"/>
    <mergeCell ref="B64:B73"/>
    <mergeCell ref="C64:D64"/>
    <mergeCell ref="B74:B75"/>
    <mergeCell ref="I74:K75"/>
    <mergeCell ref="C74:D74"/>
    <mergeCell ref="B77:C77"/>
    <mergeCell ref="B78:B80"/>
    <mergeCell ref="C78:E78"/>
    <mergeCell ref="C79:E79"/>
    <mergeCell ref="C80:E80"/>
    <mergeCell ref="I64:K73"/>
    <mergeCell ref="C65:D65"/>
    <mergeCell ref="C66:D66"/>
    <mergeCell ref="C67:D67"/>
    <mergeCell ref="C68:D68"/>
    <mergeCell ref="C70:D70"/>
    <mergeCell ref="C71:D71"/>
    <mergeCell ref="C75:D75"/>
    <mergeCell ref="B76:C76"/>
    <mergeCell ref="D76:E76"/>
    <mergeCell ref="C72:D72"/>
    <mergeCell ref="C73:D73"/>
    <mergeCell ref="A8:A56"/>
    <mergeCell ref="B8:C8"/>
    <mergeCell ref="B42:C42"/>
    <mergeCell ref="I26:K41"/>
    <mergeCell ref="C27:D27"/>
    <mergeCell ref="C28:D28"/>
    <mergeCell ref="C29:D29"/>
    <mergeCell ref="C30:D30"/>
    <mergeCell ref="C31:D31"/>
    <mergeCell ref="C32:D32"/>
    <mergeCell ref="C33:D33"/>
    <mergeCell ref="C34:D34"/>
    <mergeCell ref="C35:D35"/>
    <mergeCell ref="B25:C25"/>
    <mergeCell ref="C50:D50"/>
    <mergeCell ref="C51:D51"/>
    <mergeCell ref="C52:D52"/>
    <mergeCell ref="C53:D53"/>
    <mergeCell ref="C54:D54"/>
    <mergeCell ref="C55:D55"/>
    <mergeCell ref="B43:B56"/>
    <mergeCell ref="C43:D43"/>
    <mergeCell ref="C14:D14"/>
    <mergeCell ref="C15:D15"/>
    <mergeCell ref="A60:K60"/>
    <mergeCell ref="A62:E63"/>
    <mergeCell ref="F62:H62"/>
    <mergeCell ref="I62:I63"/>
    <mergeCell ref="J62:J63"/>
    <mergeCell ref="B26:B41"/>
    <mergeCell ref="C26:D26"/>
    <mergeCell ref="C36:D36"/>
    <mergeCell ref="C37:D37"/>
    <mergeCell ref="C38:D38"/>
    <mergeCell ref="C39:D39"/>
    <mergeCell ref="C40:D40"/>
    <mergeCell ref="C41:D41"/>
    <mergeCell ref="C44:D44"/>
    <mergeCell ref="C45:D45"/>
    <mergeCell ref="C46:D46"/>
    <mergeCell ref="C47:D47"/>
    <mergeCell ref="C48:D48"/>
    <mergeCell ref="C49:D49"/>
    <mergeCell ref="C56:D56"/>
    <mergeCell ref="A59:C59"/>
    <mergeCell ref="D59:J59"/>
    <mergeCell ref="K62:K63"/>
    <mergeCell ref="I43:K56"/>
    <mergeCell ref="C16:D16"/>
    <mergeCell ref="C17:D17"/>
    <mergeCell ref="C18:D18"/>
    <mergeCell ref="L8:L25"/>
    <mergeCell ref="M8:M24"/>
    <mergeCell ref="B9:B24"/>
    <mergeCell ref="C9:D9"/>
    <mergeCell ref="I9:K24"/>
    <mergeCell ref="C10:D10"/>
    <mergeCell ref="C11:D11"/>
    <mergeCell ref="C12:D12"/>
    <mergeCell ref="C19:D19"/>
    <mergeCell ref="C20:D20"/>
    <mergeCell ref="C21:D21"/>
    <mergeCell ref="C22:D22"/>
    <mergeCell ref="C23:D23"/>
    <mergeCell ref="C24:D24"/>
    <mergeCell ref="C13:D13"/>
    <mergeCell ref="A3:C3"/>
    <mergeCell ref="D3:J3"/>
    <mergeCell ref="A4:K4"/>
    <mergeCell ref="A5:K5"/>
    <mergeCell ref="A6:E7"/>
    <mergeCell ref="F6:H6"/>
    <mergeCell ref="I6:I7"/>
    <mergeCell ref="J6:J7"/>
    <mergeCell ref="K6:K7"/>
  </mergeCells>
  <phoneticPr fontId="9"/>
  <dataValidations count="1">
    <dataValidation type="list" allowBlank="1" showInputMessage="1" showErrorMessage="1" sqref="E9:E24 E26:E41 E43:E56 E64:E75">
      <formula1>$O$1:$O$5</formula1>
    </dataValidation>
  </dataValidations>
  <pageMargins left="0.9055118110236221" right="0.51181102362204722" top="0.74803149606299213" bottom="0.55118110236220474" header="0.31496062992125984" footer="0.31496062992125984"/>
  <pageSetup paperSize="9" scale="90" orientation="portrait" blackAndWhite="1" r:id="rId1"/>
  <rowBreaks count="1" manualBreakCount="1">
    <brk id="57"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第17号様式</vt:lpstr>
      <vt:lpstr>第17号別紙</vt:lpstr>
      <vt:lpstr>第17号別紙!Print_Area</vt:lpstr>
      <vt:lpstr>第17号様式!Print_Area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2020-03-31T05:46:39Z</cp:lastPrinted>
  <dcterms:created xsi:type="dcterms:W3CDTF">2016-03-29T06:30:30Z</dcterms:created>
  <dcterms:modified xsi:type="dcterms:W3CDTF">2021-05-18T07:25:20Z</dcterms:modified>
</cp:coreProperties>
</file>