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hidePivotFieldList="1"/>
  <mc:AlternateContent xmlns:mc="http://schemas.openxmlformats.org/markup-compatibility/2006">
    <mc:Choice Requires="x15">
      <x15ac:absPath xmlns:x15ac="http://schemas.microsoft.com/office/spreadsheetml/2010/11/ac" url="\\fs00001\総務部\東京都地球温暖化防止活動推進センター\スマートエネルギー都市推進担当\Ｒ４\03_自家消費プラン\07_申請書類\"/>
    </mc:Choice>
  </mc:AlternateContent>
  <bookViews>
    <workbookView xWindow="-28920" yWindow="-120" windowWidth="29040" windowHeight="15840" tabRatio="602" firstSheet="2" activeTab="2"/>
  </bookViews>
  <sheets>
    <sheet name="計算シートリスト" sheetId="29" state="hidden" r:id="rId1"/>
    <sheet name="メーカー名検索リスト" sheetId="30" state="hidden" r:id="rId2"/>
    <sheet name="★メーカー名から検索" sheetId="32" r:id="rId3"/>
    <sheet name="★機器登録番号から検索" sheetId="31" r:id="rId4"/>
  </sheets>
  <definedNames>
    <definedName name="_xlnm._FilterDatabase" localSheetId="0" hidden="1">計算シートリスト!$A$1:$F$1</definedName>
    <definedName name="エリーパワー株式会社" comment="エリーパワーの機器一覧">メーカー名検索リスト!$K$2:$K$8</definedName>
    <definedName name="オムロンソーシアルソリューションズ株式会社" comment="オムロンの機器一覧">メーカー名検索リスト!$F$2:$F$24</definedName>
    <definedName name="カナディアン・ソーラー・ジャパン株式会社" comment="カナディアンの機器一覧">メーカー名検索リスト!$Q$2:$Q$5</definedName>
    <definedName name="シャープ株式会社" comment="シャープの機器一覧">メーカー名検索リスト!$D$2:$D$156</definedName>
    <definedName name="スマートソーラー株式会社" comment="スマートソーラーの機器一覧">メーカー名検索リスト!$R$2:$R$5</definedName>
    <definedName name="ダイヤゼブラ電機株式会社＿旧・田淵電機株式会社" comment="田淵の機器一覧">メーカー名検索リスト!$E$2:$E$8</definedName>
    <definedName name="デルタ電子株式会社" comment="デルタ電子の機器一覧">メーカー名検索リスト!$H$2:$H$3</definedName>
    <definedName name="ニチコン株式会社" comment="ニチコンの機器一覧">メーカー名検索リスト!$A$2:$A$37</definedName>
    <definedName name="ネクストエナジー・アンド・リソース株式会社" comment="ネクストエナジーの機器一覧">メーカー名検索リスト!$G$2:$G$3</definedName>
    <definedName name="パナソニック株式会社" comment="パナソニックの機器一覧">メーカー名検索リスト!$L$2:$L$102</definedName>
    <definedName name="メーカー名" comment="メーカー名検索用リスト">メーカー名検索リスト!$A$1:$U$1</definedName>
    <definedName name="華為技術日本株式会社＿ファーウェイ・ジャパン" comment="ファーウェイの機器一覧">メーカー名検索リスト!$S$2:$S$4</definedName>
    <definedName name="株式会社Looop" comment="Looopの機器一覧">メーカー名検索リスト!$P$2</definedName>
    <definedName name="株式会社NFブロッサムテクノロジーズ" comment="NFの機器一覧">メーカー名検索リスト!$C$2:$C$23</definedName>
    <definedName name="株式会社エクソル" comment="エクソルの機器一覧">メーカー名検索リスト!$U$2:$U$5</definedName>
    <definedName name="株式会社正興電機製作所" comment="正興電機の機器一覧">メーカー名検索リスト!$M$2:$M$5</definedName>
    <definedName name="株式会社村田製作所" comment="村田製作所の機器一覧">メーカー名検索リスト!$J$2:$J$14</definedName>
    <definedName name="株式会社日本産業" comment="日本産業の機器一覧">メーカー名検索リスト!$O$2:$O$7</definedName>
    <definedName name="京セラ株式会社" comment="京セラの機器一覧">メーカー名検索リスト!$I$2:$I$13</definedName>
    <definedName name="合同会社DMM.com" comment="DMMの機器一覧">メーカー名検索リスト!$T$2:$T$5</definedName>
    <definedName name="住友電気工業株式会社" comment="住友電気工業の機器一覧">メーカー名検索リスト!$N$2:$N$4</definedName>
    <definedName name="長州産業株式会社" comment="長州産業の機器一覧">メーカー名検索リスト!$B$2:$B$19</definedName>
  </definedNames>
  <calcPr calcId="162913"/>
  <customWorkbookViews>
    <customWorkbookView name="PC19B60JS070 - 個人用ビュー" guid="{AD7AD223-4077-4F4A-ADED-1ACA8BF735BF}" mergeInterval="0" personalView="1" maximized="1" xWindow="-9" yWindow="-9" windowWidth="1938" windowHeight="1048" tabRatio="602" activeSheetId="2"/>
    <customWorkbookView name="PC19B60JS026 - 個人用ビュー" guid="{4765ADBA-9A3D-4000-9C14-ECE128850472}" mergeInterval="0" personalView="1" maximized="1" xWindow="-9" yWindow="-9" windowWidth="1938" windowHeight="1048" tabRatio="602" activeSheetId="2"/>
    <customWorkbookView name="PC19B60JS095 - 個人用ビュー" guid="{E79E9F0C-036B-4414-8795-07B33802417E}" mergeInterval="0" personalView="1" maximized="1" xWindow="-9" yWindow="-9" windowWidth="1938" windowHeight="1048" tabRatio="602" activeSheetId="2"/>
    <customWorkbookView name="PC31360JP012 - 個人用ビュー" guid="{6F8EA8D5-3C14-45C2-BF47-91D3D92D88E3}" mergeInterval="0" personalView="1" maximized="1" xWindow="-9" yWindow="-9" windowWidth="1938" windowHeight="1048" tabRatio="602" activeSheetId="2"/>
    <customWorkbookView name="PC19B60JS054 - 個人用ビュー" guid="{E55DDAF7-EF46-471E-AB6D-E73F0F577BC5}" mergeInterval="0" personalView="1" minimized="1" windowWidth="0" windowHeight="0" activeSheetId="2"/>
    <customWorkbookView name="PC19B60JS014 - 個人用ビュー" guid="{585E1ADE-3B66-4D3C-94F1-F7B2FC98B696}" mergeInterval="0" personalView="1" maximized="1" xWindow="-9" yWindow="-9" windowWidth="1938" windowHeight="1048" tabRatio="602" activeSheetId="2"/>
    <customWorkbookView name="PC19B60JS013 - 個人用ビュー" guid="{8F93EF4F-3F64-4E14-9F09-41719DBD5C22}" mergeInterval="0" personalView="1" maximized="1" xWindow="-9" yWindow="-9" windowWidth="1938" windowHeight="1048" tabRatio="602" activeSheetId="2"/>
    <customWorkbookView name="PC19B60JS019 - 個人用ビュー" guid="{747E868C-EA97-4CDC-89D8-3FCECEDD4D6F}" mergeInterval="0" personalView="1" maximized="1" xWindow="-9" yWindow="-9" windowWidth="1938" windowHeight="1048" tabRatio="602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1" l="1"/>
  <c r="B537" i="29"/>
  <c r="B538" i="29"/>
  <c r="B539" i="29"/>
  <c r="B540" i="29"/>
  <c r="B541" i="29"/>
  <c r="B542" i="29"/>
  <c r="B543" i="29"/>
  <c r="C543" i="29" s="1"/>
  <c r="B544" i="29"/>
  <c r="C537" i="29"/>
  <c r="C538" i="29"/>
  <c r="C539" i="29"/>
  <c r="C540" i="29"/>
  <c r="C541" i="29"/>
  <c r="C542" i="29"/>
  <c r="C544" i="29"/>
  <c r="B535" i="29"/>
  <c r="C535" i="29" s="1"/>
  <c r="B536" i="29"/>
  <c r="C536" i="29" s="1"/>
  <c r="B531" i="29"/>
  <c r="C531" i="29" s="1"/>
  <c r="B532" i="29"/>
  <c r="C532" i="29" s="1"/>
  <c r="B533" i="29"/>
  <c r="C533" i="29" s="1"/>
  <c r="B534" i="29"/>
  <c r="C534" i="29" s="1"/>
  <c r="B517" i="29"/>
  <c r="B522" i="29"/>
  <c r="B523" i="29"/>
  <c r="B529" i="29"/>
  <c r="B530" i="29"/>
  <c r="C530" i="29" s="1"/>
  <c r="B526" i="29" l="1"/>
  <c r="C526" i="29" s="1"/>
  <c r="B527" i="29"/>
  <c r="C527" i="29" s="1"/>
  <c r="B528" i="29"/>
  <c r="C528" i="29" s="1"/>
  <c r="C529" i="29"/>
  <c r="C523" i="29" l="1"/>
  <c r="B525" i="29"/>
  <c r="C525" i="29" s="1"/>
  <c r="B524" i="29"/>
  <c r="C524" i="29" s="1"/>
  <c r="C522" i="29" l="1"/>
  <c r="B518" i="29" l="1"/>
  <c r="C518" i="29" s="1"/>
  <c r="C517" i="29"/>
  <c r="B521" i="29"/>
  <c r="C521" i="29" s="1"/>
  <c r="B520" i="29"/>
  <c r="C520" i="29" s="1"/>
  <c r="B519" i="29"/>
  <c r="C519" i="29" s="1"/>
  <c r="B455" i="29"/>
  <c r="C455" i="29" s="1"/>
  <c r="D7" i="31"/>
  <c r="I5" i="31"/>
  <c r="G5" i="31"/>
  <c r="B471" i="29"/>
  <c r="B2" i="29"/>
  <c r="C2" i="29" s="1"/>
  <c r="B3" i="29"/>
  <c r="C3" i="29" s="1"/>
  <c r="B4" i="29"/>
  <c r="C4" i="29" s="1"/>
  <c r="B5" i="29"/>
  <c r="C5" i="29" s="1"/>
  <c r="B6" i="29"/>
  <c r="C6" i="29" s="1"/>
  <c r="B7" i="29"/>
  <c r="C7" i="29" s="1"/>
  <c r="B8" i="29"/>
  <c r="C8" i="29" s="1"/>
  <c r="B9" i="29"/>
  <c r="C9" i="29" s="1"/>
  <c r="B10" i="29"/>
  <c r="C10" i="29" s="1"/>
  <c r="B11" i="29"/>
  <c r="C11" i="29" s="1"/>
  <c r="B12" i="29"/>
  <c r="C12" i="29" s="1"/>
  <c r="B13" i="29"/>
  <c r="C13" i="29" s="1"/>
  <c r="B14" i="29"/>
  <c r="C14" i="29" s="1"/>
  <c r="B15" i="29"/>
  <c r="C15" i="29" s="1"/>
  <c r="B16" i="29"/>
  <c r="C16" i="29" s="1"/>
  <c r="B17" i="29"/>
  <c r="C17" i="29" s="1"/>
  <c r="B18" i="29"/>
  <c r="C18" i="29" s="1"/>
  <c r="B19" i="29"/>
  <c r="C19" i="29" s="1"/>
  <c r="B20" i="29"/>
  <c r="C20" i="29" s="1"/>
  <c r="B21" i="29"/>
  <c r="C21" i="29" s="1"/>
  <c r="B22" i="29"/>
  <c r="C22" i="29" s="1"/>
  <c r="B23" i="29"/>
  <c r="C23" i="29" s="1"/>
  <c r="B24" i="29"/>
  <c r="C24" i="29"/>
  <c r="B25" i="29"/>
  <c r="C25" i="29" s="1"/>
  <c r="B26" i="29"/>
  <c r="C26" i="29" s="1"/>
  <c r="B27" i="29"/>
  <c r="C27" i="29" s="1"/>
  <c r="B28" i="29"/>
  <c r="C28" i="29" s="1"/>
  <c r="B29" i="29"/>
  <c r="C29" i="29" s="1"/>
  <c r="B30" i="29"/>
  <c r="C30" i="29" s="1"/>
  <c r="B31" i="29"/>
  <c r="C31" i="29" s="1"/>
  <c r="B32" i="29"/>
  <c r="C32" i="29" s="1"/>
  <c r="B33" i="29"/>
  <c r="C33" i="29" s="1"/>
  <c r="B34" i="29"/>
  <c r="C34" i="29" s="1"/>
  <c r="B35" i="29"/>
  <c r="C35" i="29" s="1"/>
  <c r="B36" i="29"/>
  <c r="C36" i="29" s="1"/>
  <c r="B37" i="29"/>
  <c r="C37" i="29" s="1"/>
  <c r="B38" i="29"/>
  <c r="C38" i="29" s="1"/>
  <c r="B39" i="29"/>
  <c r="C39" i="29" s="1"/>
  <c r="B40" i="29"/>
  <c r="C40" i="29" s="1"/>
  <c r="B41" i="29"/>
  <c r="C41" i="29" s="1"/>
  <c r="B42" i="29"/>
  <c r="C42" i="29" s="1"/>
  <c r="B43" i="29"/>
  <c r="C43" i="29" s="1"/>
  <c r="B44" i="29"/>
  <c r="C44" i="29" s="1"/>
  <c r="B45" i="29"/>
  <c r="C45" i="29" s="1"/>
  <c r="B46" i="29"/>
  <c r="C46" i="29" s="1"/>
  <c r="B47" i="29"/>
  <c r="C47" i="29" s="1"/>
  <c r="B48" i="29"/>
  <c r="C48" i="29" s="1"/>
  <c r="B49" i="29"/>
  <c r="C49" i="29" s="1"/>
  <c r="B50" i="29"/>
  <c r="C50" i="29" s="1"/>
  <c r="B51" i="29"/>
  <c r="C51" i="29" s="1"/>
  <c r="B52" i="29"/>
  <c r="C52" i="29" s="1"/>
  <c r="B53" i="29"/>
  <c r="C53" i="29" s="1"/>
  <c r="B54" i="29"/>
  <c r="C54" i="29" s="1"/>
  <c r="B55" i="29"/>
  <c r="C55" i="29" s="1"/>
  <c r="B56" i="29"/>
  <c r="C56" i="29" s="1"/>
  <c r="B57" i="29"/>
  <c r="C57" i="29" s="1"/>
  <c r="B58" i="29"/>
  <c r="C58" i="29" s="1"/>
  <c r="B59" i="29"/>
  <c r="C59" i="29" s="1"/>
  <c r="B60" i="29"/>
  <c r="C60" i="29" s="1"/>
  <c r="B61" i="29"/>
  <c r="C61" i="29" s="1"/>
  <c r="B62" i="29"/>
  <c r="C62" i="29" s="1"/>
  <c r="B63" i="29"/>
  <c r="C63" i="29" s="1"/>
  <c r="B64" i="29"/>
  <c r="C64" i="29" s="1"/>
  <c r="B65" i="29"/>
  <c r="C65" i="29" s="1"/>
  <c r="B66" i="29"/>
  <c r="C66" i="29" s="1"/>
  <c r="B67" i="29"/>
  <c r="C67" i="29" s="1"/>
  <c r="B68" i="29"/>
  <c r="C68" i="29" s="1"/>
  <c r="B69" i="29"/>
  <c r="C69" i="29" s="1"/>
  <c r="B70" i="29"/>
  <c r="C70" i="29" s="1"/>
  <c r="B71" i="29"/>
  <c r="C71" i="29" s="1"/>
  <c r="B72" i="29"/>
  <c r="C72" i="29" s="1"/>
  <c r="B73" i="29"/>
  <c r="C73" i="29" s="1"/>
  <c r="B74" i="29"/>
  <c r="C74" i="29" s="1"/>
  <c r="B75" i="29"/>
  <c r="C75" i="29" s="1"/>
  <c r="B76" i="29"/>
  <c r="C76" i="29" s="1"/>
  <c r="B77" i="29"/>
  <c r="C77" i="29" s="1"/>
  <c r="B78" i="29"/>
  <c r="C78" i="29" s="1"/>
  <c r="B79" i="29"/>
  <c r="C79" i="29" s="1"/>
  <c r="B80" i="29"/>
  <c r="C80" i="29" s="1"/>
  <c r="B81" i="29"/>
  <c r="C81" i="29" s="1"/>
  <c r="B82" i="29"/>
  <c r="C82" i="29" s="1"/>
  <c r="B83" i="29"/>
  <c r="C83" i="29" s="1"/>
  <c r="B84" i="29"/>
  <c r="C84" i="29" s="1"/>
  <c r="B85" i="29"/>
  <c r="C85" i="29" s="1"/>
  <c r="B86" i="29"/>
  <c r="C86" i="29" s="1"/>
  <c r="B87" i="29"/>
  <c r="C87" i="29" s="1"/>
  <c r="B88" i="29"/>
  <c r="C88" i="29" s="1"/>
  <c r="B89" i="29"/>
  <c r="C89" i="29" s="1"/>
  <c r="B90" i="29"/>
  <c r="C90" i="29" s="1"/>
  <c r="B91" i="29"/>
  <c r="C91" i="29" s="1"/>
  <c r="B92" i="29"/>
  <c r="C92" i="29" s="1"/>
  <c r="B93" i="29"/>
  <c r="C93" i="29" s="1"/>
  <c r="B94" i="29"/>
  <c r="C94" i="29" s="1"/>
  <c r="B95" i="29"/>
  <c r="C95" i="29" s="1"/>
  <c r="B96" i="29"/>
  <c r="C96" i="29" s="1"/>
  <c r="B97" i="29"/>
  <c r="C97" i="29" s="1"/>
  <c r="B98" i="29"/>
  <c r="C98" i="29" s="1"/>
  <c r="B99" i="29"/>
  <c r="C99" i="29" s="1"/>
  <c r="B100" i="29"/>
  <c r="C100" i="29" s="1"/>
  <c r="B101" i="29"/>
  <c r="C101" i="29" s="1"/>
  <c r="B102" i="29"/>
  <c r="C102" i="29" s="1"/>
  <c r="B103" i="29"/>
  <c r="C103" i="29" s="1"/>
  <c r="B104" i="29"/>
  <c r="C104" i="29" s="1"/>
  <c r="B105" i="29"/>
  <c r="C105" i="29" s="1"/>
  <c r="B106" i="29"/>
  <c r="C106" i="29" s="1"/>
  <c r="B107" i="29"/>
  <c r="C107" i="29" s="1"/>
  <c r="B108" i="29"/>
  <c r="C108" i="29" s="1"/>
  <c r="B109" i="29"/>
  <c r="C109" i="29" s="1"/>
  <c r="B110" i="29"/>
  <c r="C110" i="29" s="1"/>
  <c r="B111" i="29"/>
  <c r="C111" i="29" s="1"/>
  <c r="B112" i="29"/>
  <c r="C112" i="29" s="1"/>
  <c r="B113" i="29"/>
  <c r="C113" i="29" s="1"/>
  <c r="B114" i="29"/>
  <c r="C114" i="29" s="1"/>
  <c r="B115" i="29"/>
  <c r="C115" i="29" s="1"/>
  <c r="B116" i="29"/>
  <c r="C116" i="29" s="1"/>
  <c r="B117" i="29"/>
  <c r="C117" i="29" s="1"/>
  <c r="B118" i="29"/>
  <c r="C118" i="29" s="1"/>
  <c r="B119" i="29"/>
  <c r="C119" i="29" s="1"/>
  <c r="B120" i="29"/>
  <c r="C120" i="29" s="1"/>
  <c r="B121" i="29"/>
  <c r="C121" i="29" s="1"/>
  <c r="B122" i="29"/>
  <c r="C122" i="29" s="1"/>
  <c r="B123" i="29"/>
  <c r="C123" i="29" s="1"/>
  <c r="B124" i="29"/>
  <c r="C124" i="29" s="1"/>
  <c r="B125" i="29"/>
  <c r="C125" i="29" s="1"/>
  <c r="B126" i="29"/>
  <c r="C126" i="29" s="1"/>
  <c r="B127" i="29"/>
  <c r="C127" i="29" s="1"/>
  <c r="B128" i="29"/>
  <c r="C128" i="29" s="1"/>
  <c r="B129" i="29"/>
  <c r="C129" i="29" s="1"/>
  <c r="B130" i="29"/>
  <c r="C130" i="29" s="1"/>
  <c r="B131" i="29"/>
  <c r="C131" i="29" s="1"/>
  <c r="B132" i="29"/>
  <c r="C132" i="29" s="1"/>
  <c r="B133" i="29"/>
  <c r="C133" i="29" s="1"/>
  <c r="B134" i="29"/>
  <c r="C134" i="29" s="1"/>
  <c r="B135" i="29"/>
  <c r="C135" i="29" s="1"/>
  <c r="B136" i="29"/>
  <c r="C136" i="29" s="1"/>
  <c r="B137" i="29"/>
  <c r="C137" i="29" s="1"/>
  <c r="B138" i="29"/>
  <c r="C138" i="29" s="1"/>
  <c r="B139" i="29"/>
  <c r="C139" i="29" s="1"/>
  <c r="B140" i="29"/>
  <c r="C140" i="29" s="1"/>
  <c r="B141" i="29"/>
  <c r="C141" i="29" s="1"/>
  <c r="B142" i="29"/>
  <c r="C142" i="29" s="1"/>
  <c r="B143" i="29"/>
  <c r="C143" i="29" s="1"/>
  <c r="B144" i="29"/>
  <c r="C144" i="29" s="1"/>
  <c r="B145" i="29"/>
  <c r="C145" i="29" s="1"/>
  <c r="B146" i="29"/>
  <c r="C146" i="29" s="1"/>
  <c r="B147" i="29"/>
  <c r="C147" i="29" s="1"/>
  <c r="B148" i="29"/>
  <c r="C148" i="29" s="1"/>
  <c r="B149" i="29"/>
  <c r="C149" i="29" s="1"/>
  <c r="B150" i="29"/>
  <c r="C150" i="29" s="1"/>
  <c r="B151" i="29"/>
  <c r="C151" i="29" s="1"/>
  <c r="B152" i="29"/>
  <c r="C152" i="29" s="1"/>
  <c r="B153" i="29"/>
  <c r="C153" i="29" s="1"/>
  <c r="B154" i="29"/>
  <c r="C154" i="29" s="1"/>
  <c r="B155" i="29"/>
  <c r="C155" i="29" s="1"/>
  <c r="B156" i="29"/>
  <c r="C156" i="29" s="1"/>
  <c r="B157" i="29"/>
  <c r="C157" i="29" s="1"/>
  <c r="B158" i="29"/>
  <c r="C158" i="29" s="1"/>
  <c r="B159" i="29"/>
  <c r="C159" i="29" s="1"/>
  <c r="B160" i="29"/>
  <c r="C160" i="29" s="1"/>
  <c r="B161" i="29"/>
  <c r="C161" i="29" s="1"/>
  <c r="B162" i="29"/>
  <c r="C162" i="29" s="1"/>
  <c r="B163" i="29"/>
  <c r="C163" i="29" s="1"/>
  <c r="B164" i="29"/>
  <c r="C164" i="29" s="1"/>
  <c r="B165" i="29"/>
  <c r="C165" i="29" s="1"/>
  <c r="B166" i="29"/>
  <c r="C166" i="29" s="1"/>
  <c r="B167" i="29"/>
  <c r="C167" i="29" s="1"/>
  <c r="B168" i="29"/>
  <c r="C168" i="29" s="1"/>
  <c r="B169" i="29"/>
  <c r="C169" i="29" s="1"/>
  <c r="B170" i="29"/>
  <c r="C170" i="29" s="1"/>
  <c r="B171" i="29"/>
  <c r="C171" i="29" s="1"/>
  <c r="B172" i="29"/>
  <c r="C172" i="29" s="1"/>
  <c r="B173" i="29"/>
  <c r="C173" i="29" s="1"/>
  <c r="B174" i="29"/>
  <c r="C174" i="29" s="1"/>
  <c r="B175" i="29"/>
  <c r="C175" i="29" s="1"/>
  <c r="B176" i="29"/>
  <c r="C176" i="29" s="1"/>
  <c r="B177" i="29"/>
  <c r="C177" i="29" s="1"/>
  <c r="B178" i="29"/>
  <c r="C178" i="29" s="1"/>
  <c r="B179" i="29"/>
  <c r="C179" i="29" s="1"/>
  <c r="B180" i="29"/>
  <c r="C180" i="29" s="1"/>
  <c r="B181" i="29"/>
  <c r="C181" i="29" s="1"/>
  <c r="B182" i="29"/>
  <c r="C182" i="29" s="1"/>
  <c r="B183" i="29"/>
  <c r="C183" i="29" s="1"/>
  <c r="B184" i="29"/>
  <c r="C184" i="29" s="1"/>
  <c r="B185" i="29"/>
  <c r="C185" i="29" s="1"/>
  <c r="B186" i="29"/>
  <c r="C186" i="29" s="1"/>
  <c r="B187" i="29"/>
  <c r="C187" i="29" s="1"/>
  <c r="B188" i="29"/>
  <c r="C188" i="29" s="1"/>
  <c r="B189" i="29"/>
  <c r="C189" i="29" s="1"/>
  <c r="B190" i="29"/>
  <c r="C190" i="29" s="1"/>
  <c r="B191" i="29"/>
  <c r="C191" i="29" s="1"/>
  <c r="B192" i="29"/>
  <c r="C192" i="29" s="1"/>
  <c r="B193" i="29"/>
  <c r="C193" i="29" s="1"/>
  <c r="B194" i="29"/>
  <c r="C194" i="29" s="1"/>
  <c r="B195" i="29"/>
  <c r="C195" i="29" s="1"/>
  <c r="B196" i="29"/>
  <c r="C196" i="29" s="1"/>
  <c r="B197" i="29"/>
  <c r="C197" i="29" s="1"/>
  <c r="B198" i="29"/>
  <c r="C198" i="29" s="1"/>
  <c r="B199" i="29"/>
  <c r="C199" i="29" s="1"/>
  <c r="B200" i="29"/>
  <c r="C200" i="29" s="1"/>
  <c r="B201" i="29"/>
  <c r="C201" i="29" s="1"/>
  <c r="B202" i="29"/>
  <c r="C202" i="29" s="1"/>
  <c r="B203" i="29"/>
  <c r="C203" i="29" s="1"/>
  <c r="B204" i="29"/>
  <c r="C204" i="29" s="1"/>
  <c r="B205" i="29"/>
  <c r="C205" i="29" s="1"/>
  <c r="B206" i="29"/>
  <c r="C206" i="29" s="1"/>
  <c r="B207" i="29"/>
  <c r="C207" i="29" s="1"/>
  <c r="B208" i="29"/>
  <c r="C208" i="29" s="1"/>
  <c r="B209" i="29"/>
  <c r="C209" i="29" s="1"/>
  <c r="B210" i="29"/>
  <c r="C210" i="29" s="1"/>
  <c r="B211" i="29"/>
  <c r="C211" i="29" s="1"/>
  <c r="B212" i="29"/>
  <c r="C212" i="29" s="1"/>
  <c r="B213" i="29"/>
  <c r="C213" i="29" s="1"/>
  <c r="B214" i="29"/>
  <c r="C214" i="29" s="1"/>
  <c r="B215" i="29"/>
  <c r="C215" i="29" s="1"/>
  <c r="B216" i="29"/>
  <c r="C216" i="29" s="1"/>
  <c r="B217" i="29"/>
  <c r="C217" i="29" s="1"/>
  <c r="B218" i="29"/>
  <c r="C218" i="29" s="1"/>
  <c r="B219" i="29"/>
  <c r="C219" i="29" s="1"/>
  <c r="B220" i="29"/>
  <c r="C220" i="29" s="1"/>
  <c r="B221" i="29"/>
  <c r="C221" i="29" s="1"/>
  <c r="B222" i="29"/>
  <c r="C222" i="29" s="1"/>
  <c r="B223" i="29"/>
  <c r="C223" i="29" s="1"/>
  <c r="B224" i="29"/>
  <c r="C224" i="29" s="1"/>
  <c r="B225" i="29"/>
  <c r="C225" i="29" s="1"/>
  <c r="B226" i="29"/>
  <c r="C226" i="29" s="1"/>
  <c r="B227" i="29"/>
  <c r="C227" i="29" s="1"/>
  <c r="B228" i="29"/>
  <c r="C228" i="29" s="1"/>
  <c r="B229" i="29"/>
  <c r="C229" i="29" s="1"/>
  <c r="B230" i="29"/>
  <c r="C230" i="29" s="1"/>
  <c r="B231" i="29"/>
  <c r="C231" i="29" s="1"/>
  <c r="B232" i="29"/>
  <c r="C232" i="29" s="1"/>
  <c r="B233" i="29"/>
  <c r="C233" i="29" s="1"/>
  <c r="B234" i="29"/>
  <c r="C234" i="29" s="1"/>
  <c r="B235" i="29"/>
  <c r="C235" i="29" s="1"/>
  <c r="B236" i="29"/>
  <c r="C236" i="29" s="1"/>
  <c r="B237" i="29"/>
  <c r="C237" i="29" s="1"/>
  <c r="B238" i="29"/>
  <c r="C238" i="29" s="1"/>
  <c r="B239" i="29"/>
  <c r="C239" i="29" s="1"/>
  <c r="B240" i="29"/>
  <c r="C240" i="29" s="1"/>
  <c r="B241" i="29"/>
  <c r="C241" i="29" s="1"/>
  <c r="B242" i="29"/>
  <c r="C242" i="29" s="1"/>
  <c r="B243" i="29"/>
  <c r="C243" i="29" s="1"/>
  <c r="B244" i="29"/>
  <c r="C244" i="29" s="1"/>
  <c r="B245" i="29"/>
  <c r="C245" i="29" s="1"/>
  <c r="B246" i="29"/>
  <c r="C246" i="29" s="1"/>
  <c r="B247" i="29"/>
  <c r="C247" i="29" s="1"/>
  <c r="B248" i="29"/>
  <c r="C248" i="29" s="1"/>
  <c r="B249" i="29"/>
  <c r="C249" i="29" s="1"/>
  <c r="B250" i="29"/>
  <c r="C250" i="29" s="1"/>
  <c r="B251" i="29"/>
  <c r="C251" i="29" s="1"/>
  <c r="B252" i="29"/>
  <c r="C252" i="29" s="1"/>
  <c r="B253" i="29"/>
  <c r="C253" i="29" s="1"/>
  <c r="B254" i="29"/>
  <c r="C254" i="29" s="1"/>
  <c r="B255" i="29"/>
  <c r="C255" i="29" s="1"/>
  <c r="B256" i="29"/>
  <c r="C256" i="29" s="1"/>
  <c r="B257" i="29"/>
  <c r="C257" i="29" s="1"/>
  <c r="B258" i="29"/>
  <c r="C258" i="29" s="1"/>
  <c r="B259" i="29"/>
  <c r="C259" i="29" s="1"/>
  <c r="B260" i="29"/>
  <c r="C260" i="29" s="1"/>
  <c r="B261" i="29"/>
  <c r="C261" i="29" s="1"/>
  <c r="B262" i="29"/>
  <c r="C262" i="29" s="1"/>
  <c r="B263" i="29"/>
  <c r="C263" i="29" s="1"/>
  <c r="B264" i="29"/>
  <c r="C264" i="29" s="1"/>
  <c r="B265" i="29"/>
  <c r="C265" i="29" s="1"/>
  <c r="B266" i="29"/>
  <c r="C266" i="29" s="1"/>
  <c r="B267" i="29"/>
  <c r="C267" i="29" s="1"/>
  <c r="B268" i="29"/>
  <c r="C268" i="29" s="1"/>
  <c r="B269" i="29"/>
  <c r="C269" i="29" s="1"/>
  <c r="B270" i="29"/>
  <c r="C270" i="29" s="1"/>
  <c r="B271" i="29"/>
  <c r="C271" i="29" s="1"/>
  <c r="B272" i="29"/>
  <c r="C272" i="29" s="1"/>
  <c r="B273" i="29"/>
  <c r="C273" i="29" s="1"/>
  <c r="B274" i="29"/>
  <c r="C274" i="29" s="1"/>
  <c r="B275" i="29"/>
  <c r="C275" i="29" s="1"/>
  <c r="B276" i="29"/>
  <c r="C276" i="29" s="1"/>
  <c r="B277" i="29"/>
  <c r="C277" i="29" s="1"/>
  <c r="B278" i="29"/>
  <c r="C278" i="29" s="1"/>
  <c r="B279" i="29"/>
  <c r="C279" i="29" s="1"/>
  <c r="B280" i="29"/>
  <c r="C280" i="29" s="1"/>
  <c r="B281" i="29"/>
  <c r="C281" i="29" s="1"/>
  <c r="B282" i="29"/>
  <c r="C282" i="29" s="1"/>
  <c r="B283" i="29"/>
  <c r="C283" i="29" s="1"/>
  <c r="B284" i="29"/>
  <c r="C284" i="29" s="1"/>
  <c r="B285" i="29"/>
  <c r="C285" i="29" s="1"/>
  <c r="B286" i="29"/>
  <c r="C286" i="29" s="1"/>
  <c r="B287" i="29"/>
  <c r="C287" i="29" s="1"/>
  <c r="B288" i="29"/>
  <c r="C288" i="29" s="1"/>
  <c r="B289" i="29"/>
  <c r="C289" i="29" s="1"/>
  <c r="B290" i="29"/>
  <c r="C290" i="29" s="1"/>
  <c r="B291" i="29"/>
  <c r="C291" i="29" s="1"/>
  <c r="B292" i="29"/>
  <c r="C292" i="29" s="1"/>
  <c r="B293" i="29"/>
  <c r="C293" i="29" s="1"/>
  <c r="B294" i="29"/>
  <c r="C294" i="29" s="1"/>
  <c r="B295" i="29"/>
  <c r="C295" i="29" s="1"/>
  <c r="B296" i="29"/>
  <c r="C296" i="29" s="1"/>
  <c r="B297" i="29"/>
  <c r="C297" i="29" s="1"/>
  <c r="B298" i="29"/>
  <c r="C298" i="29" s="1"/>
  <c r="B299" i="29"/>
  <c r="C299" i="29" s="1"/>
  <c r="B300" i="29"/>
  <c r="C300" i="29" s="1"/>
  <c r="B301" i="29"/>
  <c r="C301" i="29" s="1"/>
  <c r="B302" i="29"/>
  <c r="C302" i="29" s="1"/>
  <c r="B303" i="29"/>
  <c r="C303" i="29" s="1"/>
  <c r="B304" i="29"/>
  <c r="C304" i="29" s="1"/>
  <c r="B305" i="29"/>
  <c r="C305" i="29" s="1"/>
  <c r="B306" i="29"/>
  <c r="C306" i="29" s="1"/>
  <c r="B307" i="29"/>
  <c r="C307" i="29" s="1"/>
  <c r="B308" i="29"/>
  <c r="C308" i="29" s="1"/>
  <c r="B309" i="29"/>
  <c r="C309" i="29" s="1"/>
  <c r="B310" i="29"/>
  <c r="C310" i="29" s="1"/>
  <c r="B311" i="29"/>
  <c r="C311" i="29" s="1"/>
  <c r="B312" i="29"/>
  <c r="C312" i="29" s="1"/>
  <c r="B313" i="29"/>
  <c r="C313" i="29" s="1"/>
  <c r="B314" i="29"/>
  <c r="C314" i="29" s="1"/>
  <c r="B315" i="29"/>
  <c r="C315" i="29" s="1"/>
  <c r="B316" i="29"/>
  <c r="C316" i="29" s="1"/>
  <c r="B317" i="29"/>
  <c r="C317" i="29" s="1"/>
  <c r="B318" i="29"/>
  <c r="C318" i="29" s="1"/>
  <c r="B319" i="29"/>
  <c r="C319" i="29" s="1"/>
  <c r="B320" i="29"/>
  <c r="C320" i="29" s="1"/>
  <c r="B321" i="29"/>
  <c r="C321" i="29" s="1"/>
  <c r="B322" i="29"/>
  <c r="C322" i="29" s="1"/>
  <c r="B323" i="29"/>
  <c r="C323" i="29" s="1"/>
  <c r="B324" i="29"/>
  <c r="C324" i="29" s="1"/>
  <c r="B325" i="29"/>
  <c r="C325" i="29" s="1"/>
  <c r="B326" i="29"/>
  <c r="C326" i="29" s="1"/>
  <c r="B327" i="29"/>
  <c r="C327" i="29" s="1"/>
  <c r="B328" i="29"/>
  <c r="C328" i="29" s="1"/>
  <c r="B329" i="29"/>
  <c r="C329" i="29" s="1"/>
  <c r="B330" i="29"/>
  <c r="C330" i="29" s="1"/>
  <c r="B331" i="29"/>
  <c r="C331" i="29" s="1"/>
  <c r="B332" i="29"/>
  <c r="C332" i="29" s="1"/>
  <c r="B333" i="29"/>
  <c r="C333" i="29" s="1"/>
  <c r="B334" i="29"/>
  <c r="C334" i="29" s="1"/>
  <c r="B335" i="29"/>
  <c r="C335" i="29" s="1"/>
  <c r="B336" i="29"/>
  <c r="C336" i="29" s="1"/>
  <c r="B337" i="29"/>
  <c r="C337" i="29" s="1"/>
  <c r="B338" i="29"/>
  <c r="C338" i="29" s="1"/>
  <c r="B339" i="29"/>
  <c r="C339" i="29" s="1"/>
  <c r="B340" i="29"/>
  <c r="C340" i="29" s="1"/>
  <c r="B341" i="29"/>
  <c r="C341" i="29" s="1"/>
  <c r="B342" i="29"/>
  <c r="C342" i="29" s="1"/>
  <c r="B343" i="29"/>
  <c r="C343" i="29" s="1"/>
  <c r="B344" i="29"/>
  <c r="C344" i="29" s="1"/>
  <c r="B345" i="29"/>
  <c r="C345" i="29" s="1"/>
  <c r="B346" i="29"/>
  <c r="C346" i="29" s="1"/>
  <c r="B347" i="29"/>
  <c r="C347" i="29" s="1"/>
  <c r="B348" i="29"/>
  <c r="C348" i="29" s="1"/>
  <c r="B349" i="29"/>
  <c r="C349" i="29" s="1"/>
  <c r="B350" i="29"/>
  <c r="C350" i="29" s="1"/>
  <c r="B351" i="29"/>
  <c r="C351" i="29" s="1"/>
  <c r="B352" i="29"/>
  <c r="C352" i="29" s="1"/>
  <c r="B353" i="29"/>
  <c r="C353" i="29" s="1"/>
  <c r="B354" i="29"/>
  <c r="C354" i="29" s="1"/>
  <c r="B355" i="29"/>
  <c r="C355" i="29" s="1"/>
  <c r="B356" i="29"/>
  <c r="C356" i="29" s="1"/>
  <c r="B357" i="29"/>
  <c r="C357" i="29" s="1"/>
  <c r="B358" i="29"/>
  <c r="C358" i="29" s="1"/>
  <c r="B359" i="29"/>
  <c r="C359" i="29" s="1"/>
  <c r="B360" i="29"/>
  <c r="C360" i="29" s="1"/>
  <c r="B361" i="29"/>
  <c r="C361" i="29" s="1"/>
  <c r="B362" i="29"/>
  <c r="C362" i="29" s="1"/>
  <c r="B363" i="29"/>
  <c r="C363" i="29" s="1"/>
  <c r="B364" i="29"/>
  <c r="C364" i="29" s="1"/>
  <c r="B365" i="29"/>
  <c r="C365" i="29" s="1"/>
  <c r="B366" i="29"/>
  <c r="C366" i="29" s="1"/>
  <c r="B367" i="29"/>
  <c r="C367" i="29" s="1"/>
  <c r="B368" i="29"/>
  <c r="C368" i="29" s="1"/>
  <c r="B369" i="29"/>
  <c r="C369" i="29" s="1"/>
  <c r="B370" i="29"/>
  <c r="C370" i="29" s="1"/>
  <c r="B371" i="29"/>
  <c r="C371" i="29" s="1"/>
  <c r="B372" i="29"/>
  <c r="C372" i="29" s="1"/>
  <c r="B373" i="29"/>
  <c r="C373" i="29" s="1"/>
  <c r="B374" i="29"/>
  <c r="C374" i="29" s="1"/>
  <c r="B375" i="29"/>
  <c r="C375" i="29" s="1"/>
  <c r="B376" i="29"/>
  <c r="C376" i="29" s="1"/>
  <c r="B377" i="29"/>
  <c r="C377" i="29" s="1"/>
  <c r="B378" i="29"/>
  <c r="C378" i="29" s="1"/>
  <c r="B379" i="29"/>
  <c r="C379" i="29" s="1"/>
  <c r="B380" i="29"/>
  <c r="C380" i="29" s="1"/>
  <c r="B381" i="29"/>
  <c r="C381" i="29" s="1"/>
  <c r="B382" i="29"/>
  <c r="C382" i="29" s="1"/>
  <c r="B383" i="29"/>
  <c r="C383" i="29" s="1"/>
  <c r="B384" i="29"/>
  <c r="C384" i="29" s="1"/>
  <c r="B385" i="29"/>
  <c r="C385" i="29" s="1"/>
  <c r="B386" i="29"/>
  <c r="C386" i="29" s="1"/>
  <c r="B387" i="29"/>
  <c r="C387" i="29" s="1"/>
  <c r="B388" i="29"/>
  <c r="C388" i="29" s="1"/>
  <c r="B389" i="29"/>
  <c r="C389" i="29" s="1"/>
  <c r="B390" i="29"/>
  <c r="C390" i="29" s="1"/>
  <c r="B391" i="29"/>
  <c r="C391" i="29" s="1"/>
  <c r="B392" i="29"/>
  <c r="C392" i="29" s="1"/>
  <c r="B393" i="29"/>
  <c r="C393" i="29" s="1"/>
  <c r="B394" i="29"/>
  <c r="C394" i="29" s="1"/>
  <c r="B395" i="29"/>
  <c r="C395" i="29" s="1"/>
  <c r="B396" i="29"/>
  <c r="C396" i="29" s="1"/>
  <c r="B397" i="29"/>
  <c r="C397" i="29" s="1"/>
  <c r="B398" i="29"/>
  <c r="C398" i="29" s="1"/>
  <c r="B399" i="29"/>
  <c r="C399" i="29" s="1"/>
  <c r="B400" i="29"/>
  <c r="C400" i="29" s="1"/>
  <c r="B401" i="29"/>
  <c r="C401" i="29" s="1"/>
  <c r="B402" i="29"/>
  <c r="C402" i="29" s="1"/>
  <c r="B403" i="29"/>
  <c r="C403" i="29" s="1"/>
  <c r="B404" i="29"/>
  <c r="C404" i="29" s="1"/>
  <c r="B405" i="29"/>
  <c r="C405" i="29" s="1"/>
  <c r="B406" i="29"/>
  <c r="C406" i="29" s="1"/>
  <c r="B407" i="29"/>
  <c r="C407" i="29" s="1"/>
  <c r="B408" i="29"/>
  <c r="C408" i="29" s="1"/>
  <c r="B409" i="29"/>
  <c r="C409" i="29" s="1"/>
  <c r="B410" i="29"/>
  <c r="C410" i="29" s="1"/>
  <c r="B411" i="29"/>
  <c r="C411" i="29" s="1"/>
  <c r="B412" i="29"/>
  <c r="C412" i="29" s="1"/>
  <c r="B413" i="29"/>
  <c r="C413" i="29" s="1"/>
  <c r="B414" i="29"/>
  <c r="C414" i="29" s="1"/>
  <c r="B415" i="29"/>
  <c r="C415" i="29" s="1"/>
  <c r="B416" i="29"/>
  <c r="C416" i="29" s="1"/>
  <c r="B417" i="29"/>
  <c r="C417" i="29" s="1"/>
  <c r="B418" i="29"/>
  <c r="C418" i="29" s="1"/>
  <c r="B419" i="29"/>
  <c r="C419" i="29" s="1"/>
  <c r="B420" i="29"/>
  <c r="C420" i="29" s="1"/>
  <c r="B421" i="29"/>
  <c r="C421" i="29" s="1"/>
  <c r="B422" i="29"/>
  <c r="C422" i="29" s="1"/>
  <c r="B423" i="29"/>
  <c r="C423" i="29" s="1"/>
  <c r="B424" i="29"/>
  <c r="C424" i="29" s="1"/>
  <c r="B425" i="29"/>
  <c r="C425" i="29" s="1"/>
  <c r="B426" i="29"/>
  <c r="C426" i="29" s="1"/>
  <c r="B427" i="29"/>
  <c r="C427" i="29" s="1"/>
  <c r="B428" i="29"/>
  <c r="C428" i="29" s="1"/>
  <c r="B429" i="29"/>
  <c r="C429" i="29" s="1"/>
  <c r="B430" i="29"/>
  <c r="C430" i="29" s="1"/>
  <c r="B431" i="29"/>
  <c r="C431" i="29" s="1"/>
  <c r="B432" i="29"/>
  <c r="C432" i="29" s="1"/>
  <c r="B433" i="29"/>
  <c r="C433" i="29" s="1"/>
  <c r="B434" i="29"/>
  <c r="C434" i="29" s="1"/>
  <c r="B435" i="29"/>
  <c r="C435" i="29" s="1"/>
  <c r="B436" i="29"/>
  <c r="C436" i="29" s="1"/>
  <c r="B437" i="29"/>
  <c r="C437" i="29" s="1"/>
  <c r="B438" i="29"/>
  <c r="C438" i="29" s="1"/>
  <c r="B439" i="29"/>
  <c r="C439" i="29" s="1"/>
  <c r="B440" i="29"/>
  <c r="C440" i="29" s="1"/>
  <c r="B441" i="29"/>
  <c r="C441" i="29" s="1"/>
  <c r="B442" i="29"/>
  <c r="C442" i="29" s="1"/>
  <c r="B443" i="29"/>
  <c r="C443" i="29" s="1"/>
  <c r="B444" i="29"/>
  <c r="C444" i="29" s="1"/>
  <c r="B445" i="29"/>
  <c r="C445" i="29" s="1"/>
  <c r="B446" i="29"/>
  <c r="C446" i="29" s="1"/>
  <c r="B447" i="29"/>
  <c r="C447" i="29" s="1"/>
  <c r="B448" i="29"/>
  <c r="C448" i="29" s="1"/>
  <c r="B449" i="29"/>
  <c r="C449" i="29" s="1"/>
  <c r="B450" i="29"/>
  <c r="C450" i="29" s="1"/>
  <c r="B451" i="29"/>
  <c r="C451" i="29" s="1"/>
  <c r="B452" i="29"/>
  <c r="C452" i="29" s="1"/>
  <c r="B453" i="29"/>
  <c r="C453" i="29" s="1"/>
  <c r="B454" i="29"/>
  <c r="C454" i="29" s="1"/>
  <c r="B456" i="29"/>
  <c r="C456" i="29" s="1"/>
  <c r="B457" i="29"/>
  <c r="C457" i="29" s="1"/>
  <c r="B458" i="29"/>
  <c r="C458" i="29" s="1"/>
  <c r="B459" i="29"/>
  <c r="C459" i="29" s="1"/>
  <c r="B460" i="29"/>
  <c r="C460" i="29" s="1"/>
  <c r="B461" i="29"/>
  <c r="C461" i="29" s="1"/>
  <c r="B462" i="29"/>
  <c r="C462" i="29" s="1"/>
  <c r="B463" i="29"/>
  <c r="C463" i="29" s="1"/>
  <c r="B464" i="29"/>
  <c r="C464" i="29" s="1"/>
  <c r="B465" i="29"/>
  <c r="C465" i="29" s="1"/>
  <c r="B466" i="29"/>
  <c r="C466" i="29" s="1"/>
  <c r="B467" i="29"/>
  <c r="C467" i="29" s="1"/>
  <c r="B468" i="29"/>
  <c r="C468" i="29" s="1"/>
  <c r="B469" i="29"/>
  <c r="C469" i="29" s="1"/>
  <c r="B470" i="29"/>
  <c r="C470" i="29" s="1"/>
  <c r="C471" i="29"/>
  <c r="B472" i="29"/>
  <c r="C472" i="29" s="1"/>
  <c r="B473" i="29"/>
  <c r="C473" i="29" s="1"/>
  <c r="B474" i="29"/>
  <c r="C474" i="29" s="1"/>
  <c r="B475" i="29"/>
  <c r="C475" i="29" s="1"/>
  <c r="B476" i="29"/>
  <c r="C476" i="29" s="1"/>
  <c r="B477" i="29"/>
  <c r="C477" i="29" s="1"/>
  <c r="B478" i="29"/>
  <c r="C478" i="29" s="1"/>
  <c r="B479" i="29"/>
  <c r="C479" i="29" s="1"/>
  <c r="B480" i="29"/>
  <c r="C480" i="29" s="1"/>
  <c r="B481" i="29"/>
  <c r="C481" i="29" s="1"/>
  <c r="B482" i="29"/>
  <c r="C482" i="29" s="1"/>
  <c r="B483" i="29"/>
  <c r="C483" i="29" s="1"/>
  <c r="B484" i="29"/>
  <c r="C484" i="29" s="1"/>
  <c r="B485" i="29"/>
  <c r="C485" i="29" s="1"/>
  <c r="B486" i="29"/>
  <c r="C486" i="29" s="1"/>
  <c r="B487" i="29"/>
  <c r="C487" i="29" s="1"/>
  <c r="B488" i="29"/>
  <c r="C488" i="29" s="1"/>
  <c r="B489" i="29"/>
  <c r="C489" i="29" s="1"/>
  <c r="B490" i="29"/>
  <c r="C490" i="29" s="1"/>
  <c r="B491" i="29"/>
  <c r="C491" i="29" s="1"/>
  <c r="B492" i="29"/>
  <c r="C492" i="29" s="1"/>
  <c r="B493" i="29"/>
  <c r="C493" i="29" s="1"/>
  <c r="B494" i="29"/>
  <c r="C494" i="29" s="1"/>
  <c r="B495" i="29"/>
  <c r="C495" i="29" s="1"/>
  <c r="B496" i="29"/>
  <c r="C496" i="29" s="1"/>
  <c r="B497" i="29"/>
  <c r="C497" i="29" s="1"/>
  <c r="B498" i="29"/>
  <c r="C498" i="29" s="1"/>
  <c r="B499" i="29"/>
  <c r="C499" i="29" s="1"/>
  <c r="B500" i="29"/>
  <c r="C500" i="29" s="1"/>
  <c r="B501" i="29"/>
  <c r="C501" i="29" s="1"/>
  <c r="B502" i="29"/>
  <c r="C502" i="29" s="1"/>
  <c r="B503" i="29"/>
  <c r="C503" i="29" s="1"/>
  <c r="B504" i="29"/>
  <c r="C504" i="29" s="1"/>
  <c r="B505" i="29"/>
  <c r="C505" i="29" s="1"/>
  <c r="B506" i="29"/>
  <c r="C506" i="29" s="1"/>
  <c r="B507" i="29"/>
  <c r="C507" i="29" s="1"/>
  <c r="B508" i="29"/>
  <c r="C508" i="29" s="1"/>
  <c r="B509" i="29"/>
  <c r="C509" i="29" s="1"/>
  <c r="B510" i="29"/>
  <c r="C510" i="29" s="1"/>
  <c r="B511" i="29"/>
  <c r="C511" i="29" s="1"/>
  <c r="B512" i="29"/>
  <c r="C512" i="29" s="1"/>
  <c r="B513" i="29"/>
  <c r="C513" i="29" s="1"/>
  <c r="B514" i="29"/>
  <c r="C514" i="29" s="1"/>
  <c r="B515" i="29"/>
  <c r="C515" i="29" s="1"/>
  <c r="B516" i="29"/>
  <c r="C516" i="29" s="1"/>
  <c r="D13" i="32" l="1"/>
  <c r="F10" i="32"/>
  <c r="D12" i="32"/>
  <c r="H12" i="32"/>
  <c r="J11" i="32"/>
  <c r="F9" i="32"/>
  <c r="J9" i="32"/>
  <c r="D10" i="32"/>
  <c r="J10" i="32"/>
  <c r="H11" i="32"/>
  <c r="F11" i="32"/>
  <c r="H10" i="32"/>
  <c r="H9" i="32"/>
  <c r="D11" i="32"/>
  <c r="F13" i="32"/>
  <c r="J12" i="32"/>
  <c r="H13" i="32"/>
  <c r="D9" i="32"/>
  <c r="F12" i="32"/>
  <c r="J13" i="32"/>
</calcChain>
</file>

<file path=xl/comments1.xml><?xml version="1.0" encoding="utf-8"?>
<comments xmlns="http://schemas.openxmlformats.org/spreadsheetml/2006/main">
  <authors>
    <author>PC19B60JS032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PC19B60JS032:</t>
        </r>
        <r>
          <rPr>
            <sz val="9"/>
            <color indexed="81"/>
            <rFont val="MS P ゴシック"/>
            <family val="3"/>
            <charset val="128"/>
          </rPr>
          <t xml:space="preserve">
D+B
パッケージ型番+連番</t>
        </r>
      </text>
    </comment>
  </commentList>
</comments>
</file>

<file path=xl/sharedStrings.xml><?xml version="1.0" encoding="utf-8"?>
<sst xmlns="http://schemas.openxmlformats.org/spreadsheetml/2006/main" count="2836" uniqueCount="1095">
  <si>
    <t>パッケージ型番</t>
    <rPh sb="5" eb="7">
      <t>カタバン</t>
    </rPh>
    <phoneticPr fontId="1"/>
  </si>
  <si>
    <t>A0001</t>
    <phoneticPr fontId="1"/>
  </si>
  <si>
    <t>A0002</t>
    <phoneticPr fontId="1"/>
  </si>
  <si>
    <t>A0003</t>
  </si>
  <si>
    <t>A0004</t>
  </si>
  <si>
    <t>A0005</t>
  </si>
  <si>
    <t>A0006</t>
  </si>
  <si>
    <t>A0007</t>
  </si>
  <si>
    <t>A0008</t>
  </si>
  <si>
    <t>A0009</t>
  </si>
  <si>
    <t>A0010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</si>
  <si>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</si>
  <si>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</si>
  <si>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</si>
  <si>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</si>
  <si>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</si>
  <si>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</si>
  <si>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</si>
  <si>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</si>
  <si>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</si>
  <si>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>A0020</t>
  </si>
  <si>
    <t>A0021</t>
  </si>
  <si>
    <t>A0022</t>
  </si>
  <si>
    <t>A0023</t>
  </si>
  <si>
    <t>A0024</t>
  </si>
  <si>
    <t>A0025</t>
  </si>
  <si>
    <t>B1001</t>
    <phoneticPr fontId="1"/>
  </si>
  <si>
    <t>B1002</t>
    <phoneticPr fontId="1"/>
  </si>
  <si>
    <t>B1003</t>
  </si>
  <si>
    <t>B1004</t>
  </si>
  <si>
    <t>B1005</t>
  </si>
  <si>
    <t>B1006</t>
  </si>
  <si>
    <t>B1007</t>
  </si>
  <si>
    <t>B1008</t>
  </si>
  <si>
    <t>C0001</t>
    <phoneticPr fontId="1"/>
  </si>
  <si>
    <t>C0002</t>
    <phoneticPr fontId="1"/>
  </si>
  <si>
    <t>C0003</t>
  </si>
  <si>
    <t>C0004</t>
  </si>
  <si>
    <t>C0005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</si>
  <si>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</si>
  <si>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</si>
  <si>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</si>
  <si>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</si>
  <si>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</si>
  <si>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</si>
  <si>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</si>
  <si>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</si>
  <si>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</si>
  <si>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</si>
  <si>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</si>
  <si>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</si>
  <si>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</si>
  <si>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C0019</t>
  </si>
  <si>
    <t>C0020</t>
  </si>
  <si>
    <t>D0001</t>
    <phoneticPr fontId="1"/>
  </si>
  <si>
    <t>D0002</t>
    <phoneticPr fontId="1"/>
  </si>
  <si>
    <t>D0003</t>
  </si>
  <si>
    <t>D0004</t>
  </si>
  <si>
    <t>D0005</t>
  </si>
  <si>
    <t>D0006</t>
  </si>
  <si>
    <t>D0007</t>
  </si>
  <si>
    <t>D0008</t>
  </si>
  <si>
    <t>D0009</t>
  </si>
  <si>
    <t>D0010</t>
  </si>
  <si>
    <t>D0011</t>
  </si>
  <si>
    <t>D0012</t>
  </si>
  <si>
    <t>D0013</t>
  </si>
  <si>
    <t>D0014</t>
  </si>
  <si>
    <t>D0015</t>
  </si>
  <si>
    <t>D0016</t>
  </si>
  <si>
    <t>D0017</t>
  </si>
  <si>
    <t>D0018</t>
  </si>
  <si>
    <t>D0019</t>
  </si>
  <si>
    <t>D0020</t>
  </si>
  <si>
    <t>D0021</t>
  </si>
  <si>
    <t>D0022</t>
  </si>
  <si>
    <t>D0023</t>
  </si>
  <si>
    <t>D0024</t>
  </si>
  <si>
    <t>D0025</t>
  </si>
  <si>
    <t>D0026</t>
  </si>
  <si>
    <t>D0027</t>
  </si>
  <si>
    <t>D0028</t>
  </si>
  <si>
    <t>D0029</t>
  </si>
  <si>
    <t>D0030</t>
  </si>
  <si>
    <t>D0031</t>
  </si>
  <si>
    <t>D0032</t>
  </si>
  <si>
    <t>D0033</t>
  </si>
  <si>
    <t>D1001</t>
    <phoneticPr fontId="1"/>
  </si>
  <si>
    <t>D1002</t>
    <phoneticPr fontId="1"/>
  </si>
  <si>
    <t>D1003</t>
  </si>
  <si>
    <t>D1004</t>
  </si>
  <si>
    <t>D1005</t>
  </si>
  <si>
    <t>D1006</t>
  </si>
  <si>
    <t>D1007</t>
  </si>
  <si>
    <t>D1008</t>
  </si>
  <si>
    <t>D1009</t>
  </si>
  <si>
    <t>D1010</t>
  </si>
  <si>
    <t>D1011</t>
  </si>
  <si>
    <t>D1012</t>
  </si>
  <si>
    <t>D1013</t>
  </si>
  <si>
    <t>D1014</t>
  </si>
  <si>
    <t>D1015</t>
  </si>
  <si>
    <t>D1016</t>
  </si>
  <si>
    <t>D1017</t>
  </si>
  <si>
    <t>D1018</t>
  </si>
  <si>
    <t>D1019</t>
  </si>
  <si>
    <t>D1020</t>
  </si>
  <si>
    <t>D1021</t>
  </si>
  <si>
    <t>D1022</t>
  </si>
  <si>
    <t>D1023</t>
  </si>
  <si>
    <t>D1024</t>
  </si>
  <si>
    <t>D1025</t>
  </si>
  <si>
    <t>D1026</t>
  </si>
  <si>
    <t>D1027</t>
  </si>
  <si>
    <t>D1028</t>
  </si>
  <si>
    <t>D1029</t>
  </si>
  <si>
    <t>D1030</t>
  </si>
  <si>
    <t>D1031</t>
  </si>
  <si>
    <t>D1032</t>
  </si>
  <si>
    <t>D1033</t>
  </si>
  <si>
    <t>D1034</t>
  </si>
  <si>
    <t>D1035</t>
  </si>
  <si>
    <t>D1036</t>
  </si>
  <si>
    <t>D1037</t>
  </si>
  <si>
    <t>D1038</t>
  </si>
  <si>
    <t>D1039</t>
  </si>
  <si>
    <t>F2001</t>
    <phoneticPr fontId="1"/>
  </si>
  <si>
    <t>F2003</t>
  </si>
  <si>
    <t>F2004</t>
  </si>
  <si>
    <t>F2005</t>
  </si>
  <si>
    <t>F2006</t>
  </si>
  <si>
    <t>F2007</t>
  </si>
  <si>
    <t>F2008</t>
  </si>
  <si>
    <t>F2009</t>
  </si>
  <si>
    <t>F2002</t>
    <phoneticPr fontId="1"/>
  </si>
  <si>
    <t>F2010</t>
  </si>
  <si>
    <t>F2011</t>
  </si>
  <si>
    <t>F2012</t>
  </si>
  <si>
    <t>F2013</t>
  </si>
  <si>
    <t>F2014</t>
  </si>
  <si>
    <t>F2015</t>
  </si>
  <si>
    <t>F2016</t>
  </si>
  <si>
    <t>F2017</t>
  </si>
  <si>
    <t>I0001</t>
    <phoneticPr fontId="1"/>
  </si>
  <si>
    <t>I0002</t>
    <phoneticPr fontId="1"/>
  </si>
  <si>
    <t>I0003</t>
    <phoneticPr fontId="1"/>
  </si>
  <si>
    <t>I1001</t>
    <phoneticPr fontId="1"/>
  </si>
  <si>
    <t>I1002</t>
    <phoneticPr fontId="1"/>
  </si>
  <si>
    <t>I1003</t>
  </si>
  <si>
    <t>I1004</t>
  </si>
  <si>
    <t>I1005</t>
  </si>
  <si>
    <t>I1006</t>
  </si>
  <si>
    <t>I1007</t>
  </si>
  <si>
    <t>I1008</t>
  </si>
  <si>
    <t>I1009</t>
  </si>
  <si>
    <t>I1010</t>
  </si>
  <si>
    <t>I1011</t>
  </si>
  <si>
    <t>I1012</t>
  </si>
  <si>
    <t>I1013</t>
  </si>
  <si>
    <t>I1014</t>
  </si>
  <si>
    <t>I1016</t>
  </si>
  <si>
    <t>J1001</t>
    <phoneticPr fontId="1"/>
  </si>
  <si>
    <t>機器登録番号</t>
    <rPh sb="0" eb="2">
      <t>キキ</t>
    </rPh>
    <rPh sb="2" eb="4">
      <t>トウロク</t>
    </rPh>
    <rPh sb="4" eb="6">
      <t>バンゴウ</t>
    </rPh>
    <phoneticPr fontId="1"/>
  </si>
  <si>
    <t>J1002</t>
    <phoneticPr fontId="1"/>
  </si>
  <si>
    <t>J1003</t>
  </si>
  <si>
    <t>J1004</t>
  </si>
  <si>
    <t>J1005</t>
  </si>
  <si>
    <t>F2018</t>
    <phoneticPr fontId="1"/>
  </si>
  <si>
    <t>F2019</t>
    <phoneticPr fontId="1"/>
  </si>
  <si>
    <t>F2020</t>
    <phoneticPr fontId="1"/>
  </si>
  <si>
    <t>F2021</t>
    <phoneticPr fontId="1"/>
  </si>
  <si>
    <t>F2022</t>
    <phoneticPr fontId="1"/>
  </si>
  <si>
    <t>F2023</t>
    <phoneticPr fontId="1"/>
  </si>
  <si>
    <t>F2024</t>
    <phoneticPr fontId="1"/>
  </si>
  <si>
    <t>F2025</t>
    <phoneticPr fontId="1"/>
  </si>
  <si>
    <t>F2026</t>
    <phoneticPr fontId="1"/>
  </si>
  <si>
    <t>F2027</t>
    <phoneticPr fontId="1"/>
  </si>
  <si>
    <t>F2028</t>
    <phoneticPr fontId="1"/>
  </si>
  <si>
    <t>F2029</t>
    <phoneticPr fontId="1"/>
  </si>
  <si>
    <t>F2030</t>
    <phoneticPr fontId="1"/>
  </si>
  <si>
    <t>F2031</t>
    <phoneticPr fontId="1"/>
  </si>
  <si>
    <t>F2032</t>
    <phoneticPr fontId="1"/>
  </si>
  <si>
    <t>F2033</t>
    <phoneticPr fontId="1"/>
  </si>
  <si>
    <t>F2034</t>
    <phoneticPr fontId="1"/>
  </si>
  <si>
    <t>メーカー名</t>
    <rPh sb="4" eb="5">
      <t>メイ</t>
    </rPh>
    <phoneticPr fontId="1"/>
  </si>
  <si>
    <t>蓄電容量（kWh）</t>
    <rPh sb="0" eb="2">
      <t>チクデン</t>
    </rPh>
    <rPh sb="2" eb="4">
      <t>ヨウリョウ</t>
    </rPh>
    <phoneticPr fontId="1"/>
  </si>
  <si>
    <t>定格出力（kW )</t>
    <rPh sb="0" eb="2">
      <t>テイカク</t>
    </rPh>
    <rPh sb="2" eb="4">
      <t>シュツリョク</t>
    </rPh>
    <phoneticPr fontId="1"/>
  </si>
  <si>
    <t>機器登録番号</t>
    <rPh sb="0" eb="6">
      <t>キキトウロクバンゴウ</t>
    </rPh>
    <phoneticPr fontId="1"/>
  </si>
  <si>
    <t>の部分だけ記入してください。ほかのセルは自動で出てきます。</t>
    <rPh sb="1" eb="3">
      <t>ブブン</t>
    </rPh>
    <rPh sb="5" eb="7">
      <t>キニュウ</t>
    </rPh>
    <rPh sb="20" eb="22">
      <t>ジドウ</t>
    </rPh>
    <rPh sb="23" eb="24">
      <t>デ</t>
    </rPh>
    <phoneticPr fontId="1"/>
  </si>
  <si>
    <t>E0001</t>
    <phoneticPr fontId="1"/>
  </si>
  <si>
    <t>E0002</t>
    <phoneticPr fontId="1"/>
  </si>
  <si>
    <t>E0003</t>
    <phoneticPr fontId="1"/>
  </si>
  <si>
    <t>E0004</t>
    <phoneticPr fontId="1"/>
  </si>
  <si>
    <t>E0005</t>
    <phoneticPr fontId="1"/>
  </si>
  <si>
    <t>E0006</t>
    <phoneticPr fontId="1"/>
  </si>
  <si>
    <t>E0007</t>
    <phoneticPr fontId="1"/>
  </si>
  <si>
    <t>F0001</t>
    <phoneticPr fontId="1"/>
  </si>
  <si>
    <t>F0002</t>
    <phoneticPr fontId="1"/>
  </si>
  <si>
    <t>F0003</t>
    <phoneticPr fontId="1"/>
  </si>
  <si>
    <t>F0004</t>
    <phoneticPr fontId="1"/>
  </si>
  <si>
    <t>F0005</t>
    <phoneticPr fontId="1"/>
  </si>
  <si>
    <t>F0006</t>
    <phoneticPr fontId="1"/>
  </si>
  <si>
    <t>F0007</t>
    <phoneticPr fontId="1"/>
  </si>
  <si>
    <t>F0008</t>
    <phoneticPr fontId="1"/>
  </si>
  <si>
    <t>F0009</t>
    <phoneticPr fontId="1"/>
  </si>
  <si>
    <t>F0010</t>
    <phoneticPr fontId="1"/>
  </si>
  <si>
    <t>F0011</t>
    <phoneticPr fontId="1"/>
  </si>
  <si>
    <t>F0012</t>
    <phoneticPr fontId="1"/>
  </si>
  <si>
    <t>F0013</t>
    <phoneticPr fontId="1"/>
  </si>
  <si>
    <t>F0014</t>
    <phoneticPr fontId="1"/>
  </si>
  <si>
    <t>F0015</t>
    <phoneticPr fontId="1"/>
  </si>
  <si>
    <t>F0016</t>
    <phoneticPr fontId="1"/>
  </si>
  <si>
    <t>F0017</t>
    <phoneticPr fontId="1"/>
  </si>
  <si>
    <t>G0001</t>
    <phoneticPr fontId="1"/>
  </si>
  <si>
    <t>G0002</t>
    <phoneticPr fontId="1"/>
  </si>
  <si>
    <t>H0001</t>
    <phoneticPr fontId="1"/>
  </si>
  <si>
    <t>H0002</t>
    <phoneticPr fontId="1"/>
  </si>
  <si>
    <t>K0001</t>
    <phoneticPr fontId="1"/>
  </si>
  <si>
    <t>K0002</t>
    <phoneticPr fontId="1"/>
  </si>
  <si>
    <t>K0003</t>
    <phoneticPr fontId="1"/>
  </si>
  <si>
    <t>K0004</t>
    <phoneticPr fontId="1"/>
  </si>
  <si>
    <t>K0005</t>
    <phoneticPr fontId="1"/>
  </si>
  <si>
    <t>水色</t>
    <rPh sb="0" eb="2">
      <t>ミズイロ</t>
    </rPh>
    <phoneticPr fontId="1"/>
  </si>
  <si>
    <t>L1001</t>
    <phoneticPr fontId="1"/>
  </si>
  <si>
    <t>L1002</t>
  </si>
  <si>
    <t>L1003</t>
  </si>
  <si>
    <t>L1004</t>
  </si>
  <si>
    <t>L1005</t>
  </si>
  <si>
    <t>L1006</t>
  </si>
  <si>
    <t>L1007</t>
  </si>
  <si>
    <t>L1008</t>
  </si>
  <si>
    <t>L1009</t>
  </si>
  <si>
    <t>L1010</t>
  </si>
  <si>
    <t>L1011</t>
  </si>
  <si>
    <t>L1012</t>
  </si>
  <si>
    <t>L1013</t>
  </si>
  <si>
    <t>L1014</t>
  </si>
  <si>
    <t>L1015</t>
  </si>
  <si>
    <t>L1016</t>
  </si>
  <si>
    <t>L1017</t>
  </si>
  <si>
    <t>L1018</t>
  </si>
  <si>
    <t>L1019</t>
  </si>
  <si>
    <t>L1020</t>
  </si>
  <si>
    <t>L1021</t>
  </si>
  <si>
    <t>L1022</t>
  </si>
  <si>
    <t>L1023</t>
  </si>
  <si>
    <t>L1024</t>
  </si>
  <si>
    <t>L1025</t>
  </si>
  <si>
    <t>L1026</t>
  </si>
  <si>
    <t>L1027</t>
  </si>
  <si>
    <t>L1029</t>
  </si>
  <si>
    <t>L1030</t>
  </si>
  <si>
    <t>L1031</t>
  </si>
  <si>
    <t>L1032</t>
  </si>
  <si>
    <t>L1033</t>
  </si>
  <si>
    <t>L1034</t>
  </si>
  <si>
    <t>L1035</t>
  </si>
  <si>
    <t>L1036</t>
  </si>
  <si>
    <t>L1037</t>
  </si>
  <si>
    <t>L1038</t>
  </si>
  <si>
    <t>L1039</t>
  </si>
  <si>
    <t>L1041</t>
  </si>
  <si>
    <t>L1042</t>
  </si>
  <si>
    <t>L1043</t>
  </si>
  <si>
    <t>L1044</t>
  </si>
  <si>
    <t>L1045</t>
  </si>
  <si>
    <t>L1046</t>
  </si>
  <si>
    <t>L1047</t>
  </si>
  <si>
    <t>L1048</t>
  </si>
  <si>
    <t>L1049</t>
  </si>
  <si>
    <t>L1050</t>
  </si>
  <si>
    <t>L1051</t>
  </si>
  <si>
    <t>L1052</t>
  </si>
  <si>
    <t>L1053</t>
  </si>
  <si>
    <t>L1054</t>
  </si>
  <si>
    <t>L1055</t>
  </si>
  <si>
    <t>L1056</t>
  </si>
  <si>
    <t>L1057</t>
  </si>
  <si>
    <t>L1058</t>
  </si>
  <si>
    <t>L1059</t>
  </si>
  <si>
    <t>L1060</t>
  </si>
  <si>
    <t>L1061</t>
  </si>
  <si>
    <t>L1062</t>
  </si>
  <si>
    <t>L1063</t>
  </si>
  <si>
    <t>L1064</t>
  </si>
  <si>
    <t>L1065</t>
  </si>
  <si>
    <t>L1066</t>
  </si>
  <si>
    <t>L1067</t>
  </si>
  <si>
    <t>L1068</t>
  </si>
  <si>
    <t>L1069</t>
  </si>
  <si>
    <t>M0001</t>
    <phoneticPr fontId="1"/>
  </si>
  <si>
    <t>M0002</t>
  </si>
  <si>
    <t>M0003</t>
  </si>
  <si>
    <t>N0001</t>
    <phoneticPr fontId="1"/>
  </si>
  <si>
    <t>N0002</t>
  </si>
  <si>
    <t>N0003</t>
  </si>
  <si>
    <t>N0004</t>
  </si>
  <si>
    <t>N1001</t>
    <phoneticPr fontId="1"/>
  </si>
  <si>
    <t>N1002</t>
  </si>
  <si>
    <t>N1003</t>
  </si>
  <si>
    <t>N1004</t>
  </si>
  <si>
    <t>O1001</t>
    <phoneticPr fontId="1"/>
  </si>
  <si>
    <t>O1002</t>
  </si>
  <si>
    <t>O1003</t>
  </si>
  <si>
    <t>O1004</t>
  </si>
  <si>
    <t>O1005</t>
  </si>
  <si>
    <t>P0001</t>
    <phoneticPr fontId="1"/>
  </si>
  <si>
    <t>P0002</t>
  </si>
  <si>
    <t>Q1002</t>
  </si>
  <si>
    <t>Q1003</t>
  </si>
  <si>
    <t>Q1004</t>
  </si>
  <si>
    <t>Q1005</t>
  </si>
  <si>
    <t>Q1006</t>
  </si>
  <si>
    <t>Q1001</t>
    <phoneticPr fontId="1"/>
  </si>
  <si>
    <t>R1001</t>
    <phoneticPr fontId="1"/>
  </si>
  <si>
    <t>S0001</t>
    <phoneticPr fontId="1"/>
  </si>
  <si>
    <t>T0001</t>
  </si>
  <si>
    <t>T0002</t>
  </si>
  <si>
    <t>T0003</t>
  </si>
  <si>
    <t>T0004</t>
  </si>
  <si>
    <t>CKH3A</t>
  </si>
  <si>
    <t>CKH3J</t>
  </si>
  <si>
    <t>CKH3K</t>
  </si>
  <si>
    <t>CKH3B</t>
  </si>
  <si>
    <t>U1001</t>
    <phoneticPr fontId="1"/>
  </si>
  <si>
    <t>V1001</t>
  </si>
  <si>
    <t>V1002</t>
  </si>
  <si>
    <t>V1003</t>
  </si>
  <si>
    <t>V1005</t>
  </si>
  <si>
    <t>V1006</t>
  </si>
  <si>
    <t>V1007</t>
  </si>
  <si>
    <t>V1008</t>
  </si>
  <si>
    <t>V1009</t>
  </si>
  <si>
    <t>V1010</t>
  </si>
  <si>
    <t>V1011</t>
  </si>
  <si>
    <t>V1012</t>
  </si>
  <si>
    <t>V1013</t>
  </si>
  <si>
    <t>V1014</t>
  </si>
  <si>
    <t>V1015</t>
  </si>
  <si>
    <t>V1016</t>
  </si>
  <si>
    <t>W0001</t>
  </si>
  <si>
    <t>W0002</t>
  </si>
  <si>
    <t>X0001</t>
  </si>
  <si>
    <t>X0002</t>
  </si>
  <si>
    <t>X1001</t>
  </si>
  <si>
    <t>X1002</t>
  </si>
  <si>
    <t>X1003</t>
  </si>
  <si>
    <t>X1004</t>
  </si>
  <si>
    <t>X1005</t>
  </si>
  <si>
    <t>X1006</t>
  </si>
  <si>
    <t>X1007</t>
  </si>
  <si>
    <t>X1008</t>
  </si>
  <si>
    <t>X1009</t>
  </si>
  <si>
    <t>X1010</t>
  </si>
  <si>
    <t>X1011</t>
  </si>
  <si>
    <t>X1012</t>
  </si>
  <si>
    <t>X1013</t>
  </si>
  <si>
    <t>X1014</t>
  </si>
  <si>
    <t>機器識別コード</t>
    <rPh sb="0" eb="4">
      <t>キキシキベツ</t>
    </rPh>
    <phoneticPr fontId="1"/>
  </si>
  <si>
    <t>蓄電池ユニットのシリアルNo.</t>
    <rPh sb="0" eb="3">
      <t>チクデンチ</t>
    </rPh>
    <phoneticPr fontId="1"/>
  </si>
  <si>
    <t>パワーコンディショナのシリアルNo.</t>
  </si>
  <si>
    <t>計測・通信機器のID</t>
    <rPh sb="0" eb="2">
      <t>ケイソク</t>
    </rPh>
    <rPh sb="3" eb="5">
      <t>ツウシン</t>
    </rPh>
    <rPh sb="5" eb="7">
      <t>キキ</t>
    </rPh>
    <phoneticPr fontId="1"/>
  </si>
  <si>
    <t>製造番号</t>
    <rPh sb="0" eb="4">
      <t>セイゾウバンゴウ</t>
    </rPh>
    <phoneticPr fontId="1"/>
  </si>
  <si>
    <t>HEMSのMACアドレス</t>
  </si>
  <si>
    <t>リモコンの製造番号</t>
    <rPh sb="5" eb="9">
      <t>セイゾウバンゴウ</t>
    </rPh>
    <phoneticPr fontId="1"/>
  </si>
  <si>
    <t>パワーコンディショナの製造番号</t>
    <rPh sb="11" eb="15">
      <t>セイゾウバンゴウ</t>
    </rPh>
    <phoneticPr fontId="1"/>
  </si>
  <si>
    <t>ちくでんエコめがねの製造番号</t>
    <rPh sb="10" eb="14">
      <t>セイゾウバンゴウ</t>
    </rPh>
    <phoneticPr fontId="1"/>
  </si>
  <si>
    <t>HEMS　ID</t>
  </si>
  <si>
    <t>計測・通信機器の基盤識別番号</t>
    <rPh sb="0" eb="2">
      <t>ケイソク</t>
    </rPh>
    <rPh sb="3" eb="7">
      <t>ツウシンキキ</t>
    </rPh>
    <rPh sb="8" eb="10">
      <t>キバン</t>
    </rPh>
    <rPh sb="10" eb="12">
      <t>シキベツ</t>
    </rPh>
    <rPh sb="12" eb="14">
      <t>バンゴウ</t>
    </rPh>
    <phoneticPr fontId="1"/>
  </si>
  <si>
    <t>パワーモニターのシリアル番号</t>
    <rPh sb="12" eb="14">
      <t>バンゴウ</t>
    </rPh>
    <phoneticPr fontId="1"/>
  </si>
  <si>
    <t>ゲートウェイID</t>
  </si>
  <si>
    <t>機器コード</t>
    <rPh sb="0" eb="2">
      <t>キキ</t>
    </rPh>
    <phoneticPr fontId="1"/>
  </si>
  <si>
    <t>ホームゲートウェイID</t>
  </si>
  <si>
    <t>契約番号</t>
    <rPh sb="0" eb="2">
      <t>ケイヤク</t>
    </rPh>
    <rPh sb="2" eb="4">
      <t>バンゴウ</t>
    </rPh>
    <phoneticPr fontId="1"/>
  </si>
  <si>
    <t>HEMS ID</t>
  </si>
  <si>
    <t>蓄電池ユニットの製造番号</t>
    <rPh sb="0" eb="3">
      <t>チクデンチ</t>
    </rPh>
    <rPh sb="8" eb="12">
      <t>セイゾウバンゴウ</t>
    </rPh>
    <phoneticPr fontId="1"/>
  </si>
  <si>
    <t>AiSEG2  機器コード</t>
    <rPh sb="8" eb="10">
      <t>キキ</t>
    </rPh>
    <phoneticPr fontId="1"/>
  </si>
  <si>
    <t>計測・通信機器の基盤職別番号</t>
    <rPh sb="0" eb="2">
      <t>ケイソク</t>
    </rPh>
    <rPh sb="3" eb="5">
      <t>ツウシン</t>
    </rPh>
    <rPh sb="5" eb="7">
      <t>キキ</t>
    </rPh>
    <rPh sb="8" eb="10">
      <t>キバン</t>
    </rPh>
    <rPh sb="10" eb="11">
      <t>ショク</t>
    </rPh>
    <rPh sb="11" eb="12">
      <t>ベツ</t>
    </rPh>
    <rPh sb="12" eb="14">
      <t>バンゴウ</t>
    </rPh>
    <phoneticPr fontId="1"/>
  </si>
  <si>
    <t>パワーコンディショナの製造番号</t>
    <rPh sb="11" eb="13">
      <t>セイゾウ</t>
    </rPh>
    <rPh sb="13" eb="15">
      <t>バンゴウ</t>
    </rPh>
    <phoneticPr fontId="1"/>
  </si>
  <si>
    <t>計測・通信機器のID</t>
    <rPh sb="0" eb="2">
      <t>ケイソク</t>
    </rPh>
    <rPh sb="3" eb="7">
      <t>ツウシンキキ</t>
    </rPh>
    <phoneticPr fontId="1"/>
  </si>
  <si>
    <t>製品ID</t>
    <rPh sb="0" eb="2">
      <t>セイヒン</t>
    </rPh>
    <phoneticPr fontId="1"/>
  </si>
  <si>
    <t>蓄電ユニットの製造番号</t>
    <rPh sb="0" eb="2">
      <t>チクデン</t>
    </rPh>
    <rPh sb="7" eb="9">
      <t>セイゾウ</t>
    </rPh>
    <rPh sb="9" eb="11">
      <t>バンゴウ</t>
    </rPh>
    <phoneticPr fontId="1"/>
  </si>
  <si>
    <t>通信コントローラーの製造番号</t>
    <rPh sb="0" eb="2">
      <t>ツウシン</t>
    </rPh>
    <rPh sb="10" eb="12">
      <t>セイゾウ</t>
    </rPh>
    <rPh sb="12" eb="14">
      <t>バンゴウ</t>
    </rPh>
    <phoneticPr fontId="1"/>
  </si>
  <si>
    <t>パワーコンディショナの製造番号</t>
    <rPh sb="11" eb="13">
      <t>セイゾウ</t>
    </rPh>
    <rPh sb="13" eb="15">
      <t>バンゴウ</t>
    </rPh>
    <phoneticPr fontId="2"/>
  </si>
  <si>
    <t>計測機器（GW)の製造番号</t>
    <rPh sb="0" eb="4">
      <t>ケイソクキキ</t>
    </rPh>
    <rPh sb="9" eb="13">
      <t>セイゾウバンゴウ</t>
    </rPh>
    <phoneticPr fontId="1"/>
  </si>
  <si>
    <t>計測機器（ゲートウェイ）の製造番号</t>
    <rPh sb="0" eb="2">
      <t>ケイソク</t>
    </rPh>
    <rPh sb="2" eb="4">
      <t>キキ</t>
    </rPh>
    <rPh sb="13" eb="17">
      <t>セイゾウバンゴウ</t>
    </rPh>
    <phoneticPr fontId="1"/>
  </si>
  <si>
    <t>蓄電池ユニットのシリアル№</t>
    <rPh sb="0" eb="3">
      <t>チクデンチ</t>
    </rPh>
    <phoneticPr fontId="1"/>
  </si>
  <si>
    <t>Y0001</t>
  </si>
  <si>
    <t>Y0002</t>
  </si>
  <si>
    <t>Z0001</t>
  </si>
  <si>
    <t>Z0002</t>
  </si>
  <si>
    <t>疎通確認結果の画面</t>
    <rPh sb="0" eb="2">
      <t>ソツウ</t>
    </rPh>
    <rPh sb="2" eb="4">
      <t>カクニン</t>
    </rPh>
    <rPh sb="4" eb="6">
      <t>ケッカ</t>
    </rPh>
    <rPh sb="7" eb="9">
      <t>ガメン</t>
    </rPh>
    <phoneticPr fontId="1"/>
  </si>
  <si>
    <t>機器構成画面（WEB)の写し</t>
    <rPh sb="0" eb="4">
      <t>キキコウセイ</t>
    </rPh>
    <rPh sb="4" eb="6">
      <t>ガメン</t>
    </rPh>
    <rPh sb="12" eb="13">
      <t>ウツ</t>
    </rPh>
    <phoneticPr fontId="1"/>
  </si>
  <si>
    <t>Z1001</t>
  </si>
  <si>
    <t>Z1002</t>
  </si>
  <si>
    <t>Z1003</t>
  </si>
  <si>
    <t>Z1004</t>
  </si>
  <si>
    <t>AA0001</t>
  </si>
  <si>
    <t>AA0002</t>
  </si>
  <si>
    <t>SHY5512SA</t>
  </si>
  <si>
    <t>SHY5512TA</t>
  </si>
  <si>
    <t>測定ユニットのID</t>
    <rPh sb="0" eb="2">
      <t>ソクテイ</t>
    </rPh>
    <phoneticPr fontId="1"/>
  </si>
  <si>
    <t>F1001</t>
    <phoneticPr fontId="1"/>
  </si>
  <si>
    <t>AB1001</t>
    <phoneticPr fontId="1"/>
  </si>
  <si>
    <t>AB1002</t>
  </si>
  <si>
    <t>AB1003</t>
  </si>
  <si>
    <t>AB1004</t>
  </si>
  <si>
    <t>AB1005</t>
  </si>
  <si>
    <t>AB1006</t>
  </si>
  <si>
    <t>AB1007</t>
    <phoneticPr fontId="1"/>
  </si>
  <si>
    <t>AB1008</t>
  </si>
  <si>
    <t>AB1009</t>
  </si>
  <si>
    <t>AB1010</t>
  </si>
  <si>
    <t>AB1011</t>
  </si>
  <si>
    <t>AB1012</t>
  </si>
  <si>
    <t>AB1013</t>
  </si>
  <si>
    <t>AB1014</t>
  </si>
  <si>
    <t>AB1015</t>
  </si>
  <si>
    <t>AB1016</t>
  </si>
  <si>
    <t>AB1017</t>
  </si>
  <si>
    <t>AB1018</t>
  </si>
  <si>
    <t>AB1019</t>
  </si>
  <si>
    <t>AB1020</t>
  </si>
  <si>
    <t>AB1021</t>
  </si>
  <si>
    <t>AB1022</t>
  </si>
  <si>
    <t>AB1023</t>
  </si>
  <si>
    <t>AB1024</t>
  </si>
  <si>
    <t>AB1025</t>
  </si>
  <si>
    <t>AB1026</t>
    <phoneticPr fontId="1"/>
  </si>
  <si>
    <t>AC0001</t>
  </si>
  <si>
    <t>AC0002</t>
  </si>
  <si>
    <t>AC0003</t>
  </si>
  <si>
    <t>AC0004</t>
  </si>
  <si>
    <t>AD0001</t>
  </si>
  <si>
    <t>蓄電ユニットの製造番号</t>
    <phoneticPr fontId="1"/>
  </si>
  <si>
    <t>非一体確認</t>
    <rPh sb="0" eb="1">
      <t>ヒ</t>
    </rPh>
    <rPh sb="1" eb="3">
      <t>イッタイ</t>
    </rPh>
    <rPh sb="3" eb="5">
      <t>カクニン</t>
    </rPh>
    <phoneticPr fontId="1"/>
  </si>
  <si>
    <t>ちくでんエコめがね</t>
  </si>
  <si>
    <t>ちくでんエコめがね</t>
    <phoneticPr fontId="1"/>
  </si>
  <si>
    <t>ミルエコ</t>
  </si>
  <si>
    <t>ミルエコmini</t>
  </si>
  <si>
    <t>エコノナビットⅣ</t>
  </si>
  <si>
    <t>ナビフィッツ</t>
  </si>
  <si>
    <t>Smart-REACH HEMS</t>
  </si>
  <si>
    <t>AiSEG2</t>
  </si>
  <si>
    <t>ホームゲートウェイ</t>
  </si>
  <si>
    <t>AiSEG2</t>
    <phoneticPr fontId="1"/>
  </si>
  <si>
    <t>HEBEL　HEMS</t>
  </si>
  <si>
    <t>HEBEL　HEMS</t>
    <phoneticPr fontId="1"/>
  </si>
  <si>
    <t>エコノナビットⅣ</t>
    <phoneticPr fontId="1"/>
  </si>
  <si>
    <t>AE0001</t>
  </si>
  <si>
    <t>AE0002</t>
  </si>
  <si>
    <t>AE0003</t>
  </si>
  <si>
    <t>AE0004</t>
  </si>
  <si>
    <t>AE0005</t>
  </si>
  <si>
    <t>AE0006</t>
  </si>
  <si>
    <t>AE0007</t>
  </si>
  <si>
    <t>AE0008</t>
  </si>
  <si>
    <t>AE0009</t>
  </si>
  <si>
    <t>AE0010</t>
  </si>
  <si>
    <t>AE0011</t>
  </si>
  <si>
    <t>AE0012</t>
  </si>
  <si>
    <t>AE0013</t>
  </si>
  <si>
    <t>AE0014</t>
  </si>
  <si>
    <t>AE0015</t>
  </si>
  <si>
    <t>AE0016</t>
  </si>
  <si>
    <t>AE0017</t>
  </si>
  <si>
    <t>AE1001</t>
  </si>
  <si>
    <t>AE1002</t>
  </si>
  <si>
    <t>AE1003</t>
  </si>
  <si>
    <t>AE1004</t>
  </si>
  <si>
    <t>AE1005</t>
  </si>
  <si>
    <t>AE1006</t>
  </si>
  <si>
    <t>AE1007</t>
  </si>
  <si>
    <t>AE1008</t>
  </si>
  <si>
    <t>AE1009</t>
  </si>
  <si>
    <t>AE1010</t>
  </si>
  <si>
    <t>AE1011</t>
  </si>
  <si>
    <t>AE1012</t>
  </si>
  <si>
    <t>AE1013</t>
  </si>
  <si>
    <t>AE1014</t>
  </si>
  <si>
    <t>AE1015</t>
  </si>
  <si>
    <t>AE1016</t>
  </si>
  <si>
    <t>AE1017</t>
  </si>
  <si>
    <t>AE1018</t>
  </si>
  <si>
    <t>AE1019</t>
  </si>
  <si>
    <t>AE1020</t>
  </si>
  <si>
    <t>AE1021</t>
  </si>
  <si>
    <t>AE1022</t>
  </si>
  <si>
    <t>AE1023</t>
  </si>
  <si>
    <t>AE1024</t>
  </si>
  <si>
    <t>AE1025</t>
  </si>
  <si>
    <t>AE1026</t>
  </si>
  <si>
    <t>AE1027</t>
  </si>
  <si>
    <t>AE1028</t>
  </si>
  <si>
    <t>AE1029</t>
  </si>
  <si>
    <t>AE1030</t>
  </si>
  <si>
    <t>AE1031</t>
  </si>
  <si>
    <t>AF1001</t>
  </si>
  <si>
    <t>AF1002</t>
  </si>
  <si>
    <t>AF1003</t>
  </si>
  <si>
    <t>AF1004</t>
  </si>
  <si>
    <t>AF1005</t>
  </si>
  <si>
    <t>AF1006</t>
  </si>
  <si>
    <t>AF1007</t>
  </si>
  <si>
    <t>AF1008</t>
  </si>
  <si>
    <t>AG0001</t>
  </si>
  <si>
    <t>AG0002</t>
  </si>
  <si>
    <t>AG0003</t>
  </si>
  <si>
    <t>AG0004</t>
  </si>
  <si>
    <t>AH1002</t>
  </si>
  <si>
    <t>AH1003</t>
  </si>
  <si>
    <t>AH1004</t>
  </si>
  <si>
    <t>MPR-P020</t>
  </si>
  <si>
    <t>MPR-P021</t>
  </si>
  <si>
    <t>HEMS ID</t>
    <phoneticPr fontId="1"/>
  </si>
  <si>
    <t>AH1001</t>
    <phoneticPr fontId="1"/>
  </si>
  <si>
    <t>AI0001</t>
  </si>
  <si>
    <t>AI0002</t>
  </si>
  <si>
    <t>EPS-40D</t>
  </si>
  <si>
    <t>AJ0001</t>
  </si>
  <si>
    <t>AJ0002</t>
  </si>
  <si>
    <t>AK0001</t>
  </si>
  <si>
    <t>AK0002</t>
  </si>
  <si>
    <t>LUNA2000-4.95-10</t>
  </si>
  <si>
    <t>LUNA2000-4.95-15</t>
  </si>
  <si>
    <t>AL1001</t>
  </si>
  <si>
    <t>AL1002</t>
  </si>
  <si>
    <t>AL1003</t>
  </si>
  <si>
    <t>EGS-LM0500</t>
  </si>
  <si>
    <t>EGS-LM1000</t>
  </si>
  <si>
    <t>EGS-LM1500</t>
  </si>
  <si>
    <t>AM0001</t>
  </si>
  <si>
    <t>AM0002</t>
  </si>
  <si>
    <t>CB-P65M05A</t>
  </si>
  <si>
    <t>CB-P65MS05A</t>
  </si>
  <si>
    <t>AM1001</t>
  </si>
  <si>
    <t>AM1002</t>
  </si>
  <si>
    <t>AN0001</t>
  </si>
  <si>
    <t>AN0002</t>
  </si>
  <si>
    <t>KPBP-A-PKG-MM3</t>
  </si>
  <si>
    <t>KPBP-A-PKG-SMM3</t>
  </si>
  <si>
    <t>PCSの製造番号
計測機器（GW)の製造番号</t>
    <rPh sb="4" eb="8">
      <t>セイゾウバンゴウ</t>
    </rPh>
    <rPh sb="9" eb="13">
      <t>ケイソクキキ</t>
    </rPh>
    <rPh sb="18" eb="22">
      <t>セイゾウバンゴウ</t>
    </rPh>
    <phoneticPr fontId="1"/>
  </si>
  <si>
    <t>L1028</t>
    <phoneticPr fontId="1"/>
  </si>
  <si>
    <t>V1004</t>
    <phoneticPr fontId="1"/>
  </si>
  <si>
    <t>L1040</t>
    <phoneticPr fontId="1"/>
  </si>
  <si>
    <t>JH-WBPB8060</t>
  </si>
  <si>
    <t>JH-WBPB9360</t>
  </si>
  <si>
    <t>JH-WBPB7050</t>
  </si>
  <si>
    <t>JH-WBPB8050</t>
  </si>
  <si>
    <t>ES6JB1</t>
  </si>
  <si>
    <t>ES6JB2</t>
  </si>
  <si>
    <t>EKH2A</t>
  </si>
  <si>
    <t>EKH3A</t>
  </si>
  <si>
    <t>EKH3B</t>
  </si>
  <si>
    <t>EKH3E</t>
  </si>
  <si>
    <t>EKH3F</t>
  </si>
  <si>
    <t>EKH3J</t>
  </si>
  <si>
    <t>EKH3K</t>
  </si>
  <si>
    <t>機器登録番号と蓄電容量等が自動で表示されます。</t>
    <rPh sb="0" eb="6">
      <t>キキトウロクバンゴウ</t>
    </rPh>
    <rPh sb="7" eb="12">
      <t>チクデンヨウリョウトウ</t>
    </rPh>
    <rPh sb="13" eb="15">
      <t>ジドウ</t>
    </rPh>
    <rPh sb="16" eb="18">
      <t>ヒョウジ</t>
    </rPh>
    <phoneticPr fontId="1"/>
  </si>
  <si>
    <t>LL3098HOS/X</t>
  </si>
  <si>
    <t>LL3098HOS/Y</t>
  </si>
  <si>
    <t>LL3098HES/X</t>
  </si>
  <si>
    <t>LL3098HES/Y</t>
  </si>
  <si>
    <t>LL3098HOS/A</t>
  </si>
  <si>
    <t>LL3098HOS/B</t>
  </si>
  <si>
    <t>LL3098HES/A</t>
  </si>
  <si>
    <t>LL3098HES/B</t>
  </si>
  <si>
    <t>LL5130HOS/5</t>
  </si>
  <si>
    <t>LL5130HOS/6</t>
  </si>
  <si>
    <t>MPR-P011</t>
  </si>
  <si>
    <t>MPR-P013</t>
  </si>
  <si>
    <t>LUNA2000-4.95-5</t>
  </si>
  <si>
    <t>PLJ-RC41063A</t>
  </si>
  <si>
    <t>PLJ-RC41098A</t>
  </si>
  <si>
    <t>PLJ-RC41119A</t>
  </si>
  <si>
    <t>PLJ-RC41126B</t>
  </si>
  <si>
    <t>PLJ-RC41133A</t>
  </si>
  <si>
    <t>PLJ-RC41154A</t>
  </si>
  <si>
    <t>PLJ-RC42063A</t>
  </si>
  <si>
    <t>PLJ-RC42098A</t>
  </si>
  <si>
    <t>PLJ-RC42119A</t>
  </si>
  <si>
    <t>PLJ-RC42126B</t>
  </si>
  <si>
    <t>PLJ-RC42133A</t>
  </si>
  <si>
    <t>PLJ-RC42154A</t>
  </si>
  <si>
    <t>PLJ-RC41056A</t>
  </si>
  <si>
    <t>PLJ-RC41091A</t>
  </si>
  <si>
    <t>PLJ-RC41112A</t>
  </si>
  <si>
    <t>PLJ-RC41112B</t>
  </si>
  <si>
    <t>PLJ-RC41126A</t>
  </si>
  <si>
    <t>PLJ-RC41147A</t>
  </si>
  <si>
    <t>PLJ-RC41147B</t>
  </si>
  <si>
    <t>PLJ-RC41161A</t>
  </si>
  <si>
    <t>PLJ-RC42056A</t>
  </si>
  <si>
    <t>PLJ-RC42091A</t>
  </si>
  <si>
    <t>PLJ-RC42112A</t>
  </si>
  <si>
    <t>PLJ-RC42112B</t>
  </si>
  <si>
    <t>PLJ-RC42126A</t>
  </si>
  <si>
    <t>PLJ-RC42147A</t>
  </si>
  <si>
    <t>PLJ-RC42147B</t>
  </si>
  <si>
    <t>PLJ-RC42161A</t>
  </si>
  <si>
    <t>HEMSの有無</t>
    <rPh sb="5" eb="7">
      <t>ウム</t>
    </rPh>
    <phoneticPr fontId="1"/>
  </si>
  <si>
    <t>連番</t>
    <rPh sb="0" eb="2">
      <t>レンバン</t>
    </rPh>
    <phoneticPr fontId="1"/>
  </si>
  <si>
    <t>検索用型番</t>
    <rPh sb="0" eb="3">
      <t>ケンサクヨウ</t>
    </rPh>
    <rPh sb="3" eb="5">
      <t>カタバン</t>
    </rPh>
    <phoneticPr fontId="1"/>
  </si>
  <si>
    <t>ESSｰH1L1</t>
  </si>
  <si>
    <t>ESSｰH1LS</t>
  </si>
  <si>
    <t>ESSｰT1M1</t>
  </si>
  <si>
    <t>ESSｰT1M1V</t>
  </si>
  <si>
    <t>ESSｰT1MS</t>
  </si>
  <si>
    <t>ESSｰT1MSV</t>
  </si>
  <si>
    <t>ESSｰT1S1</t>
  </si>
  <si>
    <t>ESSｰT1S1V</t>
  </si>
  <si>
    <t>ESSｰT1SS</t>
  </si>
  <si>
    <t>ESSｰT1SSV</t>
  </si>
  <si>
    <t>ESSｰT2M1</t>
  </si>
  <si>
    <t>ESSｰT2M1V</t>
  </si>
  <si>
    <t>ESSｰT2S1</t>
  </si>
  <si>
    <t>ESSｰT2S1V</t>
  </si>
  <si>
    <t>ESSｰU2L1</t>
  </si>
  <si>
    <t>ESSｰU2LS</t>
  </si>
  <si>
    <t>ESSｰU2M1</t>
  </si>
  <si>
    <t>ESSｰU2M2</t>
  </si>
  <si>
    <t>ESSｰU2MS</t>
  </si>
  <si>
    <t>ESSｰU2X1</t>
  </si>
  <si>
    <t>ESSｰU3S1</t>
  </si>
  <si>
    <t>ESSｰU3S1J</t>
  </si>
  <si>
    <t>ESSｰH2L1</t>
  </si>
  <si>
    <t>ESSｰH2LS</t>
  </si>
  <si>
    <t>ESSｰU2L2</t>
  </si>
  <si>
    <t>CBｰHYB02B</t>
  </si>
  <si>
    <t>CBｰHYB03A</t>
  </si>
  <si>
    <t>CBｰHYB03AS</t>
  </si>
  <si>
    <t>CBｰHYB03AX</t>
  </si>
  <si>
    <t>CBｰHYB04A</t>
  </si>
  <si>
    <t>CBｰHYB04AS</t>
  </si>
  <si>
    <t>CBｰFLB01A</t>
  </si>
  <si>
    <t>CBｰFLB02A</t>
  </si>
  <si>
    <t>NX3098ｰHNS/X</t>
  </si>
  <si>
    <t>NX3098ｰHNS/Y</t>
  </si>
  <si>
    <t>MS3098ｰDM/X</t>
  </si>
  <si>
    <t>MS3098ｰDM/Y</t>
  </si>
  <si>
    <t>BS3098ｰHNS/X</t>
  </si>
  <si>
    <t>BS3098ｰHNS/Y</t>
  </si>
  <si>
    <t>NX3098ｰHNS/A</t>
  </si>
  <si>
    <t>NX3098ｰHNS/B</t>
  </si>
  <si>
    <t>MS3098ｰDM/A</t>
  </si>
  <si>
    <t>MS3098ｰDM/B</t>
  </si>
  <si>
    <t>BS3098ｰHNS/A</t>
  </si>
  <si>
    <t>BS3098ｰHNS/B</t>
  </si>
  <si>
    <t>JHｰWBP42A</t>
  </si>
  <si>
    <t>JHｰWBP42B</t>
  </si>
  <si>
    <t>JHｰWBP42D</t>
  </si>
  <si>
    <t>JHｰWBP45A</t>
  </si>
  <si>
    <t>JHｰWBP45B</t>
  </si>
  <si>
    <t>JHｰWBP45D</t>
  </si>
  <si>
    <t>JHｰWBP48A</t>
  </si>
  <si>
    <t>JHｰWBP48B</t>
  </si>
  <si>
    <t>JHｰWBP48D</t>
  </si>
  <si>
    <t>JHｰWBP51A</t>
  </si>
  <si>
    <t>JHｰWBP51B</t>
  </si>
  <si>
    <t>JHｰWBP51D</t>
  </si>
  <si>
    <t>JHｰWBP54</t>
  </si>
  <si>
    <t>JHｰWBP54A</t>
  </si>
  <si>
    <t>JHｰWBP57</t>
  </si>
  <si>
    <t>JHｰWBP57A</t>
  </si>
  <si>
    <t>JHｰWBP68</t>
  </si>
  <si>
    <t>JHｰWBP71</t>
  </si>
  <si>
    <t>JHｰWBP72C</t>
  </si>
  <si>
    <t>JHｰWBP74G</t>
  </si>
  <si>
    <t>JHｰWBPB4010</t>
  </si>
  <si>
    <t>JHｰWBPB4030</t>
  </si>
  <si>
    <t>JHｰWBPB4040</t>
  </si>
  <si>
    <t>JHｰWBPB4050</t>
  </si>
  <si>
    <t>JHｰWBPB5010</t>
  </si>
  <si>
    <t>JHｰWBPB5030</t>
  </si>
  <si>
    <t>JHｰWBPB5040</t>
  </si>
  <si>
    <t>JHｰWBPB5050</t>
  </si>
  <si>
    <t>JHｰWBPB6130</t>
  </si>
  <si>
    <t>JHｰWBPB6140</t>
  </si>
  <si>
    <t>JHｰWBPB6150</t>
  </si>
  <si>
    <t>JHｰWBPB6233</t>
  </si>
  <si>
    <t>JHｰWBPB6255</t>
  </si>
  <si>
    <t>JHｰWBP41A</t>
  </si>
  <si>
    <t>JHｰWBP41B</t>
  </si>
  <si>
    <t>JHｰWBP41C</t>
  </si>
  <si>
    <t>JHｰWBP41E</t>
  </si>
  <si>
    <t>JHｰWBP44A</t>
  </si>
  <si>
    <t>JHｰWBP44B</t>
  </si>
  <si>
    <t>JHｰWBP44C</t>
  </si>
  <si>
    <t>JHｰWBP44E</t>
  </si>
  <si>
    <t>JHｰWBP47A</t>
  </si>
  <si>
    <t>JHｰWBP47B</t>
  </si>
  <si>
    <t>JHｰWBP47C</t>
  </si>
  <si>
    <t>JHｰWBP47E</t>
  </si>
  <si>
    <t>JHｰWBP50A</t>
  </si>
  <si>
    <t>JHｰWBP50B</t>
  </si>
  <si>
    <t>JHｰWBP50C</t>
  </si>
  <si>
    <t>JHｰWBP50E</t>
  </si>
  <si>
    <t>JHｰWBP53</t>
  </si>
  <si>
    <t>JHｰWBP53B</t>
  </si>
  <si>
    <t>JHｰWBP53C</t>
  </si>
  <si>
    <t>JHｰWBP56</t>
  </si>
  <si>
    <t>JHｰWBP56B</t>
  </si>
  <si>
    <t>JHｰWBP56C</t>
  </si>
  <si>
    <t>JHｰWBP67A</t>
  </si>
  <si>
    <t>JHｰWBP70A</t>
  </si>
  <si>
    <t>JHｰWBP72B</t>
  </si>
  <si>
    <t>JHｰWBP74F</t>
  </si>
  <si>
    <t>JHｰWBPC4010</t>
  </si>
  <si>
    <t>JHｰWBPC4030</t>
  </si>
  <si>
    <t>JHｰWBPC4040</t>
  </si>
  <si>
    <t>JHｰWBPC4050</t>
  </si>
  <si>
    <t>JHｰWBPC5010</t>
  </si>
  <si>
    <t>JHｰWBPC5030</t>
  </si>
  <si>
    <t>JHｰWBPC5040</t>
  </si>
  <si>
    <t>JHｰWBPC5050</t>
  </si>
  <si>
    <t>JHｰWBPC6130</t>
  </si>
  <si>
    <t>JHｰWBPC6140</t>
  </si>
  <si>
    <t>JHｰWBPC6150</t>
  </si>
  <si>
    <t>JHｰWBPC6233</t>
  </si>
  <si>
    <t>JHｰWBPC6255</t>
  </si>
  <si>
    <t>KP55S3ｰPKGｰMM3</t>
  </si>
  <si>
    <t>KP55S3ｰPKGｰMM4</t>
  </si>
  <si>
    <t>KP55S3ｰPKGｰSMM3</t>
  </si>
  <si>
    <t>KP55S3ｰPKGｰSMM4</t>
  </si>
  <si>
    <t>KP110S3ｰPKGｰMMB</t>
  </si>
  <si>
    <t>KP110S3ｰPKGｰSMMB</t>
  </si>
  <si>
    <t>KP55S4ｰPKGｰMM3</t>
  </si>
  <si>
    <t>KP55S4ｰPKGｰMM4</t>
  </si>
  <si>
    <t>KP55S4ｰPKGｰSMM3</t>
  </si>
  <si>
    <t>KP55S4ｰPKGｰSMM4</t>
  </si>
  <si>
    <t>KP110S4ｰPKGｰMMB</t>
  </si>
  <si>
    <t>KP110S4ｰPKGｰSMMB</t>
  </si>
  <si>
    <t>KPACｰA25ｰPKGｰMM</t>
  </si>
  <si>
    <t>KPACｰA25ｰPKGｰMM2</t>
  </si>
  <si>
    <t>KPACｰA25ｰPKGｰMM3</t>
  </si>
  <si>
    <t>KPACｰA40ｰPKGｰMM</t>
  </si>
  <si>
    <t>KPACｰA40ｰPKGｰMM2</t>
  </si>
  <si>
    <t>NXSｰMHESS001</t>
  </si>
  <si>
    <t>BVXｰMHESS001</t>
  </si>
  <si>
    <t>EGSｰLM0500</t>
  </si>
  <si>
    <t>EGSｰLM1000</t>
  </si>
  <si>
    <t>EGSｰLM1500</t>
  </si>
  <si>
    <t>EGSｰLM1201</t>
  </si>
  <si>
    <t>EGSｰML1200</t>
  </si>
  <si>
    <t>EGSｰLM1201C</t>
  </si>
  <si>
    <t>EGSｰLM0320</t>
  </si>
  <si>
    <t>EGSｰLM0320G</t>
  </si>
  <si>
    <t>EGSｰML0650</t>
  </si>
  <si>
    <t>MPRｰP001</t>
  </si>
  <si>
    <t>MPRｰP002</t>
  </si>
  <si>
    <t>MPRｰP003</t>
  </si>
  <si>
    <t>MPRｰP004</t>
  </si>
  <si>
    <t>MPRｰP005</t>
  </si>
  <si>
    <t>EPSｰ30S</t>
  </si>
  <si>
    <t>EPSｰ30D</t>
  </si>
  <si>
    <t>EPSｰ30SR</t>
  </si>
  <si>
    <t>EPSｰ30DR</t>
  </si>
  <si>
    <t>EPSｰ20Hｰ100</t>
  </si>
  <si>
    <t>PLJｰRC41035</t>
  </si>
  <si>
    <t>PLJｰRC41056</t>
  </si>
  <si>
    <t>PLJｰRC41070</t>
  </si>
  <si>
    <t>PLJｰRC41091</t>
  </si>
  <si>
    <t>PLJｰRC41112</t>
  </si>
  <si>
    <t>PLJｰRC41105</t>
  </si>
  <si>
    <t>PLJｰRC41126</t>
  </si>
  <si>
    <t>PLJｰRC41140</t>
  </si>
  <si>
    <t>PLJｰRC41147</t>
  </si>
  <si>
    <t>PLJｰRC41161</t>
  </si>
  <si>
    <t>PLJｰRC41168</t>
  </si>
  <si>
    <t>PLJｰRC42035</t>
  </si>
  <si>
    <t>PLJｰRC42056</t>
  </si>
  <si>
    <t>PLJｰRC42070</t>
  </si>
  <si>
    <t>PLJｰRC42091</t>
  </si>
  <si>
    <t>PLJｰRC42112</t>
  </si>
  <si>
    <t>PLJｰRC42105</t>
  </si>
  <si>
    <t>PLJｰRC42126</t>
  </si>
  <si>
    <t>PLJｰRC42140</t>
  </si>
  <si>
    <t>PLJｰRC42147</t>
  </si>
  <si>
    <t>PLJｰRC42161</t>
  </si>
  <si>
    <t>PLJｰRC42168</t>
  </si>
  <si>
    <t>PLJｰRC41035050</t>
  </si>
  <si>
    <t>PLJｰRC41056050</t>
  </si>
  <si>
    <t>PLJｰRC41070050</t>
  </si>
  <si>
    <t>PLJｰRC41091050</t>
  </si>
  <si>
    <t>PLJｰRC41112050</t>
  </si>
  <si>
    <t>PLJｰRC41105050</t>
  </si>
  <si>
    <t>PLJｰRC41126050</t>
  </si>
  <si>
    <t>PLJｰRC41140050</t>
  </si>
  <si>
    <t>PLJｰRC41147050</t>
  </si>
  <si>
    <t>PLJｰRC41161050</t>
  </si>
  <si>
    <t>PLJｰRC41168050</t>
  </si>
  <si>
    <t>PLJｰRC42035050</t>
  </si>
  <si>
    <t>PLJｰRC42056050</t>
  </si>
  <si>
    <t>PLJｰRC42070050</t>
  </si>
  <si>
    <t>PLJｰRC42091050</t>
  </si>
  <si>
    <t>PLJｰRC42112050</t>
  </si>
  <si>
    <t>PLJｰRC42105050</t>
  </si>
  <si>
    <t>PLJｰRC42126050</t>
  </si>
  <si>
    <t>PLJｰRC42140050</t>
  </si>
  <si>
    <t>PLJｰRC42147050</t>
  </si>
  <si>
    <t>PLJｰRC42161050</t>
  </si>
  <si>
    <t>PLJｰRC42168050</t>
  </si>
  <si>
    <t>PLJｰB21A</t>
  </si>
  <si>
    <t>PLJｰB21A004</t>
  </si>
  <si>
    <t>PLJｰB22A</t>
  </si>
  <si>
    <t>PLJｰB22A004</t>
  </si>
  <si>
    <t>PLJｰ255GM1RN4</t>
  </si>
  <si>
    <t>PLJｰC3105N1</t>
  </si>
  <si>
    <t>PLJｰC3111N1</t>
  </si>
  <si>
    <t>PLJｰB3105N1050</t>
  </si>
  <si>
    <t>PLJｰC3111N1050</t>
  </si>
  <si>
    <t>PLJｰC3205N1</t>
  </si>
  <si>
    <t>PLJｰC3211N1</t>
  </si>
  <si>
    <t>PLJｰB3205N1050</t>
  </si>
  <si>
    <t>PLJｰC3211N1050</t>
  </si>
  <si>
    <t>ISTｰ310H050</t>
  </si>
  <si>
    <t>SKGｰ310H050</t>
  </si>
  <si>
    <t>SKGｰ310H050ｰECO</t>
  </si>
  <si>
    <t>CBｰH55T07A1</t>
  </si>
  <si>
    <t>CBｰH55T14A1</t>
  </si>
  <si>
    <t>CBｰH99T07A1</t>
  </si>
  <si>
    <t>CBｰH99T14A1</t>
  </si>
  <si>
    <t>PDSｰ1500S01</t>
  </si>
  <si>
    <t>PDSｰ1500S01E</t>
  </si>
  <si>
    <t>EKH5.5ｰHR70</t>
  </si>
  <si>
    <t>EKH8.0ｰHR70</t>
  </si>
  <si>
    <t>EKH9.9ｰHR70</t>
  </si>
  <si>
    <t>EKH5.5ｰHR140</t>
  </si>
  <si>
    <t>EKH8.0ｰHR140</t>
  </si>
  <si>
    <t>EKH9.9ｰHR140</t>
  </si>
  <si>
    <t>LPｰPKGｰHB0101</t>
  </si>
  <si>
    <t>PLJｰRC41056A</t>
  </si>
  <si>
    <t>PLJｰRC41091A</t>
  </si>
  <si>
    <t>PLJｰRC41112A</t>
  </si>
  <si>
    <t>PLJｰRC41112B</t>
  </si>
  <si>
    <t>PLJｰRC41126A</t>
  </si>
  <si>
    <t>PLJｰRC41147A</t>
  </si>
  <si>
    <t>PLJｰRC41147B</t>
  </si>
  <si>
    <t>PLJｰRC41161A</t>
  </si>
  <si>
    <t>PLJｰRC42056A</t>
  </si>
  <si>
    <t>PLJｰRC42091A</t>
  </si>
  <si>
    <t>PLJｰRC42112A</t>
  </si>
  <si>
    <t>PLJｰRC42112B</t>
  </si>
  <si>
    <t>PLJｰRC42126A</t>
  </si>
  <si>
    <t>PLJｰRC42147A</t>
  </si>
  <si>
    <t>PLJｰRC42147B</t>
  </si>
  <si>
    <t>PLJｰRC42161A</t>
  </si>
  <si>
    <t>KPBPｰAｰPKGｰMM1</t>
  </si>
  <si>
    <t>KPBPｰAｰPKGｰSMM1</t>
  </si>
  <si>
    <t>CBｰP164M05A</t>
  </si>
  <si>
    <t>CBｰP164MS05A</t>
  </si>
  <si>
    <t>KPBPｰAｰPKGｰMM2</t>
  </si>
  <si>
    <t>KPBPｰAｰPKGｰSMM2</t>
  </si>
  <si>
    <t>CBｰP98M05A</t>
  </si>
  <si>
    <t>CBｰP98MS05A</t>
  </si>
  <si>
    <t>JHｰWBP72D</t>
  </si>
  <si>
    <t>JHｰWBP74H</t>
  </si>
  <si>
    <t>JHｰWBPD1010</t>
  </si>
  <si>
    <t>JHｰWBPD1020</t>
  </si>
  <si>
    <t>JHｰWBPD1030</t>
  </si>
  <si>
    <t>JHｰWBPD2010</t>
  </si>
  <si>
    <t>JHｰWBPD2020</t>
  </si>
  <si>
    <t>JHｰWBPD2030</t>
  </si>
  <si>
    <t>JHｰWBPD2040</t>
  </si>
  <si>
    <t>JHｰWBPD3010</t>
  </si>
  <si>
    <t>JHｰWBPD3020</t>
  </si>
  <si>
    <t>JHｰWBPD3030</t>
  </si>
  <si>
    <t>JHｰWBPD3040</t>
  </si>
  <si>
    <t>JHｰWBPD4010</t>
  </si>
  <si>
    <t>JHｰWBPD4030</t>
  </si>
  <si>
    <t>JHｰWBPD4040</t>
  </si>
  <si>
    <t>JHｰWBPD4050</t>
  </si>
  <si>
    <t>JHｰWBPD5010</t>
  </si>
  <si>
    <t>JHｰWBPD5030</t>
  </si>
  <si>
    <t>JHｰWBPD5040</t>
  </si>
  <si>
    <t>JHｰWBPD5050</t>
  </si>
  <si>
    <t>JHｰWBPD6130</t>
  </si>
  <si>
    <t>JHｰWBPD6140</t>
  </si>
  <si>
    <t>JHｰWBPD6150</t>
  </si>
  <si>
    <t>JHｰWBPD6233</t>
  </si>
  <si>
    <t>JHｰWBPD6255</t>
  </si>
  <si>
    <t>PDSｰ1500S02</t>
  </si>
  <si>
    <t>JHｰWBPB7060</t>
  </si>
  <si>
    <t>JHｰWBPB9350</t>
  </si>
  <si>
    <t>JHｰWBPB9455</t>
  </si>
  <si>
    <t>JHｰWBPB7030</t>
  </si>
  <si>
    <t>JHｰWBPB8030</t>
  </si>
  <si>
    <t>JHｰWBPB9330</t>
  </si>
  <si>
    <t>JHｰWBPB9433</t>
  </si>
  <si>
    <t>JHｰWBPB7040</t>
  </si>
  <si>
    <t>JHｰWBPB8040</t>
  </si>
  <si>
    <t>JHｰWBPB9340</t>
  </si>
  <si>
    <t>JHｰWBPB7010</t>
  </si>
  <si>
    <t>JHｰWBPB8010</t>
  </si>
  <si>
    <t>JHｰWBPD7060</t>
  </si>
  <si>
    <t>JHｰWBPD8060</t>
  </si>
  <si>
    <t>JHｰWBPD9360</t>
  </si>
  <si>
    <t>JHｰWBPC7050</t>
  </si>
  <si>
    <t>JHｰWBPD7050</t>
  </si>
  <si>
    <t>JHｰWBPC8050</t>
  </si>
  <si>
    <t>JHｰWBPD8050</t>
  </si>
  <si>
    <t>JHｰWBPC9350</t>
  </si>
  <si>
    <t>JHｰWBPD9350</t>
  </si>
  <si>
    <t>JHｰWBPC9455</t>
  </si>
  <si>
    <t>JHｰWBPD9455</t>
  </si>
  <si>
    <t>JHｰWBPC7030</t>
  </si>
  <si>
    <t>JHｰWBPD7030</t>
  </si>
  <si>
    <t>JHｰWBPC8030</t>
  </si>
  <si>
    <t>JHｰWBPD8030</t>
  </si>
  <si>
    <t>JHｰWBPC9330</t>
  </si>
  <si>
    <t>JHｰWBPD9330</t>
  </si>
  <si>
    <t>JHｰWBPC9433</t>
  </si>
  <si>
    <t>JHｰWBPD9433</t>
  </si>
  <si>
    <t>JHｰWBPC7040</t>
  </si>
  <si>
    <t>JHｰWBPD7040</t>
  </si>
  <si>
    <t>JHｰWBPC8040</t>
  </si>
  <si>
    <t>JHｰWBPD8040</t>
  </si>
  <si>
    <t>JHｰWBPC9340</t>
  </si>
  <si>
    <t>JHｰWBPD9340</t>
  </si>
  <si>
    <t>JHｰWBPC7010</t>
  </si>
  <si>
    <t>JHｰWBPD7010</t>
  </si>
  <si>
    <t>JHｰWBPC8010</t>
  </si>
  <si>
    <t>JHｰWBPD8010</t>
  </si>
  <si>
    <t>JHｰWBP74K</t>
  </si>
  <si>
    <t>JHｰWBP74M</t>
  </si>
  <si>
    <t>ESSｰU4X1</t>
  </si>
  <si>
    <t>ESSｰU4M1</t>
  </si>
  <si>
    <t>ESSｰT2SS</t>
  </si>
  <si>
    <t>ESSｰT2MS</t>
  </si>
  <si>
    <t>EPS-40S</t>
  </si>
  <si>
    <t>HEMS　ID</t>
    <phoneticPr fontId="1"/>
  </si>
  <si>
    <t>4.95-5-DM</t>
  </si>
  <si>
    <t>4.95-10-DM</t>
  </si>
  <si>
    <t>4.95-5-DM-L</t>
  </si>
  <si>
    <t>4.95-10-DM-L</t>
  </si>
  <si>
    <t/>
  </si>
  <si>
    <t>JHｰWBP74L</t>
  </si>
  <si>
    <t>AO1001</t>
  </si>
  <si>
    <t>AO1002</t>
  </si>
  <si>
    <t>AO1003</t>
  </si>
  <si>
    <t>AO1004</t>
  </si>
  <si>
    <t>AO1005</t>
  </si>
  <si>
    <t>AO1006</t>
  </si>
  <si>
    <t>AO1007</t>
  </si>
  <si>
    <t>AO1008</t>
  </si>
  <si>
    <t>AO1009</t>
  </si>
  <si>
    <t>AO1010</t>
  </si>
  <si>
    <t>AO1011</t>
  </si>
  <si>
    <t>AO1012</t>
  </si>
  <si>
    <t>AO1013</t>
  </si>
  <si>
    <t>AO1014</t>
  </si>
  <si>
    <t>AO1015</t>
  </si>
  <si>
    <t>AO1016</t>
  </si>
  <si>
    <t>AO1017</t>
  </si>
  <si>
    <t>AO1018</t>
  </si>
  <si>
    <t>AO1019</t>
  </si>
  <si>
    <t>AO1020</t>
  </si>
  <si>
    <t>AO1021</t>
  </si>
  <si>
    <t>AO1022</t>
  </si>
  <si>
    <t>AO1023</t>
  </si>
  <si>
    <t>AO1024</t>
  </si>
  <si>
    <t>AO1025</t>
  </si>
  <si>
    <t>AO1026</t>
  </si>
  <si>
    <t>AO1027</t>
  </si>
  <si>
    <t>AO1028</t>
  </si>
  <si>
    <t>AO1029</t>
  </si>
  <si>
    <t>AO1030</t>
  </si>
  <si>
    <t>AO1031</t>
  </si>
  <si>
    <t>AO1032</t>
  </si>
  <si>
    <t>AO1033</t>
  </si>
  <si>
    <t>AO1034</t>
  </si>
  <si>
    <t>AO1035</t>
  </si>
  <si>
    <t>AO1036</t>
  </si>
  <si>
    <t>AO1037</t>
  </si>
  <si>
    <t>AO1038</t>
  </si>
  <si>
    <t>AO1039</t>
  </si>
  <si>
    <t>AO1040</t>
  </si>
  <si>
    <t>AP0001</t>
  </si>
  <si>
    <t>AP0002</t>
  </si>
  <si>
    <t>AQ0001</t>
  </si>
  <si>
    <t>AQ0002</t>
  </si>
  <si>
    <t>AQ0003</t>
  </si>
  <si>
    <t>AQ0004</t>
  </si>
  <si>
    <t>蓄電容量(kwh)</t>
    <rPh sb="0" eb="4">
      <t>チクデンヨウリョウ</t>
    </rPh>
    <phoneticPr fontId="1"/>
  </si>
  <si>
    <t>定格出力(kw)</t>
    <rPh sb="0" eb="4">
      <t>テイカクシュツリョク</t>
    </rPh>
    <phoneticPr fontId="1"/>
  </si>
  <si>
    <t>蓄電容量(kwh)</t>
    <rPh sb="0" eb="2">
      <t>チクデン</t>
    </rPh>
    <rPh sb="2" eb="4">
      <t>ヨウリョウ</t>
    </rPh>
    <phoneticPr fontId="1"/>
  </si>
  <si>
    <t>HEBEL　HEMS（HF-MC10A2AH）</t>
  </si>
  <si>
    <t>HEBEL　HEMS（HF-MC10A1AH）</t>
  </si>
  <si>
    <t>HEBEL HEMS（HF-MC10A1AH）</t>
  </si>
  <si>
    <t>HEBEL HEMS（HF-MC10A2AH）</t>
  </si>
  <si>
    <t>該当の機器登録番号、蓄電容量等を申請書にご記入ください。</t>
    <rPh sb="0" eb="2">
      <t>ガイトウ</t>
    </rPh>
    <rPh sb="3" eb="9">
      <t>キキトウロクバンゴウ</t>
    </rPh>
    <rPh sb="10" eb="14">
      <t>チクデンヨウリョウ</t>
    </rPh>
    <rPh sb="14" eb="15">
      <t>トウ</t>
    </rPh>
    <rPh sb="16" eb="19">
      <t>シンセイショ</t>
    </rPh>
    <rPh sb="21" eb="23">
      <t>キニュウ</t>
    </rPh>
    <phoneticPr fontId="1"/>
  </si>
  <si>
    <t>の部分のメーカー名をリストから選択し、該当のパッケージ型番を選んでください。</t>
    <rPh sb="1" eb="3">
      <t>ブブン</t>
    </rPh>
    <phoneticPr fontId="1"/>
  </si>
  <si>
    <t>※メーカー名を選択しないとパッケージ型番は表示されません</t>
    <rPh sb="5" eb="6">
      <t>メイ</t>
    </rPh>
    <rPh sb="7" eb="9">
      <t>センタク</t>
    </rPh>
    <rPh sb="18" eb="20">
      <t>カタバン</t>
    </rPh>
    <rPh sb="21" eb="23">
      <t>ヒョウジ</t>
    </rPh>
    <phoneticPr fontId="1"/>
  </si>
  <si>
    <t>JHｰWBP74L</t>
    <phoneticPr fontId="1"/>
  </si>
  <si>
    <t>カネカ通信アダプタ</t>
    <rPh sb="3" eb="5">
      <t>ツウシン</t>
    </rPh>
    <phoneticPr fontId="1"/>
  </si>
  <si>
    <t>ホームゲートウェイ</t>
    <phoneticPr fontId="1"/>
  </si>
  <si>
    <t>ニチコン株式会社</t>
    <rPh sb="4" eb="8">
      <t>カブシキガイシャ</t>
    </rPh>
    <phoneticPr fontId="1"/>
  </si>
  <si>
    <t>長州産業株式会社</t>
    <rPh sb="0" eb="4">
      <t>チョウシュウサンギョウ</t>
    </rPh>
    <rPh sb="4" eb="8">
      <t>カブシキガイシャ</t>
    </rPh>
    <phoneticPr fontId="1"/>
  </si>
  <si>
    <t>株式会社NFブロッサムテクノロジーズ</t>
    <rPh sb="0" eb="4">
      <t>カブシキガイシャ</t>
    </rPh>
    <phoneticPr fontId="1"/>
  </si>
  <si>
    <t>シャープ株式会社</t>
    <rPh sb="4" eb="8">
      <t>カブシキガイシャ</t>
    </rPh>
    <phoneticPr fontId="1"/>
  </si>
  <si>
    <t>オムロンソーシアルソリューションズ株式会社</t>
    <rPh sb="17" eb="21">
      <t>カブシキガイシャ</t>
    </rPh>
    <phoneticPr fontId="1"/>
  </si>
  <si>
    <t>ネクストエナジー・アンド・リソース株式会社</t>
    <rPh sb="17" eb="21">
      <t>カブシキガイシャ</t>
    </rPh>
    <phoneticPr fontId="1"/>
  </si>
  <si>
    <t>デルタ電子株式会社</t>
    <rPh sb="3" eb="5">
      <t>デンシ</t>
    </rPh>
    <rPh sb="5" eb="9">
      <t>カブシキガイシャ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</si>
  <si>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</si>
  <si>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株式会社村田製作所</t>
    <rPh sb="0" eb="4">
      <t>カブシキガイシャ</t>
    </rPh>
    <rPh sb="4" eb="9">
      <t>ムラタセイサクジョ</t>
    </rPh>
    <phoneticPr fontId="1"/>
  </si>
  <si>
    <t>エリーパワー株式会社</t>
    <rPh sb="6" eb="10">
      <t>カブシキガイシャ</t>
    </rPh>
    <phoneticPr fontId="1"/>
  </si>
  <si>
    <t>パナソニック株式会社</t>
    <rPh sb="6" eb="10">
      <t>カブシキガイシャ</t>
    </rPh>
    <phoneticPr fontId="1"/>
  </si>
  <si>
    <t>住友電気工業株式会社</t>
    <rPh sb="0" eb="6">
      <t>スミトモデンキコウギョウ</t>
    </rPh>
    <rPh sb="6" eb="10">
      <t>カブシキガイシャ</t>
    </rPh>
    <phoneticPr fontId="1"/>
  </si>
  <si>
    <t>株式会社日本産業</t>
    <rPh sb="0" eb="4">
      <t>カブシキガイシャ</t>
    </rPh>
    <rPh sb="4" eb="8">
      <t>ニホンサンギョウ</t>
    </rPh>
    <phoneticPr fontId="1"/>
  </si>
  <si>
    <t>株式会社Looop</t>
    <rPh sb="0" eb="4">
      <t>カブシキガイシャ</t>
    </rPh>
    <phoneticPr fontId="1"/>
  </si>
  <si>
    <t>カナディアン・ソーラー・ジャパン株式会社</t>
    <rPh sb="16" eb="20">
      <t>カブシキガイシャ</t>
    </rPh>
    <phoneticPr fontId="1"/>
  </si>
  <si>
    <t>スマートソーラー株式会社</t>
    <rPh sb="8" eb="12">
      <t>カブシキガイシャ</t>
    </rPh>
    <phoneticPr fontId="1"/>
  </si>
  <si>
    <t>華為技術日本株式会社（ファーウェイ・ジャパン）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1"/>
  </si>
  <si>
    <t>合同会社DMM.com</t>
    <phoneticPr fontId="1"/>
  </si>
  <si>
    <t>華為技術日本株式会社＿ファーウェイ・ジャパン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1"/>
  </si>
  <si>
    <t>ダイヤゼブラ電機株式会社＿旧・田淵電機株式会社</t>
    <rPh sb="6" eb="8">
      <t>デンキ</t>
    </rPh>
    <rPh sb="8" eb="12">
      <t>カブシキガイシャ</t>
    </rPh>
    <rPh sb="13" eb="14">
      <t>キュウ</t>
    </rPh>
    <rPh sb="15" eb="19">
      <t>タブチデンキ</t>
    </rPh>
    <rPh sb="19" eb="23">
      <t>カブシキガイシャ</t>
    </rPh>
    <phoneticPr fontId="1"/>
  </si>
  <si>
    <t>株式会社正興電機製作所</t>
    <rPh sb="0" eb="4">
      <t>カブシキガイシャ</t>
    </rPh>
    <rPh sb="4" eb="8">
      <t>セイコウデンキ</t>
    </rPh>
    <rPh sb="8" eb="11">
      <t>セイサクジョ</t>
    </rPh>
    <phoneticPr fontId="1"/>
  </si>
  <si>
    <t>合同会社DMM.com</t>
    <phoneticPr fontId="1"/>
  </si>
  <si>
    <t>株式会社正興電機製作所</t>
    <rPh sb="0" eb="4">
      <t>カブシキガイシャ</t>
    </rPh>
    <rPh sb="4" eb="11">
      <t>セイコウデンキセイサクジョ</t>
    </rPh>
    <phoneticPr fontId="1"/>
  </si>
  <si>
    <t>ダイヤゼブラ電機株式会社（旧：田淵電機株式会社）</t>
    <rPh sb="6" eb="8">
      <t>デンキ</t>
    </rPh>
    <rPh sb="8" eb="12">
      <t>カブシキガイシャ</t>
    </rPh>
    <rPh sb="13" eb="14">
      <t>キュウ</t>
    </rPh>
    <rPh sb="15" eb="23">
      <t>タブチデンキカブシキガイシャ</t>
    </rPh>
    <phoneticPr fontId="1"/>
  </si>
  <si>
    <t>※半角英数字で入力※</t>
    <rPh sb="1" eb="3">
      <t>ハンカク</t>
    </rPh>
    <rPh sb="3" eb="6">
      <t>エイスウジ</t>
    </rPh>
    <rPh sb="7" eb="9">
      <t>ニュウリョク</t>
    </rPh>
    <phoneticPr fontId="1"/>
  </si>
  <si>
    <t>MPR-P022</t>
  </si>
  <si>
    <t>MPR-P023</t>
  </si>
  <si>
    <t>MPR-P024</t>
  </si>
  <si>
    <t>MPR-P025</t>
  </si>
  <si>
    <t>AR1001</t>
  </si>
  <si>
    <t>AR1002</t>
  </si>
  <si>
    <t>AR1003</t>
  </si>
  <si>
    <t>AR1004</t>
  </si>
  <si>
    <t>ESS-T3FS</t>
    <phoneticPr fontId="1"/>
  </si>
  <si>
    <t>AS0001</t>
    <phoneticPr fontId="1"/>
  </si>
  <si>
    <t>ESSｰT2MS</t>
    <phoneticPr fontId="1"/>
  </si>
  <si>
    <t>株式会社正興電機製作所</t>
  </si>
  <si>
    <t>SKGｰ310H050ｰECO</t>
    <phoneticPr fontId="1"/>
  </si>
  <si>
    <t>SMTｰH04AB010</t>
    <phoneticPr fontId="1"/>
  </si>
  <si>
    <t>AT0001</t>
    <phoneticPr fontId="1"/>
  </si>
  <si>
    <t>SST4012TA</t>
  </si>
  <si>
    <t>SHY5512TB</t>
  </si>
  <si>
    <t>AU0001</t>
  </si>
  <si>
    <t>AU0002</t>
  </si>
  <si>
    <t>4.95-5-XSOL</t>
  </si>
  <si>
    <t>4.95-10-XSOL</t>
  </si>
  <si>
    <t>4.95-5-XSOLｰL</t>
  </si>
  <si>
    <t>4.95-10-XSOLｰL</t>
  </si>
  <si>
    <t>株式会社エクソル</t>
    <phoneticPr fontId="1"/>
  </si>
  <si>
    <t>AV0001</t>
  </si>
  <si>
    <t>AV0002</t>
  </si>
  <si>
    <t>AV0003</t>
  </si>
  <si>
    <t>AV0004</t>
  </si>
  <si>
    <t>株式会社エクソル</t>
    <rPh sb="0" eb="4">
      <t>カブシキガイシャ</t>
    </rPh>
    <phoneticPr fontId="1"/>
  </si>
  <si>
    <t>ESSｰU3S1J</t>
    <phoneticPr fontId="1"/>
  </si>
  <si>
    <t>ESSｰT3FS</t>
    <phoneticPr fontId="1"/>
  </si>
  <si>
    <t>ESSｰT3S1</t>
    <phoneticPr fontId="1"/>
  </si>
  <si>
    <t>ESSｰT3L1</t>
    <phoneticPr fontId="1"/>
  </si>
  <si>
    <t>ESSｰT3M1</t>
    <phoneticPr fontId="1"/>
  </si>
  <si>
    <t>ESSｰT3X1</t>
    <phoneticPr fontId="1"/>
  </si>
  <si>
    <t>ESSｰT3SS</t>
    <phoneticPr fontId="1"/>
  </si>
  <si>
    <t>ESSｰT3LS</t>
    <phoneticPr fontId="1"/>
  </si>
  <si>
    <t>CBｰP65M05A</t>
    <phoneticPr fontId="1"/>
  </si>
  <si>
    <t>CBｰP65MS05A</t>
    <phoneticPr fontId="1"/>
  </si>
  <si>
    <t>JHｰWBP74M</t>
    <phoneticPr fontId="1"/>
  </si>
  <si>
    <t>JHｰWBP72Q</t>
  </si>
  <si>
    <t>JHｰWBP72Q</t>
    <phoneticPr fontId="1"/>
  </si>
  <si>
    <t>JHｰWBPDA650</t>
  </si>
  <si>
    <t>JHｰWBPDA650</t>
    <phoneticPr fontId="1"/>
  </si>
  <si>
    <t>JHｰWBPDB650</t>
  </si>
  <si>
    <t>JHｰWBPDB650</t>
    <phoneticPr fontId="1"/>
  </si>
  <si>
    <t>JHｰWBPDA660</t>
  </si>
  <si>
    <t>JHｰWBPDA660</t>
    <phoneticPr fontId="1"/>
  </si>
  <si>
    <t>JHｰWBPDB660</t>
  </si>
  <si>
    <t>JHｰWBPDB660</t>
    <phoneticPr fontId="1"/>
  </si>
  <si>
    <t>JHｰWBPDA755</t>
  </si>
  <si>
    <t>JHｰWBPDA755</t>
    <phoneticPr fontId="1"/>
  </si>
  <si>
    <t>JHｰWBPDB755</t>
  </si>
  <si>
    <t>JHｰWBPDB755</t>
    <phoneticPr fontId="1"/>
  </si>
  <si>
    <t>JHｰWBP72P</t>
  </si>
  <si>
    <t>JHｰWBP72P</t>
    <phoneticPr fontId="1"/>
  </si>
  <si>
    <t>JHｰWBP72R</t>
  </si>
  <si>
    <t>JHｰWBP72R</t>
    <phoneticPr fontId="1"/>
  </si>
  <si>
    <t>AW0002</t>
  </si>
  <si>
    <t>AW0003</t>
  </si>
  <si>
    <t>AW0004</t>
  </si>
  <si>
    <t>AW0005</t>
  </si>
  <si>
    <t>AW0006</t>
  </si>
  <si>
    <t>AW0001</t>
  </si>
  <si>
    <t>AX0001</t>
  </si>
  <si>
    <t>AX1001</t>
  </si>
  <si>
    <t>AX1002</t>
  </si>
  <si>
    <t>AX1003</t>
  </si>
  <si>
    <t>AX1004</t>
  </si>
  <si>
    <t>AX1005</t>
  </si>
  <si>
    <t>AX1006</t>
  </si>
  <si>
    <t>AX1007</t>
  </si>
  <si>
    <t>AX1008</t>
  </si>
  <si>
    <t>機器連携コントローラ　JH-RVB1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</si>
</sst>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9" fillId="33" borderId="10" xfId="0" applyFont="1" applyFill="1" applyBorder="1" applyAlignment="1" applyProtection="1">
      <alignment horizontal="center" vertical="center" shrinkToFit="1"/>
      <protection locked="0"/>
    </xf>
    <xf numFmtId="0" fontId="21" fillId="33" borderId="10" xfId="0" applyFont="1" applyFill="1" applyBorder="1" applyAlignment="1" applyProtection="1">
      <alignment horizontal="center" vertical="center" wrapText="1" shrinkToFit="1"/>
      <protection locked="0"/>
    </xf>
    <xf numFmtId="0" fontId="21" fillId="33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0" xfId="0" applyFont="1" applyFill="1" applyBorder="1">
      <alignment vertical="center"/>
    </xf>
    <xf numFmtId="0" fontId="22" fillId="34" borderId="1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2" fillId="34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>
      <alignment vertical="center"/>
    </xf>
    <xf numFmtId="176" fontId="22" fillId="0" borderId="0" xfId="0" applyNumberFormat="1" applyFont="1" applyBorder="1" applyAlignment="1">
      <alignment horizontal="left" vertical="center"/>
    </xf>
    <xf numFmtId="0" fontId="22" fillId="0" borderId="0" xfId="0" applyFo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35" borderId="14" xfId="0" applyFont="1" applyFill="1" applyBorder="1" applyAlignment="1" applyProtection="1">
      <alignment horizontal="center" vertical="center"/>
    </xf>
    <xf numFmtId="0" fontId="22" fillId="35" borderId="14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/>
    </xf>
    <xf numFmtId="176" fontId="22" fillId="35" borderId="14" xfId="0" applyNumberFormat="1" applyFont="1" applyFill="1" applyBorder="1" applyAlignment="1">
      <alignment horizontal="center" vertical="center"/>
    </xf>
    <xf numFmtId="2" fontId="22" fillId="35" borderId="14" xfId="0" applyNumberFormat="1" applyFont="1" applyFill="1" applyBorder="1" applyAlignment="1">
      <alignment horizontal="center" vertical="center"/>
    </xf>
    <xf numFmtId="0" fontId="22" fillId="34" borderId="11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22" fillId="35" borderId="0" xfId="0" applyFont="1" applyFill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35" borderId="17" xfId="0" applyFont="1" applyFill="1" applyBorder="1" applyAlignment="1" applyProtection="1">
      <alignment horizontal="center" vertical="center"/>
    </xf>
    <xf numFmtId="0" fontId="22" fillId="35" borderId="18" xfId="0" applyFont="1" applyFill="1" applyBorder="1" applyAlignment="1" applyProtection="1">
      <alignment horizontal="center" vertical="center"/>
    </xf>
    <xf numFmtId="0" fontId="22" fillId="35" borderId="17" xfId="0" applyFont="1" applyFill="1" applyBorder="1" applyAlignment="1" applyProtection="1">
      <alignment horizontal="center" vertical="center" wrapText="1"/>
    </xf>
    <xf numFmtId="0" fontId="22" fillId="35" borderId="18" xfId="0" applyFont="1" applyFill="1" applyBorder="1" applyAlignment="1" applyProtection="1">
      <alignment horizontal="center" vertical="center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 2" xfId="44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1"/>
    <cellStyle name="標準 4" xfId="45"/>
    <cellStyle name="良い" xfId="7" builtinId="26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 outline="0">
        <left style="thin">
          <color rgb="FF000000"/>
        </left>
      </border>
    </dxf>
    <dxf>
      <protection locked="0" hidden="0"/>
    </dxf>
  </dxfs>
  <tableStyles count="0" defaultTableStyle="TableStyleMedium9" defaultPivotStyle="PivotStyleLight16"/>
  <colors>
    <mruColors>
      <color rgb="FF81F18E"/>
      <color rgb="FF99FF66"/>
      <color rgb="FF99FF33"/>
      <color rgb="FFFDD9F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テーブル135" displayName="テーブル135" ref="A1:I544" totalsRowShown="0" headerRowDxfId="12" tableBorderDxfId="11">
  <autoFilter ref="A1:I544"/>
  <sortState ref="A136:I519">
    <sortCondition ref="D1:D523"/>
  </sortState>
  <tableColumns count="9">
    <tableColumn id="2" name="メーカー名" dataDxfId="10"/>
    <tableColumn id="5" name="連番" dataDxfId="9">
      <calculatedColumnFormula>COUNTIF($D$2:D2,D2)</calculatedColumnFormula>
    </tableColumn>
    <tableColumn id="6" name="検索用型番" dataDxfId="8">
      <calculatedColumnFormula>D2&amp;B2</calculatedColumnFormula>
    </tableColumn>
    <tableColumn id="4" name="パッケージ型番" dataDxfId="7"/>
    <tableColumn id="1" name="機器登録番号" dataDxfId="6"/>
    <tableColumn id="11" name="蓄電容量（kWh）" dataDxfId="5"/>
    <tableColumn id="12" name="定格出力（kW )" dataDxfId="4"/>
    <tableColumn id="3" name="機器識別コード" dataDxfId="3"/>
    <tableColumn id="10" name="非一体確認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J544"/>
  <sheetViews>
    <sheetView zoomScaleNormal="100" workbookViewId="0">
      <pane xSplit="1" ySplit="1" topLeftCell="C519" activePane="bottomRight" state="frozen"/>
      <selection pane="topRight"/>
      <selection pane="bottomLeft"/>
      <selection pane="bottomRight" activeCell="I530" sqref="I530"/>
    </sheetView>
  </sheetViews>
  <sheetFormatPr defaultRowHeight="40.200000000000003" customHeight="1"/>
  <cols>
    <col min="1" max="1" width="13.33203125" bestFit="1" customWidth="1"/>
    <col min="2" max="2" width="10.21875" bestFit="1" customWidth="1"/>
    <col min="3" max="4" width="24.5546875" style="3" customWidth="1"/>
    <col min="5" max="5" width="18.5546875" customWidth="1"/>
    <col min="6" max="6" width="16.44140625" style="1" customWidth="1"/>
    <col min="7" max="7" width="16.44140625" customWidth="1"/>
    <col min="8" max="8" width="17.21875" style="1" hidden="1" customWidth="1"/>
    <col min="9" max="9" width="20.33203125" style="33" bestFit="1" customWidth="1"/>
    <col min="10" max="10" width="20.109375" style="3" customWidth="1"/>
    <col min="11" max="11" width="16.77734375" bestFit="1" customWidth="1"/>
    <col min="14" max="14" width="12.33203125" bestFit="1" customWidth="1"/>
  </cols>
  <sheetData>
    <row r="1" spans="1:10" s="1" customFormat="1" ht="40.200000000000003" customHeight="1">
      <c r="A1" s="6" t="s">
        <v>184</v>
      </c>
      <c r="B1" s="6" t="s">
        <v>601</v>
      </c>
      <c r="C1" s="7" t="s">
        <v>602</v>
      </c>
      <c r="D1" s="7" t="s">
        <v>0</v>
      </c>
      <c r="E1" s="5" t="s">
        <v>162</v>
      </c>
      <c r="F1" s="8" t="s">
        <v>185</v>
      </c>
      <c r="G1" s="9" t="s">
        <v>186</v>
      </c>
      <c r="H1" s="22" t="s">
        <v>358</v>
      </c>
      <c r="I1" s="22" t="s">
        <v>435</v>
      </c>
    </row>
    <row r="2" spans="1:10" ht="40.200000000000003" customHeight="1">
      <c r="A2" s="4" t="s">
        <v>996</v>
      </c>
      <c r="B2" s="4">
        <f>COUNTIF($D$2:D2,D2)</f>
        <v>1</v>
      </c>
      <c r="C2" s="2" t="str">
        <f>D2&amp;B2</f>
        <v>ESSｰH1L11</v>
      </c>
      <c r="D2" s="2" t="s">
        <v>603</v>
      </c>
      <c r="E2" s="2" t="s">
        <v>1</v>
      </c>
      <c r="F2" s="2">
        <v>12</v>
      </c>
      <c r="G2" s="1">
        <v>5.9</v>
      </c>
      <c r="H2" s="3" t="s">
        <v>386</v>
      </c>
      <c r="I2" s="3"/>
      <c r="J2"/>
    </row>
    <row r="3" spans="1:10" ht="40.200000000000003" customHeight="1">
      <c r="A3" s="4" t="s">
        <v>996</v>
      </c>
      <c r="B3" s="4">
        <f>COUNTIF($D$2:D3,D3)</f>
        <v>1</v>
      </c>
      <c r="C3" s="2" t="str">
        <f t="shared" ref="C3:C66" si="0">D3&amp;B3</f>
        <v>ESSｰH1LS1</v>
      </c>
      <c r="D3" s="2" t="s">
        <v>604</v>
      </c>
      <c r="E3" s="2" t="s">
        <v>2</v>
      </c>
      <c r="F3" s="2">
        <v>12</v>
      </c>
      <c r="G3" s="1">
        <v>5.9</v>
      </c>
      <c r="H3" s="3" t="s">
        <v>359</v>
      </c>
      <c r="I3" s="3"/>
      <c r="J3"/>
    </row>
    <row r="4" spans="1:10" ht="40.200000000000003" customHeight="1">
      <c r="A4" s="4" t="s">
        <v>996</v>
      </c>
      <c r="B4" s="4">
        <f>COUNTIF($D$2:D4,D4)</f>
        <v>1</v>
      </c>
      <c r="C4" s="2" t="str">
        <f t="shared" si="0"/>
        <v>ESSｰT1M11</v>
      </c>
      <c r="D4" s="2" t="s">
        <v>605</v>
      </c>
      <c r="E4" s="2" t="s">
        <v>3</v>
      </c>
      <c r="F4" s="2">
        <v>8</v>
      </c>
      <c r="G4" s="1">
        <v>5.9</v>
      </c>
      <c r="H4" s="3" t="s">
        <v>360</v>
      </c>
      <c r="I4" s="3"/>
      <c r="J4"/>
    </row>
    <row r="5" spans="1:10" ht="40.200000000000003" customHeight="1">
      <c r="A5" s="4" t="s">
        <v>996</v>
      </c>
      <c r="B5" s="4">
        <f>COUNTIF($D$2:D5,D5)</f>
        <v>1</v>
      </c>
      <c r="C5" s="2" t="str">
        <f t="shared" si="0"/>
        <v>ESSｰT1M1V1</v>
      </c>
      <c r="D5" s="2" t="s">
        <v>606</v>
      </c>
      <c r="E5" s="2" t="s">
        <v>4</v>
      </c>
      <c r="F5" s="2">
        <v>8</v>
      </c>
      <c r="G5" s="1">
        <v>5.9</v>
      </c>
      <c r="H5" s="3" t="s">
        <v>360</v>
      </c>
      <c r="I5" s="3"/>
      <c r="J5"/>
    </row>
    <row r="6" spans="1:10" ht="40.200000000000003" customHeight="1">
      <c r="A6" s="4" t="s">
        <v>996</v>
      </c>
      <c r="B6" s="4">
        <f>COUNTIF($D$2:D6,D6)</f>
        <v>1</v>
      </c>
      <c r="C6" s="2" t="str">
        <f t="shared" si="0"/>
        <v>ESSｰT1MS1</v>
      </c>
      <c r="D6" s="2" t="s">
        <v>607</v>
      </c>
      <c r="E6" s="2" t="s">
        <v>5</v>
      </c>
      <c r="F6" s="2">
        <v>8</v>
      </c>
      <c r="G6" s="1">
        <v>5.9</v>
      </c>
      <c r="H6" s="3" t="s">
        <v>360</v>
      </c>
      <c r="I6" s="3"/>
      <c r="J6"/>
    </row>
    <row r="7" spans="1:10" ht="40.200000000000003" customHeight="1">
      <c r="A7" s="4" t="s">
        <v>996</v>
      </c>
      <c r="B7" s="4">
        <f>COUNTIF($D$2:D7,D7)</f>
        <v>1</v>
      </c>
      <c r="C7" s="2" t="str">
        <f t="shared" si="0"/>
        <v>ESSｰT1MSV1</v>
      </c>
      <c r="D7" s="2" t="s">
        <v>608</v>
      </c>
      <c r="E7" s="2" t="s">
        <v>6</v>
      </c>
      <c r="F7" s="2">
        <v>8</v>
      </c>
      <c r="G7" s="1">
        <v>5.9</v>
      </c>
      <c r="H7" s="3" t="s">
        <v>360</v>
      </c>
      <c r="I7" s="3"/>
      <c r="J7"/>
    </row>
    <row r="8" spans="1:10" ht="40.200000000000003" customHeight="1">
      <c r="A8" s="4" t="s">
        <v>996</v>
      </c>
      <c r="B8" s="4">
        <f>COUNTIF($D$2:D8,D8)</f>
        <v>1</v>
      </c>
      <c r="C8" s="2" t="str">
        <f t="shared" si="0"/>
        <v>ESSｰT1S11</v>
      </c>
      <c r="D8" s="2" t="s">
        <v>609</v>
      </c>
      <c r="E8" s="2" t="s">
        <v>7</v>
      </c>
      <c r="F8" s="2">
        <v>4</v>
      </c>
      <c r="G8" s="1">
        <v>5.9</v>
      </c>
      <c r="H8" s="3" t="s">
        <v>360</v>
      </c>
      <c r="I8" s="3"/>
      <c r="J8"/>
    </row>
    <row r="9" spans="1:10" ht="40.200000000000003" customHeight="1">
      <c r="A9" s="4" t="s">
        <v>996</v>
      </c>
      <c r="B9" s="4">
        <f>COUNTIF($D$2:D9,D9)</f>
        <v>1</v>
      </c>
      <c r="C9" s="2" t="str">
        <f t="shared" si="0"/>
        <v>ESSｰT1S1V1</v>
      </c>
      <c r="D9" s="2" t="s">
        <v>610</v>
      </c>
      <c r="E9" s="2" t="s">
        <v>8</v>
      </c>
      <c r="F9" s="2">
        <v>4</v>
      </c>
      <c r="G9" s="1">
        <v>5.9</v>
      </c>
      <c r="H9" s="3" t="s">
        <v>360</v>
      </c>
      <c r="I9" s="3"/>
      <c r="J9"/>
    </row>
    <row r="10" spans="1:10" ht="40.200000000000003" customHeight="1">
      <c r="A10" s="4" t="s">
        <v>996</v>
      </c>
      <c r="B10" s="4">
        <f>COUNTIF($D$2:D10,D10)</f>
        <v>1</v>
      </c>
      <c r="C10" s="2" t="str">
        <f t="shared" si="0"/>
        <v>ESSｰT1SS1</v>
      </c>
      <c r="D10" s="2" t="s">
        <v>611</v>
      </c>
      <c r="E10" s="2" t="s">
        <v>9</v>
      </c>
      <c r="F10" s="2">
        <v>4</v>
      </c>
      <c r="G10" s="1">
        <v>5.9</v>
      </c>
      <c r="H10" s="3" t="s">
        <v>360</v>
      </c>
      <c r="I10" s="3"/>
      <c r="J10"/>
    </row>
    <row r="11" spans="1:10" ht="40.200000000000003" customHeight="1">
      <c r="A11" s="4" t="s">
        <v>996</v>
      </c>
      <c r="B11" s="4">
        <f>COUNTIF($D$2:D11,D11)</f>
        <v>1</v>
      </c>
      <c r="C11" s="2" t="str">
        <f t="shared" si="0"/>
        <v>ESSｰT1SSV1</v>
      </c>
      <c r="D11" s="2" t="s">
        <v>612</v>
      </c>
      <c r="E11" s="2" t="s">
        <v>10</v>
      </c>
      <c r="F11" s="2">
        <v>4</v>
      </c>
      <c r="G11" s="1">
        <v>5.9</v>
      </c>
      <c r="H11" s="3" t="s">
        <v>360</v>
      </c>
      <c r="I11" s="3"/>
      <c r="J11"/>
    </row>
    <row r="12" spans="1:10" ht="40.200000000000003" customHeight="1">
      <c r="A12" s="4" t="s">
        <v>996</v>
      </c>
      <c r="B12" s="4">
        <f>COUNTIF($D$2:D12,D12)</f>
        <v>1</v>
      </c>
      <c r="C12" s="2" t="str">
        <f t="shared" si="0"/>
        <v>ESSｰT2M11</v>
      </c>
      <c r="D12" s="2" t="s">
        <v>613</v>
      </c>
      <c r="E12" s="2" t="s">
        <v>11</v>
      </c>
      <c r="F12" s="2">
        <v>8</v>
      </c>
      <c r="G12" s="1">
        <v>5.9</v>
      </c>
      <c r="H12" s="3" t="s">
        <v>360</v>
      </c>
      <c r="I12" s="3"/>
      <c r="J12"/>
    </row>
    <row r="13" spans="1:10" ht="40.200000000000003" customHeight="1">
      <c r="A13" s="4" t="s">
        <v>996</v>
      </c>
      <c r="B13" s="4">
        <f>COUNTIF($D$2:D13,D13)</f>
        <v>1</v>
      </c>
      <c r="C13" s="2" t="str">
        <f t="shared" si="0"/>
        <v>ESSｰT2M1V1</v>
      </c>
      <c r="D13" s="2" t="s">
        <v>614</v>
      </c>
      <c r="E13" s="2" t="s">
        <v>12</v>
      </c>
      <c r="F13" s="2">
        <v>8</v>
      </c>
      <c r="G13" s="1">
        <v>5.9</v>
      </c>
      <c r="H13" s="3" t="s">
        <v>360</v>
      </c>
      <c r="I13" s="3"/>
      <c r="J13"/>
    </row>
    <row r="14" spans="1:10" ht="40.200000000000003" customHeight="1">
      <c r="A14" s="4" t="s">
        <v>996</v>
      </c>
      <c r="B14" s="4">
        <f>COUNTIF($D$2:D14,D14)</f>
        <v>1</v>
      </c>
      <c r="C14" s="2" t="str">
        <f t="shared" si="0"/>
        <v>ESSｰT2S11</v>
      </c>
      <c r="D14" s="2" t="s">
        <v>615</v>
      </c>
      <c r="E14" s="2" t="s">
        <v>13</v>
      </c>
      <c r="F14" s="2">
        <v>4</v>
      </c>
      <c r="G14" s="1">
        <v>5.9</v>
      </c>
      <c r="H14" s="3" t="s">
        <v>360</v>
      </c>
      <c r="I14" s="3"/>
      <c r="J14"/>
    </row>
    <row r="15" spans="1:10" ht="40.200000000000003" customHeight="1">
      <c r="A15" s="4" t="s">
        <v>996</v>
      </c>
      <c r="B15" s="4">
        <f>COUNTIF($D$2:D15,D15)</f>
        <v>1</v>
      </c>
      <c r="C15" s="2" t="str">
        <f t="shared" si="0"/>
        <v>ESSｰT2S1V1</v>
      </c>
      <c r="D15" s="2" t="s">
        <v>616</v>
      </c>
      <c r="E15" s="2" t="s">
        <v>14</v>
      </c>
      <c r="F15" s="2">
        <v>4</v>
      </c>
      <c r="G15" s="1">
        <v>5.9</v>
      </c>
      <c r="H15" s="3" t="s">
        <v>360</v>
      </c>
      <c r="I15" s="3"/>
      <c r="J15"/>
    </row>
    <row r="16" spans="1:10" ht="40.200000000000003" customHeight="1">
      <c r="A16" s="4" t="s">
        <v>996</v>
      </c>
      <c r="B16" s="4">
        <f>COUNTIF($D$2:D16,D16)</f>
        <v>1</v>
      </c>
      <c r="C16" s="2" t="str">
        <f t="shared" si="0"/>
        <v>ESSｰU2L11</v>
      </c>
      <c r="D16" s="2" t="s">
        <v>617</v>
      </c>
      <c r="E16" s="2" t="s">
        <v>15</v>
      </c>
      <c r="F16" s="2">
        <v>12</v>
      </c>
      <c r="G16" s="1">
        <v>3</v>
      </c>
      <c r="H16" s="3" t="s">
        <v>359</v>
      </c>
      <c r="I16" s="3"/>
      <c r="J16"/>
    </row>
    <row r="17" spans="1:10" ht="40.200000000000003" customHeight="1">
      <c r="A17" s="4" t="s">
        <v>996</v>
      </c>
      <c r="B17" s="4">
        <f>COUNTIF($D$2:D17,D17)</f>
        <v>1</v>
      </c>
      <c r="C17" s="2" t="str">
        <f t="shared" si="0"/>
        <v>ESSｰU2LS1</v>
      </c>
      <c r="D17" s="2" t="s">
        <v>618</v>
      </c>
      <c r="E17" s="2" t="s">
        <v>16</v>
      </c>
      <c r="F17" s="2">
        <v>12</v>
      </c>
      <c r="G17" s="1">
        <v>3</v>
      </c>
      <c r="H17" s="3" t="s">
        <v>359</v>
      </c>
      <c r="I17" s="3"/>
      <c r="J17"/>
    </row>
    <row r="18" spans="1:10" ht="40.200000000000003" customHeight="1">
      <c r="A18" s="4" t="s">
        <v>996</v>
      </c>
      <c r="B18" s="4">
        <f>COUNTIF($D$2:D18,D18)</f>
        <v>1</v>
      </c>
      <c r="C18" s="2" t="str">
        <f t="shared" si="0"/>
        <v>ESSｰU2M11</v>
      </c>
      <c r="D18" s="2" t="s">
        <v>619</v>
      </c>
      <c r="E18" s="2" t="s">
        <v>17</v>
      </c>
      <c r="F18" s="2">
        <v>11</v>
      </c>
      <c r="G18" s="1">
        <v>2</v>
      </c>
      <c r="H18" s="3" t="s">
        <v>359</v>
      </c>
      <c r="I18" s="3"/>
      <c r="J18"/>
    </row>
    <row r="19" spans="1:10" ht="40.200000000000003" customHeight="1">
      <c r="A19" s="4" t="s">
        <v>996</v>
      </c>
      <c r="B19" s="4">
        <f>COUNTIF($D$2:D19,D19)</f>
        <v>1</v>
      </c>
      <c r="C19" s="2" t="str">
        <f t="shared" si="0"/>
        <v>ESSｰU2M21</v>
      </c>
      <c r="D19" s="2" t="s">
        <v>620</v>
      </c>
      <c r="E19" s="2" t="s">
        <v>18</v>
      </c>
      <c r="F19" s="2">
        <v>11</v>
      </c>
      <c r="G19" s="1">
        <v>2</v>
      </c>
      <c r="H19" s="3" t="s">
        <v>359</v>
      </c>
      <c r="I19" s="3"/>
      <c r="J19"/>
    </row>
    <row r="20" spans="1:10" ht="40.200000000000003" customHeight="1">
      <c r="A20" s="4" t="s">
        <v>996</v>
      </c>
      <c r="B20" s="4">
        <f>COUNTIF($D$2:D20,D20)</f>
        <v>1</v>
      </c>
      <c r="C20" s="2" t="str">
        <f t="shared" si="0"/>
        <v>ESSｰU2MS1</v>
      </c>
      <c r="D20" s="2" t="s">
        <v>621</v>
      </c>
      <c r="E20" s="2" t="s">
        <v>19</v>
      </c>
      <c r="F20" s="2">
        <v>11</v>
      </c>
      <c r="G20" s="1">
        <v>2</v>
      </c>
      <c r="H20" s="3" t="s">
        <v>359</v>
      </c>
      <c r="I20" s="3"/>
      <c r="J20"/>
    </row>
    <row r="21" spans="1:10" ht="40.200000000000003" customHeight="1">
      <c r="A21" s="4" t="s">
        <v>996</v>
      </c>
      <c r="B21" s="4">
        <f>COUNTIF($D$2:D21,D21)</f>
        <v>1</v>
      </c>
      <c r="C21" s="2" t="str">
        <f t="shared" si="0"/>
        <v>ESSｰU2X11</v>
      </c>
      <c r="D21" s="2" t="s">
        <v>622</v>
      </c>
      <c r="E21" s="2" t="s">
        <v>20</v>
      </c>
      <c r="F21" s="2">
        <v>16.600000000000001</v>
      </c>
      <c r="G21" s="1">
        <v>3</v>
      </c>
      <c r="H21" s="3" t="s">
        <v>359</v>
      </c>
      <c r="I21" s="3"/>
      <c r="J21"/>
    </row>
    <row r="22" spans="1:10" ht="40.200000000000003" customHeight="1">
      <c r="A22" s="4" t="s">
        <v>996</v>
      </c>
      <c r="B22" s="4">
        <f>COUNTIF($D$2:D22,D22)</f>
        <v>1</v>
      </c>
      <c r="C22" s="2" t="str">
        <f t="shared" si="0"/>
        <v>ESSｰU3S11</v>
      </c>
      <c r="D22" s="2" t="s">
        <v>623</v>
      </c>
      <c r="E22" s="2" t="s">
        <v>21</v>
      </c>
      <c r="F22" s="2">
        <v>4.0999999999999996</v>
      </c>
      <c r="G22" s="1">
        <v>1.5</v>
      </c>
      <c r="H22" s="3" t="s">
        <v>359</v>
      </c>
      <c r="I22" s="3"/>
      <c r="J22"/>
    </row>
    <row r="23" spans="1:10" ht="40.200000000000003" customHeight="1">
      <c r="A23" s="4" t="s">
        <v>996</v>
      </c>
      <c r="B23" s="4">
        <f>COUNTIF($D$2:D23,D23)</f>
        <v>1</v>
      </c>
      <c r="C23" s="2" t="str">
        <f t="shared" si="0"/>
        <v>ESSｰU3S1J1</v>
      </c>
      <c r="D23" s="2" t="s">
        <v>624</v>
      </c>
      <c r="E23" s="2" t="s">
        <v>22</v>
      </c>
      <c r="F23" s="2">
        <v>4.0999999999999996</v>
      </c>
      <c r="G23" s="1">
        <v>1.5</v>
      </c>
      <c r="H23" s="3" t="s">
        <v>359</v>
      </c>
      <c r="I23" s="3"/>
      <c r="J23"/>
    </row>
    <row r="24" spans="1:10" ht="40.200000000000003" customHeight="1">
      <c r="A24" s="4" t="s">
        <v>996</v>
      </c>
      <c r="B24" s="4">
        <f>COUNTIF($D$2:D24,D24)</f>
        <v>1</v>
      </c>
      <c r="C24" s="2" t="str">
        <f t="shared" si="0"/>
        <v>ESSｰH2L11</v>
      </c>
      <c r="D24" s="2" t="s">
        <v>625</v>
      </c>
      <c r="E24" s="2" t="s">
        <v>23</v>
      </c>
      <c r="F24" s="2">
        <v>12</v>
      </c>
      <c r="G24" s="1">
        <v>5.9</v>
      </c>
      <c r="H24" s="3" t="s">
        <v>360</v>
      </c>
      <c r="I24" s="3"/>
      <c r="J24"/>
    </row>
    <row r="25" spans="1:10" ht="40.200000000000003" customHeight="1">
      <c r="A25" s="4" t="s">
        <v>996</v>
      </c>
      <c r="B25" s="4">
        <f>COUNTIF($D$2:D25,D25)</f>
        <v>1</v>
      </c>
      <c r="C25" s="2" t="str">
        <f t="shared" si="0"/>
        <v>ESSｰH2LS1</v>
      </c>
      <c r="D25" s="2" t="s">
        <v>626</v>
      </c>
      <c r="E25" s="2" t="s">
        <v>24</v>
      </c>
      <c r="F25" s="2">
        <v>12</v>
      </c>
      <c r="G25" s="1">
        <v>5.9</v>
      </c>
      <c r="H25" s="3" t="s">
        <v>360</v>
      </c>
      <c r="I25" s="3"/>
      <c r="J25"/>
    </row>
    <row r="26" spans="1:10" ht="40.200000000000003" customHeight="1">
      <c r="A26" s="4" t="s">
        <v>996</v>
      </c>
      <c r="B26" s="4">
        <f>COUNTIF($D$2:D26,D26)</f>
        <v>1</v>
      </c>
      <c r="C26" s="2" t="str">
        <f t="shared" si="0"/>
        <v>ESSｰU2L21</v>
      </c>
      <c r="D26" s="2" t="s">
        <v>627</v>
      </c>
      <c r="E26" s="2" t="s">
        <v>25</v>
      </c>
      <c r="F26" s="2">
        <v>12</v>
      </c>
      <c r="G26" s="1">
        <v>3</v>
      </c>
      <c r="H26" s="3" t="s">
        <v>359</v>
      </c>
      <c r="I26" s="3"/>
      <c r="J26"/>
    </row>
    <row r="27" spans="1:10" ht="40.200000000000003" customHeight="1">
      <c r="A27" s="4" t="s">
        <v>997</v>
      </c>
      <c r="B27" s="4">
        <f>COUNTIF($D$2:D27,D27)</f>
        <v>1</v>
      </c>
      <c r="C27" s="2" t="str">
        <f t="shared" si="0"/>
        <v>CBｰHYB02B1</v>
      </c>
      <c r="D27" s="2" t="s">
        <v>628</v>
      </c>
      <c r="E27" s="2" t="s">
        <v>26</v>
      </c>
      <c r="F27" s="2">
        <v>6.5</v>
      </c>
      <c r="G27" s="1">
        <v>4.8</v>
      </c>
      <c r="H27" s="3" t="s">
        <v>361</v>
      </c>
      <c r="I27" s="3" t="s">
        <v>437</v>
      </c>
      <c r="J27"/>
    </row>
    <row r="28" spans="1:10" ht="40.200000000000003" customHeight="1">
      <c r="A28" s="4" t="s">
        <v>997</v>
      </c>
      <c r="B28" s="4">
        <f>COUNTIF($D$2:D28,D28)</f>
        <v>1</v>
      </c>
      <c r="C28" s="2" t="str">
        <f t="shared" si="0"/>
        <v>CBｰHYB03A1</v>
      </c>
      <c r="D28" s="2" t="s">
        <v>629</v>
      </c>
      <c r="E28" s="2" t="s">
        <v>27</v>
      </c>
      <c r="F28" s="2">
        <v>6.5</v>
      </c>
      <c r="G28" s="1">
        <v>5.5</v>
      </c>
      <c r="H28" s="3" t="s">
        <v>361</v>
      </c>
      <c r="I28" s="3" t="s">
        <v>437</v>
      </c>
      <c r="J28"/>
    </row>
    <row r="29" spans="1:10" ht="40.200000000000003" customHeight="1">
      <c r="A29" s="4" t="s">
        <v>997</v>
      </c>
      <c r="B29" s="4">
        <f>COUNTIF($D$2:D29,D29)</f>
        <v>1</v>
      </c>
      <c r="C29" s="2" t="str">
        <f t="shared" si="0"/>
        <v>CBｰHYB03AS1</v>
      </c>
      <c r="D29" s="2" t="s">
        <v>630</v>
      </c>
      <c r="E29" s="2" t="s">
        <v>28</v>
      </c>
      <c r="F29" s="2">
        <v>6.5</v>
      </c>
      <c r="G29" s="1">
        <v>5.5</v>
      </c>
      <c r="H29" s="3" t="s">
        <v>361</v>
      </c>
      <c r="I29" s="3" t="s">
        <v>437</v>
      </c>
      <c r="J29"/>
    </row>
    <row r="30" spans="1:10" ht="40.200000000000003" customHeight="1">
      <c r="A30" s="4" t="s">
        <v>997</v>
      </c>
      <c r="B30" s="4">
        <f>COUNTIF($D$2:D30,D30)</f>
        <v>1</v>
      </c>
      <c r="C30" s="2" t="str">
        <f t="shared" si="0"/>
        <v>CBｰHYB03AX1</v>
      </c>
      <c r="D30" s="2" t="s">
        <v>631</v>
      </c>
      <c r="E30" s="2" t="s">
        <v>29</v>
      </c>
      <c r="F30" s="2">
        <v>13</v>
      </c>
      <c r="G30" s="1">
        <v>11</v>
      </c>
      <c r="H30" s="3" t="s">
        <v>361</v>
      </c>
      <c r="I30" s="3" t="s">
        <v>437</v>
      </c>
      <c r="J30"/>
    </row>
    <row r="31" spans="1:10" ht="40.200000000000003" customHeight="1">
      <c r="A31" s="4" t="s">
        <v>997</v>
      </c>
      <c r="B31" s="4">
        <f>COUNTIF($D$2:D31,D31)</f>
        <v>1</v>
      </c>
      <c r="C31" s="2" t="str">
        <f t="shared" si="0"/>
        <v>CBｰHYB04A1</v>
      </c>
      <c r="D31" s="2" t="s">
        <v>632</v>
      </c>
      <c r="E31" s="2" t="s">
        <v>30</v>
      </c>
      <c r="F31" s="2">
        <v>6.5</v>
      </c>
      <c r="G31" s="1">
        <v>5.5</v>
      </c>
      <c r="H31" s="3" t="s">
        <v>361</v>
      </c>
      <c r="I31" s="3" t="s">
        <v>437</v>
      </c>
      <c r="J31"/>
    </row>
    <row r="32" spans="1:10" ht="40.200000000000003" customHeight="1">
      <c r="A32" s="4" t="s">
        <v>997</v>
      </c>
      <c r="B32" s="4">
        <f>COUNTIF($D$2:D32,D32)</f>
        <v>1</v>
      </c>
      <c r="C32" s="2" t="str">
        <f t="shared" si="0"/>
        <v>CBｰHYB04AS1</v>
      </c>
      <c r="D32" s="2" t="s">
        <v>633</v>
      </c>
      <c r="E32" s="2" t="s">
        <v>31</v>
      </c>
      <c r="F32" s="2">
        <v>6.5</v>
      </c>
      <c r="G32" s="1">
        <v>5.5</v>
      </c>
      <c r="H32" s="3" t="s">
        <v>361</v>
      </c>
      <c r="I32" s="3" t="s">
        <v>437</v>
      </c>
      <c r="J32"/>
    </row>
    <row r="33" spans="1:10" ht="40.200000000000003" customHeight="1">
      <c r="A33" s="4" t="s">
        <v>997</v>
      </c>
      <c r="B33" s="4">
        <f>COUNTIF($D$2:D33,D33)</f>
        <v>1</v>
      </c>
      <c r="C33" s="2" t="str">
        <f t="shared" si="0"/>
        <v>CBｰFLB01A1</v>
      </c>
      <c r="D33" s="2" t="s">
        <v>634</v>
      </c>
      <c r="E33" s="2" t="s">
        <v>32</v>
      </c>
      <c r="F33" s="2">
        <v>6.5</v>
      </c>
      <c r="G33" s="1">
        <v>2.5</v>
      </c>
      <c r="H33" s="3" t="s">
        <v>361</v>
      </c>
      <c r="I33" s="3" t="s">
        <v>437</v>
      </c>
      <c r="J33"/>
    </row>
    <row r="34" spans="1:10" ht="40.200000000000003" customHeight="1">
      <c r="A34" s="4" t="s">
        <v>997</v>
      </c>
      <c r="B34" s="4">
        <f>COUNTIF($D$2:D34,D34)</f>
        <v>1</v>
      </c>
      <c r="C34" s="2" t="str">
        <f t="shared" si="0"/>
        <v>CBｰFLB02A1</v>
      </c>
      <c r="D34" s="2" t="s">
        <v>635</v>
      </c>
      <c r="E34" s="2" t="s">
        <v>33</v>
      </c>
      <c r="F34" s="2">
        <v>9.6999999999999993</v>
      </c>
      <c r="G34" s="1">
        <v>4</v>
      </c>
      <c r="H34" s="3" t="s">
        <v>361</v>
      </c>
      <c r="I34" s="3" t="s">
        <v>437</v>
      </c>
      <c r="J34"/>
    </row>
    <row r="35" spans="1:10" ht="40.200000000000003" customHeight="1">
      <c r="A35" s="4" t="s">
        <v>998</v>
      </c>
      <c r="B35" s="4">
        <f>COUNTIF($D$2:D35,D35)</f>
        <v>1</v>
      </c>
      <c r="C35" s="2" t="str">
        <f t="shared" si="0"/>
        <v>LL3098HOS/X1</v>
      </c>
      <c r="D35" s="2" t="s">
        <v>559</v>
      </c>
      <c r="E35" s="2" t="s">
        <v>34</v>
      </c>
      <c r="F35" s="2">
        <v>9.6999999999999993</v>
      </c>
      <c r="G35" s="1">
        <v>3</v>
      </c>
      <c r="H35" s="3" t="s">
        <v>362</v>
      </c>
      <c r="I35" s="3"/>
      <c r="J35"/>
    </row>
    <row r="36" spans="1:10" ht="40.200000000000003" customHeight="1">
      <c r="A36" s="4" t="s">
        <v>998</v>
      </c>
      <c r="B36" s="4">
        <f>COUNTIF($D$2:D36,D36)</f>
        <v>1</v>
      </c>
      <c r="C36" s="2" t="str">
        <f t="shared" si="0"/>
        <v>LL3098HOS/Y1</v>
      </c>
      <c r="D36" s="2" t="s">
        <v>560</v>
      </c>
      <c r="E36" s="2" t="s">
        <v>35</v>
      </c>
      <c r="F36" s="2">
        <v>9.6999999999999993</v>
      </c>
      <c r="G36" s="1">
        <v>3</v>
      </c>
      <c r="H36" s="3" t="s">
        <v>362</v>
      </c>
      <c r="I36" s="3"/>
      <c r="J36"/>
    </row>
    <row r="37" spans="1:10" ht="40.200000000000003" customHeight="1">
      <c r="A37" s="4" t="s">
        <v>998</v>
      </c>
      <c r="B37" s="4">
        <f>COUNTIF($D$2:D37,D37)</f>
        <v>1</v>
      </c>
      <c r="C37" s="2" t="str">
        <f t="shared" si="0"/>
        <v>NX3098ｰHNS/X1</v>
      </c>
      <c r="D37" s="2" t="s">
        <v>636</v>
      </c>
      <c r="E37" s="2" t="s">
        <v>36</v>
      </c>
      <c r="F37" s="2">
        <v>9.6999999999999993</v>
      </c>
      <c r="G37" s="1">
        <v>3</v>
      </c>
      <c r="H37" s="3" t="s">
        <v>362</v>
      </c>
      <c r="I37" s="3"/>
      <c r="J37"/>
    </row>
    <row r="38" spans="1:10" ht="40.200000000000003" customHeight="1">
      <c r="A38" s="4" t="s">
        <v>998</v>
      </c>
      <c r="B38" s="4">
        <f>COUNTIF($D$2:D38,D38)</f>
        <v>1</v>
      </c>
      <c r="C38" s="2" t="str">
        <f t="shared" si="0"/>
        <v>NX3098ｰHNS/Y1</v>
      </c>
      <c r="D38" s="2" t="s">
        <v>637</v>
      </c>
      <c r="E38" s="2" t="s">
        <v>37</v>
      </c>
      <c r="F38" s="2">
        <v>9.6999999999999993</v>
      </c>
      <c r="G38" s="1">
        <v>3</v>
      </c>
      <c r="H38" s="3" t="s">
        <v>362</v>
      </c>
      <c r="I38" s="3"/>
      <c r="J38"/>
    </row>
    <row r="39" spans="1:10" ht="40.200000000000003" customHeight="1">
      <c r="A39" s="4" t="s">
        <v>998</v>
      </c>
      <c r="B39" s="4">
        <f>COUNTIF($D$2:D39,D39)</f>
        <v>1</v>
      </c>
      <c r="C39" s="2" t="str">
        <f t="shared" si="0"/>
        <v>MS3098ｰDM/X1</v>
      </c>
      <c r="D39" s="2" t="s">
        <v>638</v>
      </c>
      <c r="E39" s="2" t="s">
        <v>38</v>
      </c>
      <c r="F39" s="2">
        <v>9.6999999999999993</v>
      </c>
      <c r="G39" s="1">
        <v>3</v>
      </c>
      <c r="H39" s="3" t="s">
        <v>362</v>
      </c>
      <c r="I39" s="3"/>
      <c r="J39"/>
    </row>
    <row r="40" spans="1:10" ht="40.200000000000003" customHeight="1">
      <c r="A40" s="4" t="s">
        <v>998</v>
      </c>
      <c r="B40" s="4">
        <f>COUNTIF($D$2:D40,D40)</f>
        <v>1</v>
      </c>
      <c r="C40" s="2" t="str">
        <f t="shared" si="0"/>
        <v>MS3098ｰDM/Y1</v>
      </c>
      <c r="D40" s="2" t="s">
        <v>639</v>
      </c>
      <c r="E40" s="2" t="s">
        <v>39</v>
      </c>
      <c r="F40" s="2">
        <v>9.6999999999999993</v>
      </c>
      <c r="G40" s="1">
        <v>3</v>
      </c>
      <c r="H40" s="3" t="s">
        <v>362</v>
      </c>
      <c r="I40" s="3"/>
      <c r="J40"/>
    </row>
    <row r="41" spans="1:10" ht="40.200000000000003" customHeight="1">
      <c r="A41" s="4" t="s">
        <v>998</v>
      </c>
      <c r="B41" s="4">
        <f>COUNTIF($D$2:D41,D41)</f>
        <v>1</v>
      </c>
      <c r="C41" s="2" t="str">
        <f t="shared" si="0"/>
        <v>LL3098HES/X1</v>
      </c>
      <c r="D41" s="2" t="s">
        <v>561</v>
      </c>
      <c r="E41" s="2" t="s">
        <v>40</v>
      </c>
      <c r="F41" s="2">
        <v>9.6999999999999993</v>
      </c>
      <c r="G41" s="1">
        <v>3</v>
      </c>
      <c r="H41" s="3" t="s">
        <v>362</v>
      </c>
      <c r="I41" s="3"/>
      <c r="J41"/>
    </row>
    <row r="42" spans="1:10" ht="40.200000000000003" customHeight="1">
      <c r="A42" s="4" t="s">
        <v>998</v>
      </c>
      <c r="B42" s="4">
        <f>COUNTIF($D$2:D42,D42)</f>
        <v>1</v>
      </c>
      <c r="C42" s="2" t="str">
        <f t="shared" si="0"/>
        <v>LL3098HES/Y1</v>
      </c>
      <c r="D42" s="2" t="s">
        <v>562</v>
      </c>
      <c r="E42" s="2" t="s">
        <v>41</v>
      </c>
      <c r="F42" s="2">
        <v>9.6999999999999993</v>
      </c>
      <c r="G42" s="1">
        <v>3</v>
      </c>
      <c r="H42" s="3" t="s">
        <v>362</v>
      </c>
      <c r="I42" s="3"/>
      <c r="J42"/>
    </row>
    <row r="43" spans="1:10" ht="40.200000000000003" customHeight="1">
      <c r="A43" s="4" t="s">
        <v>998</v>
      </c>
      <c r="B43" s="4">
        <f>COUNTIF($D$2:D43,D43)</f>
        <v>1</v>
      </c>
      <c r="C43" s="2" t="str">
        <f t="shared" si="0"/>
        <v>BS3098ｰHNS/X1</v>
      </c>
      <c r="D43" s="2" t="s">
        <v>640</v>
      </c>
      <c r="E43" s="2" t="s">
        <v>42</v>
      </c>
      <c r="F43" s="2">
        <v>9.6999999999999993</v>
      </c>
      <c r="G43" s="1">
        <v>3</v>
      </c>
      <c r="H43" s="3" t="s">
        <v>362</v>
      </c>
      <c r="I43" s="3"/>
      <c r="J43"/>
    </row>
    <row r="44" spans="1:10" ht="40.200000000000003" customHeight="1">
      <c r="A44" s="4" t="s">
        <v>998</v>
      </c>
      <c r="B44" s="4">
        <f>COUNTIF($D$2:D44,D44)</f>
        <v>1</v>
      </c>
      <c r="C44" s="2" t="str">
        <f t="shared" si="0"/>
        <v>BS3098ｰHNS/Y1</v>
      </c>
      <c r="D44" s="2" t="s">
        <v>641</v>
      </c>
      <c r="E44" s="2" t="s">
        <v>43</v>
      </c>
      <c r="F44" s="2">
        <v>9.6999999999999993</v>
      </c>
      <c r="G44" s="1">
        <v>3</v>
      </c>
      <c r="H44" s="3" t="s">
        <v>362</v>
      </c>
      <c r="I44" s="3"/>
      <c r="J44"/>
    </row>
    <row r="45" spans="1:10" ht="40.200000000000003" customHeight="1">
      <c r="A45" s="4" t="s">
        <v>998</v>
      </c>
      <c r="B45" s="4">
        <f>COUNTIF($D$2:D45,D45)</f>
        <v>1</v>
      </c>
      <c r="C45" s="2" t="str">
        <f t="shared" si="0"/>
        <v>LL3098HOS/A1</v>
      </c>
      <c r="D45" s="2" t="s">
        <v>563</v>
      </c>
      <c r="E45" s="2" t="s">
        <v>44</v>
      </c>
      <c r="F45" s="2">
        <v>9.6999999999999993</v>
      </c>
      <c r="G45" s="1">
        <v>3</v>
      </c>
      <c r="H45" s="3" t="s">
        <v>362</v>
      </c>
      <c r="I45" s="3"/>
      <c r="J45"/>
    </row>
    <row r="46" spans="1:10" ht="40.200000000000003" customHeight="1">
      <c r="A46" s="4" t="s">
        <v>998</v>
      </c>
      <c r="B46" s="4">
        <f>COUNTIF($D$2:D46,D46)</f>
        <v>1</v>
      </c>
      <c r="C46" s="2" t="str">
        <f t="shared" si="0"/>
        <v>LL3098HOS/B1</v>
      </c>
      <c r="D46" s="2" t="s">
        <v>564</v>
      </c>
      <c r="E46" s="2" t="s">
        <v>45</v>
      </c>
      <c r="F46" s="2">
        <v>9.6999999999999993</v>
      </c>
      <c r="G46" s="1">
        <v>3</v>
      </c>
      <c r="H46" s="3" t="s">
        <v>362</v>
      </c>
      <c r="I46" s="3"/>
      <c r="J46"/>
    </row>
    <row r="47" spans="1:10" ht="40.200000000000003" customHeight="1">
      <c r="A47" s="4" t="s">
        <v>998</v>
      </c>
      <c r="B47" s="4">
        <f>COUNTIF($D$2:D47,D47)</f>
        <v>1</v>
      </c>
      <c r="C47" s="2" t="str">
        <f t="shared" si="0"/>
        <v>NX3098ｰHNS/A1</v>
      </c>
      <c r="D47" s="2" t="s">
        <v>642</v>
      </c>
      <c r="E47" s="2" t="s">
        <v>46</v>
      </c>
      <c r="F47" s="2">
        <v>9.6999999999999993</v>
      </c>
      <c r="G47" s="1">
        <v>3</v>
      </c>
      <c r="H47" s="3" t="s">
        <v>362</v>
      </c>
      <c r="I47" s="3"/>
      <c r="J47"/>
    </row>
    <row r="48" spans="1:10" ht="40.200000000000003" customHeight="1">
      <c r="A48" s="4" t="s">
        <v>998</v>
      </c>
      <c r="B48" s="4">
        <f>COUNTIF($D$2:D48,D48)</f>
        <v>1</v>
      </c>
      <c r="C48" s="2" t="str">
        <f t="shared" si="0"/>
        <v>NX3098ｰHNS/B1</v>
      </c>
      <c r="D48" s="2" t="s">
        <v>643</v>
      </c>
      <c r="E48" s="2" t="s">
        <v>47</v>
      </c>
      <c r="F48" s="2">
        <v>9.6999999999999993</v>
      </c>
      <c r="G48" s="1">
        <v>3</v>
      </c>
      <c r="H48" s="3" t="s">
        <v>362</v>
      </c>
      <c r="I48" s="3"/>
      <c r="J48"/>
    </row>
    <row r="49" spans="1:10" ht="40.200000000000003" customHeight="1">
      <c r="A49" s="4" t="s">
        <v>998</v>
      </c>
      <c r="B49" s="4">
        <f>COUNTIF($D$2:D49,D49)</f>
        <v>1</v>
      </c>
      <c r="C49" s="2" t="str">
        <f t="shared" si="0"/>
        <v>MS3098ｰDM/A1</v>
      </c>
      <c r="D49" s="2" t="s">
        <v>644</v>
      </c>
      <c r="E49" s="2" t="s">
        <v>48</v>
      </c>
      <c r="F49" s="2">
        <v>9.6999999999999993</v>
      </c>
      <c r="G49" s="1">
        <v>3</v>
      </c>
      <c r="H49" s="3" t="s">
        <v>362</v>
      </c>
      <c r="I49" s="3"/>
      <c r="J49"/>
    </row>
    <row r="50" spans="1:10" ht="40.200000000000003" customHeight="1">
      <c r="A50" s="4" t="s">
        <v>998</v>
      </c>
      <c r="B50" s="4">
        <f>COUNTIF($D$2:D50,D50)</f>
        <v>1</v>
      </c>
      <c r="C50" s="2" t="str">
        <f t="shared" si="0"/>
        <v>MS3098ｰDM/B1</v>
      </c>
      <c r="D50" s="2" t="s">
        <v>645</v>
      </c>
      <c r="E50" s="2" t="s">
        <v>49</v>
      </c>
      <c r="F50" s="2">
        <v>9.6999999999999993</v>
      </c>
      <c r="G50" s="1">
        <v>3</v>
      </c>
      <c r="H50" s="3" t="s">
        <v>362</v>
      </c>
      <c r="I50" s="3"/>
      <c r="J50"/>
    </row>
    <row r="51" spans="1:10" ht="40.200000000000003" customHeight="1">
      <c r="A51" s="4" t="s">
        <v>998</v>
      </c>
      <c r="B51" s="4">
        <f>COUNTIF($D$2:D51,D51)</f>
        <v>1</v>
      </c>
      <c r="C51" s="2" t="str">
        <f t="shared" si="0"/>
        <v>LL3098HES/A1</v>
      </c>
      <c r="D51" s="2" t="s">
        <v>565</v>
      </c>
      <c r="E51" s="2" t="s">
        <v>50</v>
      </c>
      <c r="F51" s="2">
        <v>9.6999999999999993</v>
      </c>
      <c r="G51" s="1">
        <v>3</v>
      </c>
      <c r="H51" s="3" t="s">
        <v>362</v>
      </c>
      <c r="I51" s="3"/>
      <c r="J51"/>
    </row>
    <row r="52" spans="1:10" ht="40.200000000000003" customHeight="1">
      <c r="A52" s="4" t="s">
        <v>998</v>
      </c>
      <c r="B52" s="4">
        <f>COUNTIF($D$2:D52,D52)</f>
        <v>1</v>
      </c>
      <c r="C52" s="2" t="str">
        <f t="shared" si="0"/>
        <v>LL3098HES/B1</v>
      </c>
      <c r="D52" s="2" t="s">
        <v>566</v>
      </c>
      <c r="E52" s="2" t="s">
        <v>51</v>
      </c>
      <c r="F52" s="2">
        <v>9.6999999999999993</v>
      </c>
      <c r="G52" s="1">
        <v>3</v>
      </c>
      <c r="H52" s="3" t="s">
        <v>362</v>
      </c>
      <c r="I52" s="3"/>
      <c r="J52"/>
    </row>
    <row r="53" spans="1:10" ht="40.200000000000003" customHeight="1">
      <c r="A53" s="4" t="s">
        <v>998</v>
      </c>
      <c r="B53" s="4">
        <f>COUNTIF($D$2:D53,D53)</f>
        <v>1</v>
      </c>
      <c r="C53" s="2" t="str">
        <f t="shared" si="0"/>
        <v>BS3098ｰHNS/A1</v>
      </c>
      <c r="D53" s="2" t="s">
        <v>646</v>
      </c>
      <c r="E53" s="2" t="s">
        <v>52</v>
      </c>
      <c r="F53" s="2">
        <v>9.6999999999999993</v>
      </c>
      <c r="G53" s="1">
        <v>3</v>
      </c>
      <c r="H53" s="3" t="s">
        <v>362</v>
      </c>
      <c r="I53" s="3"/>
      <c r="J53"/>
    </row>
    <row r="54" spans="1:10" ht="40.200000000000003" customHeight="1">
      <c r="A54" s="4" t="s">
        <v>998</v>
      </c>
      <c r="B54" s="4">
        <f>COUNTIF($D$2:D54,D54)</f>
        <v>1</v>
      </c>
      <c r="C54" s="2" t="str">
        <f t="shared" si="0"/>
        <v>BS3098ｰHNS/B1</v>
      </c>
      <c r="D54" s="2" t="s">
        <v>647</v>
      </c>
      <c r="E54" s="2" t="s">
        <v>53</v>
      </c>
      <c r="F54" s="2">
        <v>9.6999999999999993</v>
      </c>
      <c r="G54" s="1">
        <v>3</v>
      </c>
      <c r="H54" s="3" t="s">
        <v>362</v>
      </c>
      <c r="I54" s="3"/>
      <c r="J54"/>
    </row>
    <row r="55" spans="1:10" ht="40.200000000000003" customHeight="1">
      <c r="A55" s="4" t="s">
        <v>999</v>
      </c>
      <c r="B55" s="4">
        <f>COUNTIF($D$2:D55,D55)</f>
        <v>1</v>
      </c>
      <c r="C55" s="2" t="str">
        <f t="shared" si="0"/>
        <v>JHｰWBP42A1</v>
      </c>
      <c r="D55" s="2" t="s">
        <v>648</v>
      </c>
      <c r="E55" s="2" t="s">
        <v>54</v>
      </c>
      <c r="F55" s="2">
        <v>4</v>
      </c>
      <c r="G55" s="1">
        <v>4.2</v>
      </c>
      <c r="H55" s="3" t="s">
        <v>363</v>
      </c>
      <c r="I55" s="3"/>
      <c r="J55"/>
    </row>
    <row r="56" spans="1:10" ht="40.200000000000003" customHeight="1">
      <c r="A56" s="4" t="s">
        <v>999</v>
      </c>
      <c r="B56" s="4">
        <f>COUNTIF($D$2:D56,D56)</f>
        <v>1</v>
      </c>
      <c r="C56" s="2" t="str">
        <f t="shared" si="0"/>
        <v>JHｰWBP42B1</v>
      </c>
      <c r="D56" s="2" t="s">
        <v>649</v>
      </c>
      <c r="E56" s="2" t="s">
        <v>55</v>
      </c>
      <c r="F56" s="2">
        <v>4</v>
      </c>
      <c r="G56" s="1">
        <v>4.2</v>
      </c>
      <c r="H56" s="3" t="s">
        <v>363</v>
      </c>
      <c r="I56" s="3"/>
      <c r="J56"/>
    </row>
    <row r="57" spans="1:10" ht="40.200000000000003" customHeight="1">
      <c r="A57" s="4" t="s">
        <v>999</v>
      </c>
      <c r="B57" s="4">
        <f>COUNTIF($D$2:D57,D57)</f>
        <v>1</v>
      </c>
      <c r="C57" s="2" t="str">
        <f t="shared" si="0"/>
        <v>JHｰWBP42D1</v>
      </c>
      <c r="D57" s="2" t="s">
        <v>650</v>
      </c>
      <c r="E57" s="2" t="s">
        <v>56</v>
      </c>
      <c r="F57" s="2">
        <v>4</v>
      </c>
      <c r="G57" s="1">
        <v>4.2</v>
      </c>
      <c r="H57" s="3" t="s">
        <v>363</v>
      </c>
      <c r="I57" s="3"/>
      <c r="J57"/>
    </row>
    <row r="58" spans="1:10" ht="40.200000000000003" customHeight="1">
      <c r="A58" s="4" t="s">
        <v>999</v>
      </c>
      <c r="B58" s="4">
        <f>COUNTIF($D$2:D58,D58)</f>
        <v>1</v>
      </c>
      <c r="C58" s="2" t="str">
        <f t="shared" si="0"/>
        <v>JHｰWBP45A1</v>
      </c>
      <c r="D58" s="2" t="s">
        <v>651</v>
      </c>
      <c r="E58" s="2" t="s">
        <v>57</v>
      </c>
      <c r="F58" s="2">
        <v>4</v>
      </c>
      <c r="G58" s="1">
        <v>5.5</v>
      </c>
      <c r="H58" s="3" t="s">
        <v>363</v>
      </c>
      <c r="I58" s="3"/>
      <c r="J58"/>
    </row>
    <row r="59" spans="1:10" ht="40.200000000000003" customHeight="1">
      <c r="A59" s="4" t="s">
        <v>999</v>
      </c>
      <c r="B59" s="4">
        <f>COUNTIF($D$2:D59,D59)</f>
        <v>1</v>
      </c>
      <c r="C59" s="2" t="str">
        <f t="shared" si="0"/>
        <v>JHｰWBP45B1</v>
      </c>
      <c r="D59" s="2" t="s">
        <v>652</v>
      </c>
      <c r="E59" s="2" t="s">
        <v>58</v>
      </c>
      <c r="F59" s="2">
        <v>4</v>
      </c>
      <c r="G59" s="1">
        <v>5.5</v>
      </c>
      <c r="H59" s="3" t="s">
        <v>363</v>
      </c>
      <c r="I59" s="3"/>
      <c r="J59"/>
    </row>
    <row r="60" spans="1:10" ht="40.200000000000003" customHeight="1">
      <c r="A60" s="4" t="s">
        <v>999</v>
      </c>
      <c r="B60" s="4">
        <f>COUNTIF($D$2:D60,D60)</f>
        <v>1</v>
      </c>
      <c r="C60" s="2" t="str">
        <f t="shared" si="0"/>
        <v>JHｰWBP45D1</v>
      </c>
      <c r="D60" s="2" t="s">
        <v>653</v>
      </c>
      <c r="E60" s="2" t="s">
        <v>59</v>
      </c>
      <c r="F60" s="2">
        <v>4</v>
      </c>
      <c r="G60" s="1">
        <v>5.5</v>
      </c>
      <c r="H60" s="3" t="s">
        <v>363</v>
      </c>
      <c r="I60" s="3"/>
      <c r="J60"/>
    </row>
    <row r="61" spans="1:10" ht="40.200000000000003" customHeight="1">
      <c r="A61" s="4" t="s">
        <v>999</v>
      </c>
      <c r="B61" s="4">
        <f>COUNTIF($D$2:D61,D61)</f>
        <v>1</v>
      </c>
      <c r="C61" s="2" t="str">
        <f t="shared" si="0"/>
        <v>JHｰWBP48A1</v>
      </c>
      <c r="D61" s="2" t="s">
        <v>654</v>
      </c>
      <c r="E61" s="2" t="s">
        <v>60</v>
      </c>
      <c r="F61" s="2">
        <v>8.1</v>
      </c>
      <c r="G61" s="1">
        <v>4.2</v>
      </c>
      <c r="H61" s="3" t="s">
        <v>363</v>
      </c>
      <c r="I61" s="3"/>
      <c r="J61"/>
    </row>
    <row r="62" spans="1:10" ht="40.200000000000003" customHeight="1">
      <c r="A62" s="4" t="s">
        <v>999</v>
      </c>
      <c r="B62" s="4">
        <f>COUNTIF($D$2:D62,D62)</f>
        <v>1</v>
      </c>
      <c r="C62" s="2" t="str">
        <f t="shared" si="0"/>
        <v>JHｰWBP48B1</v>
      </c>
      <c r="D62" s="2" t="s">
        <v>655</v>
      </c>
      <c r="E62" s="2" t="s">
        <v>61</v>
      </c>
      <c r="F62" s="2">
        <v>8.1</v>
      </c>
      <c r="G62" s="1">
        <v>4.2</v>
      </c>
      <c r="H62" s="3" t="s">
        <v>363</v>
      </c>
      <c r="I62" s="3"/>
      <c r="J62"/>
    </row>
    <row r="63" spans="1:10" ht="40.200000000000003" customHeight="1">
      <c r="A63" s="4" t="s">
        <v>999</v>
      </c>
      <c r="B63" s="4">
        <f>COUNTIF($D$2:D63,D63)</f>
        <v>1</v>
      </c>
      <c r="C63" s="2" t="str">
        <f t="shared" si="0"/>
        <v>JHｰWBP48D1</v>
      </c>
      <c r="D63" s="2" t="s">
        <v>656</v>
      </c>
      <c r="E63" s="2" t="s">
        <v>62</v>
      </c>
      <c r="F63" s="2">
        <v>8.1</v>
      </c>
      <c r="G63" s="1">
        <v>4.2</v>
      </c>
      <c r="H63" s="3" t="s">
        <v>363</v>
      </c>
      <c r="I63" s="3"/>
      <c r="J63"/>
    </row>
    <row r="64" spans="1:10" ht="40.200000000000003" customHeight="1">
      <c r="A64" s="4" t="s">
        <v>999</v>
      </c>
      <c r="B64" s="4">
        <f>COUNTIF($D$2:D64,D64)</f>
        <v>1</v>
      </c>
      <c r="C64" s="2" t="str">
        <f t="shared" si="0"/>
        <v>JHｰWBP51A1</v>
      </c>
      <c r="D64" s="2" t="s">
        <v>657</v>
      </c>
      <c r="E64" s="2" t="s">
        <v>63</v>
      </c>
      <c r="F64" s="2">
        <v>8.1</v>
      </c>
      <c r="G64" s="1">
        <v>5.5</v>
      </c>
      <c r="H64" s="3" t="s">
        <v>363</v>
      </c>
      <c r="I64" s="3"/>
      <c r="J64"/>
    </row>
    <row r="65" spans="1:10" ht="40.200000000000003" customHeight="1">
      <c r="A65" s="4" t="s">
        <v>999</v>
      </c>
      <c r="B65" s="4">
        <f>COUNTIF($D$2:D65,D65)</f>
        <v>1</v>
      </c>
      <c r="C65" s="2" t="str">
        <f t="shared" si="0"/>
        <v>JHｰWBP51B1</v>
      </c>
      <c r="D65" s="2" t="s">
        <v>658</v>
      </c>
      <c r="E65" s="2" t="s">
        <v>64</v>
      </c>
      <c r="F65" s="2">
        <v>8.1</v>
      </c>
      <c r="G65" s="1">
        <v>5.5</v>
      </c>
      <c r="H65" s="3" t="s">
        <v>363</v>
      </c>
      <c r="I65" s="3"/>
      <c r="J65"/>
    </row>
    <row r="66" spans="1:10" ht="40.200000000000003" customHeight="1">
      <c r="A66" s="4" t="s">
        <v>999</v>
      </c>
      <c r="B66" s="4">
        <f>COUNTIF($D$2:D66,D66)</f>
        <v>1</v>
      </c>
      <c r="C66" s="2" t="str">
        <f t="shared" si="0"/>
        <v>JHｰWBP51D1</v>
      </c>
      <c r="D66" s="2" t="s">
        <v>659</v>
      </c>
      <c r="E66" s="2" t="s">
        <v>65</v>
      </c>
      <c r="F66" s="2">
        <v>8.1</v>
      </c>
      <c r="G66" s="1">
        <v>5.5</v>
      </c>
      <c r="H66" s="3" t="s">
        <v>363</v>
      </c>
      <c r="I66" s="3"/>
      <c r="J66"/>
    </row>
    <row r="67" spans="1:10" ht="40.200000000000003" customHeight="1">
      <c r="A67" s="4" t="s">
        <v>999</v>
      </c>
      <c r="B67" s="4">
        <f>COUNTIF($D$2:D67,D67)</f>
        <v>1</v>
      </c>
      <c r="C67" s="2" t="str">
        <f t="shared" ref="C67:C130" si="1">D67&amp;B67</f>
        <v>JHｰWBP541</v>
      </c>
      <c r="D67" s="2" t="s">
        <v>660</v>
      </c>
      <c r="E67" s="2" t="s">
        <v>66</v>
      </c>
      <c r="F67" s="2">
        <v>6.5</v>
      </c>
      <c r="G67" s="1">
        <v>4.2</v>
      </c>
      <c r="H67" s="3" t="s">
        <v>363</v>
      </c>
      <c r="I67" s="3"/>
      <c r="J67"/>
    </row>
    <row r="68" spans="1:10" ht="40.200000000000003" customHeight="1">
      <c r="A68" s="4" t="s">
        <v>999</v>
      </c>
      <c r="B68" s="4">
        <f>COUNTIF($D$2:D68,D68)</f>
        <v>1</v>
      </c>
      <c r="C68" s="2" t="str">
        <f t="shared" si="1"/>
        <v>JHｰWBP54A1</v>
      </c>
      <c r="D68" s="2" t="s">
        <v>661</v>
      </c>
      <c r="E68" s="2" t="s">
        <v>67</v>
      </c>
      <c r="F68" s="2">
        <v>6.5</v>
      </c>
      <c r="G68" s="1">
        <v>4.2</v>
      </c>
      <c r="H68" s="3" t="s">
        <v>363</v>
      </c>
      <c r="I68" s="3"/>
      <c r="J68"/>
    </row>
    <row r="69" spans="1:10" ht="40.200000000000003" customHeight="1">
      <c r="A69" s="4" t="s">
        <v>999</v>
      </c>
      <c r="B69" s="4">
        <f>COUNTIF($D$2:D69,D69)</f>
        <v>1</v>
      </c>
      <c r="C69" s="2" t="str">
        <f t="shared" si="1"/>
        <v>JHｰWBP571</v>
      </c>
      <c r="D69" s="2" t="s">
        <v>662</v>
      </c>
      <c r="E69" s="2" t="s">
        <v>68</v>
      </c>
      <c r="F69" s="2">
        <v>6.5</v>
      </c>
      <c r="G69" s="1">
        <v>5.5</v>
      </c>
      <c r="H69" s="3" t="s">
        <v>363</v>
      </c>
      <c r="I69" s="3"/>
      <c r="J69"/>
    </row>
    <row r="70" spans="1:10" ht="40.200000000000003" customHeight="1">
      <c r="A70" s="4" t="s">
        <v>999</v>
      </c>
      <c r="B70" s="4">
        <f>COUNTIF($D$2:D70,D70)</f>
        <v>1</v>
      </c>
      <c r="C70" s="2" t="str">
        <f t="shared" si="1"/>
        <v>JHｰWBP57A1</v>
      </c>
      <c r="D70" s="2" t="s">
        <v>663</v>
      </c>
      <c r="E70" s="2" t="s">
        <v>69</v>
      </c>
      <c r="F70" s="2">
        <v>6.5</v>
      </c>
      <c r="G70" s="1">
        <v>5.5</v>
      </c>
      <c r="H70" s="3" t="s">
        <v>363</v>
      </c>
      <c r="I70" s="3"/>
      <c r="J70"/>
    </row>
    <row r="71" spans="1:10" ht="40.200000000000003" customHeight="1">
      <c r="A71" s="4" t="s">
        <v>999</v>
      </c>
      <c r="B71" s="4">
        <f>COUNTIF($D$2:D71,D71)</f>
        <v>1</v>
      </c>
      <c r="C71" s="2" t="str">
        <f t="shared" si="1"/>
        <v>JHｰWBP681</v>
      </c>
      <c r="D71" s="2" t="s">
        <v>664</v>
      </c>
      <c r="E71" s="2" t="s">
        <v>70</v>
      </c>
      <c r="F71" s="2">
        <v>8.1</v>
      </c>
      <c r="G71" s="1">
        <v>4.2</v>
      </c>
      <c r="H71" s="3" t="s">
        <v>363</v>
      </c>
      <c r="I71" s="3"/>
      <c r="J71"/>
    </row>
    <row r="72" spans="1:10" ht="40.200000000000003" customHeight="1">
      <c r="A72" s="4" t="s">
        <v>999</v>
      </c>
      <c r="B72" s="4">
        <f>COUNTIF($D$2:D72,D72)</f>
        <v>1</v>
      </c>
      <c r="C72" s="2" t="str">
        <f t="shared" si="1"/>
        <v>JHｰWBP711</v>
      </c>
      <c r="D72" s="2" t="s">
        <v>665</v>
      </c>
      <c r="E72" s="2" t="s">
        <v>71</v>
      </c>
      <c r="F72" s="2">
        <v>8.1</v>
      </c>
      <c r="G72" s="1">
        <v>5.5</v>
      </c>
      <c r="H72" s="3" t="s">
        <v>363</v>
      </c>
      <c r="I72" s="3"/>
      <c r="J72"/>
    </row>
    <row r="73" spans="1:10" ht="40.200000000000003" customHeight="1">
      <c r="A73" s="4" t="s">
        <v>999</v>
      </c>
      <c r="B73" s="4">
        <f>COUNTIF($D$2:D73,D73)</f>
        <v>1</v>
      </c>
      <c r="C73" s="2" t="str">
        <f t="shared" si="1"/>
        <v>JHｰWBP72C1</v>
      </c>
      <c r="D73" s="2" t="s">
        <v>666</v>
      </c>
      <c r="E73" s="2" t="s">
        <v>72</v>
      </c>
      <c r="F73" s="2">
        <v>8.1</v>
      </c>
      <c r="G73" s="1">
        <v>5.5</v>
      </c>
      <c r="H73" s="3" t="s">
        <v>363</v>
      </c>
      <c r="I73" s="3"/>
      <c r="J73"/>
    </row>
    <row r="74" spans="1:10" ht="40.200000000000003" customHeight="1">
      <c r="A74" s="4" t="s">
        <v>999</v>
      </c>
      <c r="B74" s="4">
        <f>COUNTIF($D$2:D74,D74)</f>
        <v>1</v>
      </c>
      <c r="C74" s="2" t="str">
        <f t="shared" si="1"/>
        <v>JHｰWBP74G1</v>
      </c>
      <c r="D74" s="2" t="s">
        <v>667</v>
      </c>
      <c r="E74" s="2" t="s">
        <v>73</v>
      </c>
      <c r="F74" s="2">
        <v>8.1</v>
      </c>
      <c r="G74" s="1">
        <v>5.5</v>
      </c>
      <c r="H74" s="3" t="s">
        <v>363</v>
      </c>
      <c r="I74" s="3"/>
      <c r="J74"/>
    </row>
    <row r="75" spans="1:10" ht="40.200000000000003" customHeight="1">
      <c r="A75" s="4" t="s">
        <v>999</v>
      </c>
      <c r="B75" s="4">
        <f>COUNTIF($D$2:D75,D75)</f>
        <v>1</v>
      </c>
      <c r="C75" s="2" t="str">
        <f t="shared" si="1"/>
        <v>JHｰWBPB40101</v>
      </c>
      <c r="D75" s="2" t="s">
        <v>668</v>
      </c>
      <c r="E75" s="2" t="s">
        <v>74</v>
      </c>
      <c r="F75" s="2">
        <v>4</v>
      </c>
      <c r="G75" s="1">
        <v>4.2</v>
      </c>
      <c r="H75" s="3" t="s">
        <v>363</v>
      </c>
      <c r="I75" s="3"/>
      <c r="J75"/>
    </row>
    <row r="76" spans="1:10" ht="40.200000000000003" customHeight="1">
      <c r="A76" s="4" t="s">
        <v>999</v>
      </c>
      <c r="B76" s="4">
        <f>COUNTIF($D$2:D76,D76)</f>
        <v>1</v>
      </c>
      <c r="C76" s="2" t="str">
        <f t="shared" si="1"/>
        <v>JHｰWBPB40301</v>
      </c>
      <c r="D76" s="2" t="s">
        <v>669</v>
      </c>
      <c r="E76" s="2" t="s">
        <v>75</v>
      </c>
      <c r="F76" s="2">
        <v>6.5</v>
      </c>
      <c r="G76" s="1">
        <v>4.2</v>
      </c>
      <c r="H76" s="3" t="s">
        <v>363</v>
      </c>
      <c r="I76" s="3"/>
      <c r="J76"/>
    </row>
    <row r="77" spans="1:10" ht="40.200000000000003" customHeight="1">
      <c r="A77" s="4" t="s">
        <v>999</v>
      </c>
      <c r="B77" s="4">
        <f>COUNTIF($D$2:D77,D77)</f>
        <v>1</v>
      </c>
      <c r="C77" s="2" t="str">
        <f t="shared" si="1"/>
        <v>JHｰWBPB40401</v>
      </c>
      <c r="D77" s="2" t="s">
        <v>670</v>
      </c>
      <c r="E77" s="2" t="s">
        <v>76</v>
      </c>
      <c r="F77" s="2">
        <v>8.1</v>
      </c>
      <c r="G77" s="1">
        <v>4.2</v>
      </c>
      <c r="H77" s="3" t="s">
        <v>363</v>
      </c>
      <c r="I77" s="3"/>
      <c r="J77"/>
    </row>
    <row r="78" spans="1:10" ht="40.200000000000003" customHeight="1">
      <c r="A78" s="4" t="s">
        <v>999</v>
      </c>
      <c r="B78" s="4">
        <f>COUNTIF($D$2:D78,D78)</f>
        <v>1</v>
      </c>
      <c r="C78" s="2" t="str">
        <f t="shared" si="1"/>
        <v>JHｰWBPB40501</v>
      </c>
      <c r="D78" s="2" t="s">
        <v>671</v>
      </c>
      <c r="E78" s="2" t="s">
        <v>77</v>
      </c>
      <c r="F78" s="2">
        <v>6.5</v>
      </c>
      <c r="G78" s="1">
        <v>4.2</v>
      </c>
      <c r="H78" s="3" t="s">
        <v>363</v>
      </c>
      <c r="I78" s="3"/>
      <c r="J78"/>
    </row>
    <row r="79" spans="1:10" ht="40.200000000000003" customHeight="1">
      <c r="A79" s="4" t="s">
        <v>999</v>
      </c>
      <c r="B79" s="4">
        <f>COUNTIF($D$2:D79,D79)</f>
        <v>1</v>
      </c>
      <c r="C79" s="2" t="str">
        <f t="shared" si="1"/>
        <v>JHｰWBPB50101</v>
      </c>
      <c r="D79" s="2" t="s">
        <v>672</v>
      </c>
      <c r="E79" s="2" t="s">
        <v>78</v>
      </c>
      <c r="F79" s="2">
        <v>4</v>
      </c>
      <c r="G79" s="1">
        <v>5.5</v>
      </c>
      <c r="H79" s="3" t="s">
        <v>363</v>
      </c>
      <c r="I79" s="3"/>
      <c r="J79"/>
    </row>
    <row r="80" spans="1:10" ht="40.200000000000003" customHeight="1">
      <c r="A80" s="4" t="s">
        <v>999</v>
      </c>
      <c r="B80" s="4">
        <f>COUNTIF($D$2:D80,D80)</f>
        <v>1</v>
      </c>
      <c r="C80" s="2" t="str">
        <f t="shared" si="1"/>
        <v>JHｰWBPB50301</v>
      </c>
      <c r="D80" s="2" t="s">
        <v>673</v>
      </c>
      <c r="E80" s="2" t="s">
        <v>79</v>
      </c>
      <c r="F80" s="2">
        <v>6.5</v>
      </c>
      <c r="G80" s="1">
        <v>5.5</v>
      </c>
      <c r="H80" s="3" t="s">
        <v>363</v>
      </c>
      <c r="I80" s="3"/>
      <c r="J80"/>
    </row>
    <row r="81" spans="1:10" ht="40.200000000000003" customHeight="1">
      <c r="A81" s="4" t="s">
        <v>999</v>
      </c>
      <c r="B81" s="4">
        <f>COUNTIF($D$2:D81,D81)</f>
        <v>1</v>
      </c>
      <c r="C81" s="2" t="str">
        <f t="shared" si="1"/>
        <v>JHｰWBPB50401</v>
      </c>
      <c r="D81" s="2" t="s">
        <v>674</v>
      </c>
      <c r="E81" s="2" t="s">
        <v>80</v>
      </c>
      <c r="F81" s="2">
        <v>8.1</v>
      </c>
      <c r="G81" s="1">
        <v>5.5</v>
      </c>
      <c r="H81" s="3" t="s">
        <v>363</v>
      </c>
      <c r="I81" s="3"/>
      <c r="J81"/>
    </row>
    <row r="82" spans="1:10" ht="40.200000000000003" customHeight="1">
      <c r="A82" s="4" t="s">
        <v>999</v>
      </c>
      <c r="B82" s="4">
        <f>COUNTIF($D$2:D82,D82)</f>
        <v>1</v>
      </c>
      <c r="C82" s="2" t="str">
        <f t="shared" si="1"/>
        <v>JHｰWBPB50501</v>
      </c>
      <c r="D82" s="2" t="s">
        <v>675</v>
      </c>
      <c r="E82" s="2" t="s">
        <v>81</v>
      </c>
      <c r="F82" s="2">
        <v>6.5</v>
      </c>
      <c r="G82" s="1">
        <v>5.5</v>
      </c>
      <c r="H82" s="3" t="s">
        <v>363</v>
      </c>
      <c r="I82" s="3"/>
      <c r="J82"/>
    </row>
    <row r="83" spans="1:10" ht="40.200000000000003" customHeight="1">
      <c r="A83" s="4" t="s">
        <v>999</v>
      </c>
      <c r="B83" s="4">
        <f>COUNTIF($D$2:D83,D83)</f>
        <v>1</v>
      </c>
      <c r="C83" s="2" t="str">
        <f t="shared" si="1"/>
        <v>JHｰWBPB61301</v>
      </c>
      <c r="D83" s="2" t="s">
        <v>676</v>
      </c>
      <c r="E83" s="2" t="s">
        <v>82</v>
      </c>
      <c r="F83" s="2">
        <v>6.5</v>
      </c>
      <c r="G83" s="1">
        <v>5.5</v>
      </c>
      <c r="H83" s="3" t="s">
        <v>363</v>
      </c>
      <c r="I83" s="3"/>
      <c r="J83"/>
    </row>
    <row r="84" spans="1:10" ht="40.200000000000003" customHeight="1">
      <c r="A84" s="4" t="s">
        <v>999</v>
      </c>
      <c r="B84" s="4">
        <f>COUNTIF($D$2:D84,D84)</f>
        <v>1</v>
      </c>
      <c r="C84" s="2" t="str">
        <f t="shared" si="1"/>
        <v>JHｰWBPB61401</v>
      </c>
      <c r="D84" s="2" t="s">
        <v>677</v>
      </c>
      <c r="E84" s="2" t="s">
        <v>83</v>
      </c>
      <c r="F84" s="2">
        <v>8.1</v>
      </c>
      <c r="G84" s="1">
        <v>5.5</v>
      </c>
      <c r="H84" s="3" t="s">
        <v>363</v>
      </c>
      <c r="I84" s="3"/>
      <c r="J84"/>
    </row>
    <row r="85" spans="1:10" ht="40.200000000000003" customHeight="1">
      <c r="A85" s="4" t="s">
        <v>999</v>
      </c>
      <c r="B85" s="4">
        <f>COUNTIF($D$2:D85,D85)</f>
        <v>1</v>
      </c>
      <c r="C85" s="2" t="str">
        <f t="shared" si="1"/>
        <v>JHｰWBPB61501</v>
      </c>
      <c r="D85" s="2" t="s">
        <v>678</v>
      </c>
      <c r="E85" s="2" t="s">
        <v>84</v>
      </c>
      <c r="F85" s="2">
        <v>6.5</v>
      </c>
      <c r="G85" s="1">
        <v>5.5</v>
      </c>
      <c r="H85" s="3" t="s">
        <v>363</v>
      </c>
      <c r="I85" s="3"/>
      <c r="J85"/>
    </row>
    <row r="86" spans="1:10" ht="40.200000000000003" customHeight="1">
      <c r="A86" s="4" t="s">
        <v>999</v>
      </c>
      <c r="B86" s="4">
        <f>COUNTIF($D$2:D86,D86)</f>
        <v>1</v>
      </c>
      <c r="C86" s="2" t="str">
        <f t="shared" si="1"/>
        <v>JHｰWBPB62331</v>
      </c>
      <c r="D86" s="2" t="s">
        <v>679</v>
      </c>
      <c r="E86" s="2" t="s">
        <v>85</v>
      </c>
      <c r="F86" s="2">
        <v>13</v>
      </c>
      <c r="G86" s="1">
        <v>5.5</v>
      </c>
      <c r="H86" s="3" t="s">
        <v>363</v>
      </c>
      <c r="I86" s="3"/>
      <c r="J86"/>
    </row>
    <row r="87" spans="1:10" ht="40.200000000000003" customHeight="1">
      <c r="A87" s="4" t="s">
        <v>999</v>
      </c>
      <c r="B87" s="4">
        <f>COUNTIF($D$2:D87,D87)</f>
        <v>1</v>
      </c>
      <c r="C87" s="2" t="str">
        <f t="shared" si="1"/>
        <v>JHｰWBPB62551</v>
      </c>
      <c r="D87" s="2" t="s">
        <v>680</v>
      </c>
      <c r="E87" s="2" t="s">
        <v>86</v>
      </c>
      <c r="F87" s="2">
        <v>13.1</v>
      </c>
      <c r="G87" s="1">
        <v>5.5</v>
      </c>
      <c r="H87" s="3" t="s">
        <v>363</v>
      </c>
      <c r="I87" s="3"/>
      <c r="J87"/>
    </row>
    <row r="88" spans="1:10" ht="40.200000000000003" customHeight="1">
      <c r="A88" s="4" t="s">
        <v>999</v>
      </c>
      <c r="B88" s="4">
        <f>COUNTIF($D$2:D88,D88)</f>
        <v>1</v>
      </c>
      <c r="C88" s="2" t="str">
        <f t="shared" si="1"/>
        <v>JHｰWBP41A1</v>
      </c>
      <c r="D88" s="2" t="s">
        <v>681</v>
      </c>
      <c r="E88" s="2" t="s">
        <v>87</v>
      </c>
      <c r="F88" s="2">
        <v>4</v>
      </c>
      <c r="G88" s="1">
        <v>4.2</v>
      </c>
      <c r="H88" s="3" t="s">
        <v>363</v>
      </c>
      <c r="I88" s="3"/>
      <c r="J88"/>
    </row>
    <row r="89" spans="1:10" ht="40.200000000000003" customHeight="1">
      <c r="A89" s="4" t="s">
        <v>999</v>
      </c>
      <c r="B89" s="4">
        <f>COUNTIF($D$2:D89,D89)</f>
        <v>1</v>
      </c>
      <c r="C89" s="2" t="str">
        <f t="shared" si="1"/>
        <v>JHｰWBP41B1</v>
      </c>
      <c r="D89" s="2" t="s">
        <v>682</v>
      </c>
      <c r="E89" s="2" t="s">
        <v>88</v>
      </c>
      <c r="F89" s="2">
        <v>4</v>
      </c>
      <c r="G89" s="1">
        <v>4.2</v>
      </c>
      <c r="H89" s="3" t="s">
        <v>363</v>
      </c>
      <c r="I89" s="3"/>
      <c r="J89"/>
    </row>
    <row r="90" spans="1:10" ht="40.200000000000003" customHeight="1">
      <c r="A90" s="4" t="s">
        <v>999</v>
      </c>
      <c r="B90" s="4">
        <f>COUNTIF($D$2:D90,D90)</f>
        <v>1</v>
      </c>
      <c r="C90" s="2" t="str">
        <f t="shared" si="1"/>
        <v>JHｰWBP41C1</v>
      </c>
      <c r="D90" s="2" t="s">
        <v>683</v>
      </c>
      <c r="E90" s="2" t="s">
        <v>89</v>
      </c>
      <c r="F90" s="2">
        <v>4</v>
      </c>
      <c r="G90" s="1">
        <v>4.2</v>
      </c>
      <c r="H90" s="3" t="s">
        <v>363</v>
      </c>
      <c r="I90" s="3"/>
      <c r="J90"/>
    </row>
    <row r="91" spans="1:10" ht="40.200000000000003" customHeight="1">
      <c r="A91" s="4" t="s">
        <v>999</v>
      </c>
      <c r="B91" s="4">
        <f>COUNTIF($D$2:D91,D91)</f>
        <v>1</v>
      </c>
      <c r="C91" s="2" t="str">
        <f t="shared" si="1"/>
        <v>JHｰWBP41E1</v>
      </c>
      <c r="D91" s="2" t="s">
        <v>684</v>
      </c>
      <c r="E91" s="2" t="s">
        <v>90</v>
      </c>
      <c r="F91" s="2">
        <v>4</v>
      </c>
      <c r="G91" s="1">
        <v>4.2</v>
      </c>
      <c r="H91" s="3" t="s">
        <v>363</v>
      </c>
      <c r="I91" s="3"/>
      <c r="J91"/>
    </row>
    <row r="92" spans="1:10" ht="40.200000000000003" customHeight="1">
      <c r="A92" s="4" t="s">
        <v>999</v>
      </c>
      <c r="B92" s="4">
        <f>COUNTIF($D$2:D92,D92)</f>
        <v>1</v>
      </c>
      <c r="C92" s="2" t="str">
        <f t="shared" si="1"/>
        <v>JHｰWBP44A1</v>
      </c>
      <c r="D92" s="2" t="s">
        <v>685</v>
      </c>
      <c r="E92" s="2" t="s">
        <v>91</v>
      </c>
      <c r="F92" s="2">
        <v>4</v>
      </c>
      <c r="G92" s="1">
        <v>5.5</v>
      </c>
      <c r="H92" s="3" t="s">
        <v>363</v>
      </c>
      <c r="I92" s="3"/>
      <c r="J92"/>
    </row>
    <row r="93" spans="1:10" ht="40.200000000000003" customHeight="1">
      <c r="A93" s="4" t="s">
        <v>999</v>
      </c>
      <c r="B93" s="4">
        <f>COUNTIF($D$2:D93,D93)</f>
        <v>1</v>
      </c>
      <c r="C93" s="2" t="str">
        <f t="shared" si="1"/>
        <v>JHｰWBP44B1</v>
      </c>
      <c r="D93" s="2" t="s">
        <v>686</v>
      </c>
      <c r="E93" s="2" t="s">
        <v>92</v>
      </c>
      <c r="F93" s="2">
        <v>4</v>
      </c>
      <c r="G93" s="1">
        <v>5.5</v>
      </c>
      <c r="H93" s="3" t="s">
        <v>363</v>
      </c>
      <c r="I93" s="3"/>
      <c r="J93"/>
    </row>
    <row r="94" spans="1:10" ht="40.200000000000003" customHeight="1">
      <c r="A94" s="4" t="s">
        <v>999</v>
      </c>
      <c r="B94" s="4">
        <f>COUNTIF($D$2:D94,D94)</f>
        <v>1</v>
      </c>
      <c r="C94" s="2" t="str">
        <f t="shared" si="1"/>
        <v>JHｰWBP44C1</v>
      </c>
      <c r="D94" s="2" t="s">
        <v>687</v>
      </c>
      <c r="E94" s="2" t="s">
        <v>93</v>
      </c>
      <c r="F94" s="2">
        <v>4</v>
      </c>
      <c r="G94" s="1">
        <v>5.5</v>
      </c>
      <c r="H94" s="3" t="s">
        <v>363</v>
      </c>
      <c r="I94" s="3"/>
      <c r="J94"/>
    </row>
    <row r="95" spans="1:10" ht="40.200000000000003" customHeight="1">
      <c r="A95" s="4" t="s">
        <v>999</v>
      </c>
      <c r="B95" s="4">
        <f>COUNTIF($D$2:D95,D95)</f>
        <v>1</v>
      </c>
      <c r="C95" s="2" t="str">
        <f t="shared" si="1"/>
        <v>JHｰWBP44E1</v>
      </c>
      <c r="D95" s="2" t="s">
        <v>688</v>
      </c>
      <c r="E95" s="2" t="s">
        <v>94</v>
      </c>
      <c r="F95" s="2">
        <v>4</v>
      </c>
      <c r="G95" s="1">
        <v>5.5</v>
      </c>
      <c r="H95" s="3" t="s">
        <v>363</v>
      </c>
      <c r="I95" s="3"/>
      <c r="J95"/>
    </row>
    <row r="96" spans="1:10" ht="40.200000000000003" customHeight="1">
      <c r="A96" s="4" t="s">
        <v>999</v>
      </c>
      <c r="B96" s="4">
        <f>COUNTIF($D$2:D96,D96)</f>
        <v>1</v>
      </c>
      <c r="C96" s="2" t="str">
        <f t="shared" si="1"/>
        <v>JHｰWBP47A1</v>
      </c>
      <c r="D96" s="2" t="s">
        <v>689</v>
      </c>
      <c r="E96" s="2" t="s">
        <v>95</v>
      </c>
      <c r="F96" s="2">
        <v>8.1</v>
      </c>
      <c r="G96" s="1">
        <v>4.2</v>
      </c>
      <c r="H96" s="3" t="s">
        <v>363</v>
      </c>
      <c r="I96" s="3"/>
      <c r="J96"/>
    </row>
    <row r="97" spans="1:10" ht="40.200000000000003" customHeight="1">
      <c r="A97" s="4" t="s">
        <v>999</v>
      </c>
      <c r="B97" s="4">
        <f>COUNTIF($D$2:D97,D97)</f>
        <v>1</v>
      </c>
      <c r="C97" s="2" t="str">
        <f t="shared" si="1"/>
        <v>JHｰWBP47B1</v>
      </c>
      <c r="D97" s="2" t="s">
        <v>690</v>
      </c>
      <c r="E97" s="2" t="s">
        <v>96</v>
      </c>
      <c r="F97" s="2">
        <v>8.1</v>
      </c>
      <c r="G97" s="1">
        <v>4.2</v>
      </c>
      <c r="H97" s="3" t="s">
        <v>363</v>
      </c>
      <c r="I97" s="3"/>
      <c r="J97"/>
    </row>
    <row r="98" spans="1:10" ht="40.200000000000003" customHeight="1">
      <c r="A98" s="4" t="s">
        <v>999</v>
      </c>
      <c r="B98" s="4">
        <f>COUNTIF($D$2:D98,D98)</f>
        <v>1</v>
      </c>
      <c r="C98" s="2" t="str">
        <f t="shared" si="1"/>
        <v>JHｰWBP47C1</v>
      </c>
      <c r="D98" s="2" t="s">
        <v>691</v>
      </c>
      <c r="E98" s="2" t="s">
        <v>97</v>
      </c>
      <c r="F98" s="2">
        <v>8.1</v>
      </c>
      <c r="G98" s="1">
        <v>4.2</v>
      </c>
      <c r="H98" s="3" t="s">
        <v>363</v>
      </c>
      <c r="I98" s="3"/>
      <c r="J98"/>
    </row>
    <row r="99" spans="1:10" ht="40.200000000000003" customHeight="1">
      <c r="A99" s="4" t="s">
        <v>999</v>
      </c>
      <c r="B99" s="4">
        <f>COUNTIF($D$2:D99,D99)</f>
        <v>1</v>
      </c>
      <c r="C99" s="2" t="str">
        <f t="shared" si="1"/>
        <v>JHｰWBP47E1</v>
      </c>
      <c r="D99" s="2" t="s">
        <v>692</v>
      </c>
      <c r="E99" s="2" t="s">
        <v>98</v>
      </c>
      <c r="F99" s="2">
        <v>8.1</v>
      </c>
      <c r="G99" s="1">
        <v>4.2</v>
      </c>
      <c r="H99" s="3" t="s">
        <v>363</v>
      </c>
      <c r="I99" s="3"/>
      <c r="J99"/>
    </row>
    <row r="100" spans="1:10" ht="40.200000000000003" customHeight="1">
      <c r="A100" s="4" t="s">
        <v>999</v>
      </c>
      <c r="B100" s="4">
        <f>COUNTIF($D$2:D100,D100)</f>
        <v>1</v>
      </c>
      <c r="C100" s="2" t="str">
        <f t="shared" si="1"/>
        <v>JHｰWBP50A1</v>
      </c>
      <c r="D100" s="2" t="s">
        <v>693</v>
      </c>
      <c r="E100" s="2" t="s">
        <v>99</v>
      </c>
      <c r="F100" s="2">
        <v>8.1</v>
      </c>
      <c r="G100" s="1">
        <v>5.5</v>
      </c>
      <c r="H100" s="3" t="s">
        <v>363</v>
      </c>
      <c r="I100" s="3"/>
      <c r="J100"/>
    </row>
    <row r="101" spans="1:10" ht="40.200000000000003" customHeight="1">
      <c r="A101" s="4" t="s">
        <v>999</v>
      </c>
      <c r="B101" s="4">
        <f>COUNTIF($D$2:D101,D101)</f>
        <v>1</v>
      </c>
      <c r="C101" s="2" t="str">
        <f t="shared" si="1"/>
        <v>JHｰWBP50B1</v>
      </c>
      <c r="D101" s="2" t="s">
        <v>694</v>
      </c>
      <c r="E101" s="2" t="s">
        <v>100</v>
      </c>
      <c r="F101" s="2">
        <v>8.1</v>
      </c>
      <c r="G101" s="1">
        <v>5.5</v>
      </c>
      <c r="H101" s="3" t="s">
        <v>363</v>
      </c>
      <c r="I101" s="3"/>
      <c r="J101"/>
    </row>
    <row r="102" spans="1:10" ht="40.200000000000003" customHeight="1">
      <c r="A102" s="4" t="s">
        <v>999</v>
      </c>
      <c r="B102" s="4">
        <f>COUNTIF($D$2:D102,D102)</f>
        <v>1</v>
      </c>
      <c r="C102" s="2" t="str">
        <f t="shared" si="1"/>
        <v>JHｰWBP50C1</v>
      </c>
      <c r="D102" s="2" t="s">
        <v>695</v>
      </c>
      <c r="E102" s="2" t="s">
        <v>101</v>
      </c>
      <c r="F102" s="2">
        <v>8.1</v>
      </c>
      <c r="G102" s="1">
        <v>5.5</v>
      </c>
      <c r="H102" s="3" t="s">
        <v>363</v>
      </c>
      <c r="I102" s="3"/>
      <c r="J102"/>
    </row>
    <row r="103" spans="1:10" ht="40.200000000000003" customHeight="1">
      <c r="A103" s="4" t="s">
        <v>999</v>
      </c>
      <c r="B103" s="4">
        <f>COUNTIF($D$2:D103,D103)</f>
        <v>1</v>
      </c>
      <c r="C103" s="2" t="str">
        <f t="shared" si="1"/>
        <v>JHｰWBP50E1</v>
      </c>
      <c r="D103" s="2" t="s">
        <v>696</v>
      </c>
      <c r="E103" s="2" t="s">
        <v>102</v>
      </c>
      <c r="F103" s="2">
        <v>8.1</v>
      </c>
      <c r="G103" s="1">
        <v>5.5</v>
      </c>
      <c r="H103" s="3" t="s">
        <v>363</v>
      </c>
      <c r="I103" s="3"/>
      <c r="J103"/>
    </row>
    <row r="104" spans="1:10" ht="40.200000000000003" customHeight="1">
      <c r="A104" s="4" t="s">
        <v>999</v>
      </c>
      <c r="B104" s="4">
        <f>COUNTIF($D$2:D104,D104)</f>
        <v>1</v>
      </c>
      <c r="C104" s="2" t="str">
        <f t="shared" si="1"/>
        <v>JHｰWBP531</v>
      </c>
      <c r="D104" s="2" t="s">
        <v>697</v>
      </c>
      <c r="E104" s="2" t="s">
        <v>103</v>
      </c>
      <c r="F104" s="2">
        <v>6.5</v>
      </c>
      <c r="G104" s="1">
        <v>4.2</v>
      </c>
      <c r="H104" s="3" t="s">
        <v>363</v>
      </c>
      <c r="I104" s="3"/>
      <c r="J104"/>
    </row>
    <row r="105" spans="1:10" ht="40.200000000000003" customHeight="1">
      <c r="A105" s="4" t="s">
        <v>999</v>
      </c>
      <c r="B105" s="4">
        <f>COUNTIF($D$2:D105,D105)</f>
        <v>1</v>
      </c>
      <c r="C105" s="2" t="str">
        <f t="shared" si="1"/>
        <v>JHｰWBP53B1</v>
      </c>
      <c r="D105" s="2" t="s">
        <v>698</v>
      </c>
      <c r="E105" s="2" t="s">
        <v>104</v>
      </c>
      <c r="F105" s="2">
        <v>6.5</v>
      </c>
      <c r="G105" s="1">
        <v>4.2</v>
      </c>
      <c r="H105" s="3" t="s">
        <v>363</v>
      </c>
      <c r="I105" s="3"/>
      <c r="J105"/>
    </row>
    <row r="106" spans="1:10" ht="40.200000000000003" customHeight="1">
      <c r="A106" s="4" t="s">
        <v>999</v>
      </c>
      <c r="B106" s="4">
        <f>COUNTIF($D$2:D106,D106)</f>
        <v>1</v>
      </c>
      <c r="C106" s="2" t="str">
        <f t="shared" si="1"/>
        <v>JHｰWBP53C1</v>
      </c>
      <c r="D106" s="2" t="s">
        <v>699</v>
      </c>
      <c r="E106" s="2" t="s">
        <v>105</v>
      </c>
      <c r="F106" s="2">
        <v>6.5</v>
      </c>
      <c r="G106" s="1">
        <v>4.2</v>
      </c>
      <c r="H106" s="3" t="s">
        <v>363</v>
      </c>
      <c r="I106" s="3"/>
      <c r="J106"/>
    </row>
    <row r="107" spans="1:10" ht="40.200000000000003" customHeight="1">
      <c r="A107" s="4" t="s">
        <v>999</v>
      </c>
      <c r="B107" s="4">
        <f>COUNTIF($D$2:D107,D107)</f>
        <v>1</v>
      </c>
      <c r="C107" s="2" t="str">
        <f t="shared" si="1"/>
        <v>JHｰWBP561</v>
      </c>
      <c r="D107" s="2" t="s">
        <v>700</v>
      </c>
      <c r="E107" s="2" t="s">
        <v>106</v>
      </c>
      <c r="F107" s="2">
        <v>6.5</v>
      </c>
      <c r="G107" s="1">
        <v>5.5</v>
      </c>
      <c r="H107" s="3" t="s">
        <v>363</v>
      </c>
      <c r="I107" s="3"/>
      <c r="J107"/>
    </row>
    <row r="108" spans="1:10" ht="40.200000000000003" customHeight="1">
      <c r="A108" s="4" t="s">
        <v>999</v>
      </c>
      <c r="B108" s="4">
        <f>COUNTIF($D$2:D108,D108)</f>
        <v>1</v>
      </c>
      <c r="C108" s="2" t="str">
        <f t="shared" si="1"/>
        <v>JHｰWBP56B1</v>
      </c>
      <c r="D108" s="2" t="s">
        <v>701</v>
      </c>
      <c r="E108" s="2" t="s">
        <v>107</v>
      </c>
      <c r="F108" s="2">
        <v>6.5</v>
      </c>
      <c r="G108" s="1">
        <v>5.5</v>
      </c>
      <c r="H108" s="3" t="s">
        <v>363</v>
      </c>
      <c r="I108" s="3"/>
      <c r="J108"/>
    </row>
    <row r="109" spans="1:10" ht="40.200000000000003" customHeight="1">
      <c r="A109" s="4" t="s">
        <v>999</v>
      </c>
      <c r="B109" s="4">
        <f>COUNTIF($D$2:D109,D109)</f>
        <v>1</v>
      </c>
      <c r="C109" s="2" t="str">
        <f t="shared" si="1"/>
        <v>JHｰWBP56C1</v>
      </c>
      <c r="D109" s="2" t="s">
        <v>702</v>
      </c>
      <c r="E109" s="2" t="s">
        <v>108</v>
      </c>
      <c r="F109" s="2">
        <v>6.5</v>
      </c>
      <c r="G109" s="1">
        <v>5.5</v>
      </c>
      <c r="H109" s="3" t="s">
        <v>363</v>
      </c>
      <c r="I109" s="3"/>
      <c r="J109"/>
    </row>
    <row r="110" spans="1:10" ht="40.200000000000003" customHeight="1">
      <c r="A110" s="4" t="s">
        <v>999</v>
      </c>
      <c r="B110" s="4">
        <f>COUNTIF($D$2:D110,D110)</f>
        <v>1</v>
      </c>
      <c r="C110" s="2" t="str">
        <f t="shared" si="1"/>
        <v>JHｰWBP67A1</v>
      </c>
      <c r="D110" s="2" t="s">
        <v>703</v>
      </c>
      <c r="E110" s="2" t="s">
        <v>109</v>
      </c>
      <c r="F110" s="2">
        <v>8.1</v>
      </c>
      <c r="G110" s="1">
        <v>4.2</v>
      </c>
      <c r="H110" s="3" t="s">
        <v>363</v>
      </c>
      <c r="I110" s="3"/>
      <c r="J110"/>
    </row>
    <row r="111" spans="1:10" ht="40.200000000000003" customHeight="1">
      <c r="A111" s="4" t="s">
        <v>999</v>
      </c>
      <c r="B111" s="4">
        <f>COUNTIF($D$2:D111,D111)</f>
        <v>1</v>
      </c>
      <c r="C111" s="2" t="str">
        <f t="shared" si="1"/>
        <v>JHｰWBP70A1</v>
      </c>
      <c r="D111" s="2" t="s">
        <v>704</v>
      </c>
      <c r="E111" s="2" t="s">
        <v>110</v>
      </c>
      <c r="F111" s="2">
        <v>8.1</v>
      </c>
      <c r="G111" s="1">
        <v>5.5</v>
      </c>
      <c r="H111" s="3" t="s">
        <v>363</v>
      </c>
      <c r="I111" s="3"/>
      <c r="J111"/>
    </row>
    <row r="112" spans="1:10" ht="40.200000000000003" customHeight="1">
      <c r="A112" s="4" t="s">
        <v>999</v>
      </c>
      <c r="B112" s="4">
        <f>COUNTIF($D$2:D112,D112)</f>
        <v>1</v>
      </c>
      <c r="C112" s="2" t="str">
        <f t="shared" si="1"/>
        <v>JHｰWBP72B1</v>
      </c>
      <c r="D112" s="2" t="s">
        <v>705</v>
      </c>
      <c r="E112" s="2" t="s">
        <v>111</v>
      </c>
      <c r="F112" s="2">
        <v>8.1</v>
      </c>
      <c r="G112" s="1">
        <v>5.5</v>
      </c>
      <c r="H112" s="3" t="s">
        <v>363</v>
      </c>
      <c r="I112" s="3"/>
      <c r="J112"/>
    </row>
    <row r="113" spans="1:10" ht="40.200000000000003" customHeight="1">
      <c r="A113" s="4" t="s">
        <v>999</v>
      </c>
      <c r="B113" s="4">
        <f>COUNTIF($D$2:D113,D113)</f>
        <v>1</v>
      </c>
      <c r="C113" s="2" t="str">
        <f t="shared" si="1"/>
        <v>JHｰWBP74F1</v>
      </c>
      <c r="D113" s="2" t="s">
        <v>706</v>
      </c>
      <c r="E113" s="2" t="s">
        <v>112</v>
      </c>
      <c r="F113" s="2">
        <v>8.1</v>
      </c>
      <c r="G113" s="1">
        <v>5.5</v>
      </c>
      <c r="H113" s="3" t="s">
        <v>363</v>
      </c>
      <c r="I113" s="3"/>
      <c r="J113"/>
    </row>
    <row r="114" spans="1:10" ht="40.200000000000003" customHeight="1">
      <c r="A114" s="4" t="s">
        <v>999</v>
      </c>
      <c r="B114" s="4">
        <f>COUNTIF($D$2:D114,D114)</f>
        <v>1</v>
      </c>
      <c r="C114" s="2" t="str">
        <f t="shared" si="1"/>
        <v>JHｰWBPC40101</v>
      </c>
      <c r="D114" s="2" t="s">
        <v>707</v>
      </c>
      <c r="E114" s="2" t="s">
        <v>113</v>
      </c>
      <c r="F114" s="2">
        <v>4</v>
      </c>
      <c r="G114" s="1">
        <v>4.2</v>
      </c>
      <c r="H114" s="3" t="s">
        <v>363</v>
      </c>
      <c r="I114" s="3"/>
      <c r="J114"/>
    </row>
    <row r="115" spans="1:10" ht="40.200000000000003" customHeight="1">
      <c r="A115" s="4" t="s">
        <v>999</v>
      </c>
      <c r="B115" s="4">
        <f>COUNTIF($D$2:D115,D115)</f>
        <v>1</v>
      </c>
      <c r="C115" s="2" t="str">
        <f t="shared" si="1"/>
        <v>JHｰWBPC40301</v>
      </c>
      <c r="D115" s="2" t="s">
        <v>708</v>
      </c>
      <c r="E115" s="2" t="s">
        <v>114</v>
      </c>
      <c r="F115" s="2">
        <v>6.5</v>
      </c>
      <c r="G115" s="1">
        <v>4.2</v>
      </c>
      <c r="H115" s="3" t="s">
        <v>363</v>
      </c>
      <c r="I115" s="3"/>
      <c r="J115"/>
    </row>
    <row r="116" spans="1:10" ht="40.200000000000003" customHeight="1">
      <c r="A116" s="4" t="s">
        <v>999</v>
      </c>
      <c r="B116" s="4">
        <f>COUNTIF($D$2:D116,D116)</f>
        <v>1</v>
      </c>
      <c r="C116" s="2" t="str">
        <f t="shared" si="1"/>
        <v>JHｰWBPC40401</v>
      </c>
      <c r="D116" s="2" t="s">
        <v>709</v>
      </c>
      <c r="E116" s="2" t="s">
        <v>115</v>
      </c>
      <c r="F116" s="2">
        <v>8.1</v>
      </c>
      <c r="G116" s="1">
        <v>4.2</v>
      </c>
      <c r="H116" s="3" t="s">
        <v>363</v>
      </c>
      <c r="I116" s="3"/>
      <c r="J116"/>
    </row>
    <row r="117" spans="1:10" ht="40.200000000000003" customHeight="1">
      <c r="A117" s="4" t="s">
        <v>999</v>
      </c>
      <c r="B117" s="4">
        <f>COUNTIF($D$2:D117,D117)</f>
        <v>1</v>
      </c>
      <c r="C117" s="2" t="str">
        <f t="shared" si="1"/>
        <v>JHｰWBPC40501</v>
      </c>
      <c r="D117" s="2" t="s">
        <v>710</v>
      </c>
      <c r="E117" s="2" t="s">
        <v>116</v>
      </c>
      <c r="F117" s="2">
        <v>6.5</v>
      </c>
      <c r="G117" s="1">
        <v>4.2</v>
      </c>
      <c r="H117" s="3" t="s">
        <v>363</v>
      </c>
      <c r="I117" s="3"/>
      <c r="J117"/>
    </row>
    <row r="118" spans="1:10" ht="40.200000000000003" customHeight="1">
      <c r="A118" s="4" t="s">
        <v>999</v>
      </c>
      <c r="B118" s="4">
        <f>COUNTIF($D$2:D118,D118)</f>
        <v>1</v>
      </c>
      <c r="C118" s="2" t="str">
        <f t="shared" si="1"/>
        <v>JHｰWBPC50101</v>
      </c>
      <c r="D118" s="2" t="s">
        <v>711</v>
      </c>
      <c r="E118" s="2" t="s">
        <v>117</v>
      </c>
      <c r="F118" s="2">
        <v>4</v>
      </c>
      <c r="G118" s="1">
        <v>5.5</v>
      </c>
      <c r="H118" s="3" t="s">
        <v>363</v>
      </c>
      <c r="I118" s="3"/>
      <c r="J118"/>
    </row>
    <row r="119" spans="1:10" ht="40.200000000000003" customHeight="1">
      <c r="A119" s="4" t="s">
        <v>999</v>
      </c>
      <c r="B119" s="4">
        <f>COUNTIF($D$2:D119,D119)</f>
        <v>1</v>
      </c>
      <c r="C119" s="2" t="str">
        <f t="shared" si="1"/>
        <v>JHｰWBPC50301</v>
      </c>
      <c r="D119" s="2" t="s">
        <v>712</v>
      </c>
      <c r="E119" s="2" t="s">
        <v>118</v>
      </c>
      <c r="F119" s="2">
        <v>6.5</v>
      </c>
      <c r="G119" s="1">
        <v>5.5</v>
      </c>
      <c r="H119" s="3" t="s">
        <v>363</v>
      </c>
      <c r="I119" s="3"/>
      <c r="J119"/>
    </row>
    <row r="120" spans="1:10" ht="40.200000000000003" customHeight="1">
      <c r="A120" s="4" t="s">
        <v>999</v>
      </c>
      <c r="B120" s="4">
        <f>COUNTIF($D$2:D120,D120)</f>
        <v>1</v>
      </c>
      <c r="C120" s="2" t="str">
        <f t="shared" si="1"/>
        <v>JHｰWBPC50401</v>
      </c>
      <c r="D120" s="2" t="s">
        <v>713</v>
      </c>
      <c r="E120" s="2" t="s">
        <v>119</v>
      </c>
      <c r="F120" s="2">
        <v>8.1</v>
      </c>
      <c r="G120" s="1">
        <v>5.5</v>
      </c>
      <c r="H120" s="3" t="s">
        <v>363</v>
      </c>
      <c r="I120" s="3"/>
      <c r="J120"/>
    </row>
    <row r="121" spans="1:10" ht="40.200000000000003" customHeight="1">
      <c r="A121" s="4" t="s">
        <v>999</v>
      </c>
      <c r="B121" s="4">
        <f>COUNTIF($D$2:D121,D121)</f>
        <v>1</v>
      </c>
      <c r="C121" s="2" t="str">
        <f t="shared" si="1"/>
        <v>JHｰWBPC50501</v>
      </c>
      <c r="D121" s="2" t="s">
        <v>714</v>
      </c>
      <c r="E121" s="2" t="s">
        <v>120</v>
      </c>
      <c r="F121" s="2">
        <v>6.5</v>
      </c>
      <c r="G121" s="1">
        <v>5.5</v>
      </c>
      <c r="H121" s="3" t="s">
        <v>363</v>
      </c>
      <c r="I121" s="3"/>
      <c r="J121"/>
    </row>
    <row r="122" spans="1:10" ht="40.200000000000003" customHeight="1">
      <c r="A122" s="4" t="s">
        <v>999</v>
      </c>
      <c r="B122" s="4">
        <f>COUNTIF($D$2:D122,D122)</f>
        <v>1</v>
      </c>
      <c r="C122" s="2" t="str">
        <f t="shared" si="1"/>
        <v>JHｰWBPC61301</v>
      </c>
      <c r="D122" s="2" t="s">
        <v>715</v>
      </c>
      <c r="E122" s="2" t="s">
        <v>121</v>
      </c>
      <c r="F122" s="2">
        <v>6.5</v>
      </c>
      <c r="G122" s="1">
        <v>5.5</v>
      </c>
      <c r="H122" s="3" t="s">
        <v>363</v>
      </c>
      <c r="I122" s="3"/>
      <c r="J122"/>
    </row>
    <row r="123" spans="1:10" ht="40.200000000000003" customHeight="1">
      <c r="A123" s="4" t="s">
        <v>999</v>
      </c>
      <c r="B123" s="4">
        <f>COUNTIF($D$2:D123,D123)</f>
        <v>1</v>
      </c>
      <c r="C123" s="2" t="str">
        <f t="shared" si="1"/>
        <v>JHｰWBPC61401</v>
      </c>
      <c r="D123" s="2" t="s">
        <v>716</v>
      </c>
      <c r="E123" s="2" t="s">
        <v>122</v>
      </c>
      <c r="F123" s="2">
        <v>8.1</v>
      </c>
      <c r="G123" s="1">
        <v>5.5</v>
      </c>
      <c r="H123" s="3" t="s">
        <v>363</v>
      </c>
      <c r="I123" s="3"/>
      <c r="J123"/>
    </row>
    <row r="124" spans="1:10" ht="40.200000000000003" customHeight="1">
      <c r="A124" s="4" t="s">
        <v>999</v>
      </c>
      <c r="B124" s="4">
        <f>COUNTIF($D$2:D124,D124)</f>
        <v>1</v>
      </c>
      <c r="C124" s="2" t="str">
        <f t="shared" si="1"/>
        <v>JHｰWBPC61501</v>
      </c>
      <c r="D124" s="2" t="s">
        <v>717</v>
      </c>
      <c r="E124" s="2" t="s">
        <v>123</v>
      </c>
      <c r="F124" s="2">
        <v>6.5</v>
      </c>
      <c r="G124" s="1">
        <v>5.5</v>
      </c>
      <c r="H124" s="3" t="s">
        <v>363</v>
      </c>
      <c r="I124" s="3"/>
      <c r="J124"/>
    </row>
    <row r="125" spans="1:10" ht="40.200000000000003" customHeight="1">
      <c r="A125" s="4" t="s">
        <v>999</v>
      </c>
      <c r="B125" s="4">
        <f>COUNTIF($D$2:D125,D125)</f>
        <v>1</v>
      </c>
      <c r="C125" s="2" t="str">
        <f t="shared" si="1"/>
        <v>JHｰWBPC62331</v>
      </c>
      <c r="D125" s="2" t="s">
        <v>718</v>
      </c>
      <c r="E125" s="2" t="s">
        <v>124</v>
      </c>
      <c r="F125" s="2">
        <v>13</v>
      </c>
      <c r="G125" s="1">
        <v>5.5</v>
      </c>
      <c r="H125" s="3" t="s">
        <v>363</v>
      </c>
      <c r="I125" s="3"/>
      <c r="J125"/>
    </row>
    <row r="126" spans="1:10" ht="40.200000000000003" customHeight="1">
      <c r="A126" s="4" t="s">
        <v>999</v>
      </c>
      <c r="B126" s="4">
        <f>COUNTIF($D$2:D126,D126)</f>
        <v>1</v>
      </c>
      <c r="C126" s="2" t="str">
        <f t="shared" si="1"/>
        <v>JHｰWBPC62551</v>
      </c>
      <c r="D126" s="2" t="s">
        <v>719</v>
      </c>
      <c r="E126" s="2" t="s">
        <v>125</v>
      </c>
      <c r="F126" s="2">
        <v>13.1</v>
      </c>
      <c r="G126" s="1">
        <v>5.5</v>
      </c>
      <c r="H126" s="3" t="s">
        <v>363</v>
      </c>
      <c r="I126" s="3"/>
      <c r="J126"/>
    </row>
    <row r="127" spans="1:10" ht="40.200000000000003" customHeight="1">
      <c r="A127" s="4" t="s">
        <v>1019</v>
      </c>
      <c r="B127" s="4">
        <f>COUNTIF($D$2:D127,D127)</f>
        <v>1</v>
      </c>
      <c r="C127" s="2" t="str">
        <f t="shared" si="1"/>
        <v>EKH2A1</v>
      </c>
      <c r="D127" s="2" t="s">
        <v>551</v>
      </c>
      <c r="E127" s="2" t="s">
        <v>189</v>
      </c>
      <c r="F127" s="2">
        <v>4</v>
      </c>
      <c r="G127" s="1">
        <v>5.5</v>
      </c>
      <c r="H127" s="3" t="s">
        <v>364</v>
      </c>
      <c r="I127" s="3"/>
      <c r="J127"/>
    </row>
    <row r="128" spans="1:10" ht="40.200000000000003" customHeight="1">
      <c r="A128" s="4" t="s">
        <v>1019</v>
      </c>
      <c r="B128" s="4">
        <f>COUNTIF($D$2:D128,D128)</f>
        <v>1</v>
      </c>
      <c r="C128" s="2" t="str">
        <f t="shared" si="1"/>
        <v>EKH3A1</v>
      </c>
      <c r="D128" s="2" t="s">
        <v>552</v>
      </c>
      <c r="E128" s="2" t="s">
        <v>190</v>
      </c>
      <c r="F128" s="2">
        <v>7.1</v>
      </c>
      <c r="G128" s="1">
        <v>5.5</v>
      </c>
      <c r="H128" s="3" t="s">
        <v>365</v>
      </c>
      <c r="I128" s="3"/>
      <c r="J128"/>
    </row>
    <row r="129" spans="1:10" ht="40.200000000000003" customHeight="1">
      <c r="A129" s="4" t="s">
        <v>1019</v>
      </c>
      <c r="B129" s="4">
        <f>COUNTIF($D$2:D129,D129)</f>
        <v>1</v>
      </c>
      <c r="C129" s="2" t="str">
        <f t="shared" si="1"/>
        <v>EKH3B1</v>
      </c>
      <c r="D129" s="2" t="s">
        <v>553</v>
      </c>
      <c r="E129" s="2" t="s">
        <v>191</v>
      </c>
      <c r="F129" s="2">
        <v>14.3</v>
      </c>
      <c r="G129" s="1">
        <v>5.5</v>
      </c>
      <c r="H129" s="3" t="s">
        <v>365</v>
      </c>
      <c r="I129" s="3"/>
      <c r="J129"/>
    </row>
    <row r="130" spans="1:10" ht="40.200000000000003" customHeight="1">
      <c r="A130" s="4" t="s">
        <v>1019</v>
      </c>
      <c r="B130" s="4">
        <f>COUNTIF($D$2:D130,D130)</f>
        <v>1</v>
      </c>
      <c r="C130" s="2" t="str">
        <f t="shared" si="1"/>
        <v>EKH3E1</v>
      </c>
      <c r="D130" s="2" t="s">
        <v>554</v>
      </c>
      <c r="E130" s="2" t="s">
        <v>192</v>
      </c>
      <c r="F130" s="2">
        <v>7.1</v>
      </c>
      <c r="G130" s="1">
        <v>8</v>
      </c>
      <c r="H130" s="3" t="s">
        <v>365</v>
      </c>
      <c r="I130" s="3"/>
      <c r="J130"/>
    </row>
    <row r="131" spans="1:10" ht="40.200000000000003" customHeight="1">
      <c r="A131" s="4" t="s">
        <v>1019</v>
      </c>
      <c r="B131" s="4">
        <f>COUNTIF($D$2:D131,D131)</f>
        <v>1</v>
      </c>
      <c r="C131" s="2" t="str">
        <f t="shared" ref="C131:C135" si="2">D131&amp;B131</f>
        <v>EKH3F1</v>
      </c>
      <c r="D131" s="2" t="s">
        <v>555</v>
      </c>
      <c r="E131" s="2" t="s">
        <v>193</v>
      </c>
      <c r="F131" s="2">
        <v>14.3</v>
      </c>
      <c r="G131" s="1">
        <v>8</v>
      </c>
      <c r="H131" s="3" t="s">
        <v>365</v>
      </c>
      <c r="I131" s="3"/>
      <c r="J131"/>
    </row>
    <row r="132" spans="1:10" ht="40.200000000000003" customHeight="1">
      <c r="A132" s="4" t="s">
        <v>1019</v>
      </c>
      <c r="B132" s="4">
        <f>COUNTIF($D$2:D132,D132)</f>
        <v>1</v>
      </c>
      <c r="C132" s="2" t="str">
        <f t="shared" si="2"/>
        <v>EKH3J1</v>
      </c>
      <c r="D132" s="2" t="s">
        <v>556</v>
      </c>
      <c r="E132" s="2" t="s">
        <v>194</v>
      </c>
      <c r="F132" s="2">
        <v>7.1</v>
      </c>
      <c r="G132" s="1">
        <v>9.9</v>
      </c>
      <c r="H132" s="3" t="s">
        <v>365</v>
      </c>
      <c r="I132" s="3"/>
      <c r="J132"/>
    </row>
    <row r="133" spans="1:10" ht="40.200000000000003" customHeight="1">
      <c r="A133" s="4" t="s">
        <v>1019</v>
      </c>
      <c r="B133" s="4">
        <f>COUNTIF($D$2:D133,D133)</f>
        <v>1</v>
      </c>
      <c r="C133" s="2" t="str">
        <f t="shared" si="2"/>
        <v>EKH3K1</v>
      </c>
      <c r="D133" s="2" t="s">
        <v>557</v>
      </c>
      <c r="E133" s="2" t="s">
        <v>195</v>
      </c>
      <c r="F133" s="2">
        <v>14.3</v>
      </c>
      <c r="G133" s="1">
        <v>9.9</v>
      </c>
      <c r="H133" s="3" t="s">
        <v>365</v>
      </c>
      <c r="I133" s="3"/>
      <c r="J133"/>
    </row>
    <row r="134" spans="1:10" ht="40.200000000000003" customHeight="1">
      <c r="A134" s="4" t="s">
        <v>1000</v>
      </c>
      <c r="B134" s="4">
        <f>COUNTIF($D$2:D134,D134)</f>
        <v>1</v>
      </c>
      <c r="C134" s="2" t="str">
        <f t="shared" si="2"/>
        <v>KP55S3ｰPKGｰMM31</v>
      </c>
      <c r="D134" s="2" t="s">
        <v>720</v>
      </c>
      <c r="E134" s="2" t="s">
        <v>196</v>
      </c>
      <c r="F134" s="2">
        <v>6.5</v>
      </c>
      <c r="G134" s="1">
        <v>5.5</v>
      </c>
      <c r="H134" s="3" t="s">
        <v>366</v>
      </c>
      <c r="I134" s="3"/>
      <c r="J134"/>
    </row>
    <row r="135" spans="1:10" ht="40.200000000000003" customHeight="1">
      <c r="A135" s="4" t="s">
        <v>1000</v>
      </c>
      <c r="B135" s="4">
        <f>COUNTIF($D$2:D135,D135)</f>
        <v>1</v>
      </c>
      <c r="C135" s="2" t="str">
        <f t="shared" si="2"/>
        <v>KP55S3ｰPKGｰMM41</v>
      </c>
      <c r="D135" s="2" t="s">
        <v>721</v>
      </c>
      <c r="E135" s="2" t="s">
        <v>197</v>
      </c>
      <c r="F135" s="2">
        <v>6.5</v>
      </c>
      <c r="G135" s="1">
        <v>5.5</v>
      </c>
      <c r="H135" s="3" t="s">
        <v>366</v>
      </c>
      <c r="I135" s="3"/>
      <c r="J135"/>
    </row>
    <row r="136" spans="1:10" ht="40.200000000000003" customHeight="1">
      <c r="A136" s="4" t="s">
        <v>1000</v>
      </c>
      <c r="B136" s="4">
        <f>COUNTIF($D$2:D136,D136)</f>
        <v>1</v>
      </c>
      <c r="C136" s="2" t="str">
        <f t="shared" ref="C136:C199" si="3">D136&amp;B136</f>
        <v>KP55S3ｰPKGｰSMM31</v>
      </c>
      <c r="D136" s="2" t="s">
        <v>722</v>
      </c>
      <c r="E136" s="2" t="s">
        <v>198</v>
      </c>
      <c r="F136" s="2">
        <v>6.5</v>
      </c>
      <c r="G136" s="1">
        <v>5.5</v>
      </c>
      <c r="H136" s="3" t="s">
        <v>366</v>
      </c>
      <c r="I136" s="3"/>
      <c r="J136"/>
    </row>
    <row r="137" spans="1:10" ht="40.200000000000003" customHeight="1">
      <c r="A137" s="4" t="s">
        <v>1000</v>
      </c>
      <c r="B137" s="4">
        <f>COUNTIF($D$2:D137,D137)</f>
        <v>1</v>
      </c>
      <c r="C137" s="2" t="str">
        <f t="shared" si="3"/>
        <v>KP55S3ｰPKGｰSMM41</v>
      </c>
      <c r="D137" s="2" t="s">
        <v>723</v>
      </c>
      <c r="E137" s="2" t="s">
        <v>199</v>
      </c>
      <c r="F137" s="2">
        <v>6.5</v>
      </c>
      <c r="G137" s="1">
        <v>5.5</v>
      </c>
      <c r="H137" s="3" t="s">
        <v>366</v>
      </c>
      <c r="I137" s="3"/>
      <c r="J137"/>
    </row>
    <row r="138" spans="1:10" ht="40.200000000000003" customHeight="1">
      <c r="A138" s="4" t="s">
        <v>1000</v>
      </c>
      <c r="B138" s="4">
        <f>COUNTIF($D$2:D138,D138)</f>
        <v>1</v>
      </c>
      <c r="C138" s="2" t="str">
        <f t="shared" si="3"/>
        <v>KP110S3ｰPKGｰMMB1</v>
      </c>
      <c r="D138" s="2" t="s">
        <v>724</v>
      </c>
      <c r="E138" s="2" t="s">
        <v>200</v>
      </c>
      <c r="F138" s="2">
        <v>13</v>
      </c>
      <c r="G138" s="1">
        <v>11</v>
      </c>
      <c r="H138" s="3" t="s">
        <v>366</v>
      </c>
      <c r="I138" s="3"/>
      <c r="J138"/>
    </row>
    <row r="139" spans="1:10" ht="40.200000000000003" customHeight="1">
      <c r="A139" s="4" t="s">
        <v>1000</v>
      </c>
      <c r="B139" s="4">
        <f>COUNTIF($D$2:D139,D139)</f>
        <v>1</v>
      </c>
      <c r="C139" s="2" t="str">
        <f t="shared" si="3"/>
        <v>KP110S3ｰPKGｰSMMB1</v>
      </c>
      <c r="D139" s="2" t="s">
        <v>725</v>
      </c>
      <c r="E139" s="2" t="s">
        <v>201</v>
      </c>
      <c r="F139" s="2">
        <v>13</v>
      </c>
      <c r="G139" s="1">
        <v>11</v>
      </c>
      <c r="H139" s="3" t="s">
        <v>366</v>
      </c>
      <c r="I139" s="3"/>
      <c r="J139"/>
    </row>
    <row r="140" spans="1:10" ht="40.200000000000003" customHeight="1">
      <c r="A140" s="4" t="s">
        <v>1000</v>
      </c>
      <c r="B140" s="4">
        <f>COUNTIF($D$2:D140,D140)</f>
        <v>1</v>
      </c>
      <c r="C140" s="2" t="str">
        <f t="shared" si="3"/>
        <v>KP55S4ｰPKGｰMM31</v>
      </c>
      <c r="D140" s="2" t="s">
        <v>726</v>
      </c>
      <c r="E140" s="2" t="s">
        <v>202</v>
      </c>
      <c r="F140" s="2">
        <v>6.5</v>
      </c>
      <c r="G140" s="1">
        <v>5.5</v>
      </c>
      <c r="H140" s="3" t="s">
        <v>366</v>
      </c>
      <c r="I140" s="3"/>
      <c r="J140"/>
    </row>
    <row r="141" spans="1:10" ht="40.200000000000003" customHeight="1">
      <c r="A141" s="4" t="s">
        <v>1000</v>
      </c>
      <c r="B141" s="4">
        <f>COUNTIF($D$2:D141,D141)</f>
        <v>1</v>
      </c>
      <c r="C141" s="2" t="str">
        <f t="shared" si="3"/>
        <v>KP55S4ｰPKGｰMM41</v>
      </c>
      <c r="D141" s="2" t="s">
        <v>727</v>
      </c>
      <c r="E141" s="2" t="s">
        <v>203</v>
      </c>
      <c r="F141" s="2">
        <v>6.5</v>
      </c>
      <c r="G141" s="1">
        <v>5.5</v>
      </c>
      <c r="H141" s="3" t="s">
        <v>366</v>
      </c>
      <c r="I141" s="3"/>
      <c r="J141"/>
    </row>
    <row r="142" spans="1:10" ht="40.200000000000003" customHeight="1">
      <c r="A142" s="4" t="s">
        <v>1000</v>
      </c>
      <c r="B142" s="4">
        <f>COUNTIF($D$2:D159,D142)</f>
        <v>1</v>
      </c>
      <c r="C142" s="2" t="str">
        <f>D142&amp;B142</f>
        <v>KP55S4ｰPKGｰSMM31</v>
      </c>
      <c r="D142" s="2" t="s">
        <v>728</v>
      </c>
      <c r="E142" s="2" t="s">
        <v>204</v>
      </c>
      <c r="F142" s="2">
        <v>6.5</v>
      </c>
      <c r="G142" s="1">
        <v>5.5</v>
      </c>
      <c r="H142" s="3" t="s">
        <v>366</v>
      </c>
      <c r="I142" s="3"/>
      <c r="J142"/>
    </row>
    <row r="143" spans="1:10" ht="40.200000000000003" customHeight="1">
      <c r="A143" s="4" t="s">
        <v>1000</v>
      </c>
      <c r="B143" s="4">
        <f>COUNTIF($D$2:D143,D143)</f>
        <v>1</v>
      </c>
      <c r="C143" s="2" t="str">
        <f t="shared" si="3"/>
        <v>KP55S4ｰPKGｰSMM41</v>
      </c>
      <c r="D143" s="2" t="s">
        <v>729</v>
      </c>
      <c r="E143" s="2" t="s">
        <v>205</v>
      </c>
      <c r="F143" s="2">
        <v>6.5</v>
      </c>
      <c r="G143" s="1">
        <v>5.5</v>
      </c>
      <c r="H143" s="3" t="s">
        <v>366</v>
      </c>
      <c r="I143" s="3"/>
      <c r="J143"/>
    </row>
    <row r="144" spans="1:10" ht="40.200000000000003" customHeight="1">
      <c r="A144" s="4" t="s">
        <v>1000</v>
      </c>
      <c r="B144" s="4">
        <f>COUNTIF($D$2:D144,D144)</f>
        <v>1</v>
      </c>
      <c r="C144" s="2" t="str">
        <f t="shared" si="3"/>
        <v>KP110S4ｰPKGｰMMB1</v>
      </c>
      <c r="D144" s="2" t="s">
        <v>730</v>
      </c>
      <c r="E144" s="2" t="s">
        <v>206</v>
      </c>
      <c r="F144" s="2">
        <v>13</v>
      </c>
      <c r="G144" s="1">
        <v>11</v>
      </c>
      <c r="H144" s="3" t="s">
        <v>366</v>
      </c>
      <c r="I144" s="3"/>
      <c r="J144"/>
    </row>
    <row r="145" spans="1:10" ht="40.200000000000003" customHeight="1">
      <c r="A145" s="4" t="s">
        <v>1000</v>
      </c>
      <c r="B145" s="4">
        <f>COUNTIF($D$2:D145,D145)</f>
        <v>1</v>
      </c>
      <c r="C145" s="2" t="str">
        <f t="shared" si="3"/>
        <v>KP110S4ｰPKGｰSMMB1</v>
      </c>
      <c r="D145" s="2" t="s">
        <v>731</v>
      </c>
      <c r="E145" s="2" t="s">
        <v>207</v>
      </c>
      <c r="F145" s="2">
        <v>13</v>
      </c>
      <c r="G145" s="1">
        <v>11</v>
      </c>
      <c r="H145" s="3" t="s">
        <v>366</v>
      </c>
      <c r="I145" s="3"/>
      <c r="J145"/>
    </row>
    <row r="146" spans="1:10" ht="40.200000000000003" customHeight="1">
      <c r="A146" s="4" t="s">
        <v>1000</v>
      </c>
      <c r="B146" s="4">
        <f>COUNTIF($D$2:D146,D146)</f>
        <v>1</v>
      </c>
      <c r="C146" s="2" t="str">
        <f t="shared" si="3"/>
        <v>KPACｰA25ｰPKGｰMM1</v>
      </c>
      <c r="D146" s="2" t="s">
        <v>732</v>
      </c>
      <c r="E146" s="2" t="s">
        <v>208</v>
      </c>
      <c r="F146" s="2">
        <v>6.5</v>
      </c>
      <c r="G146" s="1">
        <v>2.5</v>
      </c>
      <c r="H146" s="3" t="s">
        <v>366</v>
      </c>
      <c r="I146" s="3"/>
      <c r="J146"/>
    </row>
    <row r="147" spans="1:10" ht="40.200000000000003" customHeight="1">
      <c r="A147" s="4" t="s">
        <v>1000</v>
      </c>
      <c r="B147" s="4">
        <f>COUNTIF($D$2:D147,D147)</f>
        <v>1</v>
      </c>
      <c r="C147" s="2" t="str">
        <f t="shared" si="3"/>
        <v>KPACｰA25ｰPKGｰMM21</v>
      </c>
      <c r="D147" s="2" t="s">
        <v>733</v>
      </c>
      <c r="E147" s="2" t="s">
        <v>209</v>
      </c>
      <c r="F147" s="2">
        <v>6.5</v>
      </c>
      <c r="G147" s="1">
        <v>2.5</v>
      </c>
      <c r="H147" s="3" t="s">
        <v>366</v>
      </c>
      <c r="I147" s="3"/>
      <c r="J147"/>
    </row>
    <row r="148" spans="1:10" ht="40.200000000000003" customHeight="1">
      <c r="A148" s="4" t="s">
        <v>1000</v>
      </c>
      <c r="B148" s="4">
        <f>COUNTIF($D$2:D148,D148)</f>
        <v>1</v>
      </c>
      <c r="C148" s="2" t="str">
        <f t="shared" si="3"/>
        <v>KPACｰA25ｰPKGｰMM31</v>
      </c>
      <c r="D148" s="2" t="s">
        <v>734</v>
      </c>
      <c r="E148" s="2" t="s">
        <v>210</v>
      </c>
      <c r="F148" s="2">
        <v>6.5</v>
      </c>
      <c r="G148" s="1">
        <v>2.5</v>
      </c>
      <c r="H148" s="3" t="s">
        <v>366</v>
      </c>
      <c r="I148" s="3"/>
      <c r="J148"/>
    </row>
    <row r="149" spans="1:10" ht="40.200000000000003" customHeight="1">
      <c r="A149" s="4" t="s">
        <v>1000</v>
      </c>
      <c r="B149" s="4">
        <f>COUNTIF($D$2:D149,D149)</f>
        <v>1</v>
      </c>
      <c r="C149" s="2" t="str">
        <f t="shared" si="3"/>
        <v>KPACｰA40ｰPKGｰMM1</v>
      </c>
      <c r="D149" s="2" t="s">
        <v>735</v>
      </c>
      <c r="E149" s="2" t="s">
        <v>211</v>
      </c>
      <c r="F149" s="2">
        <v>9.6999999999999993</v>
      </c>
      <c r="G149" s="1">
        <v>4</v>
      </c>
      <c r="H149" s="3" t="s">
        <v>366</v>
      </c>
      <c r="I149" s="3"/>
      <c r="J149"/>
    </row>
    <row r="150" spans="1:10" ht="40.200000000000003" customHeight="1">
      <c r="A150" s="4" t="s">
        <v>1000</v>
      </c>
      <c r="B150" s="4">
        <f>COUNTIF($D$2:D150,D150)</f>
        <v>1</v>
      </c>
      <c r="C150" s="2" t="str">
        <f t="shared" si="3"/>
        <v>KPACｰA40ｰPKGｰMM21</v>
      </c>
      <c r="D150" s="2" t="s">
        <v>736</v>
      </c>
      <c r="E150" s="2" t="s">
        <v>212</v>
      </c>
      <c r="F150" s="2">
        <v>9.6999999999999993</v>
      </c>
      <c r="G150" s="1">
        <v>4</v>
      </c>
      <c r="H150" s="3" t="s">
        <v>366</v>
      </c>
      <c r="I150" s="3"/>
      <c r="J150"/>
    </row>
    <row r="151" spans="1:10" ht="40.200000000000003" customHeight="1">
      <c r="A151" s="4" t="s">
        <v>1000</v>
      </c>
      <c r="B151" s="4">
        <f>COUNTIF($D$2:D151,D151)</f>
        <v>2</v>
      </c>
      <c r="C151" s="2" t="str">
        <f t="shared" si="3"/>
        <v>KPACｰA40ｰPKGｰMM2</v>
      </c>
      <c r="D151" s="2" t="s">
        <v>735</v>
      </c>
      <c r="E151" s="2" t="s">
        <v>402</v>
      </c>
      <c r="F151" s="2">
        <v>9.6999999999999993</v>
      </c>
      <c r="G151" s="1">
        <v>4</v>
      </c>
      <c r="H151" s="3" t="s">
        <v>367</v>
      </c>
      <c r="I151" s="3" t="s">
        <v>446</v>
      </c>
      <c r="J151"/>
    </row>
    <row r="152" spans="1:10" ht="40.200000000000003" customHeight="1">
      <c r="A152" s="4" t="s">
        <v>1000</v>
      </c>
      <c r="B152" s="4">
        <f>COUNTIF($D$2:D152,D152)</f>
        <v>2</v>
      </c>
      <c r="C152" s="2" t="str">
        <f t="shared" si="3"/>
        <v>KP55S3ｰPKGｰMM32</v>
      </c>
      <c r="D152" s="2" t="s">
        <v>720</v>
      </c>
      <c r="E152" s="2" t="s">
        <v>126</v>
      </c>
      <c r="F152" s="2">
        <v>6.5</v>
      </c>
      <c r="G152" s="1">
        <v>5.5</v>
      </c>
      <c r="H152" s="3" t="s">
        <v>367</v>
      </c>
      <c r="I152" s="3" t="s">
        <v>438</v>
      </c>
      <c r="J152"/>
    </row>
    <row r="153" spans="1:10" ht="40.200000000000003" customHeight="1">
      <c r="A153" s="4" t="s">
        <v>1000</v>
      </c>
      <c r="B153" s="4">
        <f>COUNTIF($D$2:D153,D153)</f>
        <v>2</v>
      </c>
      <c r="C153" s="2" t="str">
        <f t="shared" si="3"/>
        <v>KP55S3ｰPKGｰMM42</v>
      </c>
      <c r="D153" s="2" t="s">
        <v>721</v>
      </c>
      <c r="E153" s="2" t="s">
        <v>134</v>
      </c>
      <c r="F153" s="2">
        <v>6.5</v>
      </c>
      <c r="G153" s="1">
        <v>5.5</v>
      </c>
      <c r="H153" s="3" t="s">
        <v>367</v>
      </c>
      <c r="I153" s="3" t="s">
        <v>438</v>
      </c>
      <c r="J153"/>
    </row>
    <row r="154" spans="1:10" ht="40.200000000000003" customHeight="1">
      <c r="A154" s="4" t="s">
        <v>1000</v>
      </c>
      <c r="B154" s="4">
        <f>COUNTIF($D$2:D154,D154)</f>
        <v>2</v>
      </c>
      <c r="C154" s="2" t="str">
        <f>D154&amp;B154</f>
        <v>KP55S3ｰPKGｰSMM32</v>
      </c>
      <c r="D154" s="2" t="s">
        <v>722</v>
      </c>
      <c r="E154" s="2" t="s">
        <v>127</v>
      </c>
      <c r="F154" s="2">
        <v>6.5</v>
      </c>
      <c r="G154" s="1">
        <v>5.5</v>
      </c>
      <c r="H154" s="3" t="s">
        <v>367</v>
      </c>
      <c r="I154" s="3" t="s">
        <v>438</v>
      </c>
      <c r="J154"/>
    </row>
    <row r="155" spans="1:10" ht="40.200000000000003" customHeight="1">
      <c r="A155" s="4" t="s">
        <v>1000</v>
      </c>
      <c r="B155" s="4">
        <f>COUNTIF($D$2:D155,D155)</f>
        <v>2</v>
      </c>
      <c r="C155" s="2" t="str">
        <f t="shared" si="3"/>
        <v>KP55S3ｰPKGｰSMM42</v>
      </c>
      <c r="D155" s="2" t="s">
        <v>723</v>
      </c>
      <c r="E155" s="2" t="s">
        <v>128</v>
      </c>
      <c r="F155" s="2">
        <v>6.5</v>
      </c>
      <c r="G155" s="1">
        <v>5.5</v>
      </c>
      <c r="H155" s="3" t="s">
        <v>367</v>
      </c>
      <c r="I155" s="3" t="s">
        <v>438</v>
      </c>
      <c r="J155"/>
    </row>
    <row r="156" spans="1:10" ht="40.200000000000003" customHeight="1">
      <c r="A156" s="4" t="s">
        <v>1000</v>
      </c>
      <c r="B156" s="4">
        <f>COUNTIF($D$2:D156,D156)</f>
        <v>2</v>
      </c>
      <c r="C156" s="2" t="str">
        <f t="shared" si="3"/>
        <v>KP110S3ｰPKGｰMMB2</v>
      </c>
      <c r="D156" s="2" t="s">
        <v>724</v>
      </c>
      <c r="E156" s="2" t="s">
        <v>129</v>
      </c>
      <c r="F156" s="2">
        <v>13</v>
      </c>
      <c r="G156" s="1">
        <v>11</v>
      </c>
      <c r="H156" s="3" t="s">
        <v>367</v>
      </c>
      <c r="I156" s="3" t="s">
        <v>438</v>
      </c>
      <c r="J156"/>
    </row>
    <row r="157" spans="1:10" ht="40.200000000000003" customHeight="1">
      <c r="A157" s="4" t="s">
        <v>1000</v>
      </c>
      <c r="B157" s="4">
        <f>COUNTIF($D$2:D157,D157)</f>
        <v>2</v>
      </c>
      <c r="C157" s="2" t="str">
        <f t="shared" si="3"/>
        <v>KP110S3ｰPKGｰSMMB2</v>
      </c>
      <c r="D157" s="2" t="s">
        <v>725</v>
      </c>
      <c r="E157" s="2" t="s">
        <v>130</v>
      </c>
      <c r="F157" s="2">
        <v>13</v>
      </c>
      <c r="G157" s="1">
        <v>11</v>
      </c>
      <c r="H157" s="3" t="s">
        <v>367</v>
      </c>
      <c r="I157" s="3" t="s">
        <v>438</v>
      </c>
      <c r="J157"/>
    </row>
    <row r="158" spans="1:10" ht="40.200000000000003" customHeight="1">
      <c r="A158" s="4" t="s">
        <v>1000</v>
      </c>
      <c r="B158" s="4">
        <f>COUNTIF($D$2:D158,D158)</f>
        <v>2</v>
      </c>
      <c r="C158" s="2" t="str">
        <f t="shared" si="3"/>
        <v>KP55S4ｰPKGｰMM32</v>
      </c>
      <c r="D158" s="2" t="s">
        <v>726</v>
      </c>
      <c r="E158" s="2" t="s">
        <v>131</v>
      </c>
      <c r="F158" s="2">
        <v>6.5</v>
      </c>
      <c r="G158" s="1">
        <v>5.5</v>
      </c>
      <c r="H158" s="3" t="s">
        <v>367</v>
      </c>
      <c r="I158" s="3" t="s">
        <v>438</v>
      </c>
      <c r="J158"/>
    </row>
    <row r="159" spans="1:10" ht="40.200000000000003" customHeight="1">
      <c r="A159" s="4" t="s">
        <v>1000</v>
      </c>
      <c r="B159" s="4">
        <f>COUNTIF($D$2:D159,D159)</f>
        <v>2</v>
      </c>
      <c r="C159" s="2" t="str">
        <f t="shared" si="3"/>
        <v>KP55S4ｰPKGｰMM42</v>
      </c>
      <c r="D159" s="2" t="s">
        <v>727</v>
      </c>
      <c r="E159" s="2" t="s">
        <v>132</v>
      </c>
      <c r="F159" s="2">
        <v>6.5</v>
      </c>
      <c r="G159" s="1">
        <v>5.5</v>
      </c>
      <c r="H159" s="3" t="s">
        <v>367</v>
      </c>
      <c r="I159" s="3" t="s">
        <v>438</v>
      </c>
      <c r="J159"/>
    </row>
    <row r="160" spans="1:10" ht="40.200000000000003" customHeight="1">
      <c r="A160" s="4" t="s">
        <v>1000</v>
      </c>
      <c r="B160" s="4">
        <f>COUNTIF($D$2:D171,D160)</f>
        <v>2</v>
      </c>
      <c r="C160" s="2" t="str">
        <f>D160&amp;B160</f>
        <v>KP55S4ｰPKGｰSMM32</v>
      </c>
      <c r="D160" s="2" t="s">
        <v>728</v>
      </c>
      <c r="E160" s="2" t="s">
        <v>133</v>
      </c>
      <c r="F160" s="2">
        <v>6.5</v>
      </c>
      <c r="G160" s="1">
        <v>5.5</v>
      </c>
      <c r="H160" s="3" t="s">
        <v>367</v>
      </c>
      <c r="I160" s="3" t="s">
        <v>438</v>
      </c>
      <c r="J160"/>
    </row>
    <row r="161" spans="1:10" ht="40.200000000000003" customHeight="1">
      <c r="A161" s="4" t="s">
        <v>1000</v>
      </c>
      <c r="B161" s="4">
        <f>COUNTIF($D$2:D161,D161)</f>
        <v>2</v>
      </c>
      <c r="C161" s="2" t="str">
        <f t="shared" si="3"/>
        <v>KP55S4ｰPKGｰSMM42</v>
      </c>
      <c r="D161" s="2" t="s">
        <v>729</v>
      </c>
      <c r="E161" s="2" t="s">
        <v>135</v>
      </c>
      <c r="F161" s="2">
        <v>6.5</v>
      </c>
      <c r="G161" s="1">
        <v>5.5</v>
      </c>
      <c r="H161" s="3" t="s">
        <v>367</v>
      </c>
      <c r="I161" s="3" t="s">
        <v>438</v>
      </c>
      <c r="J161"/>
    </row>
    <row r="162" spans="1:10" ht="40.200000000000003" customHeight="1">
      <c r="A162" s="4" t="s">
        <v>1000</v>
      </c>
      <c r="B162" s="4">
        <f>COUNTIF($D$2:D162,D162)</f>
        <v>2</v>
      </c>
      <c r="C162" s="2" t="str">
        <f t="shared" si="3"/>
        <v>KP110S4ｰPKGｰMMB2</v>
      </c>
      <c r="D162" s="2" t="s">
        <v>730</v>
      </c>
      <c r="E162" s="2" t="s">
        <v>136</v>
      </c>
      <c r="F162" s="2">
        <v>13</v>
      </c>
      <c r="G162" s="1">
        <v>11</v>
      </c>
      <c r="H162" s="3" t="s">
        <v>367</v>
      </c>
      <c r="I162" s="3" t="s">
        <v>438</v>
      </c>
      <c r="J162"/>
    </row>
    <row r="163" spans="1:10" ht="40.200000000000003" customHeight="1">
      <c r="A163" s="4" t="s">
        <v>1000</v>
      </c>
      <c r="B163" s="4">
        <f>COUNTIF($D$2:D163,D163)</f>
        <v>2</v>
      </c>
      <c r="C163" s="2" t="str">
        <f t="shared" si="3"/>
        <v>KP110S4ｰPKGｰSMMB2</v>
      </c>
      <c r="D163" s="2" t="s">
        <v>731</v>
      </c>
      <c r="E163" s="2" t="s">
        <v>137</v>
      </c>
      <c r="F163" s="2">
        <v>13</v>
      </c>
      <c r="G163" s="1">
        <v>11</v>
      </c>
      <c r="H163" s="3" t="s">
        <v>367</v>
      </c>
      <c r="I163" s="3" t="s">
        <v>438</v>
      </c>
      <c r="J163"/>
    </row>
    <row r="164" spans="1:10" ht="40.200000000000003" customHeight="1">
      <c r="A164" s="4" t="s">
        <v>1000</v>
      </c>
      <c r="B164" s="4">
        <f>COUNTIF($D$2:D164,D164)</f>
        <v>2</v>
      </c>
      <c r="C164" s="2" t="str">
        <f t="shared" si="3"/>
        <v>KPACｰA25ｰPKGｰMM2</v>
      </c>
      <c r="D164" s="2" t="s">
        <v>732</v>
      </c>
      <c r="E164" s="2" t="s">
        <v>138</v>
      </c>
      <c r="F164" s="2">
        <v>6.5</v>
      </c>
      <c r="G164" s="1">
        <v>2.5</v>
      </c>
      <c r="H164" s="3" t="s">
        <v>367</v>
      </c>
      <c r="I164" s="3" t="s">
        <v>438</v>
      </c>
      <c r="J164"/>
    </row>
    <row r="165" spans="1:10" ht="40.200000000000003" customHeight="1">
      <c r="A165" s="4" t="s">
        <v>1000</v>
      </c>
      <c r="B165" s="4">
        <f>COUNTIF($D$2:D165,D165)</f>
        <v>2</v>
      </c>
      <c r="C165" s="2" t="str">
        <f t="shared" si="3"/>
        <v>KPACｰA25ｰPKGｰMM22</v>
      </c>
      <c r="D165" s="2" t="s">
        <v>733</v>
      </c>
      <c r="E165" s="2" t="s">
        <v>139</v>
      </c>
      <c r="F165" s="2">
        <v>6.5</v>
      </c>
      <c r="G165" s="1">
        <v>2.5</v>
      </c>
      <c r="H165" s="3" t="s">
        <v>367</v>
      </c>
      <c r="I165" s="3" t="s">
        <v>438</v>
      </c>
      <c r="J165"/>
    </row>
    <row r="166" spans="1:10" ht="40.200000000000003" customHeight="1">
      <c r="A166" s="4" t="s">
        <v>1000</v>
      </c>
      <c r="B166" s="4">
        <f>COUNTIF($D$2:D166,D166)</f>
        <v>2</v>
      </c>
      <c r="C166" s="2" t="str">
        <f t="shared" si="3"/>
        <v>KPACｰA25ｰPKGｰMM32</v>
      </c>
      <c r="D166" s="2" t="s">
        <v>734</v>
      </c>
      <c r="E166" s="2" t="s">
        <v>140</v>
      </c>
      <c r="F166" s="2">
        <v>6.5</v>
      </c>
      <c r="G166" s="1">
        <v>2.5</v>
      </c>
      <c r="H166" s="3" t="s">
        <v>367</v>
      </c>
      <c r="I166" s="3" t="s">
        <v>438</v>
      </c>
      <c r="J166"/>
    </row>
    <row r="167" spans="1:10" ht="40.200000000000003" customHeight="1">
      <c r="A167" s="4" t="s">
        <v>1000</v>
      </c>
      <c r="B167" s="4">
        <f>COUNTIF($D$2:D167,D167)</f>
        <v>3</v>
      </c>
      <c r="C167" s="2" t="str">
        <f t="shared" si="3"/>
        <v>KPACｰA40ｰPKGｰMM3</v>
      </c>
      <c r="D167" s="2" t="s">
        <v>735</v>
      </c>
      <c r="E167" s="2" t="s">
        <v>141</v>
      </c>
      <c r="F167" s="2">
        <v>9.6999999999999993</v>
      </c>
      <c r="G167" s="1">
        <v>4</v>
      </c>
      <c r="H167" s="3" t="s">
        <v>367</v>
      </c>
      <c r="I167" s="3" t="s">
        <v>438</v>
      </c>
      <c r="J167"/>
    </row>
    <row r="168" spans="1:10" ht="40.200000000000003" customHeight="1">
      <c r="A168" s="4" t="s">
        <v>1000</v>
      </c>
      <c r="B168" s="4">
        <f>COUNTIF($D$2:D168,D168)</f>
        <v>2</v>
      </c>
      <c r="C168" s="2" t="str">
        <f t="shared" si="3"/>
        <v>KPACｰA40ｰPKGｰMM22</v>
      </c>
      <c r="D168" s="2" t="s">
        <v>736</v>
      </c>
      <c r="E168" s="2" t="s">
        <v>142</v>
      </c>
      <c r="F168" s="2">
        <v>9.6999999999999993</v>
      </c>
      <c r="G168" s="1">
        <v>4</v>
      </c>
      <c r="H168" s="3" t="s">
        <v>367</v>
      </c>
      <c r="I168" s="3" t="s">
        <v>438</v>
      </c>
      <c r="J168"/>
    </row>
    <row r="169" spans="1:10" ht="40.200000000000003" customHeight="1">
      <c r="A169" s="4" t="s">
        <v>1000</v>
      </c>
      <c r="B169" s="4">
        <f>COUNTIF($D$2:D169,D169)</f>
        <v>3</v>
      </c>
      <c r="C169" s="2" t="str">
        <f t="shared" si="3"/>
        <v>KP55S3ｰPKGｰMM33</v>
      </c>
      <c r="D169" s="2" t="s">
        <v>720</v>
      </c>
      <c r="E169" s="2" t="s">
        <v>167</v>
      </c>
      <c r="F169" s="2">
        <v>6.5</v>
      </c>
      <c r="G169" s="1">
        <v>5.5</v>
      </c>
      <c r="H169" s="3" t="s">
        <v>367</v>
      </c>
      <c r="I169" s="3" t="s">
        <v>439</v>
      </c>
      <c r="J169"/>
    </row>
    <row r="170" spans="1:10" ht="40.200000000000003" customHeight="1">
      <c r="A170" s="4" t="s">
        <v>1000</v>
      </c>
      <c r="B170" s="4">
        <f>COUNTIF($D$2:D170,D170)</f>
        <v>3</v>
      </c>
      <c r="C170" s="2" t="str">
        <f t="shared" si="3"/>
        <v>KP55S3ｰPKGｰMM43</v>
      </c>
      <c r="D170" s="2" t="s">
        <v>721</v>
      </c>
      <c r="E170" s="2" t="s">
        <v>168</v>
      </c>
      <c r="F170" s="2">
        <v>6.5</v>
      </c>
      <c r="G170" s="1">
        <v>5.5</v>
      </c>
      <c r="H170" s="3" t="s">
        <v>367</v>
      </c>
      <c r="I170" s="3" t="s">
        <v>439</v>
      </c>
      <c r="J170"/>
    </row>
    <row r="171" spans="1:10" ht="40.200000000000003" customHeight="1">
      <c r="A171" s="4" t="s">
        <v>1000</v>
      </c>
      <c r="B171" s="4">
        <f>COUNTIF($D$2:D171,D171)</f>
        <v>3</v>
      </c>
      <c r="C171" s="2" t="str">
        <f>D171&amp;B171</f>
        <v>KP55S3ｰPKGｰSMM33</v>
      </c>
      <c r="D171" s="2" t="s">
        <v>722</v>
      </c>
      <c r="E171" s="2" t="s">
        <v>169</v>
      </c>
      <c r="F171" s="2">
        <v>6.5</v>
      </c>
      <c r="G171" s="1">
        <v>5.5</v>
      </c>
      <c r="H171" s="3" t="s">
        <v>367</v>
      </c>
      <c r="I171" s="3" t="s">
        <v>439</v>
      </c>
      <c r="J171"/>
    </row>
    <row r="172" spans="1:10" ht="40.200000000000003" customHeight="1">
      <c r="A172" s="4" t="s">
        <v>1000</v>
      </c>
      <c r="B172" s="4">
        <f>COUNTIF($D$2:D172,D172)</f>
        <v>3</v>
      </c>
      <c r="C172" s="2" t="str">
        <f t="shared" si="3"/>
        <v>KP55S3ｰPKGｰSMM43</v>
      </c>
      <c r="D172" s="2" t="s">
        <v>723</v>
      </c>
      <c r="E172" s="2" t="s">
        <v>170</v>
      </c>
      <c r="F172" s="2">
        <v>6.5</v>
      </c>
      <c r="G172" s="1">
        <v>5.5</v>
      </c>
      <c r="H172" s="3" t="s">
        <v>367</v>
      </c>
      <c r="I172" s="3" t="s">
        <v>439</v>
      </c>
      <c r="J172"/>
    </row>
    <row r="173" spans="1:10" ht="40.200000000000003" customHeight="1">
      <c r="A173" s="4" t="s">
        <v>1000</v>
      </c>
      <c r="B173" s="4">
        <f>COUNTIF($D$2:D173,D173)</f>
        <v>3</v>
      </c>
      <c r="C173" s="2" t="str">
        <f t="shared" si="3"/>
        <v>KP110S3ｰPKGｰMMB3</v>
      </c>
      <c r="D173" s="2" t="s">
        <v>724</v>
      </c>
      <c r="E173" s="2" t="s">
        <v>171</v>
      </c>
      <c r="F173" s="2">
        <v>13</v>
      </c>
      <c r="G173" s="1">
        <v>11</v>
      </c>
      <c r="H173" s="3" t="s">
        <v>367</v>
      </c>
      <c r="I173" s="3" t="s">
        <v>439</v>
      </c>
      <c r="J173"/>
    </row>
    <row r="174" spans="1:10" ht="40.200000000000003" customHeight="1">
      <c r="A174" s="4" t="s">
        <v>1000</v>
      </c>
      <c r="B174" s="4">
        <f>COUNTIF($D$2:D174,D174)</f>
        <v>3</v>
      </c>
      <c r="C174" s="2" t="str">
        <f t="shared" si="3"/>
        <v>KP110S3ｰPKGｰSMMB3</v>
      </c>
      <c r="D174" s="2" t="s">
        <v>725</v>
      </c>
      <c r="E174" s="2" t="s">
        <v>172</v>
      </c>
      <c r="F174" s="2">
        <v>13</v>
      </c>
      <c r="G174" s="1">
        <v>11</v>
      </c>
      <c r="H174" s="3" t="s">
        <v>367</v>
      </c>
      <c r="I174" s="3" t="s">
        <v>439</v>
      </c>
      <c r="J174"/>
    </row>
    <row r="175" spans="1:10" ht="40.200000000000003" customHeight="1">
      <c r="A175" s="4" t="s">
        <v>1000</v>
      </c>
      <c r="B175" s="4">
        <f>COUNTIF($D$2:D175,D175)</f>
        <v>3</v>
      </c>
      <c r="C175" s="2" t="str">
        <f t="shared" si="3"/>
        <v>KP55S4ｰPKGｰMM33</v>
      </c>
      <c r="D175" s="2" t="s">
        <v>726</v>
      </c>
      <c r="E175" s="2" t="s">
        <v>173</v>
      </c>
      <c r="F175" s="2">
        <v>6.5</v>
      </c>
      <c r="G175" s="1">
        <v>5.5</v>
      </c>
      <c r="H175" s="3" t="s">
        <v>367</v>
      </c>
      <c r="I175" s="3" t="s">
        <v>439</v>
      </c>
      <c r="J175"/>
    </row>
    <row r="176" spans="1:10" ht="40.200000000000003" customHeight="1">
      <c r="A176" s="4" t="s">
        <v>1000</v>
      </c>
      <c r="B176" s="4">
        <f>COUNTIF($D$2:D176,D176)</f>
        <v>3</v>
      </c>
      <c r="C176" s="2" t="str">
        <f t="shared" si="3"/>
        <v>KP55S4ｰPKGｰMM43</v>
      </c>
      <c r="D176" s="2" t="s">
        <v>727</v>
      </c>
      <c r="E176" s="2" t="s">
        <v>174</v>
      </c>
      <c r="F176" s="2">
        <v>6.5</v>
      </c>
      <c r="G176" s="1">
        <v>5.5</v>
      </c>
      <c r="H176" s="3" t="s">
        <v>367</v>
      </c>
      <c r="I176" s="3" t="s">
        <v>439</v>
      </c>
      <c r="J176"/>
    </row>
    <row r="177" spans="1:10" ht="40.200000000000003" customHeight="1">
      <c r="A177" s="4" t="s">
        <v>1000</v>
      </c>
      <c r="B177" s="4">
        <f>COUNTIF($D$2:D177,D177)</f>
        <v>3</v>
      </c>
      <c r="C177" s="2" t="str">
        <f t="shared" si="3"/>
        <v>KP55S4ｰPKGｰSMM33</v>
      </c>
      <c r="D177" s="2" t="s">
        <v>728</v>
      </c>
      <c r="E177" s="2" t="s">
        <v>175</v>
      </c>
      <c r="F177" s="2">
        <v>6.5</v>
      </c>
      <c r="G177" s="1">
        <v>5.5</v>
      </c>
      <c r="H177" s="3" t="s">
        <v>367</v>
      </c>
      <c r="I177" s="3" t="s">
        <v>439</v>
      </c>
      <c r="J177"/>
    </row>
    <row r="178" spans="1:10" ht="40.200000000000003" customHeight="1">
      <c r="A178" s="4" t="s">
        <v>1000</v>
      </c>
      <c r="B178" s="4">
        <f>COUNTIF($D$2:D178,D178)</f>
        <v>3</v>
      </c>
      <c r="C178" s="2" t="str">
        <f t="shared" si="3"/>
        <v>KP55S4ｰPKGｰSMM43</v>
      </c>
      <c r="D178" s="2" t="s">
        <v>729</v>
      </c>
      <c r="E178" s="2" t="s">
        <v>176</v>
      </c>
      <c r="F178" s="2">
        <v>6.5</v>
      </c>
      <c r="G178" s="1">
        <v>5.5</v>
      </c>
      <c r="H178" s="3" t="s">
        <v>367</v>
      </c>
      <c r="I178" s="3" t="s">
        <v>439</v>
      </c>
      <c r="J178"/>
    </row>
    <row r="179" spans="1:10" ht="40.200000000000003" customHeight="1">
      <c r="A179" s="4" t="s">
        <v>1000</v>
      </c>
      <c r="B179" s="4">
        <f>COUNTIF($D$2:D179,D179)</f>
        <v>3</v>
      </c>
      <c r="C179" s="2" t="str">
        <f t="shared" si="3"/>
        <v>KP110S4ｰPKGｰMMB3</v>
      </c>
      <c r="D179" s="2" t="s">
        <v>730</v>
      </c>
      <c r="E179" s="2" t="s">
        <v>177</v>
      </c>
      <c r="F179" s="2">
        <v>13</v>
      </c>
      <c r="G179" s="1">
        <v>11</v>
      </c>
      <c r="H179" s="3" t="s">
        <v>367</v>
      </c>
      <c r="I179" s="3" t="s">
        <v>439</v>
      </c>
      <c r="J179"/>
    </row>
    <row r="180" spans="1:10" ht="40.200000000000003" customHeight="1">
      <c r="A180" s="4" t="s">
        <v>1000</v>
      </c>
      <c r="B180" s="4">
        <f>COUNTIF($D$2:D180,D180)</f>
        <v>3</v>
      </c>
      <c r="C180" s="2" t="str">
        <f t="shared" si="3"/>
        <v>KP110S4ｰPKGｰSMMB3</v>
      </c>
      <c r="D180" s="2" t="s">
        <v>731</v>
      </c>
      <c r="E180" s="2" t="s">
        <v>178</v>
      </c>
      <c r="F180" s="2">
        <v>13</v>
      </c>
      <c r="G180" s="1">
        <v>11</v>
      </c>
      <c r="H180" s="3" t="s">
        <v>367</v>
      </c>
      <c r="I180" s="3" t="s">
        <v>439</v>
      </c>
      <c r="J180"/>
    </row>
    <row r="181" spans="1:10" ht="40.200000000000003" customHeight="1">
      <c r="A181" s="4" t="s">
        <v>1000</v>
      </c>
      <c r="B181" s="4">
        <f>COUNTIF($D$2:D181,D181)</f>
        <v>3</v>
      </c>
      <c r="C181" s="2" t="str">
        <f t="shared" si="3"/>
        <v>KPACｰA25ｰPKGｰMM3</v>
      </c>
      <c r="D181" s="2" t="s">
        <v>732</v>
      </c>
      <c r="E181" s="2" t="s">
        <v>179</v>
      </c>
      <c r="F181" s="2">
        <v>6.5</v>
      </c>
      <c r="G181" s="1">
        <v>2.5</v>
      </c>
      <c r="H181" s="3" t="s">
        <v>367</v>
      </c>
      <c r="I181" s="3" t="s">
        <v>439</v>
      </c>
      <c r="J181"/>
    </row>
    <row r="182" spans="1:10" ht="40.200000000000003" customHeight="1">
      <c r="A182" s="4" t="s">
        <v>1000</v>
      </c>
      <c r="B182" s="4">
        <f>COUNTIF($D$2:D182,D182)</f>
        <v>3</v>
      </c>
      <c r="C182" s="2" t="str">
        <f t="shared" si="3"/>
        <v>KPACｰA25ｰPKGｰMM23</v>
      </c>
      <c r="D182" s="2" t="s">
        <v>733</v>
      </c>
      <c r="E182" s="2" t="s">
        <v>180</v>
      </c>
      <c r="F182" s="2">
        <v>6.5</v>
      </c>
      <c r="G182" s="1">
        <v>2.5</v>
      </c>
      <c r="H182" s="3" t="s">
        <v>367</v>
      </c>
      <c r="I182" s="3" t="s">
        <v>439</v>
      </c>
      <c r="J182"/>
    </row>
    <row r="183" spans="1:10" ht="40.200000000000003" customHeight="1">
      <c r="A183" s="4" t="s">
        <v>1000</v>
      </c>
      <c r="B183" s="4">
        <f>COUNTIF($D$2:D183,D183)</f>
        <v>3</v>
      </c>
      <c r="C183" s="2" t="str">
        <f t="shared" si="3"/>
        <v>KPACｰA25ｰPKGｰMM33</v>
      </c>
      <c r="D183" s="2" t="s">
        <v>734</v>
      </c>
      <c r="E183" s="2" t="s">
        <v>181</v>
      </c>
      <c r="F183" s="2">
        <v>6.5</v>
      </c>
      <c r="G183" s="1">
        <v>2.5</v>
      </c>
      <c r="H183" s="3" t="s">
        <v>367</v>
      </c>
      <c r="I183" s="3" t="s">
        <v>439</v>
      </c>
      <c r="J183"/>
    </row>
    <row r="184" spans="1:10" ht="40.200000000000003" customHeight="1">
      <c r="A184" s="4" t="s">
        <v>1000</v>
      </c>
      <c r="B184" s="4">
        <f>COUNTIF($D$2:D184,D184)</f>
        <v>4</v>
      </c>
      <c r="C184" s="2" t="str">
        <f t="shared" si="3"/>
        <v>KPACｰA40ｰPKGｰMM4</v>
      </c>
      <c r="D184" s="2" t="s">
        <v>735</v>
      </c>
      <c r="E184" s="2" t="s">
        <v>182</v>
      </c>
      <c r="F184" s="2">
        <v>9.6999999999999993</v>
      </c>
      <c r="G184" s="1">
        <v>4</v>
      </c>
      <c r="H184" s="3" t="s">
        <v>367</v>
      </c>
      <c r="I184" s="3" t="s">
        <v>439</v>
      </c>
      <c r="J184"/>
    </row>
    <row r="185" spans="1:10" ht="40.200000000000003" customHeight="1">
      <c r="A185" s="4" t="s">
        <v>1000</v>
      </c>
      <c r="B185" s="4">
        <f>COUNTIF($D$2:D185,D185)</f>
        <v>3</v>
      </c>
      <c r="C185" s="2" t="str">
        <f t="shared" si="3"/>
        <v>KPACｰA40ｰPKGｰMM23</v>
      </c>
      <c r="D185" s="2" t="s">
        <v>736</v>
      </c>
      <c r="E185" s="2" t="s">
        <v>183</v>
      </c>
      <c r="F185" s="2">
        <v>9.6999999999999993</v>
      </c>
      <c r="G185" s="1">
        <v>4</v>
      </c>
      <c r="H185" s="3" t="s">
        <v>367</v>
      </c>
      <c r="I185" s="3" t="s">
        <v>439</v>
      </c>
      <c r="J185"/>
    </row>
    <row r="186" spans="1:10" ht="40.200000000000003" customHeight="1">
      <c r="A186" s="4" t="s">
        <v>1001</v>
      </c>
      <c r="B186" s="4">
        <f>COUNTIF($D$2:D186,D186)</f>
        <v>1</v>
      </c>
      <c r="C186" s="2" t="str">
        <f t="shared" si="3"/>
        <v>NXSｰMHESS0011</v>
      </c>
      <c r="D186" s="2" t="s">
        <v>737</v>
      </c>
      <c r="E186" s="2" t="s">
        <v>213</v>
      </c>
      <c r="F186" s="2">
        <v>10.199999999999999</v>
      </c>
      <c r="G186" s="1">
        <v>4</v>
      </c>
      <c r="H186" s="3" t="s">
        <v>368</v>
      </c>
      <c r="I186" s="3"/>
      <c r="J186"/>
    </row>
    <row r="187" spans="1:10" ht="40.200000000000003" customHeight="1">
      <c r="A187" s="4" t="s">
        <v>1001</v>
      </c>
      <c r="B187" s="4">
        <f>COUNTIF($D$2:D187,D187)</f>
        <v>1</v>
      </c>
      <c r="C187" s="2" t="str">
        <f t="shared" si="3"/>
        <v>BVXｰMHESS0011</v>
      </c>
      <c r="D187" s="2" t="s">
        <v>738</v>
      </c>
      <c r="E187" s="2" t="s">
        <v>214</v>
      </c>
      <c r="F187" s="2">
        <v>10.199999999999999</v>
      </c>
      <c r="G187" s="1">
        <v>4</v>
      </c>
      <c r="H187" s="3" t="s">
        <v>368</v>
      </c>
      <c r="I187" s="3"/>
      <c r="J187"/>
    </row>
    <row r="188" spans="1:10" ht="40.200000000000003" customHeight="1">
      <c r="A188" s="4" t="s">
        <v>1002</v>
      </c>
      <c r="B188" s="4">
        <f>COUNTIF($D$2:D188,D188)</f>
        <v>1</v>
      </c>
      <c r="C188" s="2" t="str">
        <f t="shared" si="3"/>
        <v>ES6JB11</v>
      </c>
      <c r="D188" s="2" t="s">
        <v>549</v>
      </c>
      <c r="E188" s="2" t="s">
        <v>215</v>
      </c>
      <c r="F188" s="2">
        <v>5.6</v>
      </c>
      <c r="G188" s="1">
        <v>5.9</v>
      </c>
      <c r="H188" s="3" t="s">
        <v>369</v>
      </c>
      <c r="I188" s="3"/>
      <c r="J188"/>
    </row>
    <row r="189" spans="1:10" ht="40.200000000000003" customHeight="1">
      <c r="A189" s="4" t="s">
        <v>1002</v>
      </c>
      <c r="B189" s="4">
        <f>COUNTIF($D$2:D189,D189)</f>
        <v>1</v>
      </c>
      <c r="C189" s="2" t="str">
        <f t="shared" si="3"/>
        <v>ES6JB21</v>
      </c>
      <c r="D189" s="2" t="s">
        <v>550</v>
      </c>
      <c r="E189" s="2" t="s">
        <v>216</v>
      </c>
      <c r="F189" s="2">
        <v>11.2</v>
      </c>
      <c r="G189" s="1">
        <v>5.9</v>
      </c>
      <c r="H189" s="3" t="s">
        <v>369</v>
      </c>
      <c r="I189" s="3"/>
      <c r="J189"/>
    </row>
    <row r="190" spans="1:10" ht="40.200000000000003" customHeight="1">
      <c r="A190" s="4" t="s">
        <v>1003</v>
      </c>
      <c r="B190" s="4">
        <f>COUNTIF($D$2:D190,D190)</f>
        <v>1</v>
      </c>
      <c r="C190" s="2" t="str">
        <f t="shared" si="3"/>
        <v>EGSｰLM05001</v>
      </c>
      <c r="D190" s="2" t="s">
        <v>739</v>
      </c>
      <c r="E190" s="2" t="s">
        <v>143</v>
      </c>
      <c r="F190" s="2">
        <v>5</v>
      </c>
      <c r="G190" s="1">
        <v>3</v>
      </c>
      <c r="H190" s="3" t="s">
        <v>370</v>
      </c>
      <c r="I190" s="3"/>
      <c r="J190"/>
    </row>
    <row r="191" spans="1:10" ht="40.200000000000003" customHeight="1">
      <c r="A191" s="4" t="s">
        <v>1003</v>
      </c>
      <c r="B191" s="4">
        <f>COUNTIF($D$2:D191,D191)</f>
        <v>1</v>
      </c>
      <c r="C191" s="2" t="str">
        <f t="shared" si="3"/>
        <v>EGSｰLM10001</v>
      </c>
      <c r="D191" s="2" t="s">
        <v>740</v>
      </c>
      <c r="E191" s="2" t="s">
        <v>144</v>
      </c>
      <c r="F191" s="2">
        <v>10</v>
      </c>
      <c r="G191" s="1">
        <v>3</v>
      </c>
      <c r="H191" s="3" t="s">
        <v>370</v>
      </c>
      <c r="I191" s="3"/>
      <c r="J191"/>
    </row>
    <row r="192" spans="1:10" ht="40.200000000000003" customHeight="1">
      <c r="A192" s="4" t="s">
        <v>1003</v>
      </c>
      <c r="B192" s="4">
        <f>COUNTIF($D$2:D192,D192)</f>
        <v>1</v>
      </c>
      <c r="C192" s="2" t="str">
        <f t="shared" si="3"/>
        <v>EGSｰLM15001</v>
      </c>
      <c r="D192" s="2" t="s">
        <v>741</v>
      </c>
      <c r="E192" s="2" t="s">
        <v>145</v>
      </c>
      <c r="F192" s="2">
        <v>15</v>
      </c>
      <c r="G192" s="1">
        <v>3</v>
      </c>
      <c r="H192" s="3" t="s">
        <v>370</v>
      </c>
      <c r="I192" s="3"/>
      <c r="J192"/>
    </row>
    <row r="193" spans="1:10" ht="40.200000000000003" customHeight="1">
      <c r="A193" s="4" t="s">
        <v>1003</v>
      </c>
      <c r="B193" s="4">
        <f>COUNTIF($D$2:D193,D193)</f>
        <v>1</v>
      </c>
      <c r="C193" s="2" t="str">
        <f t="shared" si="3"/>
        <v>EGSｰLM12011</v>
      </c>
      <c r="D193" s="2" t="s">
        <v>742</v>
      </c>
      <c r="E193" s="2" t="s">
        <v>146</v>
      </c>
      <c r="F193" s="2">
        <v>12</v>
      </c>
      <c r="G193" s="1">
        <v>3</v>
      </c>
      <c r="H193" s="3" t="s">
        <v>370</v>
      </c>
      <c r="I193" s="3" t="s">
        <v>440</v>
      </c>
      <c r="J193"/>
    </row>
    <row r="194" spans="1:10" ht="40.200000000000003" customHeight="1">
      <c r="A194" s="4" t="s">
        <v>1003</v>
      </c>
      <c r="B194" s="4">
        <f>COUNTIF($D$2:D194,D194)</f>
        <v>2</v>
      </c>
      <c r="C194" s="2" t="str">
        <f t="shared" si="3"/>
        <v>EGSｰLM12012</v>
      </c>
      <c r="D194" s="2" t="s">
        <v>742</v>
      </c>
      <c r="E194" s="2" t="s">
        <v>147</v>
      </c>
      <c r="F194" s="2">
        <v>12</v>
      </c>
      <c r="G194" s="1">
        <v>3</v>
      </c>
      <c r="H194" s="3" t="s">
        <v>370</v>
      </c>
      <c r="I194" s="3" t="s">
        <v>441</v>
      </c>
      <c r="J194"/>
    </row>
    <row r="195" spans="1:10" ht="40.200000000000003" customHeight="1">
      <c r="A195" s="4" t="s">
        <v>1003</v>
      </c>
      <c r="B195" s="4">
        <f>COUNTIF($D$2:D195,D195)</f>
        <v>3</v>
      </c>
      <c r="C195" s="2" t="str">
        <f t="shared" si="3"/>
        <v>EGSｰLM12013</v>
      </c>
      <c r="D195" s="2" t="s">
        <v>742</v>
      </c>
      <c r="E195" s="2" t="s">
        <v>148</v>
      </c>
      <c r="F195" s="2">
        <v>12</v>
      </c>
      <c r="G195" s="1">
        <v>3</v>
      </c>
      <c r="H195" s="3" t="s">
        <v>370</v>
      </c>
      <c r="I195" s="3" t="s">
        <v>442</v>
      </c>
      <c r="J195"/>
    </row>
    <row r="196" spans="1:10" ht="40.200000000000003" customHeight="1">
      <c r="A196" s="4" t="s">
        <v>1003</v>
      </c>
      <c r="B196" s="4">
        <f>COUNTIF($D$2:D196,D196)</f>
        <v>1</v>
      </c>
      <c r="C196" s="2" t="str">
        <f t="shared" si="3"/>
        <v>EGSｰML12001</v>
      </c>
      <c r="D196" s="2" t="s">
        <v>743</v>
      </c>
      <c r="E196" s="2" t="s">
        <v>149</v>
      </c>
      <c r="F196" s="2">
        <v>12.5</v>
      </c>
      <c r="G196" s="1">
        <v>5.9</v>
      </c>
      <c r="H196" s="3" t="s">
        <v>370</v>
      </c>
      <c r="I196" s="3" t="s">
        <v>440</v>
      </c>
      <c r="J196"/>
    </row>
    <row r="197" spans="1:10" ht="40.200000000000003" customHeight="1">
      <c r="A197" s="4" t="s">
        <v>1003</v>
      </c>
      <c r="B197" s="4">
        <f>COUNTIF($D$2:D197,D197)</f>
        <v>1</v>
      </c>
      <c r="C197" s="2" t="str">
        <f t="shared" si="3"/>
        <v>EGSｰLM1201C1</v>
      </c>
      <c r="D197" s="2" t="s">
        <v>744</v>
      </c>
      <c r="E197" s="2" t="s">
        <v>150</v>
      </c>
      <c r="F197" s="2">
        <v>12</v>
      </c>
      <c r="G197" s="1">
        <v>3</v>
      </c>
      <c r="H197" s="3" t="s">
        <v>370</v>
      </c>
      <c r="I197" s="3" t="s">
        <v>441</v>
      </c>
      <c r="J197"/>
    </row>
    <row r="198" spans="1:10" ht="40.200000000000003" customHeight="1">
      <c r="A198" s="4" t="s">
        <v>1003</v>
      </c>
      <c r="B198" s="4">
        <f>COUNTIF($D$2:D198,D198)</f>
        <v>2</v>
      </c>
      <c r="C198" s="2" t="str">
        <f t="shared" si="3"/>
        <v>EGSｰLM1201C2</v>
      </c>
      <c r="D198" s="2" t="s">
        <v>744</v>
      </c>
      <c r="E198" s="2" t="s">
        <v>151</v>
      </c>
      <c r="F198" s="2">
        <v>12</v>
      </c>
      <c r="G198" s="1">
        <v>3</v>
      </c>
      <c r="H198" s="3" t="s">
        <v>370</v>
      </c>
      <c r="I198" s="3" t="s">
        <v>442</v>
      </c>
      <c r="J198"/>
    </row>
    <row r="199" spans="1:10" ht="40.200000000000003" customHeight="1">
      <c r="A199" s="4" t="s">
        <v>1003</v>
      </c>
      <c r="B199" s="4">
        <f>COUNTIF($D$2:D199,D199)</f>
        <v>1</v>
      </c>
      <c r="C199" s="2" t="str">
        <f t="shared" si="3"/>
        <v>EGSｰLM03201</v>
      </c>
      <c r="D199" s="2" t="s">
        <v>745</v>
      </c>
      <c r="E199" s="2" t="s">
        <v>152</v>
      </c>
      <c r="F199" s="2">
        <v>3.2</v>
      </c>
      <c r="G199" s="1">
        <v>1</v>
      </c>
      <c r="H199" s="3" t="s">
        <v>370</v>
      </c>
      <c r="I199" s="3" t="s">
        <v>442</v>
      </c>
      <c r="J199"/>
    </row>
    <row r="200" spans="1:10" ht="40.200000000000003" customHeight="1">
      <c r="A200" s="4" t="s">
        <v>1003</v>
      </c>
      <c r="B200" s="4">
        <f>COUNTIF($D$2:D200,D200)</f>
        <v>1</v>
      </c>
      <c r="C200" s="2" t="str">
        <f t="shared" ref="C200:C258" si="4">D200&amp;B200</f>
        <v>EGSｰLM0320G1</v>
      </c>
      <c r="D200" s="2" t="s">
        <v>746</v>
      </c>
      <c r="E200" s="2" t="s">
        <v>153</v>
      </c>
      <c r="F200" s="2">
        <v>3.2</v>
      </c>
      <c r="G200" s="1">
        <v>1</v>
      </c>
      <c r="H200" s="3" t="s">
        <v>370</v>
      </c>
      <c r="I200" s="3" t="s">
        <v>442</v>
      </c>
      <c r="J200"/>
    </row>
    <row r="201" spans="1:10" ht="40.200000000000003" customHeight="1">
      <c r="A201" s="4" t="s">
        <v>1003</v>
      </c>
      <c r="B201" s="4">
        <f>COUNTIF($D$2:D201,D201)</f>
        <v>1</v>
      </c>
      <c r="C201" s="2" t="str">
        <f t="shared" si="4"/>
        <v>EGSｰML06501</v>
      </c>
      <c r="D201" s="2" t="s">
        <v>747</v>
      </c>
      <c r="E201" s="2" t="s">
        <v>154</v>
      </c>
      <c r="F201" s="2">
        <v>6.5</v>
      </c>
      <c r="G201" s="1">
        <v>5.5</v>
      </c>
      <c r="H201" s="3" t="s">
        <v>370</v>
      </c>
      <c r="I201" s="3" t="s">
        <v>441</v>
      </c>
      <c r="J201"/>
    </row>
    <row r="202" spans="1:10" ht="40.200000000000003" customHeight="1">
      <c r="A202" s="4" t="s">
        <v>1003</v>
      </c>
      <c r="B202" s="4">
        <f>COUNTIF($D$2:D202,D202)</f>
        <v>2</v>
      </c>
      <c r="C202" s="2" t="str">
        <f t="shared" si="4"/>
        <v>EGSｰML12002</v>
      </c>
      <c r="D202" s="2" t="s">
        <v>743</v>
      </c>
      <c r="E202" s="2" t="s">
        <v>155</v>
      </c>
      <c r="F202" s="2">
        <v>12.5</v>
      </c>
      <c r="G202" s="1">
        <v>5.9</v>
      </c>
      <c r="H202" s="3" t="s">
        <v>371</v>
      </c>
      <c r="I202" s="3" t="s">
        <v>443</v>
      </c>
      <c r="J202"/>
    </row>
    <row r="203" spans="1:10" ht="40.200000000000003" customHeight="1">
      <c r="A203" s="4" t="s">
        <v>1003</v>
      </c>
      <c r="B203" s="4">
        <f>COUNTIF($D$2:D203,D203)</f>
        <v>4</v>
      </c>
      <c r="C203" s="2" t="str">
        <f t="shared" si="4"/>
        <v>EGSｰLM12014</v>
      </c>
      <c r="D203" s="2" t="s">
        <v>742</v>
      </c>
      <c r="E203" s="2" t="s">
        <v>156</v>
      </c>
      <c r="F203" s="2">
        <v>12</v>
      </c>
      <c r="G203" s="1">
        <v>3</v>
      </c>
      <c r="H203" s="3" t="s">
        <v>372</v>
      </c>
      <c r="I203" s="3" t="s">
        <v>444</v>
      </c>
      <c r="J203"/>
    </row>
    <row r="204" spans="1:10" ht="40.200000000000003" customHeight="1">
      <c r="A204" s="4" t="s">
        <v>1003</v>
      </c>
      <c r="B204" s="4">
        <f>COUNTIF($D$2:D204,D204)</f>
        <v>3</v>
      </c>
      <c r="C204" s="2" t="str">
        <f t="shared" si="4"/>
        <v>EGSｰLM1201C3</v>
      </c>
      <c r="D204" s="2" t="s">
        <v>744</v>
      </c>
      <c r="E204" s="2" t="s">
        <v>157</v>
      </c>
      <c r="F204" s="2">
        <v>12</v>
      </c>
      <c r="G204" s="1">
        <v>3</v>
      </c>
      <c r="H204" s="3" t="s">
        <v>372</v>
      </c>
      <c r="I204" s="3" t="s">
        <v>444</v>
      </c>
      <c r="J204"/>
    </row>
    <row r="205" spans="1:10" ht="40.200000000000003" customHeight="1">
      <c r="A205" s="4" t="s">
        <v>1003</v>
      </c>
      <c r="B205" s="4">
        <f>COUNTIF($D$2:D205,D205)</f>
        <v>2</v>
      </c>
      <c r="C205" s="2" t="str">
        <f t="shared" si="4"/>
        <v>EGSｰML06502</v>
      </c>
      <c r="D205" s="2" t="s">
        <v>747</v>
      </c>
      <c r="E205" s="2" t="s">
        <v>158</v>
      </c>
      <c r="F205" s="2">
        <v>6.5</v>
      </c>
      <c r="G205" s="1">
        <v>5.5</v>
      </c>
      <c r="H205" s="3" t="s">
        <v>372</v>
      </c>
      <c r="I205" s="3" t="s">
        <v>444</v>
      </c>
      <c r="J205"/>
    </row>
    <row r="206" spans="1:10" ht="40.200000000000003" customHeight="1">
      <c r="A206" s="4" t="s">
        <v>1003</v>
      </c>
      <c r="B206" s="4">
        <f>COUNTIF($D$2:D206,D206)</f>
        <v>2</v>
      </c>
      <c r="C206" s="2" t="str">
        <f t="shared" si="4"/>
        <v>EGSｰLM03202</v>
      </c>
      <c r="D206" s="2" t="s">
        <v>745</v>
      </c>
      <c r="E206" s="2" t="s">
        <v>159</v>
      </c>
      <c r="F206" s="2">
        <v>3.2</v>
      </c>
      <c r="G206" s="1">
        <v>1</v>
      </c>
      <c r="H206" s="3" t="s">
        <v>372</v>
      </c>
      <c r="I206" s="3" t="s">
        <v>444</v>
      </c>
      <c r="J206"/>
    </row>
    <row r="207" spans="1:10" ht="40.200000000000003" customHeight="1">
      <c r="A207" s="4" t="s">
        <v>1003</v>
      </c>
      <c r="B207" s="4">
        <f>COUNTIF($D$2:D207,D207)</f>
        <v>3</v>
      </c>
      <c r="C207" s="2" t="str">
        <f t="shared" si="4"/>
        <v>EGSｰML06503</v>
      </c>
      <c r="D207" s="2" t="s">
        <v>747</v>
      </c>
      <c r="E207" s="2" t="s">
        <v>160</v>
      </c>
      <c r="F207" s="2">
        <v>6.5</v>
      </c>
      <c r="G207" s="1">
        <v>5.5</v>
      </c>
      <c r="H207" s="3" t="s">
        <v>373</v>
      </c>
      <c r="I207" s="3" t="s">
        <v>446</v>
      </c>
      <c r="J207"/>
    </row>
    <row r="208" spans="1:10" ht="40.200000000000003" customHeight="1">
      <c r="A208" s="4" t="s">
        <v>1004</v>
      </c>
      <c r="B208" s="4">
        <f>COUNTIF($D$2:D208,D208)</f>
        <v>1</v>
      </c>
      <c r="C208" s="2" t="str">
        <f t="shared" si="4"/>
        <v>MPRｰP0011</v>
      </c>
      <c r="D208" s="2" t="s">
        <v>748</v>
      </c>
      <c r="E208" s="2" t="s">
        <v>161</v>
      </c>
      <c r="F208" s="2">
        <v>2.2999999999999998</v>
      </c>
      <c r="G208" s="1">
        <v>4</v>
      </c>
      <c r="H208" s="3" t="s">
        <v>374</v>
      </c>
      <c r="I208" s="3" t="s">
        <v>439</v>
      </c>
      <c r="J208"/>
    </row>
    <row r="209" spans="1:10" ht="40.200000000000003" customHeight="1">
      <c r="A209" s="4" t="s">
        <v>1004</v>
      </c>
      <c r="B209" s="4">
        <f>COUNTIF($D$2:D209,D209)</f>
        <v>1</v>
      </c>
      <c r="C209" s="2" t="str">
        <f t="shared" si="4"/>
        <v>MPRｰP0021</v>
      </c>
      <c r="D209" s="2" t="s">
        <v>749</v>
      </c>
      <c r="E209" s="2" t="s">
        <v>163</v>
      </c>
      <c r="F209" s="2">
        <v>5.8</v>
      </c>
      <c r="G209" s="1">
        <v>4</v>
      </c>
      <c r="H209" s="3" t="s">
        <v>374</v>
      </c>
      <c r="I209" s="3" t="s">
        <v>439</v>
      </c>
      <c r="J209"/>
    </row>
    <row r="210" spans="1:10" ht="40.200000000000003" customHeight="1">
      <c r="A210" s="4" t="s">
        <v>1004</v>
      </c>
      <c r="B210" s="4">
        <f>COUNTIF($D$2:D210,D210)</f>
        <v>1</v>
      </c>
      <c r="C210" s="2" t="str">
        <f t="shared" si="4"/>
        <v>MPRｰP0031</v>
      </c>
      <c r="D210" s="2" t="s">
        <v>750</v>
      </c>
      <c r="E210" s="2" t="s">
        <v>164</v>
      </c>
      <c r="F210" s="2">
        <v>4.5999999999999996</v>
      </c>
      <c r="G210" s="1">
        <v>4</v>
      </c>
      <c r="H210" s="3" t="s">
        <v>374</v>
      </c>
      <c r="I210" s="3" t="s">
        <v>439</v>
      </c>
      <c r="J210"/>
    </row>
    <row r="211" spans="1:10" ht="40.200000000000003" customHeight="1">
      <c r="A211" s="4" t="s">
        <v>1004</v>
      </c>
      <c r="B211" s="4">
        <f>COUNTIF($D$2:D211,D211)</f>
        <v>1</v>
      </c>
      <c r="C211" s="2" t="str">
        <f t="shared" si="4"/>
        <v>MPRｰP0041</v>
      </c>
      <c r="D211" s="2" t="s">
        <v>751</v>
      </c>
      <c r="E211" s="2" t="s">
        <v>165</v>
      </c>
      <c r="F211" s="2">
        <v>8.1</v>
      </c>
      <c r="G211" s="1">
        <v>4</v>
      </c>
      <c r="H211" s="3" t="s">
        <v>374</v>
      </c>
      <c r="I211" s="3" t="s">
        <v>439</v>
      </c>
      <c r="J211"/>
    </row>
    <row r="212" spans="1:10" ht="40.200000000000003" customHeight="1">
      <c r="A212" s="4" t="s">
        <v>1004</v>
      </c>
      <c r="B212" s="4">
        <f>COUNTIF($D$2:D212,D212)</f>
        <v>1</v>
      </c>
      <c r="C212" s="2" t="str">
        <f t="shared" si="4"/>
        <v>MPRｰP0051</v>
      </c>
      <c r="D212" s="2" t="s">
        <v>752</v>
      </c>
      <c r="E212" s="2" t="s">
        <v>166</v>
      </c>
      <c r="F212" s="2">
        <v>11.6</v>
      </c>
      <c r="G212" s="1">
        <v>4</v>
      </c>
      <c r="H212" s="3" t="s">
        <v>374</v>
      </c>
      <c r="I212" s="3" t="s">
        <v>439</v>
      </c>
      <c r="J212"/>
    </row>
    <row r="213" spans="1:10" ht="40.200000000000003" customHeight="1">
      <c r="A213" s="4" t="s">
        <v>1005</v>
      </c>
      <c r="B213" s="4">
        <f>COUNTIF($D$2:D213,D213)</f>
        <v>1</v>
      </c>
      <c r="C213" s="2" t="str">
        <f t="shared" si="4"/>
        <v>EPSｰ30S1</v>
      </c>
      <c r="D213" s="2" t="s">
        <v>753</v>
      </c>
      <c r="E213" s="2" t="s">
        <v>217</v>
      </c>
      <c r="F213" s="2">
        <v>5.4</v>
      </c>
      <c r="G213" s="1">
        <v>5.5</v>
      </c>
      <c r="H213" s="3" t="s">
        <v>375</v>
      </c>
      <c r="I213" s="3"/>
      <c r="J213"/>
    </row>
    <row r="214" spans="1:10" ht="40.200000000000003" customHeight="1">
      <c r="A214" s="4" t="s">
        <v>1005</v>
      </c>
      <c r="B214" s="4">
        <f>COUNTIF($D$2:D214,D214)</f>
        <v>1</v>
      </c>
      <c r="C214" s="2" t="str">
        <f t="shared" si="4"/>
        <v>EPSｰ30D1</v>
      </c>
      <c r="D214" s="2" t="s">
        <v>754</v>
      </c>
      <c r="E214" s="2" t="s">
        <v>218</v>
      </c>
      <c r="F214" s="2">
        <v>10.8</v>
      </c>
      <c r="G214" s="1">
        <v>5.5</v>
      </c>
      <c r="H214" s="3" t="s">
        <v>375</v>
      </c>
      <c r="I214" s="3"/>
      <c r="J214"/>
    </row>
    <row r="215" spans="1:10" ht="40.200000000000003" customHeight="1">
      <c r="A215" s="4" t="s">
        <v>1005</v>
      </c>
      <c r="B215" s="4">
        <f>COUNTIF($D$2:D215,D215)</f>
        <v>1</v>
      </c>
      <c r="C215" s="2" t="str">
        <f t="shared" si="4"/>
        <v>EPSｰ30SR1</v>
      </c>
      <c r="D215" s="2" t="s">
        <v>755</v>
      </c>
      <c r="E215" s="2" t="s">
        <v>219</v>
      </c>
      <c r="F215" s="2">
        <v>5.4</v>
      </c>
      <c r="G215" s="1">
        <v>5.5</v>
      </c>
      <c r="H215" s="3" t="s">
        <v>375</v>
      </c>
      <c r="I215" s="3"/>
      <c r="J215"/>
    </row>
    <row r="216" spans="1:10" ht="40.200000000000003" customHeight="1">
      <c r="A216" s="4" t="s">
        <v>1005</v>
      </c>
      <c r="B216" s="4">
        <f>COUNTIF($D$2:D216,D216)</f>
        <v>1</v>
      </c>
      <c r="C216" s="2" t="str">
        <f t="shared" si="4"/>
        <v>EPSｰ30DR1</v>
      </c>
      <c r="D216" s="2" t="s">
        <v>756</v>
      </c>
      <c r="E216" s="2" t="s">
        <v>220</v>
      </c>
      <c r="F216" s="2">
        <v>10.8</v>
      </c>
      <c r="G216" s="1">
        <v>5.5</v>
      </c>
      <c r="H216" s="3" t="s">
        <v>375</v>
      </c>
      <c r="I216" s="3"/>
      <c r="J216"/>
    </row>
    <row r="217" spans="1:10" ht="40.200000000000003" customHeight="1">
      <c r="A217" s="4" t="s">
        <v>1005</v>
      </c>
      <c r="B217" s="4">
        <f>COUNTIF($D$2:D217,D217)</f>
        <v>1</v>
      </c>
      <c r="C217" s="2" t="str">
        <f t="shared" si="4"/>
        <v>EPSｰ20Hｰ1001</v>
      </c>
      <c r="D217" s="2" t="s">
        <v>757</v>
      </c>
      <c r="E217" s="2" t="s">
        <v>221</v>
      </c>
      <c r="F217" s="2">
        <v>6.2</v>
      </c>
      <c r="G217" s="1">
        <v>5.5</v>
      </c>
      <c r="H217" s="3" t="s">
        <v>375</v>
      </c>
      <c r="I217" s="3"/>
      <c r="J217"/>
    </row>
    <row r="218" spans="1:10" ht="40.200000000000003" customHeight="1">
      <c r="A218" s="4" t="s">
        <v>1006</v>
      </c>
      <c r="B218" s="4">
        <f>COUNTIF($D$2:D218,D218)</f>
        <v>1</v>
      </c>
      <c r="C218" s="2" t="str">
        <f t="shared" si="4"/>
        <v>PLJｰRC410351</v>
      </c>
      <c r="D218" s="2" t="s">
        <v>758</v>
      </c>
      <c r="E218" s="2" t="s">
        <v>223</v>
      </c>
      <c r="F218" s="16">
        <v>3.5</v>
      </c>
      <c r="G218" s="20">
        <v>5.5</v>
      </c>
      <c r="H218" s="3" t="s">
        <v>376</v>
      </c>
      <c r="I218" s="3" t="s">
        <v>445</v>
      </c>
      <c r="J218"/>
    </row>
    <row r="219" spans="1:10" ht="40.200000000000003" customHeight="1">
      <c r="A219" s="4" t="s">
        <v>1006</v>
      </c>
      <c r="B219" s="4">
        <f>COUNTIF($D$2:D219,D219)</f>
        <v>1</v>
      </c>
      <c r="C219" s="2" t="str">
        <f t="shared" si="4"/>
        <v>PLJｰRC410561</v>
      </c>
      <c r="D219" s="2" t="s">
        <v>759</v>
      </c>
      <c r="E219" s="2" t="s">
        <v>224</v>
      </c>
      <c r="F219" s="16">
        <v>5.6</v>
      </c>
      <c r="G219" s="20">
        <v>5.5</v>
      </c>
      <c r="H219" s="3" t="s">
        <v>376</v>
      </c>
      <c r="I219" s="3" t="s">
        <v>443</v>
      </c>
      <c r="J219"/>
    </row>
    <row r="220" spans="1:10" ht="40.200000000000003" customHeight="1">
      <c r="A220" s="4" t="s">
        <v>1006</v>
      </c>
      <c r="B220" s="4">
        <f>COUNTIF($D$2:D220,D220)</f>
        <v>1</v>
      </c>
      <c r="C220" s="2" t="str">
        <f t="shared" si="4"/>
        <v>PLJｰRC410701</v>
      </c>
      <c r="D220" s="2" t="s">
        <v>760</v>
      </c>
      <c r="E220" s="2" t="s">
        <v>225</v>
      </c>
      <c r="F220" s="16">
        <v>7</v>
      </c>
      <c r="G220" s="20">
        <v>5.5</v>
      </c>
      <c r="H220" s="3" t="s">
        <v>376</v>
      </c>
      <c r="I220" s="3" t="s">
        <v>443</v>
      </c>
      <c r="J220"/>
    </row>
    <row r="221" spans="1:10" ht="40.200000000000003" customHeight="1">
      <c r="A221" s="4" t="s">
        <v>1006</v>
      </c>
      <c r="B221" s="4">
        <f>COUNTIF($D$2:D221,D221)</f>
        <v>1</v>
      </c>
      <c r="C221" s="2" t="str">
        <f t="shared" si="4"/>
        <v>PLJｰRC410911</v>
      </c>
      <c r="D221" s="2" t="s">
        <v>761</v>
      </c>
      <c r="E221" s="2" t="s">
        <v>226</v>
      </c>
      <c r="F221" s="16">
        <v>9.1</v>
      </c>
      <c r="G221" s="20">
        <v>5.5</v>
      </c>
      <c r="H221" s="3" t="s">
        <v>376</v>
      </c>
      <c r="I221" s="3" t="s">
        <v>443</v>
      </c>
      <c r="J221"/>
    </row>
    <row r="222" spans="1:10" ht="40.200000000000003" customHeight="1">
      <c r="A222" s="4" t="s">
        <v>1006</v>
      </c>
      <c r="B222" s="4">
        <f>COUNTIF($D$2:D222,D222)</f>
        <v>1</v>
      </c>
      <c r="C222" s="2" t="str">
        <f t="shared" si="4"/>
        <v>PLJｰRC411121</v>
      </c>
      <c r="D222" s="2" t="s">
        <v>762</v>
      </c>
      <c r="E222" s="2" t="s">
        <v>227</v>
      </c>
      <c r="F222" s="16">
        <v>11.2</v>
      </c>
      <c r="G222" s="20">
        <v>5.5</v>
      </c>
      <c r="H222" s="3" t="s">
        <v>376</v>
      </c>
      <c r="I222" s="3" t="s">
        <v>443</v>
      </c>
      <c r="J222"/>
    </row>
    <row r="223" spans="1:10" ht="40.200000000000003" customHeight="1">
      <c r="A223" s="4" t="s">
        <v>1006</v>
      </c>
      <c r="B223" s="4">
        <f>COUNTIF($D$2:D223,D223)</f>
        <v>1</v>
      </c>
      <c r="C223" s="2" t="str">
        <f t="shared" si="4"/>
        <v>PLJｰRC411051</v>
      </c>
      <c r="D223" s="2" t="s">
        <v>763</v>
      </c>
      <c r="E223" s="2" t="s">
        <v>228</v>
      </c>
      <c r="F223" s="16">
        <v>10.5</v>
      </c>
      <c r="G223" s="20">
        <v>5.5</v>
      </c>
      <c r="H223" s="3" t="s">
        <v>376</v>
      </c>
      <c r="I223" s="3" t="s">
        <v>443</v>
      </c>
      <c r="J223"/>
    </row>
    <row r="224" spans="1:10" ht="40.200000000000003" customHeight="1">
      <c r="A224" s="4" t="s">
        <v>1006</v>
      </c>
      <c r="B224" s="4">
        <f>COUNTIF($D$2:D224,D224)</f>
        <v>1</v>
      </c>
      <c r="C224" s="2" t="str">
        <f t="shared" si="4"/>
        <v>PLJｰRC411261</v>
      </c>
      <c r="D224" s="2" t="s">
        <v>764</v>
      </c>
      <c r="E224" s="2" t="s">
        <v>229</v>
      </c>
      <c r="F224" s="16">
        <v>12.6</v>
      </c>
      <c r="G224" s="20">
        <v>5.5</v>
      </c>
      <c r="H224" s="3" t="s">
        <v>376</v>
      </c>
      <c r="I224" s="3" t="s">
        <v>443</v>
      </c>
      <c r="J224"/>
    </row>
    <row r="225" spans="1:10" ht="40.200000000000003" customHeight="1">
      <c r="A225" s="4" t="s">
        <v>1006</v>
      </c>
      <c r="B225" s="4">
        <f>COUNTIF($D$2:D225,D225)</f>
        <v>1</v>
      </c>
      <c r="C225" s="2" t="str">
        <f t="shared" si="4"/>
        <v>PLJｰRC411401</v>
      </c>
      <c r="D225" s="2" t="s">
        <v>765</v>
      </c>
      <c r="E225" s="2" t="s">
        <v>230</v>
      </c>
      <c r="F225" s="16">
        <v>14</v>
      </c>
      <c r="G225" s="20">
        <v>5.5</v>
      </c>
      <c r="H225" s="3" t="s">
        <v>376</v>
      </c>
      <c r="I225" s="3" t="s">
        <v>443</v>
      </c>
      <c r="J225"/>
    </row>
    <row r="226" spans="1:10" ht="40.200000000000003" customHeight="1">
      <c r="A226" s="4" t="s">
        <v>1006</v>
      </c>
      <c r="B226" s="4">
        <f>COUNTIF($D$2:D226,D226)</f>
        <v>1</v>
      </c>
      <c r="C226" s="2" t="str">
        <f t="shared" si="4"/>
        <v>PLJｰRC411471</v>
      </c>
      <c r="D226" s="2" t="s">
        <v>766</v>
      </c>
      <c r="E226" s="2" t="s">
        <v>231</v>
      </c>
      <c r="F226" s="16">
        <v>14.7</v>
      </c>
      <c r="G226" s="20">
        <v>5.5</v>
      </c>
      <c r="H226" s="3" t="s">
        <v>376</v>
      </c>
      <c r="I226" s="3" t="s">
        <v>443</v>
      </c>
      <c r="J226"/>
    </row>
    <row r="227" spans="1:10" ht="40.200000000000003" customHeight="1">
      <c r="A227" s="4" t="s">
        <v>1006</v>
      </c>
      <c r="B227" s="4">
        <f>COUNTIF($D$2:D227,D227)</f>
        <v>1</v>
      </c>
      <c r="C227" s="2" t="str">
        <f t="shared" si="4"/>
        <v>PLJｰRC411611</v>
      </c>
      <c r="D227" s="2" t="s">
        <v>767</v>
      </c>
      <c r="E227" s="2" t="s">
        <v>232</v>
      </c>
      <c r="F227" s="16">
        <v>16.100000000000001</v>
      </c>
      <c r="G227" s="20">
        <v>5.5</v>
      </c>
      <c r="H227" s="3" t="s">
        <v>376</v>
      </c>
      <c r="I227" s="3" t="s">
        <v>443</v>
      </c>
      <c r="J227"/>
    </row>
    <row r="228" spans="1:10" ht="40.200000000000003" customHeight="1">
      <c r="A228" s="4" t="s">
        <v>1006</v>
      </c>
      <c r="B228" s="4">
        <f>COUNTIF($D$2:D228,D228)</f>
        <v>1</v>
      </c>
      <c r="C228" s="2" t="str">
        <f t="shared" si="4"/>
        <v>PLJｰRC411681</v>
      </c>
      <c r="D228" s="2" t="s">
        <v>768</v>
      </c>
      <c r="E228" s="2" t="s">
        <v>233</v>
      </c>
      <c r="F228" s="16">
        <v>16.8</v>
      </c>
      <c r="G228" s="20">
        <v>5.5</v>
      </c>
      <c r="H228" s="3" t="s">
        <v>376</v>
      </c>
      <c r="I228" s="3" t="s">
        <v>443</v>
      </c>
      <c r="J228"/>
    </row>
    <row r="229" spans="1:10" ht="40.200000000000003" customHeight="1">
      <c r="A229" s="4" t="s">
        <v>1006</v>
      </c>
      <c r="B229" s="4">
        <f>COUNTIF($D$2:D229,D229)</f>
        <v>1</v>
      </c>
      <c r="C229" s="2" t="str">
        <f t="shared" si="4"/>
        <v>PLJｰRC420351</v>
      </c>
      <c r="D229" s="2" t="s">
        <v>769</v>
      </c>
      <c r="E229" s="2" t="s">
        <v>234</v>
      </c>
      <c r="F229" s="16">
        <v>3.5</v>
      </c>
      <c r="G229" s="20">
        <v>5.5</v>
      </c>
      <c r="H229" s="3" t="s">
        <v>376</v>
      </c>
      <c r="I229" s="3" t="s">
        <v>443</v>
      </c>
      <c r="J229"/>
    </row>
    <row r="230" spans="1:10" ht="40.200000000000003" customHeight="1">
      <c r="A230" s="4" t="s">
        <v>1006</v>
      </c>
      <c r="B230" s="4">
        <f>COUNTIF($D$2:D230,D230)</f>
        <v>1</v>
      </c>
      <c r="C230" s="2" t="str">
        <f t="shared" si="4"/>
        <v>PLJｰRC420561</v>
      </c>
      <c r="D230" s="2" t="s">
        <v>770</v>
      </c>
      <c r="E230" s="2" t="s">
        <v>235</v>
      </c>
      <c r="F230" s="16">
        <v>5.6</v>
      </c>
      <c r="G230" s="20">
        <v>5.5</v>
      </c>
      <c r="H230" s="3" t="s">
        <v>376</v>
      </c>
      <c r="I230" s="3" t="s">
        <v>443</v>
      </c>
      <c r="J230"/>
    </row>
    <row r="231" spans="1:10" ht="40.200000000000003" customHeight="1">
      <c r="A231" s="4" t="s">
        <v>1006</v>
      </c>
      <c r="B231" s="4">
        <f>COUNTIF($D$2:D231,D231)</f>
        <v>1</v>
      </c>
      <c r="C231" s="2" t="str">
        <f t="shared" si="4"/>
        <v>PLJｰRC420701</v>
      </c>
      <c r="D231" s="2" t="s">
        <v>771</v>
      </c>
      <c r="E231" s="2" t="s">
        <v>236</v>
      </c>
      <c r="F231" s="16">
        <v>7</v>
      </c>
      <c r="G231" s="20">
        <v>5.5</v>
      </c>
      <c r="H231" s="3" t="s">
        <v>376</v>
      </c>
      <c r="I231" s="3" t="s">
        <v>443</v>
      </c>
      <c r="J231"/>
    </row>
    <row r="232" spans="1:10" ht="40.200000000000003" customHeight="1">
      <c r="A232" s="4" t="s">
        <v>1006</v>
      </c>
      <c r="B232" s="4">
        <f>COUNTIF($D$2:D232,D232)</f>
        <v>1</v>
      </c>
      <c r="C232" s="2" t="str">
        <f t="shared" si="4"/>
        <v>PLJｰRC420911</v>
      </c>
      <c r="D232" s="2" t="s">
        <v>772</v>
      </c>
      <c r="E232" s="2" t="s">
        <v>237</v>
      </c>
      <c r="F232" s="16">
        <v>9.1</v>
      </c>
      <c r="G232" s="20">
        <v>5.5</v>
      </c>
      <c r="H232" s="3" t="s">
        <v>376</v>
      </c>
      <c r="I232" s="3" t="s">
        <v>443</v>
      </c>
      <c r="J232"/>
    </row>
    <row r="233" spans="1:10" ht="40.200000000000003" customHeight="1">
      <c r="A233" s="4" t="s">
        <v>1006</v>
      </c>
      <c r="B233" s="4">
        <f>COUNTIF($D$2:D233,D233)</f>
        <v>1</v>
      </c>
      <c r="C233" s="2" t="str">
        <f t="shared" si="4"/>
        <v>PLJｰRC421121</v>
      </c>
      <c r="D233" s="2" t="s">
        <v>773</v>
      </c>
      <c r="E233" s="2" t="s">
        <v>238</v>
      </c>
      <c r="F233" s="16">
        <v>11.2</v>
      </c>
      <c r="G233" s="20">
        <v>5.5</v>
      </c>
      <c r="H233" s="3" t="s">
        <v>376</v>
      </c>
      <c r="I233" s="3" t="s">
        <v>443</v>
      </c>
      <c r="J233"/>
    </row>
    <row r="234" spans="1:10" ht="40.200000000000003" customHeight="1">
      <c r="A234" s="4" t="s">
        <v>1006</v>
      </c>
      <c r="B234" s="4">
        <f>COUNTIF($D$2:D234,D234)</f>
        <v>1</v>
      </c>
      <c r="C234" s="2" t="str">
        <f t="shared" si="4"/>
        <v>PLJｰRC421051</v>
      </c>
      <c r="D234" s="2" t="s">
        <v>774</v>
      </c>
      <c r="E234" s="2" t="s">
        <v>239</v>
      </c>
      <c r="F234" s="16">
        <v>10.5</v>
      </c>
      <c r="G234" s="20">
        <v>5.5</v>
      </c>
      <c r="H234" s="3" t="s">
        <v>376</v>
      </c>
      <c r="I234" s="3" t="s">
        <v>443</v>
      </c>
      <c r="J234"/>
    </row>
    <row r="235" spans="1:10" ht="40.200000000000003" customHeight="1">
      <c r="A235" s="4" t="s">
        <v>1006</v>
      </c>
      <c r="B235" s="4">
        <f>COUNTIF($D$2:D235,D235)</f>
        <v>1</v>
      </c>
      <c r="C235" s="2" t="str">
        <f t="shared" si="4"/>
        <v>PLJｰRC421261</v>
      </c>
      <c r="D235" s="17" t="s">
        <v>775</v>
      </c>
      <c r="E235" s="17" t="s">
        <v>240</v>
      </c>
      <c r="F235" s="19">
        <v>12.6</v>
      </c>
      <c r="G235" s="20">
        <v>5.5</v>
      </c>
      <c r="H235" s="3" t="s">
        <v>376</v>
      </c>
      <c r="I235" s="3" t="s">
        <v>443</v>
      </c>
      <c r="J235"/>
    </row>
    <row r="236" spans="1:10" ht="40.200000000000003" customHeight="1">
      <c r="A236" s="4" t="s">
        <v>1006</v>
      </c>
      <c r="B236" s="4">
        <f>COUNTIF($D$2:D236,D236)</f>
        <v>1</v>
      </c>
      <c r="C236" s="2" t="str">
        <f t="shared" si="4"/>
        <v>PLJｰRC421401</v>
      </c>
      <c r="D236" s="2" t="s">
        <v>776</v>
      </c>
      <c r="E236" s="2" t="s">
        <v>241</v>
      </c>
      <c r="F236" s="16">
        <v>14</v>
      </c>
      <c r="G236" s="20">
        <v>5.5</v>
      </c>
      <c r="H236" s="3" t="s">
        <v>376</v>
      </c>
      <c r="I236" s="3" t="s">
        <v>443</v>
      </c>
      <c r="J236"/>
    </row>
    <row r="237" spans="1:10" ht="40.200000000000003" customHeight="1">
      <c r="A237" s="4" t="s">
        <v>1006</v>
      </c>
      <c r="B237" s="4">
        <f>COUNTIF($D$2:D237,D237)</f>
        <v>1</v>
      </c>
      <c r="C237" s="2" t="str">
        <f t="shared" si="4"/>
        <v>PLJｰRC421471</v>
      </c>
      <c r="D237" s="2" t="s">
        <v>777</v>
      </c>
      <c r="E237" s="2" t="s">
        <v>242</v>
      </c>
      <c r="F237" s="16">
        <v>14.7</v>
      </c>
      <c r="G237" s="20">
        <v>5.5</v>
      </c>
      <c r="H237" s="3" t="s">
        <v>376</v>
      </c>
      <c r="I237" s="3" t="s">
        <v>443</v>
      </c>
      <c r="J237"/>
    </row>
    <row r="238" spans="1:10" ht="40.200000000000003" customHeight="1">
      <c r="A238" s="4" t="s">
        <v>1006</v>
      </c>
      <c r="B238" s="4">
        <f>COUNTIF($D$2:D238,D238)</f>
        <v>1</v>
      </c>
      <c r="C238" s="2" t="str">
        <f t="shared" si="4"/>
        <v>PLJｰRC421611</v>
      </c>
      <c r="D238" s="2" t="s">
        <v>778</v>
      </c>
      <c r="E238" s="2" t="s">
        <v>243</v>
      </c>
      <c r="F238" s="16">
        <v>16.100000000000001</v>
      </c>
      <c r="G238" s="20">
        <v>5.5</v>
      </c>
      <c r="H238" s="3" t="s">
        <v>376</v>
      </c>
      <c r="I238" s="3" t="s">
        <v>443</v>
      </c>
      <c r="J238"/>
    </row>
    <row r="239" spans="1:10" ht="40.200000000000003" customHeight="1">
      <c r="A239" s="4" t="s">
        <v>1006</v>
      </c>
      <c r="B239" s="4">
        <f>COUNTIF($D$2:D239,D239)</f>
        <v>1</v>
      </c>
      <c r="C239" s="2" t="str">
        <f t="shared" si="4"/>
        <v>PLJｰRC421681</v>
      </c>
      <c r="D239" s="2" t="s">
        <v>779</v>
      </c>
      <c r="E239" s="2" t="s">
        <v>244</v>
      </c>
      <c r="F239" s="16">
        <v>16.8</v>
      </c>
      <c r="G239" s="20">
        <v>5.5</v>
      </c>
      <c r="H239" s="3" t="s">
        <v>376</v>
      </c>
      <c r="I239" s="3" t="s">
        <v>443</v>
      </c>
      <c r="J239"/>
    </row>
    <row r="240" spans="1:10" ht="40.200000000000003" customHeight="1">
      <c r="A240" s="4" t="s">
        <v>1006</v>
      </c>
      <c r="B240" s="4">
        <f>COUNTIF($D$2:D240,D240)</f>
        <v>1</v>
      </c>
      <c r="C240" s="2" t="str">
        <f t="shared" si="4"/>
        <v>PLJｰRC410350501</v>
      </c>
      <c r="D240" s="2" t="s">
        <v>780</v>
      </c>
      <c r="E240" s="2" t="s">
        <v>245</v>
      </c>
      <c r="F240" s="16">
        <v>3.5</v>
      </c>
      <c r="G240" s="20">
        <v>5.5</v>
      </c>
      <c r="H240" s="3" t="s">
        <v>376</v>
      </c>
      <c r="I240" s="3" t="s">
        <v>443</v>
      </c>
      <c r="J240"/>
    </row>
    <row r="241" spans="1:10" ht="40.200000000000003" customHeight="1">
      <c r="A241" s="4" t="s">
        <v>1006</v>
      </c>
      <c r="B241" s="4">
        <f>COUNTIF($D$2:D241,D241)</f>
        <v>1</v>
      </c>
      <c r="C241" s="2" t="str">
        <f t="shared" si="4"/>
        <v>PLJｰRC410560501</v>
      </c>
      <c r="D241" s="2" t="s">
        <v>781</v>
      </c>
      <c r="E241" s="2" t="s">
        <v>246</v>
      </c>
      <c r="F241" s="16">
        <v>5.6</v>
      </c>
      <c r="G241" s="20">
        <v>5.5</v>
      </c>
      <c r="H241" s="3" t="s">
        <v>376</v>
      </c>
      <c r="I241" s="3" t="s">
        <v>443</v>
      </c>
      <c r="J241"/>
    </row>
    <row r="242" spans="1:10" ht="40.200000000000003" customHeight="1">
      <c r="A242" s="4" t="s">
        <v>1006</v>
      </c>
      <c r="B242" s="4">
        <f>COUNTIF($D$2:D242,D242)</f>
        <v>1</v>
      </c>
      <c r="C242" s="2" t="str">
        <f t="shared" si="4"/>
        <v>PLJｰRC410700501</v>
      </c>
      <c r="D242" s="2" t="s">
        <v>782</v>
      </c>
      <c r="E242" s="2" t="s">
        <v>247</v>
      </c>
      <c r="F242" s="16">
        <v>7</v>
      </c>
      <c r="G242" s="20">
        <v>5.5</v>
      </c>
      <c r="H242" s="3" t="s">
        <v>376</v>
      </c>
      <c r="I242" s="3" t="s">
        <v>443</v>
      </c>
      <c r="J242"/>
    </row>
    <row r="243" spans="1:10" ht="40.200000000000003" customHeight="1">
      <c r="A243" s="4" t="s">
        <v>1006</v>
      </c>
      <c r="B243" s="4">
        <f>COUNTIF($D$2:D243,D243)</f>
        <v>1</v>
      </c>
      <c r="C243" s="2" t="str">
        <f t="shared" si="4"/>
        <v>PLJｰRC410910501</v>
      </c>
      <c r="D243" s="2" t="s">
        <v>783</v>
      </c>
      <c r="E243" s="2" t="s">
        <v>248</v>
      </c>
      <c r="F243" s="16">
        <v>9.1</v>
      </c>
      <c r="G243" s="20">
        <v>5.5</v>
      </c>
      <c r="H243" s="3" t="s">
        <v>376</v>
      </c>
      <c r="I243" s="3" t="s">
        <v>443</v>
      </c>
      <c r="J243"/>
    </row>
    <row r="244" spans="1:10" ht="40.200000000000003" customHeight="1">
      <c r="A244" s="4" t="s">
        <v>1006</v>
      </c>
      <c r="B244" s="4">
        <f>COUNTIF($D$2:D244,D244)</f>
        <v>1</v>
      </c>
      <c r="C244" s="2" t="str">
        <f t="shared" si="4"/>
        <v>PLJｰRC411120501</v>
      </c>
      <c r="D244" s="2" t="s">
        <v>784</v>
      </c>
      <c r="E244" s="2" t="s">
        <v>249</v>
      </c>
      <c r="F244" s="16">
        <v>11.2</v>
      </c>
      <c r="G244" s="20">
        <v>5.5</v>
      </c>
      <c r="H244" s="3" t="s">
        <v>376</v>
      </c>
      <c r="I244" s="3" t="s">
        <v>443</v>
      </c>
      <c r="J244"/>
    </row>
    <row r="245" spans="1:10" ht="40.200000000000003" customHeight="1">
      <c r="A245" s="4" t="s">
        <v>1006</v>
      </c>
      <c r="B245" s="4">
        <f>COUNTIF($D$2:D245,D245)</f>
        <v>1</v>
      </c>
      <c r="C245" s="2" t="str">
        <f t="shared" si="4"/>
        <v>PLJｰRC411050501</v>
      </c>
      <c r="D245" s="2" t="s">
        <v>785</v>
      </c>
      <c r="E245" s="2" t="s">
        <v>542</v>
      </c>
      <c r="F245" s="16">
        <v>10.5</v>
      </c>
      <c r="G245" s="20">
        <v>5.5</v>
      </c>
      <c r="H245" s="3" t="s">
        <v>376</v>
      </c>
      <c r="I245" s="3" t="s">
        <v>443</v>
      </c>
      <c r="J245"/>
    </row>
    <row r="246" spans="1:10" ht="40.200000000000003" customHeight="1">
      <c r="A246" s="4" t="s">
        <v>1006</v>
      </c>
      <c r="B246" s="4">
        <f>COUNTIF($D$2:D246,D246)</f>
        <v>1</v>
      </c>
      <c r="C246" s="2" t="str">
        <f t="shared" si="4"/>
        <v>PLJｰRC411260501</v>
      </c>
      <c r="D246" s="2" t="s">
        <v>786</v>
      </c>
      <c r="E246" s="2" t="s">
        <v>250</v>
      </c>
      <c r="F246" s="16">
        <v>12.6</v>
      </c>
      <c r="G246" s="20">
        <v>5.5</v>
      </c>
      <c r="H246" s="3" t="s">
        <v>376</v>
      </c>
      <c r="I246" s="3" t="s">
        <v>443</v>
      </c>
      <c r="J246"/>
    </row>
    <row r="247" spans="1:10" ht="40.200000000000003" customHeight="1">
      <c r="A247" s="4" t="s">
        <v>1006</v>
      </c>
      <c r="B247" s="4">
        <f>COUNTIF($D$2:D247,D247)</f>
        <v>1</v>
      </c>
      <c r="C247" s="2" t="str">
        <f t="shared" si="4"/>
        <v>PLJｰRC411400501</v>
      </c>
      <c r="D247" s="2" t="s">
        <v>787</v>
      </c>
      <c r="E247" s="2" t="s">
        <v>251</v>
      </c>
      <c r="F247" s="16">
        <v>14</v>
      </c>
      <c r="G247" s="20">
        <v>5.5</v>
      </c>
      <c r="H247" s="3" t="s">
        <v>376</v>
      </c>
      <c r="I247" s="3" t="s">
        <v>443</v>
      </c>
      <c r="J247"/>
    </row>
    <row r="248" spans="1:10" ht="40.200000000000003" customHeight="1">
      <c r="A248" s="4" t="s">
        <v>1006</v>
      </c>
      <c r="B248" s="4">
        <f>COUNTIF($D$2:D248,D248)</f>
        <v>1</v>
      </c>
      <c r="C248" s="2" t="str">
        <f t="shared" si="4"/>
        <v>PLJｰRC411470501</v>
      </c>
      <c r="D248" s="2" t="s">
        <v>788</v>
      </c>
      <c r="E248" s="2" t="s">
        <v>252</v>
      </c>
      <c r="F248" s="16">
        <v>14.7</v>
      </c>
      <c r="G248" s="20">
        <v>5.5</v>
      </c>
      <c r="H248" s="3" t="s">
        <v>376</v>
      </c>
      <c r="I248" s="3" t="s">
        <v>443</v>
      </c>
      <c r="J248"/>
    </row>
    <row r="249" spans="1:10" ht="40.200000000000003" customHeight="1">
      <c r="A249" s="4" t="s">
        <v>1006</v>
      </c>
      <c r="B249" s="4">
        <f>COUNTIF($D$2:D249,D249)</f>
        <v>1</v>
      </c>
      <c r="C249" s="2" t="str">
        <f t="shared" si="4"/>
        <v>PLJｰRC411610501</v>
      </c>
      <c r="D249" s="2" t="s">
        <v>789</v>
      </c>
      <c r="E249" s="2" t="s">
        <v>253</v>
      </c>
      <c r="F249" s="16">
        <v>16.100000000000001</v>
      </c>
      <c r="G249" s="20">
        <v>5.5</v>
      </c>
      <c r="H249" s="3" t="s">
        <v>376</v>
      </c>
      <c r="I249" s="3" t="s">
        <v>443</v>
      </c>
      <c r="J249"/>
    </row>
    <row r="250" spans="1:10" ht="40.200000000000003" customHeight="1">
      <c r="A250" s="4" t="s">
        <v>1006</v>
      </c>
      <c r="B250" s="4">
        <f>COUNTIF($D$2:D250,D250)</f>
        <v>1</v>
      </c>
      <c r="C250" s="2" t="str">
        <f t="shared" si="4"/>
        <v>PLJｰRC411680501</v>
      </c>
      <c r="D250" s="2" t="s">
        <v>790</v>
      </c>
      <c r="E250" s="2" t="s">
        <v>254</v>
      </c>
      <c r="F250" s="16">
        <v>16.8</v>
      </c>
      <c r="G250" s="20">
        <v>5.5</v>
      </c>
      <c r="H250" s="3" t="s">
        <v>376</v>
      </c>
      <c r="I250" s="3" t="s">
        <v>443</v>
      </c>
      <c r="J250"/>
    </row>
    <row r="251" spans="1:10" ht="40.200000000000003" customHeight="1">
      <c r="A251" s="4" t="s">
        <v>1006</v>
      </c>
      <c r="B251" s="4">
        <f>COUNTIF($D$2:D251,D251)</f>
        <v>1</v>
      </c>
      <c r="C251" s="2" t="str">
        <f t="shared" si="4"/>
        <v>PLJｰRC420350501</v>
      </c>
      <c r="D251" s="2" t="s">
        <v>791</v>
      </c>
      <c r="E251" s="2" t="s">
        <v>255</v>
      </c>
      <c r="F251" s="16">
        <v>3.5</v>
      </c>
      <c r="G251" s="20">
        <v>5.5</v>
      </c>
      <c r="H251" s="3" t="s">
        <v>376</v>
      </c>
      <c r="I251" s="3" t="s">
        <v>443</v>
      </c>
      <c r="J251"/>
    </row>
    <row r="252" spans="1:10" ht="40.200000000000003" customHeight="1">
      <c r="A252" s="4" t="s">
        <v>1006</v>
      </c>
      <c r="B252" s="4">
        <f>COUNTIF($D$2:D252,D252)</f>
        <v>1</v>
      </c>
      <c r="C252" s="2" t="str">
        <f t="shared" si="4"/>
        <v>PLJｰRC420560501</v>
      </c>
      <c r="D252" s="2" t="s">
        <v>792</v>
      </c>
      <c r="E252" s="2" t="s">
        <v>256</v>
      </c>
      <c r="F252" s="16">
        <v>5.6</v>
      </c>
      <c r="G252" s="20">
        <v>5.5</v>
      </c>
      <c r="H252" s="3" t="s">
        <v>376</v>
      </c>
      <c r="I252" s="3" t="s">
        <v>443</v>
      </c>
      <c r="J252"/>
    </row>
    <row r="253" spans="1:10" ht="40.200000000000003" customHeight="1">
      <c r="A253" s="4" t="s">
        <v>1006</v>
      </c>
      <c r="B253" s="4">
        <f>COUNTIF($D$2:D253,D253)</f>
        <v>1</v>
      </c>
      <c r="C253" s="2" t="str">
        <f t="shared" si="4"/>
        <v>PLJｰRC420700501</v>
      </c>
      <c r="D253" s="2" t="s">
        <v>793</v>
      </c>
      <c r="E253" s="2" t="s">
        <v>257</v>
      </c>
      <c r="F253" s="16">
        <v>7</v>
      </c>
      <c r="G253" s="20">
        <v>5.5</v>
      </c>
      <c r="H253" s="3" t="s">
        <v>376</v>
      </c>
      <c r="I253" s="3" t="s">
        <v>443</v>
      </c>
      <c r="J253"/>
    </row>
    <row r="254" spans="1:10" ht="40.200000000000003" customHeight="1">
      <c r="A254" s="4" t="s">
        <v>1006</v>
      </c>
      <c r="B254" s="4">
        <f>COUNTIF($D$2:D254,D254)</f>
        <v>1</v>
      </c>
      <c r="C254" s="2" t="str">
        <f t="shared" si="4"/>
        <v>PLJｰRC420910501</v>
      </c>
      <c r="D254" s="2" t="s">
        <v>794</v>
      </c>
      <c r="E254" s="2" t="s">
        <v>258</v>
      </c>
      <c r="F254" s="16">
        <v>9.1</v>
      </c>
      <c r="G254" s="20">
        <v>5.5</v>
      </c>
      <c r="H254" s="3" t="s">
        <v>376</v>
      </c>
      <c r="I254" s="3" t="s">
        <v>443</v>
      </c>
      <c r="J254"/>
    </row>
    <row r="255" spans="1:10" ht="40.200000000000003" customHeight="1">
      <c r="A255" s="4" t="s">
        <v>1006</v>
      </c>
      <c r="B255" s="4">
        <f>COUNTIF($D$2:D255,D255)</f>
        <v>1</v>
      </c>
      <c r="C255" s="2" t="str">
        <f t="shared" si="4"/>
        <v>PLJｰRC421120501</v>
      </c>
      <c r="D255" s="2" t="s">
        <v>795</v>
      </c>
      <c r="E255" s="2" t="s">
        <v>259</v>
      </c>
      <c r="F255" s="16">
        <v>11.2</v>
      </c>
      <c r="G255" s="20">
        <v>5.5</v>
      </c>
      <c r="H255" s="3" t="s">
        <v>376</v>
      </c>
      <c r="I255" s="3" t="s">
        <v>443</v>
      </c>
      <c r="J255"/>
    </row>
    <row r="256" spans="1:10" ht="40.200000000000003" customHeight="1">
      <c r="A256" s="4" t="s">
        <v>1006</v>
      </c>
      <c r="B256" s="4">
        <f>COUNTIF($D$2:D256,D256)</f>
        <v>1</v>
      </c>
      <c r="C256" s="2" t="str">
        <f t="shared" si="4"/>
        <v>PLJｰRC421050501</v>
      </c>
      <c r="D256" s="2" t="s">
        <v>796</v>
      </c>
      <c r="E256" s="2" t="s">
        <v>260</v>
      </c>
      <c r="F256" s="16">
        <v>10.5</v>
      </c>
      <c r="G256" s="20">
        <v>5.5</v>
      </c>
      <c r="H256" s="3" t="s">
        <v>376</v>
      </c>
      <c r="I256" s="3" t="s">
        <v>443</v>
      </c>
      <c r="J256"/>
    </row>
    <row r="257" spans="1:10" ht="40.200000000000003" customHeight="1">
      <c r="A257" s="4" t="s">
        <v>1006</v>
      </c>
      <c r="B257" s="4">
        <f>COUNTIF($D$2:D257,D257)</f>
        <v>1</v>
      </c>
      <c r="C257" s="2" t="str">
        <f t="shared" si="4"/>
        <v>PLJｰRC421260501</v>
      </c>
      <c r="D257" s="2" t="s">
        <v>797</v>
      </c>
      <c r="E257" s="2" t="s">
        <v>544</v>
      </c>
      <c r="F257" s="16">
        <v>12.6</v>
      </c>
      <c r="G257" s="20">
        <v>5.5</v>
      </c>
      <c r="H257" s="3" t="s">
        <v>376</v>
      </c>
      <c r="I257" s="3" t="s">
        <v>443</v>
      </c>
      <c r="J257"/>
    </row>
    <row r="258" spans="1:10" ht="40.200000000000003" customHeight="1">
      <c r="A258" s="4" t="s">
        <v>1006</v>
      </c>
      <c r="B258" s="4">
        <f>COUNTIF($D$2:D258,D258)</f>
        <v>1</v>
      </c>
      <c r="C258" s="2" t="str">
        <f t="shared" si="4"/>
        <v>PLJｰRC421400501</v>
      </c>
      <c r="D258" s="2" t="s">
        <v>798</v>
      </c>
      <c r="E258" s="2" t="s">
        <v>261</v>
      </c>
      <c r="F258" s="16">
        <v>14</v>
      </c>
      <c r="G258" s="20">
        <v>5.5</v>
      </c>
      <c r="H258" s="3" t="s">
        <v>376</v>
      </c>
      <c r="I258" s="3" t="s">
        <v>443</v>
      </c>
      <c r="J258"/>
    </row>
    <row r="259" spans="1:10" ht="40.200000000000003" customHeight="1">
      <c r="A259" s="4" t="s">
        <v>1006</v>
      </c>
      <c r="B259" s="4">
        <f>COUNTIF($D$2:D259,D259)</f>
        <v>1</v>
      </c>
      <c r="C259" s="2" t="str">
        <f t="shared" ref="C259:C322" si="5">D259&amp;B259</f>
        <v>PLJｰRC421470501</v>
      </c>
      <c r="D259" s="2" t="s">
        <v>799</v>
      </c>
      <c r="E259" s="2" t="s">
        <v>262</v>
      </c>
      <c r="F259" s="16">
        <v>14.7</v>
      </c>
      <c r="G259" s="20">
        <v>5.5</v>
      </c>
      <c r="H259" s="3" t="s">
        <v>376</v>
      </c>
      <c r="I259" s="3" t="s">
        <v>443</v>
      </c>
      <c r="J259"/>
    </row>
    <row r="260" spans="1:10" ht="40.200000000000003" customHeight="1">
      <c r="A260" s="4" t="s">
        <v>1006</v>
      </c>
      <c r="B260" s="4">
        <f>COUNTIF($D$2:D260,D260)</f>
        <v>1</v>
      </c>
      <c r="C260" s="2" t="str">
        <f t="shared" si="5"/>
        <v>PLJｰRC421610501</v>
      </c>
      <c r="D260" s="2" t="s">
        <v>800</v>
      </c>
      <c r="E260" s="2" t="s">
        <v>263</v>
      </c>
      <c r="F260" s="16">
        <v>16.100000000000001</v>
      </c>
      <c r="G260" s="20">
        <v>5.5</v>
      </c>
      <c r="H260" s="3" t="s">
        <v>376</v>
      </c>
      <c r="I260" s="3" t="s">
        <v>443</v>
      </c>
      <c r="J260"/>
    </row>
    <row r="261" spans="1:10" ht="40.200000000000003" customHeight="1">
      <c r="A261" s="4" t="s">
        <v>1006</v>
      </c>
      <c r="B261" s="4">
        <f>COUNTIF($D$2:D261,D261)</f>
        <v>1</v>
      </c>
      <c r="C261" s="2" t="str">
        <f t="shared" si="5"/>
        <v>PLJｰRC421680501</v>
      </c>
      <c r="D261" s="2" t="s">
        <v>801</v>
      </c>
      <c r="E261" s="2" t="s">
        <v>264</v>
      </c>
      <c r="F261" s="16">
        <v>16.8</v>
      </c>
      <c r="G261" s="20">
        <v>5.5</v>
      </c>
      <c r="H261" s="3" t="s">
        <v>376</v>
      </c>
      <c r="I261" s="3" t="s">
        <v>443</v>
      </c>
      <c r="J261"/>
    </row>
    <row r="262" spans="1:10" ht="40.200000000000003" customHeight="1">
      <c r="A262" s="4" t="s">
        <v>1006</v>
      </c>
      <c r="B262" s="4">
        <f>COUNTIF($D$2:D262,D262)</f>
        <v>1</v>
      </c>
      <c r="C262" s="2" t="str">
        <f t="shared" si="5"/>
        <v>PLJｰB21A1</v>
      </c>
      <c r="D262" s="2" t="s">
        <v>802</v>
      </c>
      <c r="E262" s="2" t="s">
        <v>265</v>
      </c>
      <c r="F262" s="16">
        <v>5.6</v>
      </c>
      <c r="G262" s="20">
        <v>5.5</v>
      </c>
      <c r="H262" s="3" t="s">
        <v>376</v>
      </c>
      <c r="I262" s="3" t="s">
        <v>443</v>
      </c>
      <c r="J262"/>
    </row>
    <row r="263" spans="1:10" ht="40.200000000000003" customHeight="1">
      <c r="A263" s="4" t="s">
        <v>1006</v>
      </c>
      <c r="B263" s="4">
        <f>COUNTIF($D$2:D263,D263)</f>
        <v>1</v>
      </c>
      <c r="C263" s="2" t="str">
        <f t="shared" si="5"/>
        <v>PLJｰB21A0041</v>
      </c>
      <c r="D263" s="2" t="s">
        <v>803</v>
      </c>
      <c r="E263" s="2" t="s">
        <v>266</v>
      </c>
      <c r="F263" s="16">
        <v>5.6</v>
      </c>
      <c r="G263" s="20">
        <v>5.5</v>
      </c>
      <c r="H263" s="3" t="s">
        <v>376</v>
      </c>
      <c r="I263" s="3" t="s">
        <v>443</v>
      </c>
      <c r="J263"/>
    </row>
    <row r="264" spans="1:10" ht="40.200000000000003" customHeight="1">
      <c r="A264" s="4" t="s">
        <v>1006</v>
      </c>
      <c r="B264" s="4">
        <f>COUNTIF($D$2:D264,D264)</f>
        <v>1</v>
      </c>
      <c r="C264" s="2" t="str">
        <f t="shared" si="5"/>
        <v>PLJｰB22A1</v>
      </c>
      <c r="D264" s="2" t="s">
        <v>804</v>
      </c>
      <c r="E264" s="2" t="s">
        <v>267</v>
      </c>
      <c r="F264" s="16">
        <v>5.6</v>
      </c>
      <c r="G264" s="20">
        <v>5.5</v>
      </c>
      <c r="H264" s="3" t="s">
        <v>376</v>
      </c>
      <c r="I264" s="3" t="s">
        <v>443</v>
      </c>
      <c r="J264"/>
    </row>
    <row r="265" spans="1:10" ht="40.200000000000003" customHeight="1">
      <c r="A265" s="4" t="s">
        <v>1006</v>
      </c>
      <c r="B265" s="4">
        <f>COUNTIF($D$2:D265,D265)</f>
        <v>1</v>
      </c>
      <c r="C265" s="2" t="str">
        <f t="shared" si="5"/>
        <v>PLJｰB22A0041</v>
      </c>
      <c r="D265" s="2" t="s">
        <v>805</v>
      </c>
      <c r="E265" s="2" t="s">
        <v>268</v>
      </c>
      <c r="F265" s="16">
        <v>5.6</v>
      </c>
      <c r="G265" s="20">
        <v>5.5</v>
      </c>
      <c r="H265" s="3" t="s">
        <v>376</v>
      </c>
      <c r="I265" s="3" t="s">
        <v>443</v>
      </c>
      <c r="J265"/>
    </row>
    <row r="266" spans="1:10" ht="40.200000000000003" customHeight="1">
      <c r="A266" s="4" t="s">
        <v>1006</v>
      </c>
      <c r="B266" s="4">
        <f>COUNTIF($D$2:D266,D266)</f>
        <v>1</v>
      </c>
      <c r="C266" s="2" t="str">
        <f t="shared" si="5"/>
        <v>PLJｰ255GM1RN41</v>
      </c>
      <c r="D266" s="2" t="s">
        <v>806</v>
      </c>
      <c r="E266" s="2" t="s">
        <v>269</v>
      </c>
      <c r="F266" s="16">
        <v>5.6</v>
      </c>
      <c r="G266" s="20">
        <v>5.5</v>
      </c>
      <c r="H266" s="3" t="s">
        <v>376</v>
      </c>
      <c r="I266" s="3" t="s">
        <v>443</v>
      </c>
      <c r="J266"/>
    </row>
    <row r="267" spans="1:10" ht="40.200000000000003" customHeight="1">
      <c r="A267" s="4" t="s">
        <v>1006</v>
      </c>
      <c r="B267" s="4">
        <f>COUNTIF($D$2:D267,D267)</f>
        <v>1</v>
      </c>
      <c r="C267" s="2" t="str">
        <f t="shared" si="5"/>
        <v>PLJｰC3105N11</v>
      </c>
      <c r="D267" s="2" t="s">
        <v>807</v>
      </c>
      <c r="E267" s="2" t="s">
        <v>270</v>
      </c>
      <c r="F267" s="16">
        <v>5.6</v>
      </c>
      <c r="G267" s="20">
        <v>5.5</v>
      </c>
      <c r="H267" s="3" t="s">
        <v>376</v>
      </c>
      <c r="I267" s="3" t="s">
        <v>443</v>
      </c>
      <c r="J267"/>
    </row>
    <row r="268" spans="1:10" ht="40.200000000000003" customHeight="1">
      <c r="A268" s="4" t="s">
        <v>1006</v>
      </c>
      <c r="B268" s="4">
        <f>COUNTIF($D$2:D268,D268)</f>
        <v>1</v>
      </c>
      <c r="C268" s="2" t="str">
        <f t="shared" si="5"/>
        <v>PLJｰC3111N11</v>
      </c>
      <c r="D268" s="2" t="s">
        <v>808</v>
      </c>
      <c r="E268" s="2" t="s">
        <v>271</v>
      </c>
      <c r="F268" s="16">
        <v>11.2</v>
      </c>
      <c r="G268" s="20">
        <v>5.5</v>
      </c>
      <c r="H268" s="3" t="s">
        <v>376</v>
      </c>
      <c r="I268" s="3" t="s">
        <v>443</v>
      </c>
      <c r="J268"/>
    </row>
    <row r="269" spans="1:10" ht="40.200000000000003" customHeight="1">
      <c r="A269" s="4" t="s">
        <v>1006</v>
      </c>
      <c r="B269" s="4">
        <f>COUNTIF($D$2:D269,D269)</f>
        <v>1</v>
      </c>
      <c r="C269" s="2" t="str">
        <f t="shared" si="5"/>
        <v>PLJｰB3105N10501</v>
      </c>
      <c r="D269" s="2" t="s">
        <v>809</v>
      </c>
      <c r="E269" s="2" t="s">
        <v>272</v>
      </c>
      <c r="F269" s="16">
        <v>5.6</v>
      </c>
      <c r="G269" s="20">
        <v>5.5</v>
      </c>
      <c r="H269" s="3" t="s">
        <v>376</v>
      </c>
      <c r="I269" s="3" t="s">
        <v>443</v>
      </c>
      <c r="J269"/>
    </row>
    <row r="270" spans="1:10" ht="40.200000000000003" customHeight="1">
      <c r="A270" s="4" t="s">
        <v>1006</v>
      </c>
      <c r="B270" s="4">
        <f>COUNTIF($D$2:D270,D270)</f>
        <v>1</v>
      </c>
      <c r="C270" s="2" t="str">
        <f t="shared" si="5"/>
        <v>PLJｰC3111N10501</v>
      </c>
      <c r="D270" s="2" t="s">
        <v>810</v>
      </c>
      <c r="E270" s="2" t="s">
        <v>273</v>
      </c>
      <c r="F270" s="16">
        <v>11.2</v>
      </c>
      <c r="G270" s="20">
        <v>5.5</v>
      </c>
      <c r="H270" s="3" t="s">
        <v>376</v>
      </c>
      <c r="I270" s="3" t="s">
        <v>443</v>
      </c>
      <c r="J270"/>
    </row>
    <row r="271" spans="1:10" ht="40.200000000000003" customHeight="1">
      <c r="A271" s="4" t="s">
        <v>1006</v>
      </c>
      <c r="B271" s="4">
        <f>COUNTIF($D$2:D271,D271)</f>
        <v>1</v>
      </c>
      <c r="C271" s="2" t="str">
        <f t="shared" si="5"/>
        <v>PLJｰC3205N11</v>
      </c>
      <c r="D271" s="2" t="s">
        <v>811</v>
      </c>
      <c r="E271" s="2" t="s">
        <v>274</v>
      </c>
      <c r="F271" s="16">
        <v>5.6</v>
      </c>
      <c r="G271" s="20">
        <v>5.5</v>
      </c>
      <c r="H271" s="3" t="s">
        <v>376</v>
      </c>
      <c r="I271" s="3" t="s">
        <v>443</v>
      </c>
      <c r="J271"/>
    </row>
    <row r="272" spans="1:10" ht="40.200000000000003" customHeight="1">
      <c r="A272" s="4" t="s">
        <v>1006</v>
      </c>
      <c r="B272" s="4">
        <f>COUNTIF($D$2:D272,D272)</f>
        <v>1</v>
      </c>
      <c r="C272" s="2" t="str">
        <f t="shared" si="5"/>
        <v>PLJｰC3211N11</v>
      </c>
      <c r="D272" s="2" t="s">
        <v>812</v>
      </c>
      <c r="E272" s="2" t="s">
        <v>275</v>
      </c>
      <c r="F272" s="16">
        <v>11.2</v>
      </c>
      <c r="G272" s="20">
        <v>5.5</v>
      </c>
      <c r="H272" s="3" t="s">
        <v>376</v>
      </c>
      <c r="I272" s="3" t="s">
        <v>443</v>
      </c>
      <c r="J272"/>
    </row>
    <row r="273" spans="1:10" ht="40.200000000000003" customHeight="1">
      <c r="A273" s="4" t="s">
        <v>1006</v>
      </c>
      <c r="B273" s="4">
        <f>COUNTIF($D$2:D273,D273)</f>
        <v>1</v>
      </c>
      <c r="C273" s="2" t="str">
        <f t="shared" si="5"/>
        <v>PLJｰB3205N10501</v>
      </c>
      <c r="D273" s="2" t="s">
        <v>813</v>
      </c>
      <c r="E273" s="2" t="s">
        <v>276</v>
      </c>
      <c r="F273" s="16">
        <v>5.6</v>
      </c>
      <c r="G273" s="20">
        <v>5.5</v>
      </c>
      <c r="H273" s="3" t="s">
        <v>376</v>
      </c>
      <c r="I273" s="3" t="s">
        <v>443</v>
      </c>
      <c r="J273"/>
    </row>
    <row r="274" spans="1:10" ht="40.200000000000003" customHeight="1">
      <c r="A274" s="4" t="s">
        <v>1006</v>
      </c>
      <c r="B274" s="4">
        <f>COUNTIF($D$2:D274,D274)</f>
        <v>1</v>
      </c>
      <c r="C274" s="2" t="str">
        <f t="shared" si="5"/>
        <v>PLJｰC3211N10501</v>
      </c>
      <c r="D274" s="2" t="s">
        <v>814</v>
      </c>
      <c r="E274" s="2" t="s">
        <v>277</v>
      </c>
      <c r="F274" s="16">
        <v>11.2</v>
      </c>
      <c r="G274" s="20">
        <v>5.5</v>
      </c>
      <c r="H274" s="3" t="s">
        <v>376</v>
      </c>
      <c r="I274" s="3" t="s">
        <v>443</v>
      </c>
      <c r="J274"/>
    </row>
    <row r="275" spans="1:10" ht="40.200000000000003" customHeight="1">
      <c r="A275" s="4" t="s">
        <v>1006</v>
      </c>
      <c r="B275" s="4">
        <f>COUNTIF($D$2:D275,D275)</f>
        <v>2</v>
      </c>
      <c r="C275" s="2" t="str">
        <f t="shared" si="5"/>
        <v>PLJｰB21A2</v>
      </c>
      <c r="D275" s="2" t="s">
        <v>802</v>
      </c>
      <c r="E275" s="2" t="s">
        <v>278</v>
      </c>
      <c r="F275" s="16">
        <v>5.6</v>
      </c>
      <c r="G275" s="20">
        <v>5.5</v>
      </c>
      <c r="H275" s="3" t="s">
        <v>373</v>
      </c>
      <c r="I275" s="3" t="s">
        <v>986</v>
      </c>
      <c r="J275"/>
    </row>
    <row r="276" spans="1:10" ht="40.200000000000003" customHeight="1">
      <c r="A276" s="4" t="s">
        <v>1006</v>
      </c>
      <c r="B276" s="4">
        <f>COUNTIF($D$2:D276,D276)</f>
        <v>2</v>
      </c>
      <c r="C276" s="2" t="str">
        <f t="shared" si="5"/>
        <v>PLJｰB22A2</v>
      </c>
      <c r="D276" s="2" t="s">
        <v>804</v>
      </c>
      <c r="E276" s="2" t="s">
        <v>279</v>
      </c>
      <c r="F276" s="16">
        <v>5.6</v>
      </c>
      <c r="G276" s="20">
        <v>5.5</v>
      </c>
      <c r="H276" s="3" t="s">
        <v>373</v>
      </c>
      <c r="I276" s="3" t="s">
        <v>986</v>
      </c>
      <c r="J276"/>
    </row>
    <row r="277" spans="1:10" ht="40.200000000000003" customHeight="1">
      <c r="A277" s="4" t="s">
        <v>1006</v>
      </c>
      <c r="B277" s="4">
        <f>COUNTIF($D$2:D277,D277)</f>
        <v>3</v>
      </c>
      <c r="C277" s="2" t="str">
        <f t="shared" si="5"/>
        <v>PLJｰB21A3</v>
      </c>
      <c r="D277" s="2" t="s">
        <v>802</v>
      </c>
      <c r="E277" s="2" t="s">
        <v>280</v>
      </c>
      <c r="F277" s="16">
        <v>5.6</v>
      </c>
      <c r="G277" s="20">
        <v>5.5</v>
      </c>
      <c r="H277" s="3" t="s">
        <v>373</v>
      </c>
      <c r="I277" s="3" t="s">
        <v>987</v>
      </c>
      <c r="J277"/>
    </row>
    <row r="278" spans="1:10" ht="40.200000000000003" customHeight="1">
      <c r="A278" s="4" t="s">
        <v>1006</v>
      </c>
      <c r="B278" s="4">
        <f>COUNTIF($D$2:D278,D278)</f>
        <v>3</v>
      </c>
      <c r="C278" s="2" t="str">
        <f t="shared" si="5"/>
        <v>PLJｰB22A3</v>
      </c>
      <c r="D278" s="2" t="s">
        <v>804</v>
      </c>
      <c r="E278" s="2" t="s">
        <v>281</v>
      </c>
      <c r="F278" s="16">
        <v>5.6</v>
      </c>
      <c r="G278" s="20">
        <v>5.5</v>
      </c>
      <c r="H278" s="3" t="s">
        <v>373</v>
      </c>
      <c r="I278" s="3" t="s">
        <v>987</v>
      </c>
      <c r="J278"/>
    </row>
    <row r="279" spans="1:10" ht="40.200000000000003" customHeight="1">
      <c r="A279" s="4" t="s">
        <v>1006</v>
      </c>
      <c r="B279" s="4">
        <f>COUNTIF($D$2:D279,D279)</f>
        <v>2</v>
      </c>
      <c r="C279" s="2" t="str">
        <f t="shared" si="5"/>
        <v>PLJｰRC410562</v>
      </c>
      <c r="D279" s="2" t="s">
        <v>759</v>
      </c>
      <c r="E279" s="2" t="s">
        <v>282</v>
      </c>
      <c r="F279" s="16">
        <v>5.6</v>
      </c>
      <c r="G279" s="20">
        <v>5.5</v>
      </c>
      <c r="H279" s="3" t="s">
        <v>373</v>
      </c>
      <c r="I279" s="3" t="s">
        <v>986</v>
      </c>
      <c r="J279"/>
    </row>
    <row r="280" spans="1:10" ht="40.200000000000003" customHeight="1">
      <c r="A280" s="4" t="s">
        <v>1006</v>
      </c>
      <c r="B280" s="4">
        <f>COUNTIF($D$2:D280,D280)</f>
        <v>2</v>
      </c>
      <c r="C280" s="2" t="str">
        <f t="shared" si="5"/>
        <v>PLJｰRC411122</v>
      </c>
      <c r="D280" s="2" t="s">
        <v>762</v>
      </c>
      <c r="E280" s="2" t="s">
        <v>283</v>
      </c>
      <c r="F280" s="16">
        <v>11.2</v>
      </c>
      <c r="G280" s="20">
        <v>5.5</v>
      </c>
      <c r="H280" s="3" t="s">
        <v>373</v>
      </c>
      <c r="I280" s="3" t="s">
        <v>986</v>
      </c>
      <c r="J280"/>
    </row>
    <row r="281" spans="1:10" ht="40.200000000000003" customHeight="1">
      <c r="A281" s="4" t="s">
        <v>1006</v>
      </c>
      <c r="B281" s="4">
        <f>COUNTIF($D$2:D281,D281)</f>
        <v>2</v>
      </c>
      <c r="C281" s="2" t="str">
        <f t="shared" si="5"/>
        <v>PLJｰRC420562</v>
      </c>
      <c r="D281" s="2" t="s">
        <v>770</v>
      </c>
      <c r="E281" s="2" t="s">
        <v>284</v>
      </c>
      <c r="F281" s="16">
        <v>5.6</v>
      </c>
      <c r="G281" s="20">
        <v>5.5</v>
      </c>
      <c r="H281" s="3" t="s">
        <v>373</v>
      </c>
      <c r="I281" s="3" t="s">
        <v>986</v>
      </c>
      <c r="J281"/>
    </row>
    <row r="282" spans="1:10" ht="40.200000000000003" customHeight="1">
      <c r="A282" s="4" t="s">
        <v>1006</v>
      </c>
      <c r="B282" s="4">
        <f>COUNTIF($D$2:D282,D282)</f>
        <v>2</v>
      </c>
      <c r="C282" s="2" t="str">
        <f t="shared" si="5"/>
        <v>PLJｰRC421122</v>
      </c>
      <c r="D282" s="2" t="s">
        <v>773</v>
      </c>
      <c r="E282" s="2" t="s">
        <v>285</v>
      </c>
      <c r="F282" s="16">
        <v>11.2</v>
      </c>
      <c r="G282" s="20">
        <v>5.5</v>
      </c>
      <c r="H282" s="3" t="s">
        <v>373</v>
      </c>
      <c r="I282" s="3" t="s">
        <v>986</v>
      </c>
      <c r="J282"/>
    </row>
    <row r="283" spans="1:10" ht="40.200000000000003" customHeight="1">
      <c r="A283" s="4" t="s">
        <v>1006</v>
      </c>
      <c r="B283" s="4">
        <f>COUNTIF($D$2:D283,D283)</f>
        <v>3</v>
      </c>
      <c r="C283" s="2" t="str">
        <f t="shared" si="5"/>
        <v>PLJｰRC410563</v>
      </c>
      <c r="D283" s="2" t="s">
        <v>759</v>
      </c>
      <c r="E283" s="2" t="s">
        <v>286</v>
      </c>
      <c r="F283" s="16">
        <v>5.6</v>
      </c>
      <c r="G283" s="20">
        <v>5.5</v>
      </c>
      <c r="H283" s="3" t="s">
        <v>373</v>
      </c>
      <c r="I283" s="3" t="s">
        <v>987</v>
      </c>
      <c r="J283"/>
    </row>
    <row r="284" spans="1:10" ht="40.200000000000003" customHeight="1">
      <c r="A284" s="4" t="s">
        <v>1006</v>
      </c>
      <c r="B284" s="4">
        <f>COUNTIF($D$2:D284,D284)</f>
        <v>3</v>
      </c>
      <c r="C284" s="2" t="str">
        <f t="shared" si="5"/>
        <v>PLJｰRC411123</v>
      </c>
      <c r="D284" s="2" t="s">
        <v>762</v>
      </c>
      <c r="E284" s="2" t="s">
        <v>287</v>
      </c>
      <c r="F284" s="16">
        <v>11.2</v>
      </c>
      <c r="G284" s="20">
        <v>5.5</v>
      </c>
      <c r="H284" s="3" t="s">
        <v>373</v>
      </c>
      <c r="I284" s="3" t="s">
        <v>987</v>
      </c>
      <c r="J284"/>
    </row>
    <row r="285" spans="1:10" ht="40.200000000000003" customHeight="1">
      <c r="A285" s="4" t="s">
        <v>1006</v>
      </c>
      <c r="B285" s="4">
        <f>COUNTIF($D$2:D285,D285)</f>
        <v>3</v>
      </c>
      <c r="C285" s="2" t="str">
        <f t="shared" si="5"/>
        <v>PLJｰRC420563</v>
      </c>
      <c r="D285" s="2" t="s">
        <v>770</v>
      </c>
      <c r="E285" s="2" t="s">
        <v>288</v>
      </c>
      <c r="F285" s="16">
        <v>5.6</v>
      </c>
      <c r="G285" s="20">
        <v>5.5</v>
      </c>
      <c r="H285" s="3" t="s">
        <v>373</v>
      </c>
      <c r="I285" s="3" t="s">
        <v>987</v>
      </c>
      <c r="J285"/>
    </row>
    <row r="286" spans="1:10" ht="40.200000000000003" customHeight="1">
      <c r="A286" s="4" t="s">
        <v>1006</v>
      </c>
      <c r="B286" s="4">
        <f>COUNTIF($D$2:D286,D286)</f>
        <v>3</v>
      </c>
      <c r="C286" s="2" t="str">
        <f t="shared" si="5"/>
        <v>PLJｰRC421123</v>
      </c>
      <c r="D286" s="2" t="s">
        <v>773</v>
      </c>
      <c r="E286" s="2" t="s">
        <v>289</v>
      </c>
      <c r="F286" s="16">
        <v>11.2</v>
      </c>
      <c r="G286" s="20">
        <v>5.5</v>
      </c>
      <c r="H286" s="3" t="s">
        <v>373</v>
      </c>
      <c r="I286" s="3" t="s">
        <v>987</v>
      </c>
      <c r="J286"/>
    </row>
    <row r="287" spans="1:10" ht="40.200000000000003" customHeight="1">
      <c r="A287" s="4" t="s">
        <v>1018</v>
      </c>
      <c r="B287" s="4">
        <f>COUNTIF($D$2:D287,D287)</f>
        <v>1</v>
      </c>
      <c r="C287" s="2" t="str">
        <f t="shared" si="5"/>
        <v>ISTｰ310H0501</v>
      </c>
      <c r="D287" s="2" t="s">
        <v>815</v>
      </c>
      <c r="E287" s="2" t="s">
        <v>290</v>
      </c>
      <c r="F287" s="16">
        <v>10.199999999999999</v>
      </c>
      <c r="G287" s="20">
        <v>4</v>
      </c>
      <c r="H287" s="3" t="s">
        <v>377</v>
      </c>
      <c r="I287" s="3"/>
      <c r="J287"/>
    </row>
    <row r="288" spans="1:10" ht="40.200000000000003" customHeight="1">
      <c r="A288" s="4" t="s">
        <v>1018</v>
      </c>
      <c r="B288" s="4">
        <f>COUNTIF($D$2:D288,D288)</f>
        <v>1</v>
      </c>
      <c r="C288" s="2" t="str">
        <f t="shared" si="5"/>
        <v>SKGｰ310H0501</v>
      </c>
      <c r="D288" s="2" t="s">
        <v>816</v>
      </c>
      <c r="E288" s="2" t="s">
        <v>291</v>
      </c>
      <c r="F288" s="16">
        <v>10.199999999999999</v>
      </c>
      <c r="G288" s="20">
        <v>4</v>
      </c>
      <c r="H288" s="3" t="s">
        <v>377</v>
      </c>
      <c r="I288" s="3"/>
      <c r="J288"/>
    </row>
    <row r="289" spans="1:10" ht="40.200000000000003" customHeight="1">
      <c r="A289" s="4" t="s">
        <v>1018</v>
      </c>
      <c r="B289" s="4">
        <f>COUNTIF($D$2:D289,D289)</f>
        <v>1</v>
      </c>
      <c r="C289" s="2" t="str">
        <f t="shared" si="5"/>
        <v>SKGｰ310H050ｰECO1</v>
      </c>
      <c r="D289" s="17" t="s">
        <v>1033</v>
      </c>
      <c r="E289" s="17" t="s">
        <v>292</v>
      </c>
      <c r="F289" s="19">
        <v>10.199999999999999</v>
      </c>
      <c r="G289" s="20">
        <v>4</v>
      </c>
      <c r="H289" s="3" t="s">
        <v>377</v>
      </c>
      <c r="I289" s="3"/>
      <c r="J289"/>
    </row>
    <row r="290" spans="1:10" ht="40.200000000000003" customHeight="1">
      <c r="A290" s="4" t="s">
        <v>997</v>
      </c>
      <c r="B290" s="4">
        <f>COUNTIF($D$2:D290,D290)</f>
        <v>1</v>
      </c>
      <c r="C290" s="2" t="str">
        <f t="shared" si="5"/>
        <v>CBｰH55T07A11</v>
      </c>
      <c r="D290" s="2" t="s">
        <v>818</v>
      </c>
      <c r="E290" s="2" t="s">
        <v>293</v>
      </c>
      <c r="F290" s="16">
        <v>7.1</v>
      </c>
      <c r="G290" s="20">
        <v>5.5</v>
      </c>
      <c r="H290" s="3" t="s">
        <v>378</v>
      </c>
      <c r="I290" s="3"/>
      <c r="J290"/>
    </row>
    <row r="291" spans="1:10" ht="40.200000000000003" customHeight="1">
      <c r="A291" s="4" t="s">
        <v>997</v>
      </c>
      <c r="B291" s="4">
        <f>COUNTIF($D$2:D291,D291)</f>
        <v>1</v>
      </c>
      <c r="C291" s="2" t="str">
        <f t="shared" si="5"/>
        <v>CBｰH55T14A11</v>
      </c>
      <c r="D291" s="2" t="s">
        <v>819</v>
      </c>
      <c r="E291" s="2" t="s">
        <v>294</v>
      </c>
      <c r="F291" s="16">
        <v>14.3</v>
      </c>
      <c r="G291" s="20">
        <v>5.5</v>
      </c>
      <c r="H291" s="3" t="s">
        <v>378</v>
      </c>
      <c r="I291" s="3"/>
      <c r="J291"/>
    </row>
    <row r="292" spans="1:10" ht="40.200000000000003" customHeight="1">
      <c r="A292" s="4" t="s">
        <v>997</v>
      </c>
      <c r="B292" s="4">
        <f>COUNTIF($D$2:D292,D292)</f>
        <v>1</v>
      </c>
      <c r="C292" s="2" t="str">
        <f t="shared" si="5"/>
        <v>CBｰH99T07A11</v>
      </c>
      <c r="D292" s="2" t="s">
        <v>820</v>
      </c>
      <c r="E292" s="2" t="s">
        <v>295</v>
      </c>
      <c r="F292" s="16">
        <v>7.1</v>
      </c>
      <c r="G292" s="20">
        <v>9.9</v>
      </c>
      <c r="H292" s="3" t="s">
        <v>378</v>
      </c>
      <c r="I292" s="3"/>
      <c r="J292"/>
    </row>
    <row r="293" spans="1:10" ht="40.200000000000003" customHeight="1">
      <c r="A293" s="4" t="s">
        <v>997</v>
      </c>
      <c r="B293" s="4">
        <f>COUNTIF($D$2:D293,D293)</f>
        <v>1</v>
      </c>
      <c r="C293" s="2" t="str">
        <f t="shared" si="5"/>
        <v>CBｰH99T14A11</v>
      </c>
      <c r="D293" s="17" t="s">
        <v>821</v>
      </c>
      <c r="E293" s="17" t="s">
        <v>296</v>
      </c>
      <c r="F293" s="19">
        <v>14.3</v>
      </c>
      <c r="G293" s="20">
        <v>9.9</v>
      </c>
      <c r="H293" s="3" t="s">
        <v>378</v>
      </c>
      <c r="I293" s="3"/>
      <c r="J293"/>
    </row>
    <row r="294" spans="1:10" ht="40.200000000000003" customHeight="1">
      <c r="A294" s="4" t="s">
        <v>997</v>
      </c>
      <c r="B294" s="4">
        <f>COUNTIF($D$2:D294,D294)</f>
        <v>2</v>
      </c>
      <c r="C294" s="2" t="str">
        <f t="shared" si="5"/>
        <v>CBｰH55T07A12</v>
      </c>
      <c r="D294" s="2" t="s">
        <v>818</v>
      </c>
      <c r="E294" s="2" t="s">
        <v>297</v>
      </c>
      <c r="F294" s="16">
        <v>7.1</v>
      </c>
      <c r="G294" s="20">
        <v>5.5</v>
      </c>
      <c r="H294" s="3" t="s">
        <v>379</v>
      </c>
      <c r="I294" s="3" t="s">
        <v>437</v>
      </c>
      <c r="J294"/>
    </row>
    <row r="295" spans="1:10" ht="40.200000000000003" customHeight="1">
      <c r="A295" s="4" t="s">
        <v>997</v>
      </c>
      <c r="B295" s="4">
        <f>COUNTIF($D$2:D295,D295)</f>
        <v>2</v>
      </c>
      <c r="C295" s="2" t="str">
        <f t="shared" si="5"/>
        <v>CBｰH55T14A12</v>
      </c>
      <c r="D295" s="2" t="s">
        <v>819</v>
      </c>
      <c r="E295" s="2" t="s">
        <v>298</v>
      </c>
      <c r="F295" s="16">
        <v>14.3</v>
      </c>
      <c r="G295" s="20">
        <v>5.5</v>
      </c>
      <c r="H295" s="3" t="s">
        <v>379</v>
      </c>
      <c r="I295" s="3" t="s">
        <v>436</v>
      </c>
      <c r="J295"/>
    </row>
    <row r="296" spans="1:10" ht="40.200000000000003" customHeight="1">
      <c r="A296" s="4" t="s">
        <v>997</v>
      </c>
      <c r="B296" s="4">
        <f>COUNTIF($D$2:D296,D296)</f>
        <v>2</v>
      </c>
      <c r="C296" s="2" t="str">
        <f t="shared" si="5"/>
        <v>CBｰH99T07A12</v>
      </c>
      <c r="D296" s="2" t="s">
        <v>820</v>
      </c>
      <c r="E296" s="2" t="s">
        <v>299</v>
      </c>
      <c r="F296" s="16">
        <v>7.1</v>
      </c>
      <c r="G296" s="20">
        <v>9.9</v>
      </c>
      <c r="H296" s="3" t="s">
        <v>379</v>
      </c>
      <c r="I296" s="3" t="s">
        <v>436</v>
      </c>
      <c r="J296"/>
    </row>
    <row r="297" spans="1:10" ht="40.200000000000003" customHeight="1">
      <c r="A297" s="4" t="s">
        <v>997</v>
      </c>
      <c r="B297" s="4">
        <f>COUNTIF($D$2:D297,D297)</f>
        <v>2</v>
      </c>
      <c r="C297" s="2" t="str">
        <f t="shared" si="5"/>
        <v>CBｰH99T14A12</v>
      </c>
      <c r="D297" s="17" t="s">
        <v>821</v>
      </c>
      <c r="E297" s="17" t="s">
        <v>300</v>
      </c>
      <c r="F297" s="19">
        <v>14.3</v>
      </c>
      <c r="G297" s="20">
        <v>9.9</v>
      </c>
      <c r="H297" s="3" t="s">
        <v>379</v>
      </c>
      <c r="I297" s="3" t="s">
        <v>436</v>
      </c>
      <c r="J297"/>
    </row>
    <row r="298" spans="1:10" ht="40.200000000000003" customHeight="1">
      <c r="A298" s="4" t="s">
        <v>1000</v>
      </c>
      <c r="B298" s="4">
        <f>COUNTIF($D$2:D298,D298)</f>
        <v>4</v>
      </c>
      <c r="C298" s="2" t="str">
        <f t="shared" si="5"/>
        <v>KP55S4ｰPKGｰMM34</v>
      </c>
      <c r="D298" s="2" t="s">
        <v>726</v>
      </c>
      <c r="E298" s="2" t="s">
        <v>301</v>
      </c>
      <c r="F298" s="16">
        <v>6.5</v>
      </c>
      <c r="G298" s="20">
        <v>5.5</v>
      </c>
      <c r="H298" s="3" t="s">
        <v>380</v>
      </c>
      <c r="I298" s="3" t="s">
        <v>994</v>
      </c>
      <c r="J298"/>
    </row>
    <row r="299" spans="1:10" ht="40.200000000000003" customHeight="1">
      <c r="A299" s="4" t="s">
        <v>1000</v>
      </c>
      <c r="B299" s="4">
        <f>COUNTIF($D$2:D299,D299)</f>
        <v>4</v>
      </c>
      <c r="C299" s="2" t="str">
        <f t="shared" si="5"/>
        <v>KP55S4ｰPKGｰMM44</v>
      </c>
      <c r="D299" s="2" t="s">
        <v>727</v>
      </c>
      <c r="E299" s="2" t="s">
        <v>302</v>
      </c>
      <c r="F299" s="16">
        <v>6.5</v>
      </c>
      <c r="G299" s="20">
        <v>5.5</v>
      </c>
      <c r="H299" s="3" t="s">
        <v>380</v>
      </c>
      <c r="I299" s="3" t="s">
        <v>994</v>
      </c>
      <c r="J299"/>
    </row>
    <row r="300" spans="1:10" ht="40.200000000000003" customHeight="1">
      <c r="A300" s="4" t="s">
        <v>1000</v>
      </c>
      <c r="B300" s="4">
        <f>COUNTIF($D$2:D300,D300)</f>
        <v>4</v>
      </c>
      <c r="C300" s="2" t="str">
        <f t="shared" si="5"/>
        <v>KP110S4ｰPKGｰMMB4</v>
      </c>
      <c r="D300" s="2" t="s">
        <v>730</v>
      </c>
      <c r="E300" s="2" t="s">
        <v>303</v>
      </c>
      <c r="F300" s="16">
        <v>13</v>
      </c>
      <c r="G300" s="20">
        <v>11</v>
      </c>
      <c r="H300" s="3" t="s">
        <v>380</v>
      </c>
      <c r="I300" s="3" t="s">
        <v>994</v>
      </c>
      <c r="J300"/>
    </row>
    <row r="301" spans="1:10" ht="40.200000000000003" customHeight="1">
      <c r="A301" s="4" t="s">
        <v>1000</v>
      </c>
      <c r="B301" s="4">
        <f>COUNTIF($D$2:D301,D301)</f>
        <v>4</v>
      </c>
      <c r="C301" s="2" t="str">
        <f t="shared" si="5"/>
        <v>KPACｰA25ｰPKGｰMM4</v>
      </c>
      <c r="D301" s="2" t="s">
        <v>732</v>
      </c>
      <c r="E301" s="2" t="s">
        <v>304</v>
      </c>
      <c r="F301" s="16">
        <v>6.5</v>
      </c>
      <c r="G301" s="20">
        <v>2.5</v>
      </c>
      <c r="H301" s="3" t="s">
        <v>380</v>
      </c>
      <c r="I301" s="3" t="s">
        <v>994</v>
      </c>
      <c r="J301"/>
    </row>
    <row r="302" spans="1:10" ht="40.200000000000003" customHeight="1">
      <c r="A302" s="4" t="s">
        <v>1000</v>
      </c>
      <c r="B302" s="4">
        <f>COUNTIF($D$2:D302,D302)</f>
        <v>5</v>
      </c>
      <c r="C302" s="2" t="str">
        <f t="shared" si="5"/>
        <v>KPACｰA40ｰPKGｰMM5</v>
      </c>
      <c r="D302" s="17" t="s">
        <v>735</v>
      </c>
      <c r="E302" s="17" t="s">
        <v>305</v>
      </c>
      <c r="F302" s="19">
        <v>9.6999999999999993</v>
      </c>
      <c r="G302" s="20">
        <v>4</v>
      </c>
      <c r="H302" s="3" t="s">
        <v>380</v>
      </c>
      <c r="I302" s="3" t="s">
        <v>994</v>
      </c>
      <c r="J302"/>
    </row>
    <row r="303" spans="1:10" ht="40.200000000000003" customHeight="1">
      <c r="A303" s="4" t="s">
        <v>1007</v>
      </c>
      <c r="B303" s="4">
        <f>COUNTIF($D$2:D303,D303)</f>
        <v>1</v>
      </c>
      <c r="C303" s="2" t="str">
        <f t="shared" si="5"/>
        <v>PDSｰ1500S011</v>
      </c>
      <c r="D303" s="2" t="s">
        <v>822</v>
      </c>
      <c r="E303" s="2" t="s">
        <v>306</v>
      </c>
      <c r="F303" s="16">
        <v>3.2</v>
      </c>
      <c r="G303" s="20">
        <v>1</v>
      </c>
      <c r="H303" s="3" t="s">
        <v>381</v>
      </c>
      <c r="I303" s="3"/>
      <c r="J303"/>
    </row>
    <row r="304" spans="1:10" ht="40.200000000000003" customHeight="1">
      <c r="A304" s="4" t="s">
        <v>1007</v>
      </c>
      <c r="B304" s="4">
        <f>COUNTIF($D$2:D304,D304)</f>
        <v>1</v>
      </c>
      <c r="C304" s="2" t="str">
        <f t="shared" si="5"/>
        <v>PDSｰ1500S01E1</v>
      </c>
      <c r="D304" s="17" t="s">
        <v>823</v>
      </c>
      <c r="E304" s="17" t="s">
        <v>307</v>
      </c>
      <c r="F304" s="19">
        <v>3.2</v>
      </c>
      <c r="G304" s="20">
        <v>1</v>
      </c>
      <c r="H304" s="3" t="s">
        <v>381</v>
      </c>
      <c r="I304" s="3"/>
      <c r="J304"/>
    </row>
    <row r="305" spans="1:10" ht="40.200000000000003" customHeight="1">
      <c r="A305" s="4" t="s">
        <v>1008</v>
      </c>
      <c r="B305" s="4">
        <f>COUNTIF($D$2:D305,D305)</f>
        <v>1</v>
      </c>
      <c r="C305" s="2" t="str">
        <f t="shared" si="5"/>
        <v>EKH5.5ｰHR701</v>
      </c>
      <c r="D305" s="2" t="s">
        <v>824</v>
      </c>
      <c r="E305" s="2" t="s">
        <v>313</v>
      </c>
      <c r="F305" s="16">
        <v>7.1</v>
      </c>
      <c r="G305" s="20">
        <v>5.5</v>
      </c>
      <c r="H305" s="3" t="s">
        <v>378</v>
      </c>
      <c r="I305" s="3"/>
      <c r="J305"/>
    </row>
    <row r="306" spans="1:10" ht="40.200000000000003" customHeight="1">
      <c r="A306" s="4" t="s">
        <v>1008</v>
      </c>
      <c r="B306" s="4">
        <f>COUNTIF($D$2:D306,D306)</f>
        <v>1</v>
      </c>
      <c r="C306" s="2" t="str">
        <f t="shared" si="5"/>
        <v>EKH8.0ｰHR701</v>
      </c>
      <c r="D306" s="2" t="s">
        <v>825</v>
      </c>
      <c r="E306" s="2" t="s">
        <v>308</v>
      </c>
      <c r="F306" s="16">
        <v>7.1</v>
      </c>
      <c r="G306" s="20">
        <v>8</v>
      </c>
      <c r="H306" s="3" t="s">
        <v>378</v>
      </c>
      <c r="I306" s="3"/>
      <c r="J306"/>
    </row>
    <row r="307" spans="1:10" ht="40.200000000000003" customHeight="1">
      <c r="A307" s="4" t="s">
        <v>1008</v>
      </c>
      <c r="B307" s="4">
        <f>COUNTIF($D$2:D307,D307)</f>
        <v>1</v>
      </c>
      <c r="C307" s="2" t="str">
        <f t="shared" si="5"/>
        <v>EKH9.9ｰHR701</v>
      </c>
      <c r="D307" s="2" t="s">
        <v>826</v>
      </c>
      <c r="E307" s="2" t="s">
        <v>309</v>
      </c>
      <c r="F307" s="16">
        <v>7.1</v>
      </c>
      <c r="G307" s="20">
        <v>9.9</v>
      </c>
      <c r="H307" s="3" t="s">
        <v>378</v>
      </c>
      <c r="I307" s="3"/>
      <c r="J307"/>
    </row>
    <row r="308" spans="1:10" ht="40.200000000000003" customHeight="1">
      <c r="A308" s="4" t="s">
        <v>1008</v>
      </c>
      <c r="B308" s="4">
        <f>COUNTIF($D$2:D308,D308)</f>
        <v>1</v>
      </c>
      <c r="C308" s="2" t="str">
        <f t="shared" si="5"/>
        <v>EKH5.5ｰHR1401</v>
      </c>
      <c r="D308" s="2" t="s">
        <v>827</v>
      </c>
      <c r="E308" s="2" t="s">
        <v>310</v>
      </c>
      <c r="F308" s="16">
        <v>14.3</v>
      </c>
      <c r="G308" s="20">
        <v>5.5</v>
      </c>
      <c r="H308" s="3" t="s">
        <v>378</v>
      </c>
      <c r="I308" s="3"/>
      <c r="J308"/>
    </row>
    <row r="309" spans="1:10" ht="40.200000000000003" customHeight="1">
      <c r="A309" s="4" t="s">
        <v>1008</v>
      </c>
      <c r="B309" s="4">
        <f>COUNTIF($D$2:D309,D309)</f>
        <v>1</v>
      </c>
      <c r="C309" s="2" t="str">
        <f t="shared" si="5"/>
        <v>EKH8.0ｰHR1401</v>
      </c>
      <c r="D309" s="2" t="s">
        <v>828</v>
      </c>
      <c r="E309" s="2" t="s">
        <v>311</v>
      </c>
      <c r="F309" s="16">
        <v>14.3</v>
      </c>
      <c r="G309" s="20">
        <v>8</v>
      </c>
      <c r="H309" s="3" t="s">
        <v>378</v>
      </c>
      <c r="I309" s="3"/>
      <c r="J309"/>
    </row>
    <row r="310" spans="1:10" ht="40.200000000000003" customHeight="1">
      <c r="A310" s="4" t="s">
        <v>1008</v>
      </c>
      <c r="B310" s="4">
        <f>COUNTIF($D$2:D310,D310)</f>
        <v>1</v>
      </c>
      <c r="C310" s="2" t="str">
        <f t="shared" si="5"/>
        <v>EKH9.9ｰHR1401</v>
      </c>
      <c r="D310" s="17" t="s">
        <v>829</v>
      </c>
      <c r="E310" s="17" t="s">
        <v>312</v>
      </c>
      <c r="F310" s="19">
        <v>14.3</v>
      </c>
      <c r="G310" s="20">
        <v>9.9</v>
      </c>
      <c r="H310" s="3" t="s">
        <v>378</v>
      </c>
      <c r="I310" s="3"/>
      <c r="J310"/>
    </row>
    <row r="311" spans="1:10" ht="40.200000000000003" customHeight="1">
      <c r="A311" s="4" t="s">
        <v>1000</v>
      </c>
      <c r="B311" s="4">
        <f>COUNTIF($D$2:D311,D311)</f>
        <v>6</v>
      </c>
      <c r="C311" s="2" t="str">
        <f t="shared" si="5"/>
        <v>KPACｰA40ｰPKGｰMM6</v>
      </c>
      <c r="D311" s="17" t="s">
        <v>735</v>
      </c>
      <c r="E311" s="17" t="s">
        <v>314</v>
      </c>
      <c r="F311" s="19">
        <v>9.6999999999999993</v>
      </c>
      <c r="G311" s="20">
        <v>4</v>
      </c>
      <c r="H311" s="3" t="s">
        <v>367</v>
      </c>
      <c r="I311" s="3" t="s">
        <v>447</v>
      </c>
      <c r="J311"/>
    </row>
    <row r="312" spans="1:10" ht="40.200000000000003" customHeight="1">
      <c r="A312" s="18" t="s">
        <v>1009</v>
      </c>
      <c r="B312" s="4">
        <f>COUNTIF($D$2:D312,D312)</f>
        <v>1</v>
      </c>
      <c r="C312" s="2" t="str">
        <f t="shared" si="5"/>
        <v>LPｰPKGｰHB01011</v>
      </c>
      <c r="D312" s="17" t="s">
        <v>830</v>
      </c>
      <c r="E312" s="17" t="s">
        <v>315</v>
      </c>
      <c r="F312" s="19">
        <v>4</v>
      </c>
      <c r="G312" s="20">
        <v>5.5</v>
      </c>
      <c r="H312" s="3" t="s">
        <v>382</v>
      </c>
      <c r="I312" s="3"/>
      <c r="J312"/>
    </row>
    <row r="313" spans="1:10" ht="40.200000000000003" customHeight="1">
      <c r="A313" s="18" t="s">
        <v>1010</v>
      </c>
      <c r="B313" s="4">
        <f>COUNTIF($D$2:D313,D313)</f>
        <v>1</v>
      </c>
      <c r="C313" s="2" t="str">
        <f t="shared" si="5"/>
        <v>CKH3A1</v>
      </c>
      <c r="D313" s="17" t="s">
        <v>320</v>
      </c>
      <c r="E313" s="17" t="s">
        <v>316</v>
      </c>
      <c r="F313" s="19">
        <v>7.1</v>
      </c>
      <c r="G313" s="20">
        <v>5.5</v>
      </c>
      <c r="H313" s="3" t="s">
        <v>383</v>
      </c>
      <c r="I313" s="3"/>
      <c r="J313"/>
    </row>
    <row r="314" spans="1:10" ht="40.200000000000003" customHeight="1">
      <c r="A314" s="18" t="s">
        <v>1010</v>
      </c>
      <c r="B314" s="4">
        <f>COUNTIF($D$2:D314,D314)</f>
        <v>1</v>
      </c>
      <c r="C314" s="2" t="str">
        <f t="shared" si="5"/>
        <v>CKH3B1</v>
      </c>
      <c r="D314" s="2" t="s">
        <v>323</v>
      </c>
      <c r="E314" s="2" t="s">
        <v>317</v>
      </c>
      <c r="F314" s="16">
        <v>14.3</v>
      </c>
      <c r="G314" s="20">
        <v>5.5</v>
      </c>
      <c r="H314" s="3" t="s">
        <v>383</v>
      </c>
      <c r="I314" s="3"/>
      <c r="J314"/>
    </row>
    <row r="315" spans="1:10" ht="40.200000000000003" customHeight="1">
      <c r="A315" s="18" t="s">
        <v>1010</v>
      </c>
      <c r="B315" s="4">
        <f>COUNTIF($D$2:D315,D315)</f>
        <v>1</v>
      </c>
      <c r="C315" s="2" t="str">
        <f t="shared" si="5"/>
        <v>CKH3J1</v>
      </c>
      <c r="D315" s="2" t="s">
        <v>321</v>
      </c>
      <c r="E315" s="2" t="s">
        <v>318</v>
      </c>
      <c r="F315" s="16">
        <v>7.1</v>
      </c>
      <c r="G315" s="20">
        <v>9.9</v>
      </c>
      <c r="H315" s="3" t="s">
        <v>383</v>
      </c>
      <c r="I315" s="3"/>
      <c r="J315"/>
    </row>
    <row r="316" spans="1:10" ht="40.200000000000003" customHeight="1">
      <c r="A316" s="18" t="s">
        <v>1010</v>
      </c>
      <c r="B316" s="4">
        <f>COUNTIF($D$2:D316,D316)</f>
        <v>1</v>
      </c>
      <c r="C316" s="2" t="str">
        <f t="shared" si="5"/>
        <v>CKH3K1</v>
      </c>
      <c r="D316" s="2" t="s">
        <v>322</v>
      </c>
      <c r="E316" s="2" t="s">
        <v>319</v>
      </c>
      <c r="F316" s="16">
        <v>14.3</v>
      </c>
      <c r="G316" s="20">
        <v>9.9</v>
      </c>
      <c r="H316" s="3" t="s">
        <v>383</v>
      </c>
      <c r="I316" s="3"/>
      <c r="J316"/>
    </row>
    <row r="317" spans="1:10" ht="40.200000000000003" customHeight="1">
      <c r="A317" s="4" t="s">
        <v>1003</v>
      </c>
      <c r="B317" s="4">
        <f>COUNTIF($D$2:D317,D317)</f>
        <v>4</v>
      </c>
      <c r="C317" s="2" t="str">
        <f t="shared" si="5"/>
        <v>EGSｰLM1201C4</v>
      </c>
      <c r="D317" s="17" t="s">
        <v>744</v>
      </c>
      <c r="E317" s="17" t="s">
        <v>324</v>
      </c>
      <c r="F317" s="19">
        <v>12</v>
      </c>
      <c r="G317" s="20">
        <v>3</v>
      </c>
      <c r="H317" s="3" t="s">
        <v>370</v>
      </c>
      <c r="I317" s="3" t="s">
        <v>448</v>
      </c>
      <c r="J317"/>
    </row>
    <row r="318" spans="1:10" ht="40.200000000000003" customHeight="1">
      <c r="A318" s="4" t="s">
        <v>1006</v>
      </c>
      <c r="B318" s="4">
        <f>COUNTIF($D$2:D318,D318)</f>
        <v>1</v>
      </c>
      <c r="C318" s="2" t="str">
        <f t="shared" si="5"/>
        <v>PLJｰRC41056A1</v>
      </c>
      <c r="D318" s="2" t="s">
        <v>831</v>
      </c>
      <c r="E318" s="2" t="s">
        <v>325</v>
      </c>
      <c r="F318" s="16">
        <v>6.3</v>
      </c>
      <c r="G318" s="20">
        <v>5.5</v>
      </c>
      <c r="H318" s="3" t="s">
        <v>376</v>
      </c>
      <c r="I318" s="3" t="s">
        <v>445</v>
      </c>
      <c r="J318"/>
    </row>
    <row r="319" spans="1:10" ht="40.200000000000003" customHeight="1">
      <c r="A319" s="4" t="s">
        <v>1006</v>
      </c>
      <c r="B319" s="4">
        <f>COUNTIF($D$2:D319,D319)</f>
        <v>1</v>
      </c>
      <c r="C319" s="2" t="str">
        <f t="shared" si="5"/>
        <v>PLJｰRC41091A1</v>
      </c>
      <c r="D319" s="2" t="s">
        <v>832</v>
      </c>
      <c r="E319" s="2" t="s">
        <v>326</v>
      </c>
      <c r="F319" s="16">
        <v>9.9</v>
      </c>
      <c r="G319" s="20">
        <v>5.5</v>
      </c>
      <c r="H319" s="3" t="s">
        <v>376</v>
      </c>
      <c r="I319" s="3" t="s">
        <v>445</v>
      </c>
      <c r="J319"/>
    </row>
    <row r="320" spans="1:10" ht="40.200000000000003" customHeight="1">
      <c r="A320" s="4" t="s">
        <v>1006</v>
      </c>
      <c r="B320" s="4">
        <f>COUNTIF($D$2:D320,D320)</f>
        <v>1</v>
      </c>
      <c r="C320" s="2" t="str">
        <f t="shared" si="5"/>
        <v>PLJｰRC41112A1</v>
      </c>
      <c r="D320" s="2" t="s">
        <v>833</v>
      </c>
      <c r="E320" s="2" t="s">
        <v>327</v>
      </c>
      <c r="F320" s="16">
        <v>12</v>
      </c>
      <c r="G320" s="20">
        <v>5.5</v>
      </c>
      <c r="H320" s="3" t="s">
        <v>376</v>
      </c>
      <c r="I320" s="3" t="s">
        <v>445</v>
      </c>
      <c r="J320"/>
    </row>
    <row r="321" spans="1:10" ht="40.200000000000003" customHeight="1">
      <c r="A321" s="4" t="s">
        <v>1006</v>
      </c>
      <c r="B321" s="4">
        <f>COUNTIF($D$2:D321,D321)</f>
        <v>1</v>
      </c>
      <c r="C321" s="2" t="str">
        <f t="shared" si="5"/>
        <v>PLJｰRC41112B1</v>
      </c>
      <c r="D321" s="2" t="s">
        <v>834</v>
      </c>
      <c r="E321" s="2" t="s">
        <v>543</v>
      </c>
      <c r="F321" s="16">
        <v>12.7</v>
      </c>
      <c r="G321" s="20">
        <v>5.5</v>
      </c>
      <c r="H321" s="3" t="s">
        <v>376</v>
      </c>
      <c r="I321" s="3" t="s">
        <v>445</v>
      </c>
      <c r="J321"/>
    </row>
    <row r="322" spans="1:10" ht="40.200000000000003" customHeight="1">
      <c r="A322" s="4" t="s">
        <v>1006</v>
      </c>
      <c r="B322" s="4">
        <f>COUNTIF($D$2:D322,D322)</f>
        <v>1</v>
      </c>
      <c r="C322" s="2" t="str">
        <f t="shared" si="5"/>
        <v>PLJｰRC41126A1</v>
      </c>
      <c r="D322" s="2" t="s">
        <v>835</v>
      </c>
      <c r="E322" s="2" t="s">
        <v>328</v>
      </c>
      <c r="F322" s="16">
        <v>13.5</v>
      </c>
      <c r="G322" s="20">
        <v>5.5</v>
      </c>
      <c r="H322" s="3" t="s">
        <v>376</v>
      </c>
      <c r="I322" s="3" t="s">
        <v>445</v>
      </c>
      <c r="J322"/>
    </row>
    <row r="323" spans="1:10" ht="40.200000000000003" customHeight="1">
      <c r="A323" s="4" t="s">
        <v>1006</v>
      </c>
      <c r="B323" s="4">
        <f>COUNTIF($D$2:D323,D323)</f>
        <v>1</v>
      </c>
      <c r="C323" s="2" t="str">
        <f t="shared" ref="C323:C386" si="6">D323&amp;B323</f>
        <v>PLJｰRC41147A1</v>
      </c>
      <c r="D323" s="2" t="s">
        <v>836</v>
      </c>
      <c r="E323" s="2" t="s">
        <v>329</v>
      </c>
      <c r="F323" s="16">
        <v>15.6</v>
      </c>
      <c r="G323" s="20">
        <v>5.5</v>
      </c>
      <c r="H323" s="3" t="s">
        <v>376</v>
      </c>
      <c r="I323" s="3" t="s">
        <v>445</v>
      </c>
      <c r="J323"/>
    </row>
    <row r="324" spans="1:10" ht="40.200000000000003" customHeight="1">
      <c r="A324" s="4" t="s">
        <v>1006</v>
      </c>
      <c r="B324" s="4">
        <f>COUNTIF($D$2:D324,D324)</f>
        <v>1</v>
      </c>
      <c r="C324" s="2" t="str">
        <f t="shared" si="6"/>
        <v>PLJｰRC41147B1</v>
      </c>
      <c r="D324" s="2" t="s">
        <v>837</v>
      </c>
      <c r="E324" s="2" t="s">
        <v>330</v>
      </c>
      <c r="F324" s="16">
        <v>16.3</v>
      </c>
      <c r="G324" s="20">
        <v>5.5</v>
      </c>
      <c r="H324" s="3" t="s">
        <v>376</v>
      </c>
      <c r="I324" s="3" t="s">
        <v>445</v>
      </c>
      <c r="J324"/>
    </row>
    <row r="325" spans="1:10" ht="40.200000000000003" customHeight="1">
      <c r="A325" s="4" t="s">
        <v>1006</v>
      </c>
      <c r="B325" s="4">
        <f>COUNTIF($D$2:D325,D325)</f>
        <v>1</v>
      </c>
      <c r="C325" s="2" t="str">
        <f t="shared" si="6"/>
        <v>PLJｰRC41161A1</v>
      </c>
      <c r="D325" s="2" t="s">
        <v>838</v>
      </c>
      <c r="E325" s="2" t="s">
        <v>331</v>
      </c>
      <c r="F325" s="16">
        <v>17.100000000000001</v>
      </c>
      <c r="G325" s="20">
        <v>5.5</v>
      </c>
      <c r="H325" s="3" t="s">
        <v>376</v>
      </c>
      <c r="I325" s="3" t="s">
        <v>445</v>
      </c>
      <c r="J325"/>
    </row>
    <row r="326" spans="1:10" ht="40.200000000000003" customHeight="1">
      <c r="A326" s="4" t="s">
        <v>1006</v>
      </c>
      <c r="B326" s="4">
        <f>COUNTIF($D$2:D326,D326)</f>
        <v>1</v>
      </c>
      <c r="C326" s="2" t="str">
        <f t="shared" si="6"/>
        <v>PLJｰRC42056A1</v>
      </c>
      <c r="D326" s="2" t="s">
        <v>839</v>
      </c>
      <c r="E326" s="2" t="s">
        <v>332</v>
      </c>
      <c r="F326" s="16">
        <v>6.3</v>
      </c>
      <c r="G326" s="20">
        <v>5.5</v>
      </c>
      <c r="H326" s="3" t="s">
        <v>376</v>
      </c>
      <c r="I326" s="3" t="s">
        <v>445</v>
      </c>
      <c r="J326"/>
    </row>
    <row r="327" spans="1:10" ht="40.200000000000003" customHeight="1">
      <c r="A327" s="4" t="s">
        <v>1006</v>
      </c>
      <c r="B327" s="4">
        <f>COUNTIF($D$2:D327,D327)</f>
        <v>1</v>
      </c>
      <c r="C327" s="2" t="str">
        <f t="shared" si="6"/>
        <v>PLJｰRC42091A1</v>
      </c>
      <c r="D327" s="2" t="s">
        <v>840</v>
      </c>
      <c r="E327" s="2" t="s">
        <v>333</v>
      </c>
      <c r="F327" s="16">
        <v>9.9</v>
      </c>
      <c r="G327" s="20">
        <v>5.5</v>
      </c>
      <c r="H327" s="3" t="s">
        <v>376</v>
      </c>
      <c r="I327" s="3" t="s">
        <v>445</v>
      </c>
      <c r="J327"/>
    </row>
    <row r="328" spans="1:10" ht="40.200000000000003" customHeight="1">
      <c r="A328" s="4" t="s">
        <v>1006</v>
      </c>
      <c r="B328" s="4">
        <f>COUNTIF($D$2:D328,D328)</f>
        <v>1</v>
      </c>
      <c r="C328" s="2" t="str">
        <f t="shared" si="6"/>
        <v>PLJｰRC42112A1</v>
      </c>
      <c r="D328" s="2" t="s">
        <v>841</v>
      </c>
      <c r="E328" s="2" t="s">
        <v>334</v>
      </c>
      <c r="F328" s="16">
        <v>12</v>
      </c>
      <c r="G328" s="20">
        <v>5.5</v>
      </c>
      <c r="H328" s="3" t="s">
        <v>376</v>
      </c>
      <c r="I328" s="3" t="s">
        <v>445</v>
      </c>
      <c r="J328"/>
    </row>
    <row r="329" spans="1:10" ht="40.200000000000003" customHeight="1">
      <c r="A329" s="4" t="s">
        <v>1006</v>
      </c>
      <c r="B329" s="4">
        <f>COUNTIF($D$2:D329,D329)</f>
        <v>1</v>
      </c>
      <c r="C329" s="2" t="str">
        <f t="shared" si="6"/>
        <v>PLJｰRC42112B1</v>
      </c>
      <c r="D329" s="2" t="s">
        <v>842</v>
      </c>
      <c r="E329" s="2" t="s">
        <v>335</v>
      </c>
      <c r="F329" s="16">
        <v>12.7</v>
      </c>
      <c r="G329" s="20">
        <v>5.5</v>
      </c>
      <c r="H329" s="3" t="s">
        <v>376</v>
      </c>
      <c r="I329" s="3" t="s">
        <v>445</v>
      </c>
      <c r="J329"/>
    </row>
    <row r="330" spans="1:10" ht="40.200000000000003" customHeight="1">
      <c r="A330" s="4" t="s">
        <v>1006</v>
      </c>
      <c r="B330" s="4">
        <f>COUNTIF($D$2:D330,D330)</f>
        <v>1</v>
      </c>
      <c r="C330" s="2" t="str">
        <f t="shared" si="6"/>
        <v>PLJｰRC42126A1</v>
      </c>
      <c r="D330" s="2" t="s">
        <v>843</v>
      </c>
      <c r="E330" s="2" t="s">
        <v>336</v>
      </c>
      <c r="F330" s="16">
        <v>13.5</v>
      </c>
      <c r="G330" s="20">
        <v>5.5</v>
      </c>
      <c r="H330" s="3" t="s">
        <v>376</v>
      </c>
      <c r="I330" s="3" t="s">
        <v>445</v>
      </c>
      <c r="J330"/>
    </row>
    <row r="331" spans="1:10" ht="40.200000000000003" customHeight="1">
      <c r="A331" s="4" t="s">
        <v>1006</v>
      </c>
      <c r="B331" s="4">
        <f>COUNTIF($D$2:D331,D331)</f>
        <v>1</v>
      </c>
      <c r="C331" s="2" t="str">
        <f t="shared" si="6"/>
        <v>PLJｰRC42147A1</v>
      </c>
      <c r="D331" s="2" t="s">
        <v>844</v>
      </c>
      <c r="E331" s="2" t="s">
        <v>337</v>
      </c>
      <c r="F331" s="16">
        <v>15.6</v>
      </c>
      <c r="G331" s="20">
        <v>5.5</v>
      </c>
      <c r="H331" s="3" t="s">
        <v>376</v>
      </c>
      <c r="I331" s="3" t="s">
        <v>445</v>
      </c>
      <c r="J331"/>
    </row>
    <row r="332" spans="1:10" ht="40.200000000000003" customHeight="1">
      <c r="A332" s="4" t="s">
        <v>1006</v>
      </c>
      <c r="B332" s="4">
        <f>COUNTIF($D$2:D332,D332)</f>
        <v>1</v>
      </c>
      <c r="C332" s="2" t="str">
        <f t="shared" si="6"/>
        <v>PLJｰRC42147B1</v>
      </c>
      <c r="D332" s="2" t="s">
        <v>845</v>
      </c>
      <c r="E332" s="2" t="s">
        <v>338</v>
      </c>
      <c r="F332" s="16">
        <v>16.3</v>
      </c>
      <c r="G332" s="20">
        <v>5.5</v>
      </c>
      <c r="H332" s="3" t="s">
        <v>376</v>
      </c>
      <c r="I332" s="3" t="s">
        <v>445</v>
      </c>
      <c r="J332"/>
    </row>
    <row r="333" spans="1:10" ht="40.200000000000003" customHeight="1">
      <c r="A333" s="4" t="s">
        <v>1006</v>
      </c>
      <c r="B333" s="4">
        <f>COUNTIF($D$2:D333,D333)</f>
        <v>1</v>
      </c>
      <c r="C333" s="2" t="str">
        <f t="shared" si="6"/>
        <v>PLJｰRC42161A1</v>
      </c>
      <c r="D333" s="17" t="s">
        <v>846</v>
      </c>
      <c r="E333" s="17" t="s">
        <v>339</v>
      </c>
      <c r="F333" s="19">
        <v>17.100000000000001</v>
      </c>
      <c r="G333" s="20">
        <v>5.5</v>
      </c>
      <c r="H333" s="3" t="s">
        <v>376</v>
      </c>
      <c r="I333" s="3" t="s">
        <v>445</v>
      </c>
      <c r="J333"/>
    </row>
    <row r="334" spans="1:10" ht="40.200000000000003" customHeight="1">
      <c r="A334" s="4" t="s">
        <v>1000</v>
      </c>
      <c r="B334" s="4">
        <f>COUNTIF($D$2:D334,D334)</f>
        <v>1</v>
      </c>
      <c r="C334" s="2" t="str">
        <f t="shared" si="6"/>
        <v>KPBPｰAｰPKGｰMM11</v>
      </c>
      <c r="D334" s="17" t="s">
        <v>847</v>
      </c>
      <c r="E334" s="17" t="s">
        <v>340</v>
      </c>
      <c r="F334" s="19">
        <v>16.399999999999999</v>
      </c>
      <c r="G334" s="20">
        <v>5.9</v>
      </c>
      <c r="H334" s="3" t="s">
        <v>384</v>
      </c>
      <c r="I334" s="3"/>
      <c r="J334"/>
    </row>
    <row r="335" spans="1:10" ht="40.200000000000003" customHeight="1">
      <c r="A335" s="4" t="s">
        <v>1000</v>
      </c>
      <c r="B335" s="4">
        <f>COUNTIF($D$2:D335,D335)</f>
        <v>1</v>
      </c>
      <c r="C335" s="2" t="str">
        <f t="shared" si="6"/>
        <v>KPBPｰAｰPKGｰSMM11</v>
      </c>
      <c r="D335" s="2" t="s">
        <v>848</v>
      </c>
      <c r="E335" s="2" t="s">
        <v>341</v>
      </c>
      <c r="F335" s="16">
        <v>16.399999999999999</v>
      </c>
      <c r="G335" s="20">
        <v>5.9</v>
      </c>
      <c r="H335" s="3" t="s">
        <v>384</v>
      </c>
      <c r="I335" s="3"/>
      <c r="J335"/>
    </row>
    <row r="336" spans="1:10" ht="40.200000000000003" customHeight="1">
      <c r="A336" s="4" t="s">
        <v>997</v>
      </c>
      <c r="B336" s="4">
        <f>COUNTIF($D$2:D336,D336)</f>
        <v>1</v>
      </c>
      <c r="C336" s="2" t="str">
        <f t="shared" si="6"/>
        <v>CBｰP164M05A1</v>
      </c>
      <c r="D336" s="2" t="s">
        <v>849</v>
      </c>
      <c r="E336" s="2" t="s">
        <v>342</v>
      </c>
      <c r="F336" s="16">
        <v>16.399999999999999</v>
      </c>
      <c r="G336" s="20">
        <v>5.9</v>
      </c>
      <c r="H336" s="3" t="s">
        <v>385</v>
      </c>
      <c r="I336" s="3"/>
      <c r="J336"/>
    </row>
    <row r="337" spans="1:10" ht="40.200000000000003" customHeight="1">
      <c r="A337" s="4" t="s">
        <v>997</v>
      </c>
      <c r="B337" s="4">
        <f>COUNTIF($D$2:D337,D337)</f>
        <v>1</v>
      </c>
      <c r="C337" s="2" t="str">
        <f t="shared" si="6"/>
        <v>CBｰP164MS05A1</v>
      </c>
      <c r="D337" s="17" t="s">
        <v>850</v>
      </c>
      <c r="E337" s="17" t="s">
        <v>343</v>
      </c>
      <c r="F337" s="19">
        <v>16.399999999999999</v>
      </c>
      <c r="G337" s="20">
        <v>5.9</v>
      </c>
      <c r="H337" s="3" t="s">
        <v>385</v>
      </c>
      <c r="I337" s="3"/>
      <c r="J337"/>
    </row>
    <row r="338" spans="1:10" ht="40.200000000000003" customHeight="1">
      <c r="A338" s="4" t="s">
        <v>997</v>
      </c>
      <c r="B338" s="4">
        <f>COUNTIF($D$2:D338,D338)</f>
        <v>2</v>
      </c>
      <c r="C338" s="2" t="str">
        <f t="shared" si="6"/>
        <v>CBｰHYB03A2</v>
      </c>
      <c r="D338" s="2" t="s">
        <v>629</v>
      </c>
      <c r="E338" s="2" t="s">
        <v>344</v>
      </c>
      <c r="F338" s="16">
        <v>6.5</v>
      </c>
      <c r="G338" s="20">
        <v>5.5</v>
      </c>
      <c r="H338" s="3" t="s">
        <v>367</v>
      </c>
      <c r="I338" s="3" t="s">
        <v>438</v>
      </c>
      <c r="J338"/>
    </row>
    <row r="339" spans="1:10" ht="40.200000000000003" customHeight="1">
      <c r="A339" s="4" t="s">
        <v>997</v>
      </c>
      <c r="B339" s="4">
        <f>COUNTIF($D$2:D339,D339)</f>
        <v>2</v>
      </c>
      <c r="C339" s="2" t="str">
        <f t="shared" si="6"/>
        <v>CBｰHYB03AS2</v>
      </c>
      <c r="D339" s="2" t="s">
        <v>630</v>
      </c>
      <c r="E339" s="2" t="s">
        <v>345</v>
      </c>
      <c r="F339" s="16">
        <v>6.5</v>
      </c>
      <c r="G339" s="20">
        <v>5.5</v>
      </c>
      <c r="H339" s="3" t="s">
        <v>367</v>
      </c>
      <c r="I339" s="3" t="s">
        <v>438</v>
      </c>
      <c r="J339"/>
    </row>
    <row r="340" spans="1:10" ht="40.200000000000003" customHeight="1">
      <c r="A340" s="4" t="s">
        <v>997</v>
      </c>
      <c r="B340" s="4">
        <f>COUNTIF($D$2:D340,D340)</f>
        <v>2</v>
      </c>
      <c r="C340" s="2" t="str">
        <f t="shared" si="6"/>
        <v>CBｰHYB03AX2</v>
      </c>
      <c r="D340" s="2" t="s">
        <v>631</v>
      </c>
      <c r="E340" s="2" t="s">
        <v>346</v>
      </c>
      <c r="F340" s="16">
        <v>13</v>
      </c>
      <c r="G340" s="20">
        <v>11</v>
      </c>
      <c r="H340" s="3" t="s">
        <v>367</v>
      </c>
      <c r="I340" s="3" t="s">
        <v>438</v>
      </c>
      <c r="J340"/>
    </row>
    <row r="341" spans="1:10" ht="40.200000000000003" customHeight="1">
      <c r="A341" s="4" t="s">
        <v>997</v>
      </c>
      <c r="B341" s="4">
        <f>COUNTIF($D$2:D341,D341)</f>
        <v>2</v>
      </c>
      <c r="C341" s="2" t="str">
        <f t="shared" si="6"/>
        <v>CBｰHYB04A2</v>
      </c>
      <c r="D341" s="2" t="s">
        <v>632</v>
      </c>
      <c r="E341" s="2" t="s">
        <v>347</v>
      </c>
      <c r="F341" s="16">
        <v>6.5</v>
      </c>
      <c r="G341" s="20">
        <v>5.5</v>
      </c>
      <c r="H341" s="3" t="s">
        <v>367</v>
      </c>
      <c r="I341" s="3" t="s">
        <v>438</v>
      </c>
      <c r="J341"/>
    </row>
    <row r="342" spans="1:10" ht="40.200000000000003" customHeight="1">
      <c r="A342" s="4" t="s">
        <v>997</v>
      </c>
      <c r="B342" s="4">
        <f>COUNTIF($D$2:D342,D342)</f>
        <v>2</v>
      </c>
      <c r="C342" s="2" t="str">
        <f t="shared" si="6"/>
        <v>CBｰHYB04AS2</v>
      </c>
      <c r="D342" s="2" t="s">
        <v>633</v>
      </c>
      <c r="E342" s="2" t="s">
        <v>348</v>
      </c>
      <c r="F342" s="16">
        <v>6.5</v>
      </c>
      <c r="G342" s="20">
        <v>5.5</v>
      </c>
      <c r="H342" s="3" t="s">
        <v>367</v>
      </c>
      <c r="I342" s="3" t="s">
        <v>438</v>
      </c>
      <c r="J342"/>
    </row>
    <row r="343" spans="1:10" ht="40.200000000000003" customHeight="1">
      <c r="A343" s="4" t="s">
        <v>997</v>
      </c>
      <c r="B343" s="4">
        <f>COUNTIF($D$2:D343,D343)</f>
        <v>2</v>
      </c>
      <c r="C343" s="2" t="str">
        <f t="shared" si="6"/>
        <v>CBｰFLB01A2</v>
      </c>
      <c r="D343" s="2" t="s">
        <v>634</v>
      </c>
      <c r="E343" s="2" t="s">
        <v>349</v>
      </c>
      <c r="F343" s="16">
        <v>6.5</v>
      </c>
      <c r="G343" s="20">
        <v>2.5</v>
      </c>
      <c r="H343" s="3" t="s">
        <v>367</v>
      </c>
      <c r="I343" s="3" t="s">
        <v>438</v>
      </c>
      <c r="J343"/>
    </row>
    <row r="344" spans="1:10" ht="40.200000000000003" customHeight="1">
      <c r="A344" s="4" t="s">
        <v>997</v>
      </c>
      <c r="B344" s="4">
        <f>COUNTIF($D$2:D344,D344)</f>
        <v>2</v>
      </c>
      <c r="C344" s="2" t="str">
        <f t="shared" si="6"/>
        <v>CBｰFLB02A2</v>
      </c>
      <c r="D344" s="2" t="s">
        <v>635</v>
      </c>
      <c r="E344" s="2" t="s">
        <v>350</v>
      </c>
      <c r="F344" s="16">
        <v>9.6999999999999993</v>
      </c>
      <c r="G344" s="20">
        <v>4</v>
      </c>
      <c r="H344" s="3" t="s">
        <v>367</v>
      </c>
      <c r="I344" s="3" t="s">
        <v>438</v>
      </c>
      <c r="J344"/>
    </row>
    <row r="345" spans="1:10" ht="40.200000000000003" customHeight="1">
      <c r="A345" s="4" t="s">
        <v>997</v>
      </c>
      <c r="B345" s="4">
        <f>COUNTIF($D$2:D345,D345)</f>
        <v>3</v>
      </c>
      <c r="C345" s="2" t="str">
        <f t="shared" si="6"/>
        <v>CBｰHYB03A3</v>
      </c>
      <c r="D345" s="2" t="s">
        <v>629</v>
      </c>
      <c r="E345" s="2" t="s">
        <v>351</v>
      </c>
      <c r="F345" s="16">
        <v>6.5</v>
      </c>
      <c r="G345" s="20">
        <v>5.5</v>
      </c>
      <c r="H345" s="3" t="s">
        <v>367</v>
      </c>
      <c r="I345" s="3" t="s">
        <v>439</v>
      </c>
      <c r="J345"/>
    </row>
    <row r="346" spans="1:10" ht="40.200000000000003" customHeight="1">
      <c r="A346" s="4" t="s">
        <v>997</v>
      </c>
      <c r="B346" s="4">
        <f>COUNTIF($D$2:D346,D346)</f>
        <v>3</v>
      </c>
      <c r="C346" s="2" t="str">
        <f t="shared" si="6"/>
        <v>CBｰHYB03AS3</v>
      </c>
      <c r="D346" s="2" t="s">
        <v>630</v>
      </c>
      <c r="E346" s="2" t="s">
        <v>352</v>
      </c>
      <c r="F346" s="16">
        <v>6.5</v>
      </c>
      <c r="G346" s="20">
        <v>5.5</v>
      </c>
      <c r="H346" s="3" t="s">
        <v>367</v>
      </c>
      <c r="I346" s="3" t="s">
        <v>439</v>
      </c>
      <c r="J346"/>
    </row>
    <row r="347" spans="1:10" ht="40.200000000000003" customHeight="1">
      <c r="A347" s="4" t="s">
        <v>997</v>
      </c>
      <c r="B347" s="4">
        <f>COUNTIF($D$2:D347,D347)</f>
        <v>3</v>
      </c>
      <c r="C347" s="2" t="str">
        <f t="shared" si="6"/>
        <v>CBｰHYB03AX3</v>
      </c>
      <c r="D347" s="2" t="s">
        <v>631</v>
      </c>
      <c r="E347" s="2" t="s">
        <v>353</v>
      </c>
      <c r="F347" s="16">
        <v>13</v>
      </c>
      <c r="G347" s="20">
        <v>11</v>
      </c>
      <c r="H347" s="3" t="s">
        <v>367</v>
      </c>
      <c r="I347" s="3" t="s">
        <v>439</v>
      </c>
      <c r="J347"/>
    </row>
    <row r="348" spans="1:10" ht="40.200000000000003" customHeight="1">
      <c r="A348" s="4" t="s">
        <v>997</v>
      </c>
      <c r="B348" s="4">
        <f>COUNTIF($D$2:D348,D348)</f>
        <v>3</v>
      </c>
      <c r="C348" s="2" t="str">
        <f t="shared" si="6"/>
        <v>CBｰHYB04A3</v>
      </c>
      <c r="D348" s="2" t="s">
        <v>632</v>
      </c>
      <c r="E348" s="2" t="s">
        <v>354</v>
      </c>
      <c r="F348" s="16">
        <v>6.5</v>
      </c>
      <c r="G348" s="20">
        <v>5.5</v>
      </c>
      <c r="H348" s="3" t="s">
        <v>367</v>
      </c>
      <c r="I348" s="3" t="s">
        <v>439</v>
      </c>
      <c r="J348"/>
    </row>
    <row r="349" spans="1:10" ht="40.200000000000003" customHeight="1">
      <c r="A349" s="4" t="s">
        <v>997</v>
      </c>
      <c r="B349" s="4">
        <f>COUNTIF($D$2:D349,D349)</f>
        <v>3</v>
      </c>
      <c r="C349" s="2" t="str">
        <f t="shared" si="6"/>
        <v>CBｰHYB04AS3</v>
      </c>
      <c r="D349" s="2" t="s">
        <v>633</v>
      </c>
      <c r="E349" s="2" t="s">
        <v>355</v>
      </c>
      <c r="F349" s="16">
        <v>6.5</v>
      </c>
      <c r="G349" s="20">
        <v>5.5</v>
      </c>
      <c r="H349" s="3" t="s">
        <v>367</v>
      </c>
      <c r="I349" s="3" t="s">
        <v>439</v>
      </c>
      <c r="J349"/>
    </row>
    <row r="350" spans="1:10" ht="40.200000000000003" customHeight="1">
      <c r="A350" s="4" t="s">
        <v>997</v>
      </c>
      <c r="B350" s="4">
        <f>COUNTIF($D$2:D350,D350)</f>
        <v>3</v>
      </c>
      <c r="C350" s="2" t="str">
        <f t="shared" si="6"/>
        <v>CBｰFLB01A3</v>
      </c>
      <c r="D350" s="2" t="s">
        <v>634</v>
      </c>
      <c r="E350" s="2" t="s">
        <v>356</v>
      </c>
      <c r="F350" s="16">
        <v>6.5</v>
      </c>
      <c r="G350" s="20">
        <v>2.5</v>
      </c>
      <c r="H350" s="3" t="s">
        <v>367</v>
      </c>
      <c r="I350" s="3" t="s">
        <v>439</v>
      </c>
      <c r="J350"/>
    </row>
    <row r="351" spans="1:10" ht="40.200000000000003" customHeight="1">
      <c r="A351" s="4" t="s">
        <v>997</v>
      </c>
      <c r="B351" s="4">
        <f>COUNTIF($D$2:D351,D351)</f>
        <v>3</v>
      </c>
      <c r="C351" s="2" t="str">
        <f t="shared" si="6"/>
        <v>CBｰFLB02A3</v>
      </c>
      <c r="D351" s="17" t="s">
        <v>635</v>
      </c>
      <c r="E351" s="17" t="s">
        <v>357</v>
      </c>
      <c r="F351" s="19">
        <v>9.6999999999999993</v>
      </c>
      <c r="G351" s="20">
        <v>4</v>
      </c>
      <c r="H351" s="3" t="s">
        <v>367</v>
      </c>
      <c r="I351" s="3" t="s">
        <v>439</v>
      </c>
      <c r="J351"/>
    </row>
    <row r="352" spans="1:10" ht="40.200000000000003" customHeight="1">
      <c r="A352" s="4" t="s">
        <v>1000</v>
      </c>
      <c r="B352" s="4">
        <f>COUNTIF($D$2:D352,D352)</f>
        <v>1</v>
      </c>
      <c r="C352" s="2" t="str">
        <f t="shared" si="6"/>
        <v>KPBPｰAｰPKGｰMM21</v>
      </c>
      <c r="D352" s="2" t="s">
        <v>851</v>
      </c>
      <c r="E352" s="2" t="s">
        <v>387</v>
      </c>
      <c r="F352" s="16">
        <v>9.8000000000000007</v>
      </c>
      <c r="G352" s="20">
        <v>4</v>
      </c>
      <c r="H352" s="23" t="s">
        <v>392</v>
      </c>
      <c r="I352" s="3"/>
      <c r="J352"/>
    </row>
    <row r="353" spans="1:10" ht="40.200000000000003" customHeight="1">
      <c r="A353" s="4" t="s">
        <v>1000</v>
      </c>
      <c r="B353" s="4">
        <f>COUNTIF($D$2:D353,D353)</f>
        <v>1</v>
      </c>
      <c r="C353" s="2" t="str">
        <f t="shared" si="6"/>
        <v>KPBPｰAｰPKGｰSMM21</v>
      </c>
      <c r="D353" s="17" t="s">
        <v>852</v>
      </c>
      <c r="E353" s="17" t="s">
        <v>388</v>
      </c>
      <c r="F353" s="19">
        <v>9.8000000000000007</v>
      </c>
      <c r="G353" s="20">
        <v>4</v>
      </c>
      <c r="H353" s="23" t="s">
        <v>392</v>
      </c>
      <c r="I353" s="3"/>
      <c r="J353"/>
    </row>
    <row r="354" spans="1:10" ht="40.200000000000003" customHeight="1">
      <c r="A354" s="4" t="s">
        <v>997</v>
      </c>
      <c r="B354" s="4">
        <f>COUNTIF($D$2:D354,D354)</f>
        <v>1</v>
      </c>
      <c r="C354" s="2" t="str">
        <f t="shared" si="6"/>
        <v>CBｰP98M05A1</v>
      </c>
      <c r="D354" s="2" t="s">
        <v>853</v>
      </c>
      <c r="E354" s="2" t="s">
        <v>389</v>
      </c>
      <c r="F354" s="16">
        <v>9.8000000000000007</v>
      </c>
      <c r="G354" s="20">
        <v>4</v>
      </c>
      <c r="H354" s="23" t="s">
        <v>391</v>
      </c>
      <c r="I354" s="3"/>
      <c r="J354"/>
    </row>
    <row r="355" spans="1:10" ht="40.200000000000003" customHeight="1">
      <c r="A355" s="4" t="s">
        <v>997</v>
      </c>
      <c r="B355" s="4">
        <f>COUNTIF($D$2:D355,D355)</f>
        <v>1</v>
      </c>
      <c r="C355" s="2" t="str">
        <f t="shared" si="6"/>
        <v>CBｰP98MS05A1</v>
      </c>
      <c r="D355" s="17" t="s">
        <v>854</v>
      </c>
      <c r="E355" s="17" t="s">
        <v>390</v>
      </c>
      <c r="F355" s="19">
        <v>9.8000000000000007</v>
      </c>
      <c r="G355" s="20">
        <v>4</v>
      </c>
      <c r="H355" s="23" t="s">
        <v>391</v>
      </c>
      <c r="I355" s="3"/>
      <c r="J355"/>
    </row>
    <row r="356" spans="1:10" ht="40.200000000000003" customHeight="1">
      <c r="A356" s="4" t="s">
        <v>997</v>
      </c>
      <c r="B356" s="4">
        <f>COUNTIF($D$2:D356,D356)</f>
        <v>2</v>
      </c>
      <c r="C356" s="2" t="str">
        <f t="shared" si="6"/>
        <v>CBｰP164M05A2</v>
      </c>
      <c r="D356" s="2" t="s">
        <v>849</v>
      </c>
      <c r="E356" s="2" t="s">
        <v>393</v>
      </c>
      <c r="F356" s="16">
        <v>16.399999999999999</v>
      </c>
      <c r="G356" s="20">
        <v>5.9</v>
      </c>
      <c r="H356" s="23" t="s">
        <v>379</v>
      </c>
      <c r="I356" s="3" t="s">
        <v>437</v>
      </c>
      <c r="J356"/>
    </row>
    <row r="357" spans="1:10" ht="40.200000000000003" customHeight="1">
      <c r="A357" s="4" t="s">
        <v>997</v>
      </c>
      <c r="B357" s="4">
        <f>COUNTIF($D$2:D357,D357)</f>
        <v>2</v>
      </c>
      <c r="C357" s="2" t="str">
        <f t="shared" si="6"/>
        <v>CBｰP164MS05A2</v>
      </c>
      <c r="D357" s="2" t="s">
        <v>850</v>
      </c>
      <c r="E357" s="2" t="s">
        <v>394</v>
      </c>
      <c r="F357" s="16">
        <v>16.399999999999999</v>
      </c>
      <c r="G357" s="20">
        <v>5.9</v>
      </c>
      <c r="H357" s="23" t="s">
        <v>379</v>
      </c>
      <c r="I357" s="3" t="s">
        <v>437</v>
      </c>
      <c r="J357"/>
    </row>
    <row r="358" spans="1:10" ht="40.200000000000003" customHeight="1">
      <c r="A358" s="4" t="s">
        <v>997</v>
      </c>
      <c r="B358" s="4">
        <f>COUNTIF($D$2:D358,D358)</f>
        <v>2</v>
      </c>
      <c r="C358" s="2" t="str">
        <f t="shared" si="6"/>
        <v>CBｰP98M05A2</v>
      </c>
      <c r="D358" s="2" t="s">
        <v>853</v>
      </c>
      <c r="E358" s="2" t="s">
        <v>395</v>
      </c>
      <c r="F358" s="16">
        <v>9.8000000000000007</v>
      </c>
      <c r="G358" s="20">
        <v>4</v>
      </c>
      <c r="H358" s="23" t="s">
        <v>379</v>
      </c>
      <c r="I358" s="3" t="s">
        <v>437</v>
      </c>
      <c r="J358"/>
    </row>
    <row r="359" spans="1:10" ht="40.200000000000003" customHeight="1">
      <c r="A359" s="4" t="s">
        <v>997</v>
      </c>
      <c r="B359" s="4">
        <f>COUNTIF($D$2:D359,D359)</f>
        <v>2</v>
      </c>
      <c r="C359" s="2" t="str">
        <f t="shared" si="6"/>
        <v>CBｰP98MS05A2</v>
      </c>
      <c r="D359" s="17" t="s">
        <v>854</v>
      </c>
      <c r="E359" s="17" t="s">
        <v>396</v>
      </c>
      <c r="F359" s="19">
        <v>9.8000000000000007</v>
      </c>
      <c r="G359" s="20">
        <v>4</v>
      </c>
      <c r="H359" s="23" t="s">
        <v>379</v>
      </c>
      <c r="I359" s="3" t="s">
        <v>437</v>
      </c>
      <c r="J359"/>
    </row>
    <row r="360" spans="1:10" ht="40.200000000000003" customHeight="1">
      <c r="A360" s="4" t="s">
        <v>1011</v>
      </c>
      <c r="B360" s="4">
        <f>COUNTIF($D$2:D360,D360)</f>
        <v>1</v>
      </c>
      <c r="C360" s="2" t="str">
        <f t="shared" si="6"/>
        <v>SHY5512SA1</v>
      </c>
      <c r="D360" s="2" t="s">
        <v>399</v>
      </c>
      <c r="E360" s="2" t="s">
        <v>397</v>
      </c>
      <c r="F360" s="16">
        <v>11.8</v>
      </c>
      <c r="G360" s="20">
        <v>3.7</v>
      </c>
      <c r="H360" s="23" t="s">
        <v>401</v>
      </c>
      <c r="I360" s="3"/>
      <c r="J360"/>
    </row>
    <row r="361" spans="1:10" ht="40.200000000000003" customHeight="1">
      <c r="A361" s="18" t="s">
        <v>1011</v>
      </c>
      <c r="B361" s="4">
        <f>COUNTIF($D$2:D361,D361)</f>
        <v>1</v>
      </c>
      <c r="C361" s="2" t="str">
        <f t="shared" si="6"/>
        <v>SHY5512TA1</v>
      </c>
      <c r="D361" s="17" t="s">
        <v>400</v>
      </c>
      <c r="E361" s="17" t="s">
        <v>398</v>
      </c>
      <c r="F361" s="19">
        <v>11.5</v>
      </c>
      <c r="G361" s="20">
        <v>5.5</v>
      </c>
      <c r="H361" s="23" t="s">
        <v>401</v>
      </c>
      <c r="I361" s="3"/>
      <c r="J361"/>
    </row>
    <row r="362" spans="1:10" ht="40.200000000000003" customHeight="1">
      <c r="A362" s="4" t="s">
        <v>999</v>
      </c>
      <c r="B362" s="4">
        <f>COUNTIF($D$2:D362,D362)</f>
        <v>1</v>
      </c>
      <c r="C362" s="2" t="str">
        <f t="shared" si="6"/>
        <v>JHｰWBP72D1</v>
      </c>
      <c r="D362" s="2" t="s">
        <v>855</v>
      </c>
      <c r="E362" s="2" t="s">
        <v>403</v>
      </c>
      <c r="F362" s="16">
        <v>8.1</v>
      </c>
      <c r="G362" s="20">
        <v>5.5</v>
      </c>
      <c r="H362" s="23" t="s">
        <v>363</v>
      </c>
      <c r="I362" s="3"/>
      <c r="J362"/>
    </row>
    <row r="363" spans="1:10" ht="40.200000000000003" customHeight="1">
      <c r="A363" s="4" t="s">
        <v>999</v>
      </c>
      <c r="B363" s="4">
        <f>COUNTIF($D$2:D363,D363)</f>
        <v>1</v>
      </c>
      <c r="C363" s="2" t="str">
        <f t="shared" si="6"/>
        <v>JHｰWBP74H1</v>
      </c>
      <c r="D363" s="2" t="s">
        <v>856</v>
      </c>
      <c r="E363" s="2" t="s">
        <v>404</v>
      </c>
      <c r="F363" s="16">
        <v>8.1</v>
      </c>
      <c r="G363" s="20">
        <v>5.5</v>
      </c>
      <c r="H363" s="23" t="s">
        <v>363</v>
      </c>
      <c r="I363" s="3"/>
      <c r="J363"/>
    </row>
    <row r="364" spans="1:10" ht="40.200000000000003" customHeight="1">
      <c r="A364" s="4" t="s">
        <v>999</v>
      </c>
      <c r="B364" s="4">
        <f>COUNTIF($D$2:D364,D364)</f>
        <v>1</v>
      </c>
      <c r="C364" s="2" t="str">
        <f t="shared" si="6"/>
        <v>JHｰWBPD10101</v>
      </c>
      <c r="D364" s="2" t="s">
        <v>857</v>
      </c>
      <c r="E364" s="2" t="s">
        <v>405</v>
      </c>
      <c r="F364" s="16">
        <v>4</v>
      </c>
      <c r="G364" s="20">
        <v>5.5</v>
      </c>
      <c r="H364" s="23" t="s">
        <v>363</v>
      </c>
      <c r="I364" s="3"/>
      <c r="J364"/>
    </row>
    <row r="365" spans="1:10" ht="40.200000000000003" customHeight="1">
      <c r="A365" s="4" t="s">
        <v>999</v>
      </c>
      <c r="B365" s="4">
        <f>COUNTIF($D$2:D365,D365)</f>
        <v>1</v>
      </c>
      <c r="C365" s="2" t="str">
        <f t="shared" si="6"/>
        <v>JHｰWBPD10201</v>
      </c>
      <c r="D365" s="2" t="s">
        <v>858</v>
      </c>
      <c r="E365" s="2" t="s">
        <v>406</v>
      </c>
      <c r="F365" s="16">
        <v>8.1</v>
      </c>
      <c r="G365" s="20">
        <v>5.5</v>
      </c>
      <c r="H365" s="23" t="s">
        <v>363</v>
      </c>
      <c r="I365" s="3"/>
      <c r="J365"/>
    </row>
    <row r="366" spans="1:10" ht="40.200000000000003" customHeight="1">
      <c r="A366" s="4" t="s">
        <v>999</v>
      </c>
      <c r="B366" s="4">
        <f>COUNTIF($D$2:D366,D366)</f>
        <v>1</v>
      </c>
      <c r="C366" s="2" t="str">
        <f t="shared" si="6"/>
        <v>JHｰWBPD10301</v>
      </c>
      <c r="D366" s="2" t="s">
        <v>859</v>
      </c>
      <c r="E366" s="2" t="s">
        <v>407</v>
      </c>
      <c r="F366" s="16">
        <v>6.5</v>
      </c>
      <c r="G366" s="20">
        <v>5.5</v>
      </c>
      <c r="H366" s="23" t="s">
        <v>363</v>
      </c>
      <c r="I366" s="3"/>
      <c r="J366"/>
    </row>
    <row r="367" spans="1:10" ht="40.200000000000003" customHeight="1">
      <c r="A367" s="4" t="s">
        <v>999</v>
      </c>
      <c r="B367" s="4">
        <f>COUNTIF($D$2:D367,D367)</f>
        <v>1</v>
      </c>
      <c r="C367" s="2" t="str">
        <f t="shared" si="6"/>
        <v>JHｰWBPD20101</v>
      </c>
      <c r="D367" s="2" t="s">
        <v>860</v>
      </c>
      <c r="E367" s="2" t="s">
        <v>408</v>
      </c>
      <c r="F367" s="16">
        <v>4</v>
      </c>
      <c r="G367" s="20">
        <v>4.2</v>
      </c>
      <c r="H367" s="23" t="s">
        <v>363</v>
      </c>
      <c r="I367" s="3"/>
      <c r="J367"/>
    </row>
    <row r="368" spans="1:10" ht="40.200000000000003" customHeight="1">
      <c r="A368" s="4" t="s">
        <v>999</v>
      </c>
      <c r="B368" s="4">
        <f>COUNTIF($D$2:D368,D368)</f>
        <v>1</v>
      </c>
      <c r="C368" s="2" t="str">
        <f t="shared" si="6"/>
        <v>JHｰWBPD20201</v>
      </c>
      <c r="D368" s="2" t="s">
        <v>861</v>
      </c>
      <c r="E368" s="2" t="s">
        <v>409</v>
      </c>
      <c r="F368" s="16">
        <v>8.1</v>
      </c>
      <c r="G368" s="20">
        <v>4.2</v>
      </c>
      <c r="H368" s="23" t="s">
        <v>363</v>
      </c>
      <c r="I368" s="3"/>
      <c r="J368"/>
    </row>
    <row r="369" spans="1:10" ht="40.200000000000003" customHeight="1">
      <c r="A369" s="4" t="s">
        <v>999</v>
      </c>
      <c r="B369" s="4">
        <f>COUNTIF($D$2:D369,D369)</f>
        <v>1</v>
      </c>
      <c r="C369" s="2" t="str">
        <f t="shared" si="6"/>
        <v>JHｰWBPD20301</v>
      </c>
      <c r="D369" s="2" t="s">
        <v>862</v>
      </c>
      <c r="E369" s="2" t="s">
        <v>410</v>
      </c>
      <c r="F369" s="16">
        <v>6.5</v>
      </c>
      <c r="G369" s="20">
        <v>4.2</v>
      </c>
      <c r="H369" s="23" t="s">
        <v>363</v>
      </c>
      <c r="I369" s="3"/>
      <c r="J369"/>
    </row>
    <row r="370" spans="1:10" ht="40.200000000000003" customHeight="1">
      <c r="A370" s="4" t="s">
        <v>999</v>
      </c>
      <c r="B370" s="4">
        <f>COUNTIF($D$2:D370,D370)</f>
        <v>1</v>
      </c>
      <c r="C370" s="2" t="str">
        <f t="shared" si="6"/>
        <v>JHｰWBPD20401</v>
      </c>
      <c r="D370" s="2" t="s">
        <v>863</v>
      </c>
      <c r="E370" s="2" t="s">
        <v>411</v>
      </c>
      <c r="F370" s="16">
        <v>8.1</v>
      </c>
      <c r="G370" s="20">
        <v>4.2</v>
      </c>
      <c r="H370" s="23" t="s">
        <v>363</v>
      </c>
      <c r="I370" s="3"/>
      <c r="J370"/>
    </row>
    <row r="371" spans="1:10" ht="40.200000000000003" customHeight="1">
      <c r="A371" s="4" t="s">
        <v>999</v>
      </c>
      <c r="B371" s="4">
        <f>COUNTIF($D$2:D371,D371)</f>
        <v>1</v>
      </c>
      <c r="C371" s="2" t="str">
        <f t="shared" si="6"/>
        <v>JHｰWBPD30101</v>
      </c>
      <c r="D371" s="2" t="s">
        <v>864</v>
      </c>
      <c r="E371" s="2" t="s">
        <v>412</v>
      </c>
      <c r="F371" s="16">
        <v>4</v>
      </c>
      <c r="G371" s="20">
        <v>5.5</v>
      </c>
      <c r="H371" s="23" t="s">
        <v>363</v>
      </c>
      <c r="I371" s="3"/>
      <c r="J371"/>
    </row>
    <row r="372" spans="1:10" ht="40.200000000000003" customHeight="1">
      <c r="A372" s="4" t="s">
        <v>999</v>
      </c>
      <c r="B372" s="4">
        <f>COUNTIF($D$2:D372,D372)</f>
        <v>1</v>
      </c>
      <c r="C372" s="2" t="str">
        <f t="shared" si="6"/>
        <v>JHｰWBPD30201</v>
      </c>
      <c r="D372" s="2" t="s">
        <v>865</v>
      </c>
      <c r="E372" s="2" t="s">
        <v>413</v>
      </c>
      <c r="F372" s="16">
        <v>8.1</v>
      </c>
      <c r="G372" s="20">
        <v>5.5</v>
      </c>
      <c r="H372" s="23" t="s">
        <v>363</v>
      </c>
      <c r="I372" s="3"/>
      <c r="J372"/>
    </row>
    <row r="373" spans="1:10" ht="40.200000000000003" customHeight="1">
      <c r="A373" s="4" t="s">
        <v>999</v>
      </c>
      <c r="B373" s="4">
        <f>COUNTIF($D$2:D373,D373)</f>
        <v>1</v>
      </c>
      <c r="C373" s="2" t="str">
        <f t="shared" si="6"/>
        <v>JHｰWBPD30301</v>
      </c>
      <c r="D373" s="2" t="s">
        <v>866</v>
      </c>
      <c r="E373" s="2" t="s">
        <v>414</v>
      </c>
      <c r="F373" s="16">
        <v>6.5</v>
      </c>
      <c r="G373" s="20">
        <v>5.5</v>
      </c>
      <c r="H373" s="23" t="s">
        <v>363</v>
      </c>
      <c r="I373" s="3"/>
      <c r="J373"/>
    </row>
    <row r="374" spans="1:10" ht="40.200000000000003" customHeight="1">
      <c r="A374" s="4" t="s">
        <v>999</v>
      </c>
      <c r="B374" s="4">
        <f>COUNTIF($D$2:D374,D374)</f>
        <v>1</v>
      </c>
      <c r="C374" s="2" t="str">
        <f t="shared" si="6"/>
        <v>JHｰWBPD30401</v>
      </c>
      <c r="D374" s="2" t="s">
        <v>867</v>
      </c>
      <c r="E374" s="2" t="s">
        <v>415</v>
      </c>
      <c r="F374" s="16">
        <v>8.1</v>
      </c>
      <c r="G374" s="20">
        <v>5.5</v>
      </c>
      <c r="H374" s="23" t="s">
        <v>363</v>
      </c>
      <c r="I374" s="3"/>
      <c r="J374"/>
    </row>
    <row r="375" spans="1:10" ht="40.200000000000003" customHeight="1">
      <c r="A375" s="4" t="s">
        <v>999</v>
      </c>
      <c r="B375" s="4">
        <f>COUNTIF($D$2:D375,D375)</f>
        <v>1</v>
      </c>
      <c r="C375" s="2" t="str">
        <f t="shared" si="6"/>
        <v>JHｰWBPD40101</v>
      </c>
      <c r="D375" s="2" t="s">
        <v>868</v>
      </c>
      <c r="E375" s="2" t="s">
        <v>416</v>
      </c>
      <c r="F375" s="16">
        <v>4</v>
      </c>
      <c r="G375" s="20">
        <v>4.2</v>
      </c>
      <c r="H375" s="23" t="s">
        <v>363</v>
      </c>
      <c r="I375" s="3"/>
      <c r="J375"/>
    </row>
    <row r="376" spans="1:10" ht="40.200000000000003" customHeight="1">
      <c r="A376" s="4" t="s">
        <v>999</v>
      </c>
      <c r="B376" s="4">
        <f>COUNTIF($D$2:D376,D376)</f>
        <v>1</v>
      </c>
      <c r="C376" s="2" t="str">
        <f t="shared" si="6"/>
        <v>JHｰWBPD40301</v>
      </c>
      <c r="D376" s="2" t="s">
        <v>869</v>
      </c>
      <c r="E376" s="2" t="s">
        <v>417</v>
      </c>
      <c r="F376" s="16">
        <v>6.5</v>
      </c>
      <c r="G376" s="20">
        <v>4.2</v>
      </c>
      <c r="H376" s="23" t="s">
        <v>363</v>
      </c>
      <c r="I376" s="3"/>
      <c r="J376"/>
    </row>
    <row r="377" spans="1:10" ht="40.200000000000003" customHeight="1">
      <c r="A377" s="4" t="s">
        <v>999</v>
      </c>
      <c r="B377" s="4">
        <f>COUNTIF($D$2:D377,D377)</f>
        <v>1</v>
      </c>
      <c r="C377" s="2" t="str">
        <f t="shared" si="6"/>
        <v>JHｰWBPD40401</v>
      </c>
      <c r="D377" s="2" t="s">
        <v>870</v>
      </c>
      <c r="E377" s="2" t="s">
        <v>418</v>
      </c>
      <c r="F377" s="16">
        <v>8.1</v>
      </c>
      <c r="G377" s="20">
        <v>4.2</v>
      </c>
      <c r="H377" s="23" t="s">
        <v>363</v>
      </c>
      <c r="I377" s="3"/>
      <c r="J377"/>
    </row>
    <row r="378" spans="1:10" ht="40.200000000000003" customHeight="1">
      <c r="A378" s="4" t="s">
        <v>999</v>
      </c>
      <c r="B378" s="4">
        <f>COUNTIF($D$2:D378,D378)</f>
        <v>1</v>
      </c>
      <c r="C378" s="2" t="str">
        <f t="shared" si="6"/>
        <v>JHｰWBPD40501</v>
      </c>
      <c r="D378" s="2" t="s">
        <v>871</v>
      </c>
      <c r="E378" s="2" t="s">
        <v>419</v>
      </c>
      <c r="F378" s="16">
        <v>6.5</v>
      </c>
      <c r="G378" s="20">
        <v>4.2</v>
      </c>
      <c r="H378" s="23" t="s">
        <v>363</v>
      </c>
      <c r="I378" s="3"/>
      <c r="J378"/>
    </row>
    <row r="379" spans="1:10" ht="40.200000000000003" customHeight="1">
      <c r="A379" s="4" t="s">
        <v>999</v>
      </c>
      <c r="B379" s="4">
        <f>COUNTIF($D$2:D379,D379)</f>
        <v>1</v>
      </c>
      <c r="C379" s="2" t="str">
        <f t="shared" si="6"/>
        <v>JHｰWBPD50101</v>
      </c>
      <c r="D379" s="2" t="s">
        <v>872</v>
      </c>
      <c r="E379" s="2" t="s">
        <v>420</v>
      </c>
      <c r="F379" s="16">
        <v>4</v>
      </c>
      <c r="G379" s="20">
        <v>5.5</v>
      </c>
      <c r="H379" s="23" t="s">
        <v>363</v>
      </c>
      <c r="I379" s="3"/>
      <c r="J379"/>
    </row>
    <row r="380" spans="1:10" ht="40.200000000000003" customHeight="1">
      <c r="A380" s="4" t="s">
        <v>999</v>
      </c>
      <c r="B380" s="4">
        <f>COUNTIF($D$2:D380,D380)</f>
        <v>1</v>
      </c>
      <c r="C380" s="2" t="str">
        <f t="shared" si="6"/>
        <v>JHｰWBPD50301</v>
      </c>
      <c r="D380" s="2" t="s">
        <v>873</v>
      </c>
      <c r="E380" s="2" t="s">
        <v>421</v>
      </c>
      <c r="F380" s="16">
        <v>6.5</v>
      </c>
      <c r="G380" s="20">
        <v>5.5</v>
      </c>
      <c r="H380" s="23" t="s">
        <v>363</v>
      </c>
      <c r="I380" s="3"/>
      <c r="J380"/>
    </row>
    <row r="381" spans="1:10" ht="40.200000000000003" customHeight="1">
      <c r="A381" s="4" t="s">
        <v>999</v>
      </c>
      <c r="B381" s="4">
        <f>COUNTIF($D$2:D381,D381)</f>
        <v>1</v>
      </c>
      <c r="C381" s="2" t="str">
        <f t="shared" si="6"/>
        <v>JHｰWBPD50401</v>
      </c>
      <c r="D381" s="2" t="s">
        <v>874</v>
      </c>
      <c r="E381" s="2" t="s">
        <v>422</v>
      </c>
      <c r="F381" s="16">
        <v>8.1</v>
      </c>
      <c r="G381" s="20">
        <v>5.5</v>
      </c>
      <c r="H381" s="23" t="s">
        <v>363</v>
      </c>
      <c r="I381" s="3"/>
      <c r="J381"/>
    </row>
    <row r="382" spans="1:10" ht="40.200000000000003" customHeight="1">
      <c r="A382" s="4" t="s">
        <v>999</v>
      </c>
      <c r="B382" s="4">
        <f>COUNTIF($D$2:D382,D382)</f>
        <v>1</v>
      </c>
      <c r="C382" s="2" t="str">
        <f t="shared" si="6"/>
        <v>JHｰWBPD50501</v>
      </c>
      <c r="D382" s="2" t="s">
        <v>875</v>
      </c>
      <c r="E382" s="2" t="s">
        <v>423</v>
      </c>
      <c r="F382" s="16">
        <v>6.5</v>
      </c>
      <c r="G382" s="20">
        <v>5.5</v>
      </c>
      <c r="H382" s="23" t="s">
        <v>363</v>
      </c>
      <c r="I382" s="3"/>
      <c r="J382"/>
    </row>
    <row r="383" spans="1:10" ht="40.200000000000003" customHeight="1">
      <c r="A383" s="4" t="s">
        <v>999</v>
      </c>
      <c r="B383" s="4">
        <f>COUNTIF($D$2:D383,D383)</f>
        <v>1</v>
      </c>
      <c r="C383" s="2" t="str">
        <f t="shared" si="6"/>
        <v>JHｰWBPD61301</v>
      </c>
      <c r="D383" s="2" t="s">
        <v>876</v>
      </c>
      <c r="E383" s="2" t="s">
        <v>424</v>
      </c>
      <c r="F383" s="16">
        <v>6.5</v>
      </c>
      <c r="G383" s="20">
        <v>5.5</v>
      </c>
      <c r="H383" s="23" t="s">
        <v>363</v>
      </c>
      <c r="I383" s="3"/>
      <c r="J383"/>
    </row>
    <row r="384" spans="1:10" ht="40.200000000000003" customHeight="1">
      <c r="A384" s="4" t="s">
        <v>999</v>
      </c>
      <c r="B384" s="4">
        <f>COUNTIF($D$2:D384,D384)</f>
        <v>1</v>
      </c>
      <c r="C384" s="2" t="str">
        <f t="shared" si="6"/>
        <v>JHｰWBPD61401</v>
      </c>
      <c r="D384" s="2" t="s">
        <v>877</v>
      </c>
      <c r="E384" s="2" t="s">
        <v>425</v>
      </c>
      <c r="F384" s="16">
        <v>8.1</v>
      </c>
      <c r="G384" s="20">
        <v>5.5</v>
      </c>
      <c r="H384" s="23" t="s">
        <v>363</v>
      </c>
      <c r="I384" s="3"/>
      <c r="J384"/>
    </row>
    <row r="385" spans="1:10" ht="40.200000000000003" customHeight="1">
      <c r="A385" s="4" t="s">
        <v>999</v>
      </c>
      <c r="B385" s="4">
        <f>COUNTIF($D$2:D385,D385)</f>
        <v>1</v>
      </c>
      <c r="C385" s="2" t="str">
        <f t="shared" si="6"/>
        <v>JHｰWBPD61501</v>
      </c>
      <c r="D385" s="2" t="s">
        <v>878</v>
      </c>
      <c r="E385" s="2" t="s">
        <v>426</v>
      </c>
      <c r="F385" s="16">
        <v>6.5</v>
      </c>
      <c r="G385" s="20">
        <v>5.5</v>
      </c>
      <c r="H385" s="23" t="s">
        <v>363</v>
      </c>
      <c r="I385" s="3"/>
      <c r="J385"/>
    </row>
    <row r="386" spans="1:10" ht="40.200000000000003" customHeight="1">
      <c r="A386" s="4" t="s">
        <v>999</v>
      </c>
      <c r="B386" s="4">
        <f>COUNTIF($D$2:D386,D386)</f>
        <v>1</v>
      </c>
      <c r="C386" s="2" t="str">
        <f t="shared" si="6"/>
        <v>JHｰWBPD62331</v>
      </c>
      <c r="D386" s="2" t="s">
        <v>879</v>
      </c>
      <c r="E386" s="2" t="s">
        <v>427</v>
      </c>
      <c r="F386" s="16">
        <v>13</v>
      </c>
      <c r="G386" s="20">
        <v>5.5</v>
      </c>
      <c r="H386" s="23" t="s">
        <v>363</v>
      </c>
      <c r="I386" s="3"/>
      <c r="J386"/>
    </row>
    <row r="387" spans="1:10" ht="40.200000000000003" customHeight="1">
      <c r="A387" s="4" t="s">
        <v>999</v>
      </c>
      <c r="B387" s="4">
        <f>COUNTIF($D$2:D387,D387)</f>
        <v>1</v>
      </c>
      <c r="C387" s="2" t="str">
        <f t="shared" ref="C387:C450" si="7">D387&amp;B387</f>
        <v>JHｰWBPD62551</v>
      </c>
      <c r="D387" s="17" t="s">
        <v>880</v>
      </c>
      <c r="E387" s="17" t="s">
        <v>428</v>
      </c>
      <c r="F387" s="19">
        <v>13.1</v>
      </c>
      <c r="G387" s="20">
        <v>5.5</v>
      </c>
      <c r="H387" s="23" t="s">
        <v>363</v>
      </c>
      <c r="I387" s="3"/>
      <c r="J387"/>
    </row>
    <row r="388" spans="1:10" ht="40.200000000000003" customHeight="1">
      <c r="A388" s="4" t="s">
        <v>1000</v>
      </c>
      <c r="B388" s="4">
        <f>COUNTIF($D$2:D388,D388)</f>
        <v>2</v>
      </c>
      <c r="C388" s="2" t="str">
        <f t="shared" si="7"/>
        <v>KPBPｰAｰPKGｰMM12</v>
      </c>
      <c r="D388" s="2" t="s">
        <v>847</v>
      </c>
      <c r="E388" s="2" t="s">
        <v>429</v>
      </c>
      <c r="F388" s="16">
        <v>16.399999999999999</v>
      </c>
      <c r="G388" s="20">
        <v>5.9</v>
      </c>
      <c r="H388" s="23" t="s">
        <v>366</v>
      </c>
      <c r="I388" s="3" t="s">
        <v>437</v>
      </c>
      <c r="J388"/>
    </row>
    <row r="389" spans="1:10" ht="40.200000000000003" customHeight="1">
      <c r="A389" s="4" t="s">
        <v>1000</v>
      </c>
      <c r="B389" s="4">
        <f>COUNTIF($D$2:D389,D389)</f>
        <v>2</v>
      </c>
      <c r="C389" s="2" t="str">
        <f t="shared" si="7"/>
        <v>KPBPｰAｰPKGｰSMM12</v>
      </c>
      <c r="D389" s="2" t="s">
        <v>848</v>
      </c>
      <c r="E389" s="2" t="s">
        <v>430</v>
      </c>
      <c r="F389" s="16">
        <v>16.399999999999999</v>
      </c>
      <c r="G389" s="20">
        <v>5.9</v>
      </c>
      <c r="H389" s="23" t="s">
        <v>366</v>
      </c>
      <c r="I389" s="3" t="s">
        <v>437</v>
      </c>
      <c r="J389"/>
    </row>
    <row r="390" spans="1:10" ht="40.200000000000003" customHeight="1">
      <c r="A390" s="4" t="s">
        <v>1000</v>
      </c>
      <c r="B390" s="4">
        <f>COUNTIF($D$2:D390,D390)</f>
        <v>2</v>
      </c>
      <c r="C390" s="2" t="str">
        <f t="shared" si="7"/>
        <v>KPBPｰAｰPKGｰMM22</v>
      </c>
      <c r="D390" s="2" t="s">
        <v>851</v>
      </c>
      <c r="E390" s="2" t="s">
        <v>431</v>
      </c>
      <c r="F390" s="16">
        <v>9.8000000000000007</v>
      </c>
      <c r="G390" s="20">
        <v>4</v>
      </c>
      <c r="H390" s="23" t="s">
        <v>366</v>
      </c>
      <c r="I390" s="3" t="s">
        <v>437</v>
      </c>
      <c r="J390"/>
    </row>
    <row r="391" spans="1:10" ht="40.200000000000003" customHeight="1">
      <c r="A391" s="4" t="s">
        <v>1000</v>
      </c>
      <c r="B391" s="4">
        <f>COUNTIF($D$2:D391,D391)</f>
        <v>2</v>
      </c>
      <c r="C391" s="2" t="str">
        <f t="shared" si="7"/>
        <v>KPBPｰAｰPKGｰSMM22</v>
      </c>
      <c r="D391" s="17" t="s">
        <v>852</v>
      </c>
      <c r="E391" s="17" t="s">
        <v>432</v>
      </c>
      <c r="F391" s="19">
        <v>9.8000000000000007</v>
      </c>
      <c r="G391" s="20">
        <v>4</v>
      </c>
      <c r="H391" s="23" t="s">
        <v>366</v>
      </c>
      <c r="I391" s="3" t="s">
        <v>437</v>
      </c>
      <c r="J391"/>
    </row>
    <row r="392" spans="1:10" ht="40.200000000000003" customHeight="1">
      <c r="A392" s="4" t="s">
        <v>1007</v>
      </c>
      <c r="B392" s="4">
        <f>COUNTIF($D$2:D392,D392)</f>
        <v>1</v>
      </c>
      <c r="C392" s="2" t="str">
        <f t="shared" si="7"/>
        <v>PDSｰ1500S021</v>
      </c>
      <c r="D392" s="17" t="s">
        <v>881</v>
      </c>
      <c r="E392" s="17" t="s">
        <v>433</v>
      </c>
      <c r="F392" s="19">
        <v>3.2</v>
      </c>
      <c r="G392" s="20">
        <v>1</v>
      </c>
      <c r="H392" s="23" t="s">
        <v>434</v>
      </c>
      <c r="I392" s="3"/>
      <c r="J392"/>
    </row>
    <row r="393" spans="1:10" ht="40.200000000000003" customHeight="1">
      <c r="A393" s="4" t="s">
        <v>999</v>
      </c>
      <c r="B393" s="4">
        <f>COUNTIF($D$2:D393,D393)</f>
        <v>1</v>
      </c>
      <c r="C393" s="2" t="str">
        <f t="shared" si="7"/>
        <v>JHｰWBPB70601</v>
      </c>
      <c r="D393" s="16" t="s">
        <v>882</v>
      </c>
      <c r="E393" s="2" t="s">
        <v>449</v>
      </c>
      <c r="F393" s="16">
        <v>9.5</v>
      </c>
      <c r="G393" s="20">
        <v>4.2</v>
      </c>
      <c r="H393" s="23" t="s">
        <v>363</v>
      </c>
      <c r="I393" s="23"/>
      <c r="J393"/>
    </row>
    <row r="394" spans="1:10" ht="40.200000000000003" customHeight="1">
      <c r="A394" s="4" t="s">
        <v>999</v>
      </c>
      <c r="B394" s="4">
        <f>COUNTIF($D$2:D394,D394)</f>
        <v>1</v>
      </c>
      <c r="C394" s="2" t="str">
        <f t="shared" si="7"/>
        <v>JH-WBPB80601</v>
      </c>
      <c r="D394" s="2" t="s">
        <v>545</v>
      </c>
      <c r="E394" s="2" t="s">
        <v>450</v>
      </c>
      <c r="F394" s="16">
        <v>9.5</v>
      </c>
      <c r="G394" s="20">
        <v>5.5</v>
      </c>
      <c r="H394" s="23" t="s">
        <v>363</v>
      </c>
      <c r="I394" s="23"/>
      <c r="J394"/>
    </row>
    <row r="395" spans="1:10" ht="40.200000000000003" customHeight="1">
      <c r="A395" s="4" t="s">
        <v>999</v>
      </c>
      <c r="B395" s="4">
        <f>COUNTIF($D$2:D395,D395)</f>
        <v>1</v>
      </c>
      <c r="C395" s="2" t="str">
        <f t="shared" si="7"/>
        <v>JH-WBPB93601</v>
      </c>
      <c r="D395" s="2" t="s">
        <v>546</v>
      </c>
      <c r="E395" s="2" t="s">
        <v>451</v>
      </c>
      <c r="F395" s="16">
        <v>9.5</v>
      </c>
      <c r="G395" s="20">
        <v>5.5</v>
      </c>
      <c r="H395" s="23" t="s">
        <v>363</v>
      </c>
      <c r="I395" s="23"/>
      <c r="J395"/>
    </row>
    <row r="396" spans="1:10" ht="40.200000000000003" customHeight="1">
      <c r="A396" s="4" t="s">
        <v>999</v>
      </c>
      <c r="B396" s="4">
        <f>COUNTIF($D$2:D396,D396)</f>
        <v>1</v>
      </c>
      <c r="C396" s="2" t="str">
        <f t="shared" si="7"/>
        <v>JH-WBPB70501</v>
      </c>
      <c r="D396" s="2" t="s">
        <v>547</v>
      </c>
      <c r="E396" s="2" t="s">
        <v>452</v>
      </c>
      <c r="F396" s="16">
        <v>6.5</v>
      </c>
      <c r="G396" s="20">
        <v>4.2</v>
      </c>
      <c r="H396" s="23" t="s">
        <v>363</v>
      </c>
      <c r="I396" s="23"/>
      <c r="J396"/>
    </row>
    <row r="397" spans="1:10" ht="40.200000000000003" customHeight="1">
      <c r="A397" s="4" t="s">
        <v>999</v>
      </c>
      <c r="B397" s="4">
        <f>COUNTIF($D$2:D397,D397)</f>
        <v>1</v>
      </c>
      <c r="C397" s="2" t="str">
        <f t="shared" si="7"/>
        <v>JH-WBPB80501</v>
      </c>
      <c r="D397" s="2" t="s">
        <v>548</v>
      </c>
      <c r="E397" s="2" t="s">
        <v>453</v>
      </c>
      <c r="F397" s="16">
        <v>6.5</v>
      </c>
      <c r="G397" s="20">
        <v>5.5</v>
      </c>
      <c r="H397" s="23" t="s">
        <v>363</v>
      </c>
      <c r="I397" s="23"/>
      <c r="J397"/>
    </row>
    <row r="398" spans="1:10" ht="40.200000000000003" customHeight="1">
      <c r="A398" s="4" t="s">
        <v>999</v>
      </c>
      <c r="B398" s="4">
        <f>COUNTIF($D$2:D398,D398)</f>
        <v>1</v>
      </c>
      <c r="C398" s="2" t="str">
        <f t="shared" si="7"/>
        <v>JHｰWBPB93501</v>
      </c>
      <c r="D398" s="2" t="s">
        <v>883</v>
      </c>
      <c r="E398" s="2" t="s">
        <v>454</v>
      </c>
      <c r="F398" s="16">
        <v>6.5</v>
      </c>
      <c r="G398" s="20">
        <v>5.5</v>
      </c>
      <c r="H398" s="23" t="s">
        <v>363</v>
      </c>
      <c r="I398" s="23"/>
      <c r="J398"/>
    </row>
    <row r="399" spans="1:10" ht="40.200000000000003" customHeight="1">
      <c r="A399" s="4" t="s">
        <v>999</v>
      </c>
      <c r="B399" s="4">
        <f>COUNTIF($D$2:D399,D399)</f>
        <v>1</v>
      </c>
      <c r="C399" s="2" t="str">
        <f t="shared" si="7"/>
        <v>JHｰWBPB94551</v>
      </c>
      <c r="D399" s="2" t="s">
        <v>884</v>
      </c>
      <c r="E399" s="2" t="s">
        <v>455</v>
      </c>
      <c r="F399" s="16">
        <v>13.1</v>
      </c>
      <c r="G399" s="20">
        <v>5.5</v>
      </c>
      <c r="H399" s="23" t="s">
        <v>363</v>
      </c>
      <c r="I399" s="23"/>
      <c r="J399"/>
    </row>
    <row r="400" spans="1:10" ht="40.200000000000003" customHeight="1">
      <c r="A400" s="4" t="s">
        <v>999</v>
      </c>
      <c r="B400" s="4">
        <f>COUNTIF($D$2:D400,D400)</f>
        <v>1</v>
      </c>
      <c r="C400" s="2" t="str">
        <f t="shared" si="7"/>
        <v>JHｰWBPB70301</v>
      </c>
      <c r="D400" s="2" t="s">
        <v>885</v>
      </c>
      <c r="E400" s="2" t="s">
        <v>456</v>
      </c>
      <c r="F400" s="16">
        <v>6.5</v>
      </c>
      <c r="G400" s="20">
        <v>4.2</v>
      </c>
      <c r="H400" s="23" t="s">
        <v>363</v>
      </c>
      <c r="I400" s="23"/>
      <c r="J400"/>
    </row>
    <row r="401" spans="1:10" ht="40.200000000000003" customHeight="1">
      <c r="A401" s="4" t="s">
        <v>999</v>
      </c>
      <c r="B401" s="4">
        <f>COUNTIF($D$2:D401,D401)</f>
        <v>1</v>
      </c>
      <c r="C401" s="2" t="str">
        <f t="shared" si="7"/>
        <v>JHｰWBPB80301</v>
      </c>
      <c r="D401" s="2" t="s">
        <v>886</v>
      </c>
      <c r="E401" s="2" t="s">
        <v>457</v>
      </c>
      <c r="F401" s="16">
        <v>6.5</v>
      </c>
      <c r="G401" s="20">
        <v>5.5</v>
      </c>
      <c r="H401" s="23" t="s">
        <v>363</v>
      </c>
      <c r="I401" s="23"/>
      <c r="J401"/>
    </row>
    <row r="402" spans="1:10" ht="40.200000000000003" customHeight="1">
      <c r="A402" s="4" t="s">
        <v>999</v>
      </c>
      <c r="B402" s="4">
        <f>COUNTIF($D$2:D402,D402)</f>
        <v>1</v>
      </c>
      <c r="C402" s="2" t="str">
        <f t="shared" si="7"/>
        <v>JHｰWBPB93301</v>
      </c>
      <c r="D402" s="2" t="s">
        <v>887</v>
      </c>
      <c r="E402" s="2" t="s">
        <v>458</v>
      </c>
      <c r="F402" s="16">
        <v>6.5</v>
      </c>
      <c r="G402" s="20">
        <v>5.5</v>
      </c>
      <c r="H402" s="23" t="s">
        <v>363</v>
      </c>
      <c r="I402" s="23"/>
      <c r="J402"/>
    </row>
    <row r="403" spans="1:10" ht="40.200000000000003" customHeight="1">
      <c r="A403" s="4" t="s">
        <v>999</v>
      </c>
      <c r="B403" s="4">
        <f>COUNTIF($D$2:D403,D403)</f>
        <v>1</v>
      </c>
      <c r="C403" s="2" t="str">
        <f t="shared" si="7"/>
        <v>JHｰWBPB94331</v>
      </c>
      <c r="D403" s="2" t="s">
        <v>888</v>
      </c>
      <c r="E403" s="2" t="s">
        <v>459</v>
      </c>
      <c r="F403" s="16">
        <v>13</v>
      </c>
      <c r="G403" s="20">
        <v>5.5</v>
      </c>
      <c r="H403" s="23" t="s">
        <v>363</v>
      </c>
      <c r="I403" s="23"/>
      <c r="J403"/>
    </row>
    <row r="404" spans="1:10" ht="40.200000000000003" customHeight="1">
      <c r="A404" s="4" t="s">
        <v>999</v>
      </c>
      <c r="B404" s="4">
        <f>COUNTIF($D$2:D404,D404)</f>
        <v>1</v>
      </c>
      <c r="C404" s="2" t="str">
        <f t="shared" si="7"/>
        <v>JHｰWBPB70401</v>
      </c>
      <c r="D404" s="2" t="s">
        <v>889</v>
      </c>
      <c r="E404" s="2" t="s">
        <v>460</v>
      </c>
      <c r="F404" s="16">
        <v>8.1</v>
      </c>
      <c r="G404" s="20">
        <v>4.2</v>
      </c>
      <c r="H404" s="23" t="s">
        <v>363</v>
      </c>
      <c r="I404" s="23"/>
      <c r="J404"/>
    </row>
    <row r="405" spans="1:10" ht="40.200000000000003" customHeight="1">
      <c r="A405" s="4" t="s">
        <v>999</v>
      </c>
      <c r="B405" s="4">
        <f>COUNTIF($D$2:D405,D405)</f>
        <v>1</v>
      </c>
      <c r="C405" s="2" t="str">
        <f t="shared" si="7"/>
        <v>JHｰWBPB80401</v>
      </c>
      <c r="D405" s="2" t="s">
        <v>890</v>
      </c>
      <c r="E405" s="2" t="s">
        <v>461</v>
      </c>
      <c r="F405" s="16">
        <v>8.1</v>
      </c>
      <c r="G405" s="20">
        <v>5.5</v>
      </c>
      <c r="H405" s="23" t="s">
        <v>363</v>
      </c>
      <c r="I405" s="23"/>
      <c r="J405"/>
    </row>
    <row r="406" spans="1:10" ht="40.200000000000003" customHeight="1">
      <c r="A406" s="4" t="s">
        <v>999</v>
      </c>
      <c r="B406" s="4">
        <f>COUNTIF($D$2:D406,D406)</f>
        <v>1</v>
      </c>
      <c r="C406" s="2" t="str">
        <f t="shared" si="7"/>
        <v>JHｰWBPB93401</v>
      </c>
      <c r="D406" s="2" t="s">
        <v>891</v>
      </c>
      <c r="E406" s="2" t="s">
        <v>462</v>
      </c>
      <c r="F406" s="16">
        <v>8.1</v>
      </c>
      <c r="G406" s="20">
        <v>5.5</v>
      </c>
      <c r="H406" s="23" t="s">
        <v>363</v>
      </c>
      <c r="I406" s="23"/>
      <c r="J406"/>
    </row>
    <row r="407" spans="1:10" ht="40.200000000000003" customHeight="1">
      <c r="A407" s="4" t="s">
        <v>999</v>
      </c>
      <c r="B407" s="4">
        <f>COUNTIF($D$2:D407,D407)</f>
        <v>1</v>
      </c>
      <c r="C407" s="2" t="str">
        <f t="shared" si="7"/>
        <v>JHｰWBPB70101</v>
      </c>
      <c r="D407" s="2" t="s">
        <v>892</v>
      </c>
      <c r="E407" s="2" t="s">
        <v>463</v>
      </c>
      <c r="F407" s="16">
        <v>4</v>
      </c>
      <c r="G407" s="20">
        <v>4.2</v>
      </c>
      <c r="H407" s="23" t="s">
        <v>363</v>
      </c>
      <c r="I407" s="23"/>
      <c r="J407"/>
    </row>
    <row r="408" spans="1:10" ht="40.200000000000003" customHeight="1">
      <c r="A408" s="4" t="s">
        <v>999</v>
      </c>
      <c r="B408" s="4">
        <f>COUNTIF($D$2:D408,D408)</f>
        <v>1</v>
      </c>
      <c r="C408" s="2" t="str">
        <f t="shared" si="7"/>
        <v>JHｰWBPB80101</v>
      </c>
      <c r="D408" s="2" t="s">
        <v>893</v>
      </c>
      <c r="E408" s="2" t="s">
        <v>464</v>
      </c>
      <c r="F408" s="16">
        <v>4</v>
      </c>
      <c r="G408" s="20">
        <v>5.5</v>
      </c>
      <c r="H408" s="23" t="s">
        <v>363</v>
      </c>
      <c r="I408" s="23"/>
      <c r="J408"/>
    </row>
    <row r="409" spans="1:10" ht="40.200000000000003" customHeight="1">
      <c r="A409" s="4" t="s">
        <v>999</v>
      </c>
      <c r="B409" s="4">
        <f>COUNTIF($D$2:D409,D409)</f>
        <v>1</v>
      </c>
      <c r="C409" s="2" t="str">
        <f t="shared" si="7"/>
        <v>JHｰWBP74L1</v>
      </c>
      <c r="D409" s="2" t="s">
        <v>993</v>
      </c>
      <c r="E409" s="2" t="s">
        <v>465</v>
      </c>
      <c r="F409" s="16">
        <v>8.1</v>
      </c>
      <c r="G409" s="20">
        <v>5.5</v>
      </c>
      <c r="H409" s="23" t="s">
        <v>363</v>
      </c>
      <c r="I409" s="23"/>
      <c r="J409"/>
    </row>
    <row r="410" spans="1:10" ht="40.200000000000003" customHeight="1">
      <c r="A410" s="4" t="s">
        <v>999</v>
      </c>
      <c r="B410" s="4">
        <f>COUNTIF($D$2:D410,D410)</f>
        <v>1</v>
      </c>
      <c r="C410" s="2" t="str">
        <f t="shared" si="7"/>
        <v>JHｰWBPD70601</v>
      </c>
      <c r="D410" s="2" t="s">
        <v>894</v>
      </c>
      <c r="E410" s="2" t="s">
        <v>466</v>
      </c>
      <c r="F410" s="16">
        <v>9.5</v>
      </c>
      <c r="G410" s="20">
        <v>4.2</v>
      </c>
      <c r="H410" s="23" t="s">
        <v>363</v>
      </c>
      <c r="I410" s="23"/>
      <c r="J410"/>
    </row>
    <row r="411" spans="1:10" ht="40.200000000000003" customHeight="1">
      <c r="A411" s="4" t="s">
        <v>999</v>
      </c>
      <c r="B411" s="4">
        <f>COUNTIF($D$2:D411,D411)</f>
        <v>1</v>
      </c>
      <c r="C411" s="2" t="str">
        <f t="shared" si="7"/>
        <v>JHｰWBPD80601</v>
      </c>
      <c r="D411" s="2" t="s">
        <v>895</v>
      </c>
      <c r="E411" s="2" t="s">
        <v>467</v>
      </c>
      <c r="F411" s="16">
        <v>9.5</v>
      </c>
      <c r="G411" s="20">
        <v>5.5</v>
      </c>
      <c r="H411" s="23" t="s">
        <v>363</v>
      </c>
      <c r="I411" s="23"/>
      <c r="J411"/>
    </row>
    <row r="412" spans="1:10" ht="40.200000000000003" customHeight="1">
      <c r="A412" s="4" t="s">
        <v>999</v>
      </c>
      <c r="B412" s="4">
        <f>COUNTIF($D$2:D412,D412)</f>
        <v>1</v>
      </c>
      <c r="C412" s="2" t="str">
        <f t="shared" si="7"/>
        <v>JHｰWBPD93601</v>
      </c>
      <c r="D412" s="2" t="s">
        <v>896</v>
      </c>
      <c r="E412" s="2" t="s">
        <v>468</v>
      </c>
      <c r="F412" s="16">
        <v>9.5</v>
      </c>
      <c r="G412" s="20">
        <v>5.5</v>
      </c>
      <c r="H412" s="23" t="s">
        <v>363</v>
      </c>
      <c r="I412" s="23"/>
      <c r="J412"/>
    </row>
    <row r="413" spans="1:10" ht="40.200000000000003" customHeight="1">
      <c r="A413" s="4" t="s">
        <v>999</v>
      </c>
      <c r="B413" s="4">
        <f>COUNTIF($D$2:D413,D413)</f>
        <v>1</v>
      </c>
      <c r="C413" s="2" t="str">
        <f t="shared" si="7"/>
        <v>JHｰWBPC70501</v>
      </c>
      <c r="D413" s="2" t="s">
        <v>897</v>
      </c>
      <c r="E413" s="2" t="s">
        <v>469</v>
      </c>
      <c r="F413" s="16">
        <v>6.5</v>
      </c>
      <c r="G413" s="20">
        <v>4.2</v>
      </c>
      <c r="H413" s="23" t="s">
        <v>363</v>
      </c>
      <c r="I413" s="23"/>
      <c r="J413"/>
    </row>
    <row r="414" spans="1:10" ht="40.200000000000003" customHeight="1">
      <c r="A414" s="4" t="s">
        <v>999</v>
      </c>
      <c r="B414" s="4">
        <f>COUNTIF($D$2:D414,D414)</f>
        <v>1</v>
      </c>
      <c r="C414" s="2" t="str">
        <f t="shared" si="7"/>
        <v>JHｰWBPD70501</v>
      </c>
      <c r="D414" s="2" t="s">
        <v>898</v>
      </c>
      <c r="E414" s="2" t="s">
        <v>470</v>
      </c>
      <c r="F414" s="16">
        <v>6.5</v>
      </c>
      <c r="G414" s="20">
        <v>4.2</v>
      </c>
      <c r="H414" s="23" t="s">
        <v>363</v>
      </c>
      <c r="I414" s="23"/>
      <c r="J414"/>
    </row>
    <row r="415" spans="1:10" ht="40.200000000000003" customHeight="1">
      <c r="A415" s="4" t="s">
        <v>999</v>
      </c>
      <c r="B415" s="4">
        <f>COUNTIF($D$2:D415,D415)</f>
        <v>1</v>
      </c>
      <c r="C415" s="2" t="str">
        <f t="shared" si="7"/>
        <v>JHｰWBPC80501</v>
      </c>
      <c r="D415" s="2" t="s">
        <v>899</v>
      </c>
      <c r="E415" s="2" t="s">
        <v>471</v>
      </c>
      <c r="F415" s="16">
        <v>6.5</v>
      </c>
      <c r="G415" s="20">
        <v>5.5</v>
      </c>
      <c r="H415" s="23" t="s">
        <v>363</v>
      </c>
      <c r="I415" s="23"/>
      <c r="J415"/>
    </row>
    <row r="416" spans="1:10" ht="40.200000000000003" customHeight="1">
      <c r="A416" s="4" t="s">
        <v>999</v>
      </c>
      <c r="B416" s="4">
        <f>COUNTIF($D$2:D416,D416)</f>
        <v>1</v>
      </c>
      <c r="C416" s="2" t="str">
        <f t="shared" si="7"/>
        <v>JHｰWBPD80501</v>
      </c>
      <c r="D416" s="2" t="s">
        <v>900</v>
      </c>
      <c r="E416" s="2" t="s">
        <v>472</v>
      </c>
      <c r="F416" s="16">
        <v>6.5</v>
      </c>
      <c r="G416" s="20">
        <v>5.5</v>
      </c>
      <c r="H416" s="23" t="s">
        <v>363</v>
      </c>
      <c r="I416" s="23"/>
      <c r="J416"/>
    </row>
    <row r="417" spans="1:10" ht="40.200000000000003" customHeight="1">
      <c r="A417" s="4" t="s">
        <v>999</v>
      </c>
      <c r="B417" s="4">
        <f>COUNTIF($D$2:D417,D417)</f>
        <v>1</v>
      </c>
      <c r="C417" s="2" t="str">
        <f t="shared" si="7"/>
        <v>JHｰWBPC93501</v>
      </c>
      <c r="D417" s="2" t="s">
        <v>901</v>
      </c>
      <c r="E417" s="2" t="s">
        <v>473</v>
      </c>
      <c r="F417" s="16">
        <v>6.5</v>
      </c>
      <c r="G417" s="20">
        <v>5.5</v>
      </c>
      <c r="H417" s="23" t="s">
        <v>363</v>
      </c>
      <c r="I417" s="23"/>
      <c r="J417"/>
    </row>
    <row r="418" spans="1:10" ht="40.200000000000003" customHeight="1">
      <c r="A418" s="4" t="s">
        <v>999</v>
      </c>
      <c r="B418" s="4">
        <f>COUNTIF($D$2:D418,D418)</f>
        <v>1</v>
      </c>
      <c r="C418" s="2" t="str">
        <f t="shared" si="7"/>
        <v>JHｰWBPD93501</v>
      </c>
      <c r="D418" s="2" t="s">
        <v>902</v>
      </c>
      <c r="E418" s="2" t="s">
        <v>474</v>
      </c>
      <c r="F418" s="16">
        <v>6.5</v>
      </c>
      <c r="G418" s="20">
        <v>5.5</v>
      </c>
      <c r="H418" s="23" t="s">
        <v>363</v>
      </c>
      <c r="I418" s="23"/>
      <c r="J418"/>
    </row>
    <row r="419" spans="1:10" ht="40.200000000000003" customHeight="1">
      <c r="A419" s="4" t="s">
        <v>999</v>
      </c>
      <c r="B419" s="4">
        <f>COUNTIF($D$2:D419,D419)</f>
        <v>1</v>
      </c>
      <c r="C419" s="2" t="str">
        <f t="shared" si="7"/>
        <v>JHｰWBPC94551</v>
      </c>
      <c r="D419" s="2" t="s">
        <v>903</v>
      </c>
      <c r="E419" s="2" t="s">
        <v>475</v>
      </c>
      <c r="F419" s="16">
        <v>13.1</v>
      </c>
      <c r="G419" s="20">
        <v>5.5</v>
      </c>
      <c r="H419" s="23" t="s">
        <v>363</v>
      </c>
      <c r="I419" s="23"/>
      <c r="J419"/>
    </row>
    <row r="420" spans="1:10" ht="40.200000000000003" customHeight="1">
      <c r="A420" s="4" t="s">
        <v>999</v>
      </c>
      <c r="B420" s="4">
        <f>COUNTIF($D$2:D420,D420)</f>
        <v>1</v>
      </c>
      <c r="C420" s="2" t="str">
        <f t="shared" si="7"/>
        <v>JHｰWBPD94551</v>
      </c>
      <c r="D420" s="2" t="s">
        <v>904</v>
      </c>
      <c r="E420" s="2" t="s">
        <v>476</v>
      </c>
      <c r="F420" s="16">
        <v>13.1</v>
      </c>
      <c r="G420" s="20">
        <v>5.5</v>
      </c>
      <c r="H420" s="23" t="s">
        <v>363</v>
      </c>
      <c r="I420" s="23"/>
      <c r="J420"/>
    </row>
    <row r="421" spans="1:10" ht="40.200000000000003" customHeight="1">
      <c r="A421" s="4" t="s">
        <v>999</v>
      </c>
      <c r="B421" s="4">
        <f>COUNTIF($D$2:D421,D421)</f>
        <v>1</v>
      </c>
      <c r="C421" s="2" t="str">
        <f t="shared" si="7"/>
        <v>JHｰWBPC70301</v>
      </c>
      <c r="D421" s="2" t="s">
        <v>905</v>
      </c>
      <c r="E421" s="2" t="s">
        <v>477</v>
      </c>
      <c r="F421" s="16">
        <v>6.5</v>
      </c>
      <c r="G421" s="20">
        <v>4.2</v>
      </c>
      <c r="H421" s="23" t="s">
        <v>363</v>
      </c>
      <c r="I421" s="23"/>
      <c r="J421"/>
    </row>
    <row r="422" spans="1:10" ht="40.200000000000003" customHeight="1">
      <c r="A422" s="4" t="s">
        <v>999</v>
      </c>
      <c r="B422" s="4">
        <f>COUNTIF($D$2:D422,D422)</f>
        <v>1</v>
      </c>
      <c r="C422" s="2" t="str">
        <f t="shared" si="7"/>
        <v>JHｰWBPD70301</v>
      </c>
      <c r="D422" s="2" t="s">
        <v>906</v>
      </c>
      <c r="E422" s="2" t="s">
        <v>478</v>
      </c>
      <c r="F422" s="16">
        <v>6.5</v>
      </c>
      <c r="G422" s="20">
        <v>4.2</v>
      </c>
      <c r="H422" s="23" t="s">
        <v>363</v>
      </c>
      <c r="I422" s="23"/>
      <c r="J422"/>
    </row>
    <row r="423" spans="1:10" ht="40.200000000000003" customHeight="1">
      <c r="A423" s="4" t="s">
        <v>999</v>
      </c>
      <c r="B423" s="4">
        <f>COUNTIF($D$2:D423,D423)</f>
        <v>1</v>
      </c>
      <c r="C423" s="2" t="str">
        <f t="shared" si="7"/>
        <v>JHｰWBPC80301</v>
      </c>
      <c r="D423" s="2" t="s">
        <v>907</v>
      </c>
      <c r="E423" s="2" t="s">
        <v>479</v>
      </c>
      <c r="F423" s="16">
        <v>6.5</v>
      </c>
      <c r="G423" s="20">
        <v>5.5</v>
      </c>
      <c r="H423" s="23" t="s">
        <v>363</v>
      </c>
      <c r="I423" s="23"/>
      <c r="J423"/>
    </row>
    <row r="424" spans="1:10" ht="40.200000000000003" customHeight="1">
      <c r="A424" s="4" t="s">
        <v>999</v>
      </c>
      <c r="B424" s="4">
        <f>COUNTIF($D$2:D424,D424)</f>
        <v>1</v>
      </c>
      <c r="C424" s="2" t="str">
        <f t="shared" si="7"/>
        <v>JHｰWBPD80301</v>
      </c>
      <c r="D424" s="2" t="s">
        <v>908</v>
      </c>
      <c r="E424" s="2" t="s">
        <v>480</v>
      </c>
      <c r="F424" s="16">
        <v>6.5</v>
      </c>
      <c r="G424" s="20">
        <v>5.5</v>
      </c>
      <c r="H424" s="23" t="s">
        <v>363</v>
      </c>
      <c r="I424" s="23"/>
      <c r="J424"/>
    </row>
    <row r="425" spans="1:10" ht="40.200000000000003" customHeight="1">
      <c r="A425" s="4" t="s">
        <v>999</v>
      </c>
      <c r="B425" s="4">
        <f>COUNTIF($D$2:D425,D425)</f>
        <v>1</v>
      </c>
      <c r="C425" s="2" t="str">
        <f t="shared" si="7"/>
        <v>JHｰWBPC93301</v>
      </c>
      <c r="D425" s="2" t="s">
        <v>909</v>
      </c>
      <c r="E425" s="2" t="s">
        <v>481</v>
      </c>
      <c r="F425" s="16">
        <v>6.5</v>
      </c>
      <c r="G425" s="20">
        <v>5.5</v>
      </c>
      <c r="H425" s="23" t="s">
        <v>363</v>
      </c>
      <c r="I425" s="23"/>
      <c r="J425"/>
    </row>
    <row r="426" spans="1:10" ht="40.200000000000003" customHeight="1">
      <c r="A426" s="4" t="s">
        <v>999</v>
      </c>
      <c r="B426" s="4">
        <f>COUNTIF($D$2:D426,D426)</f>
        <v>1</v>
      </c>
      <c r="C426" s="2" t="str">
        <f t="shared" si="7"/>
        <v>JHｰWBPD93301</v>
      </c>
      <c r="D426" s="2" t="s">
        <v>910</v>
      </c>
      <c r="E426" s="2" t="s">
        <v>482</v>
      </c>
      <c r="F426" s="16">
        <v>6.5</v>
      </c>
      <c r="G426" s="20">
        <v>5.5</v>
      </c>
      <c r="H426" s="23" t="s">
        <v>363</v>
      </c>
      <c r="I426" s="23"/>
      <c r="J426"/>
    </row>
    <row r="427" spans="1:10" ht="40.200000000000003" customHeight="1">
      <c r="A427" s="4" t="s">
        <v>999</v>
      </c>
      <c r="B427" s="4">
        <f>COUNTIF($D$2:D427,D427)</f>
        <v>1</v>
      </c>
      <c r="C427" s="2" t="str">
        <f t="shared" si="7"/>
        <v>JHｰWBPC94331</v>
      </c>
      <c r="D427" s="2" t="s">
        <v>911</v>
      </c>
      <c r="E427" s="2" t="s">
        <v>483</v>
      </c>
      <c r="F427" s="16">
        <v>13</v>
      </c>
      <c r="G427" s="20">
        <v>5.5</v>
      </c>
      <c r="H427" s="23" t="s">
        <v>363</v>
      </c>
      <c r="I427" s="23"/>
      <c r="J427"/>
    </row>
    <row r="428" spans="1:10" ht="40.200000000000003" customHeight="1">
      <c r="A428" s="4" t="s">
        <v>999</v>
      </c>
      <c r="B428" s="4">
        <f>COUNTIF($D$2:D428,D428)</f>
        <v>1</v>
      </c>
      <c r="C428" s="2" t="str">
        <f t="shared" si="7"/>
        <v>JHｰWBPD94331</v>
      </c>
      <c r="D428" s="2" t="s">
        <v>912</v>
      </c>
      <c r="E428" s="2" t="s">
        <v>484</v>
      </c>
      <c r="F428" s="16">
        <v>13</v>
      </c>
      <c r="G428" s="20">
        <v>5.5</v>
      </c>
      <c r="H428" s="23" t="s">
        <v>363</v>
      </c>
      <c r="I428" s="23"/>
      <c r="J428"/>
    </row>
    <row r="429" spans="1:10" ht="40.200000000000003" customHeight="1">
      <c r="A429" s="4" t="s">
        <v>999</v>
      </c>
      <c r="B429" s="4">
        <f>COUNTIF($D$2:D429,D429)</f>
        <v>1</v>
      </c>
      <c r="C429" s="2" t="str">
        <f t="shared" si="7"/>
        <v>JHｰWBPC70401</v>
      </c>
      <c r="D429" s="2" t="s">
        <v>913</v>
      </c>
      <c r="E429" s="2" t="s">
        <v>485</v>
      </c>
      <c r="F429" s="16">
        <v>8.1</v>
      </c>
      <c r="G429" s="20">
        <v>4.2</v>
      </c>
      <c r="H429" s="23" t="s">
        <v>363</v>
      </c>
      <c r="I429" s="23"/>
      <c r="J429"/>
    </row>
    <row r="430" spans="1:10" ht="40.200000000000003" customHeight="1">
      <c r="A430" s="4" t="s">
        <v>999</v>
      </c>
      <c r="B430" s="4">
        <f>COUNTIF($D$2:D430,D430)</f>
        <v>1</v>
      </c>
      <c r="C430" s="2" t="str">
        <f t="shared" si="7"/>
        <v>JHｰWBPD70401</v>
      </c>
      <c r="D430" s="2" t="s">
        <v>914</v>
      </c>
      <c r="E430" s="2" t="s">
        <v>486</v>
      </c>
      <c r="F430" s="16">
        <v>8.1</v>
      </c>
      <c r="G430" s="20">
        <v>4.2</v>
      </c>
      <c r="H430" s="23" t="s">
        <v>363</v>
      </c>
      <c r="I430" s="23"/>
      <c r="J430"/>
    </row>
    <row r="431" spans="1:10" ht="40.200000000000003" customHeight="1">
      <c r="A431" s="4" t="s">
        <v>999</v>
      </c>
      <c r="B431" s="4">
        <f>COUNTIF($D$2:D431,D431)</f>
        <v>1</v>
      </c>
      <c r="C431" s="2" t="str">
        <f t="shared" si="7"/>
        <v>JHｰWBPC80401</v>
      </c>
      <c r="D431" s="2" t="s">
        <v>915</v>
      </c>
      <c r="E431" s="2" t="s">
        <v>487</v>
      </c>
      <c r="F431" s="16">
        <v>8.1</v>
      </c>
      <c r="G431" s="20">
        <v>5.5</v>
      </c>
      <c r="H431" s="23" t="s">
        <v>363</v>
      </c>
      <c r="I431" s="23"/>
      <c r="J431"/>
    </row>
    <row r="432" spans="1:10" ht="40.200000000000003" customHeight="1">
      <c r="A432" s="4" t="s">
        <v>999</v>
      </c>
      <c r="B432" s="4">
        <f>COUNTIF($D$2:D432,D432)</f>
        <v>1</v>
      </c>
      <c r="C432" s="2" t="str">
        <f t="shared" si="7"/>
        <v>JHｰWBPD80401</v>
      </c>
      <c r="D432" s="2" t="s">
        <v>916</v>
      </c>
      <c r="E432" s="2" t="s">
        <v>488</v>
      </c>
      <c r="F432" s="16">
        <v>8.1</v>
      </c>
      <c r="G432" s="20">
        <v>5.5</v>
      </c>
      <c r="H432" s="23" t="s">
        <v>363</v>
      </c>
      <c r="I432" s="23"/>
      <c r="J432"/>
    </row>
    <row r="433" spans="1:10" ht="40.200000000000003" customHeight="1">
      <c r="A433" s="4" t="s">
        <v>999</v>
      </c>
      <c r="B433" s="4">
        <f>COUNTIF($D$2:D433,D433)</f>
        <v>1</v>
      </c>
      <c r="C433" s="2" t="str">
        <f t="shared" si="7"/>
        <v>JHｰWBPC93401</v>
      </c>
      <c r="D433" s="2" t="s">
        <v>917</v>
      </c>
      <c r="E433" s="2" t="s">
        <v>489</v>
      </c>
      <c r="F433" s="16">
        <v>8.1</v>
      </c>
      <c r="G433" s="20">
        <v>5.5</v>
      </c>
      <c r="H433" s="23" t="s">
        <v>363</v>
      </c>
      <c r="I433" s="23"/>
      <c r="J433"/>
    </row>
    <row r="434" spans="1:10" ht="40.200000000000003" customHeight="1">
      <c r="A434" s="4" t="s">
        <v>999</v>
      </c>
      <c r="B434" s="4">
        <f>COUNTIF($D$2:D434,D434)</f>
        <v>1</v>
      </c>
      <c r="C434" s="2" t="str">
        <f t="shared" si="7"/>
        <v>JHｰWBPD93401</v>
      </c>
      <c r="D434" s="2" t="s">
        <v>918</v>
      </c>
      <c r="E434" s="2" t="s">
        <v>490</v>
      </c>
      <c r="F434" s="16">
        <v>8.1</v>
      </c>
      <c r="G434" s="20">
        <v>5.5</v>
      </c>
      <c r="H434" s="23" t="s">
        <v>363</v>
      </c>
      <c r="I434" s="23"/>
      <c r="J434"/>
    </row>
    <row r="435" spans="1:10" ht="40.200000000000003" customHeight="1">
      <c r="A435" s="4" t="s">
        <v>999</v>
      </c>
      <c r="B435" s="4">
        <f>COUNTIF($D$2:D435,D435)</f>
        <v>1</v>
      </c>
      <c r="C435" s="2" t="str">
        <f t="shared" si="7"/>
        <v>JHｰWBPC70101</v>
      </c>
      <c r="D435" s="2" t="s">
        <v>919</v>
      </c>
      <c r="E435" s="2" t="s">
        <v>491</v>
      </c>
      <c r="F435" s="16">
        <v>4</v>
      </c>
      <c r="G435" s="20">
        <v>4.2</v>
      </c>
      <c r="H435" s="23" t="s">
        <v>363</v>
      </c>
      <c r="I435" s="23"/>
      <c r="J435"/>
    </row>
    <row r="436" spans="1:10" ht="40.200000000000003" customHeight="1">
      <c r="A436" s="4" t="s">
        <v>999</v>
      </c>
      <c r="B436" s="4">
        <f>COUNTIF($D$2:D436,D436)</f>
        <v>1</v>
      </c>
      <c r="C436" s="2" t="str">
        <f t="shared" si="7"/>
        <v>JHｰWBPD70101</v>
      </c>
      <c r="D436" s="2" t="s">
        <v>920</v>
      </c>
      <c r="E436" s="2" t="s">
        <v>492</v>
      </c>
      <c r="F436" s="16">
        <v>4</v>
      </c>
      <c r="G436" s="20">
        <v>4.2</v>
      </c>
      <c r="H436" s="23" t="s">
        <v>363</v>
      </c>
      <c r="I436" s="23"/>
      <c r="J436"/>
    </row>
    <row r="437" spans="1:10" ht="40.200000000000003" customHeight="1">
      <c r="A437" s="4" t="s">
        <v>999</v>
      </c>
      <c r="B437" s="4">
        <f>COUNTIF($D$2:D437,D437)</f>
        <v>1</v>
      </c>
      <c r="C437" s="2" t="str">
        <f t="shared" si="7"/>
        <v>JHｰWBPC80101</v>
      </c>
      <c r="D437" s="2" t="s">
        <v>921</v>
      </c>
      <c r="E437" s="2" t="s">
        <v>493</v>
      </c>
      <c r="F437" s="16">
        <v>4</v>
      </c>
      <c r="G437" s="20">
        <v>5.5</v>
      </c>
      <c r="H437" s="23" t="s">
        <v>363</v>
      </c>
      <c r="I437" s="23"/>
      <c r="J437"/>
    </row>
    <row r="438" spans="1:10" ht="40.200000000000003" customHeight="1">
      <c r="A438" s="4" t="s">
        <v>999</v>
      </c>
      <c r="B438" s="4">
        <f>COUNTIF($D$2:D438,D438)</f>
        <v>1</v>
      </c>
      <c r="C438" s="2" t="str">
        <f t="shared" si="7"/>
        <v>JHｰWBPD80101</v>
      </c>
      <c r="D438" s="2" t="s">
        <v>922</v>
      </c>
      <c r="E438" s="2" t="s">
        <v>494</v>
      </c>
      <c r="F438" s="16">
        <v>4</v>
      </c>
      <c r="G438" s="20">
        <v>5.5</v>
      </c>
      <c r="H438" s="23" t="s">
        <v>363</v>
      </c>
      <c r="I438" s="23"/>
      <c r="J438"/>
    </row>
    <row r="439" spans="1:10" ht="40.200000000000003" customHeight="1">
      <c r="A439" s="4" t="s">
        <v>999</v>
      </c>
      <c r="B439" s="4">
        <f>COUNTIF($D$2:D439,D439)</f>
        <v>1</v>
      </c>
      <c r="C439" s="2" t="str">
        <f t="shared" si="7"/>
        <v>JHｰWBP74K1</v>
      </c>
      <c r="D439" s="2" t="s">
        <v>923</v>
      </c>
      <c r="E439" s="2" t="s">
        <v>495</v>
      </c>
      <c r="F439" s="16">
        <v>8.1</v>
      </c>
      <c r="G439" s="20">
        <v>5.5</v>
      </c>
      <c r="H439" s="23" t="s">
        <v>363</v>
      </c>
      <c r="I439" s="23"/>
      <c r="J439"/>
    </row>
    <row r="440" spans="1:10" ht="40.200000000000003" customHeight="1">
      <c r="A440" s="4" t="s">
        <v>999</v>
      </c>
      <c r="B440" s="4">
        <f>COUNTIF($D$2:D440,D440)</f>
        <v>1</v>
      </c>
      <c r="C440" s="2" t="str">
        <f t="shared" si="7"/>
        <v>JHｰWBP74M1</v>
      </c>
      <c r="D440" s="2" t="s">
        <v>924</v>
      </c>
      <c r="E440" s="2" t="s">
        <v>496</v>
      </c>
      <c r="F440" s="16">
        <v>8.1</v>
      </c>
      <c r="G440" s="20">
        <v>5.5</v>
      </c>
      <c r="H440" s="23" t="s">
        <v>363</v>
      </c>
      <c r="I440" s="23"/>
      <c r="J440"/>
    </row>
    <row r="441" spans="1:10" ht="40.200000000000003" customHeight="1">
      <c r="A441" s="4" t="s">
        <v>1000</v>
      </c>
      <c r="B441" s="4">
        <f>COUNTIF($D$2:D441,D441)</f>
        <v>3</v>
      </c>
      <c r="C441" s="2" t="str">
        <f t="shared" si="7"/>
        <v>KPBPｰAｰPKGｰMM13</v>
      </c>
      <c r="D441" s="2" t="s">
        <v>847</v>
      </c>
      <c r="E441" s="2" t="s">
        <v>497</v>
      </c>
      <c r="F441" s="16">
        <v>16.399999999999999</v>
      </c>
      <c r="G441" s="20">
        <v>5.9</v>
      </c>
      <c r="H441" s="23" t="s">
        <v>367</v>
      </c>
      <c r="I441" s="23" t="s">
        <v>988</v>
      </c>
      <c r="J441"/>
    </row>
    <row r="442" spans="1:10" ht="40.200000000000003" customHeight="1">
      <c r="A442" s="4" t="s">
        <v>1000</v>
      </c>
      <c r="B442" s="4">
        <f>COUNTIF($D$2:D442,D442)</f>
        <v>3</v>
      </c>
      <c r="C442" s="2" t="str">
        <f t="shared" si="7"/>
        <v>KPBPｰAｰPKGｰSMM13</v>
      </c>
      <c r="D442" s="2" t="s">
        <v>848</v>
      </c>
      <c r="E442" s="2" t="s">
        <v>498</v>
      </c>
      <c r="F442" s="16">
        <v>16.399999999999999</v>
      </c>
      <c r="G442" s="20">
        <v>5.9</v>
      </c>
      <c r="H442" s="23" t="s">
        <v>367</v>
      </c>
      <c r="I442" s="23" t="s">
        <v>988</v>
      </c>
      <c r="J442"/>
    </row>
    <row r="443" spans="1:10" ht="40.200000000000003" customHeight="1">
      <c r="A443" s="4" t="s">
        <v>1000</v>
      </c>
      <c r="B443" s="4">
        <f>COUNTIF($D$2:D443,D443)</f>
        <v>3</v>
      </c>
      <c r="C443" s="2" t="str">
        <f t="shared" si="7"/>
        <v>KPBPｰAｰPKGｰMM23</v>
      </c>
      <c r="D443" s="2" t="s">
        <v>851</v>
      </c>
      <c r="E443" s="2" t="s">
        <v>499</v>
      </c>
      <c r="F443" s="16">
        <v>9.8000000000000007</v>
      </c>
      <c r="G443" s="20">
        <v>4</v>
      </c>
      <c r="H443" s="23" t="s">
        <v>367</v>
      </c>
      <c r="I443" s="23" t="s">
        <v>988</v>
      </c>
      <c r="J443"/>
    </row>
    <row r="444" spans="1:10" ht="40.200000000000003" customHeight="1">
      <c r="A444" s="4" t="s">
        <v>1000</v>
      </c>
      <c r="B444" s="4">
        <f>COUNTIF($D$2:D444,D444)</f>
        <v>3</v>
      </c>
      <c r="C444" s="2" t="str">
        <f t="shared" si="7"/>
        <v>KPBPｰAｰPKGｰSMM23</v>
      </c>
      <c r="D444" s="2" t="s">
        <v>852</v>
      </c>
      <c r="E444" s="2" t="s">
        <v>500</v>
      </c>
      <c r="F444" s="16">
        <v>9.8000000000000007</v>
      </c>
      <c r="G444" s="20">
        <v>4</v>
      </c>
      <c r="H444" s="23" t="s">
        <v>367</v>
      </c>
      <c r="I444" s="23" t="s">
        <v>988</v>
      </c>
      <c r="J444"/>
    </row>
    <row r="445" spans="1:10" ht="40.200000000000003" customHeight="1">
      <c r="A445" s="4" t="s">
        <v>1000</v>
      </c>
      <c r="B445" s="4">
        <f>COUNTIF($D$2:D445,D445)</f>
        <v>4</v>
      </c>
      <c r="C445" s="2" t="str">
        <f t="shared" si="7"/>
        <v>KPBPｰAｰPKGｰMM14</v>
      </c>
      <c r="D445" s="2" t="s">
        <v>847</v>
      </c>
      <c r="E445" s="2" t="s">
        <v>501</v>
      </c>
      <c r="F445" s="16">
        <v>16.399999999999999</v>
      </c>
      <c r="G445" s="20">
        <v>5.9</v>
      </c>
      <c r="H445" s="23" t="s">
        <v>930</v>
      </c>
      <c r="I445" s="23" t="s">
        <v>989</v>
      </c>
      <c r="J445"/>
    </row>
    <row r="446" spans="1:10" ht="40.200000000000003" customHeight="1">
      <c r="A446" s="4" t="s">
        <v>1000</v>
      </c>
      <c r="B446" s="4">
        <f>COUNTIF($D$2:D446,D446)</f>
        <v>4</v>
      </c>
      <c r="C446" s="2" t="str">
        <f t="shared" si="7"/>
        <v>KPBPｰAｰPKGｰSMM14</v>
      </c>
      <c r="D446" s="2" t="s">
        <v>848</v>
      </c>
      <c r="E446" s="2" t="s">
        <v>502</v>
      </c>
      <c r="F446" s="16">
        <v>16.399999999999999</v>
      </c>
      <c r="G446" s="20">
        <v>5.9</v>
      </c>
      <c r="H446" s="23" t="s">
        <v>367</v>
      </c>
      <c r="I446" s="23" t="s">
        <v>989</v>
      </c>
      <c r="J446"/>
    </row>
    <row r="447" spans="1:10" ht="40.200000000000003" customHeight="1">
      <c r="A447" s="4" t="s">
        <v>1000</v>
      </c>
      <c r="B447" s="4">
        <f>COUNTIF($D$2:D447,D447)</f>
        <v>4</v>
      </c>
      <c r="C447" s="2" t="str">
        <f t="shared" si="7"/>
        <v>KPBPｰAｰPKGｰMM24</v>
      </c>
      <c r="D447" s="2" t="s">
        <v>851</v>
      </c>
      <c r="E447" s="2" t="s">
        <v>503</v>
      </c>
      <c r="F447" s="16">
        <v>9.8000000000000007</v>
      </c>
      <c r="G447" s="20">
        <v>4</v>
      </c>
      <c r="H447" s="23" t="s">
        <v>367</v>
      </c>
      <c r="I447" s="23" t="s">
        <v>989</v>
      </c>
      <c r="J447"/>
    </row>
    <row r="448" spans="1:10" ht="40.200000000000003" customHeight="1">
      <c r="A448" s="4" t="s">
        <v>1000</v>
      </c>
      <c r="B448" s="4">
        <f>COUNTIF($D$2:D448,D448)</f>
        <v>4</v>
      </c>
      <c r="C448" s="2" t="str">
        <f t="shared" si="7"/>
        <v>KPBPｰAｰPKGｰSMM24</v>
      </c>
      <c r="D448" s="2" t="s">
        <v>852</v>
      </c>
      <c r="E448" s="2" t="s">
        <v>504</v>
      </c>
      <c r="F448" s="16">
        <v>9.8000000000000007</v>
      </c>
      <c r="G448" s="20">
        <v>4</v>
      </c>
      <c r="H448" s="23" t="s">
        <v>367</v>
      </c>
      <c r="I448" s="23" t="s">
        <v>989</v>
      </c>
      <c r="J448"/>
    </row>
    <row r="449" spans="1:10" ht="40.200000000000003" customHeight="1">
      <c r="A449" s="4" t="s">
        <v>996</v>
      </c>
      <c r="B449" s="4">
        <f>COUNTIF($D$2:D449,D449)</f>
        <v>1</v>
      </c>
      <c r="C449" s="2" t="str">
        <f t="shared" si="7"/>
        <v>ESSｰU4X11</v>
      </c>
      <c r="D449" s="2" t="s">
        <v>925</v>
      </c>
      <c r="E449" s="2" t="s">
        <v>505</v>
      </c>
      <c r="F449" s="16">
        <v>16.600000000000001</v>
      </c>
      <c r="G449" s="20">
        <v>3</v>
      </c>
      <c r="H449" s="23" t="s">
        <v>359</v>
      </c>
      <c r="I449" s="23"/>
      <c r="J449"/>
    </row>
    <row r="450" spans="1:10" ht="40.200000000000003" customHeight="1">
      <c r="A450" s="4" t="s">
        <v>996</v>
      </c>
      <c r="B450" s="4">
        <f>COUNTIF($D$2:D450,D450)</f>
        <v>1</v>
      </c>
      <c r="C450" s="2" t="str">
        <f t="shared" si="7"/>
        <v>ESSｰU4M11</v>
      </c>
      <c r="D450" s="2" t="s">
        <v>926</v>
      </c>
      <c r="E450" s="2" t="s">
        <v>506</v>
      </c>
      <c r="F450" s="16">
        <v>11</v>
      </c>
      <c r="G450" s="20">
        <v>3</v>
      </c>
      <c r="H450" s="23" t="s">
        <v>359</v>
      </c>
      <c r="I450" s="23"/>
      <c r="J450"/>
    </row>
    <row r="451" spans="1:10" ht="40.200000000000003" customHeight="1">
      <c r="A451" s="4" t="s">
        <v>996</v>
      </c>
      <c r="B451" s="4">
        <f>COUNTIF($D$2:D451,D451)</f>
        <v>1</v>
      </c>
      <c r="C451" s="2" t="str">
        <f t="shared" ref="C451:C513" si="8">D451&amp;B451</f>
        <v>ESSｰT2SS1</v>
      </c>
      <c r="D451" s="2" t="s">
        <v>927</v>
      </c>
      <c r="E451" s="2" t="s">
        <v>507</v>
      </c>
      <c r="F451" s="16">
        <v>4</v>
      </c>
      <c r="G451" s="20">
        <v>5.9</v>
      </c>
      <c r="H451" s="23" t="s">
        <v>360</v>
      </c>
      <c r="I451" s="23"/>
      <c r="J451"/>
    </row>
    <row r="452" spans="1:10" ht="40.200000000000003" customHeight="1">
      <c r="A452" s="4" t="s">
        <v>996</v>
      </c>
      <c r="B452" s="4">
        <f>COUNTIF($D$2:D452,D452)</f>
        <v>1</v>
      </c>
      <c r="C452" s="2" t="str">
        <f t="shared" si="8"/>
        <v>ESSｰT2MS1</v>
      </c>
      <c r="D452" s="17" t="s">
        <v>928</v>
      </c>
      <c r="E452" s="17" t="s">
        <v>508</v>
      </c>
      <c r="F452" s="19">
        <v>8</v>
      </c>
      <c r="G452" s="20">
        <v>5.9</v>
      </c>
      <c r="H452" s="23" t="s">
        <v>360</v>
      </c>
      <c r="I452" s="23"/>
      <c r="J452"/>
    </row>
    <row r="453" spans="1:10" ht="40.200000000000003" customHeight="1">
      <c r="A453" s="4" t="s">
        <v>1004</v>
      </c>
      <c r="B453" s="4">
        <f>COUNTIF($D$2:D453,D453)</f>
        <v>1</v>
      </c>
      <c r="C453" s="2" t="str">
        <f t="shared" si="8"/>
        <v>MPR-P0111</v>
      </c>
      <c r="D453" s="2" t="s">
        <v>569</v>
      </c>
      <c r="E453" s="2" t="s">
        <v>515</v>
      </c>
      <c r="F453" s="16">
        <v>3.5</v>
      </c>
      <c r="G453" s="20">
        <v>5.5</v>
      </c>
      <c r="H453" s="23" t="s">
        <v>514</v>
      </c>
      <c r="I453" s="3" t="s">
        <v>439</v>
      </c>
      <c r="J453"/>
    </row>
    <row r="454" spans="1:10" ht="40.200000000000003" customHeight="1">
      <c r="A454" s="4" t="s">
        <v>1004</v>
      </c>
      <c r="B454" s="4">
        <f>COUNTIF($D$2:D454,D454)</f>
        <v>1</v>
      </c>
      <c r="C454" s="2" t="str">
        <f t="shared" si="8"/>
        <v>MPR-P0131</v>
      </c>
      <c r="D454" s="2" t="s">
        <v>570</v>
      </c>
      <c r="E454" s="2" t="s">
        <v>509</v>
      </c>
      <c r="F454" s="16">
        <v>7</v>
      </c>
      <c r="G454" s="20">
        <v>5.5</v>
      </c>
      <c r="H454" s="23" t="s">
        <v>514</v>
      </c>
      <c r="I454" s="3" t="s">
        <v>439</v>
      </c>
      <c r="J454"/>
    </row>
    <row r="455" spans="1:10" ht="40.200000000000003" customHeight="1">
      <c r="A455" s="4" t="s">
        <v>1004</v>
      </c>
      <c r="B455" s="4">
        <f>COUNTIF($D$2:D455,D455)</f>
        <v>1</v>
      </c>
      <c r="C455" s="2" t="str">
        <f t="shared" si="8"/>
        <v>MPR-P0201</v>
      </c>
      <c r="D455" s="2" t="s">
        <v>512</v>
      </c>
      <c r="E455" s="2" t="s">
        <v>510</v>
      </c>
      <c r="F455" s="16">
        <v>6.9</v>
      </c>
      <c r="G455" s="20">
        <v>5.5</v>
      </c>
      <c r="H455" s="23" t="s">
        <v>514</v>
      </c>
      <c r="I455" s="3" t="s">
        <v>439</v>
      </c>
      <c r="J455"/>
    </row>
    <row r="456" spans="1:10" ht="40.200000000000003" customHeight="1">
      <c r="A456" s="4" t="s">
        <v>1004</v>
      </c>
      <c r="B456" s="4">
        <f>COUNTIF($D$2:D456,D456)</f>
        <v>1</v>
      </c>
      <c r="C456" s="2" t="str">
        <f t="shared" si="8"/>
        <v>MPR-P0211</v>
      </c>
      <c r="D456" s="17" t="s">
        <v>513</v>
      </c>
      <c r="E456" s="17" t="s">
        <v>511</v>
      </c>
      <c r="F456" s="19">
        <v>13.9</v>
      </c>
      <c r="G456" s="20">
        <v>5.5</v>
      </c>
      <c r="H456" s="23" t="s">
        <v>514</v>
      </c>
      <c r="I456" s="3" t="s">
        <v>439</v>
      </c>
      <c r="J456"/>
    </row>
    <row r="457" spans="1:10" ht="40.200000000000003" customHeight="1">
      <c r="A457" s="4" t="s">
        <v>1005</v>
      </c>
      <c r="B457" s="4">
        <f>COUNTIF($D$2:D457,D457)</f>
        <v>1</v>
      </c>
      <c r="C457" s="2" t="str">
        <f t="shared" si="8"/>
        <v>EPS-40S1</v>
      </c>
      <c r="D457" s="2" t="s">
        <v>929</v>
      </c>
      <c r="E457" s="2" t="s">
        <v>516</v>
      </c>
      <c r="F457" s="16">
        <v>5.4</v>
      </c>
      <c r="G457" s="20">
        <v>8</v>
      </c>
      <c r="H457" s="23" t="s">
        <v>375</v>
      </c>
      <c r="I457" s="23"/>
      <c r="J457"/>
    </row>
    <row r="458" spans="1:10" ht="40.200000000000003" customHeight="1">
      <c r="A458" s="4" t="s">
        <v>1005</v>
      </c>
      <c r="B458" s="4">
        <f>COUNTIF($D$2:D458,D458)</f>
        <v>1</v>
      </c>
      <c r="C458" s="2" t="str">
        <f t="shared" si="8"/>
        <v>EPS-40D1</v>
      </c>
      <c r="D458" s="17" t="s">
        <v>518</v>
      </c>
      <c r="E458" s="17" t="s">
        <v>517</v>
      </c>
      <c r="F458" s="19">
        <v>10.8</v>
      </c>
      <c r="G458" s="20">
        <v>8</v>
      </c>
      <c r="H458" s="23" t="s">
        <v>375</v>
      </c>
      <c r="I458" s="23"/>
      <c r="J458"/>
    </row>
    <row r="459" spans="1:10" ht="40.200000000000003" customHeight="1">
      <c r="A459" s="4" t="s">
        <v>998</v>
      </c>
      <c r="B459" s="4">
        <f>COUNTIF($D$2:D459,D459)</f>
        <v>1</v>
      </c>
      <c r="C459" s="2" t="str">
        <f t="shared" si="8"/>
        <v>LL5130HOS/51</v>
      </c>
      <c r="D459" s="2" t="s">
        <v>567</v>
      </c>
      <c r="E459" s="2" t="s">
        <v>519</v>
      </c>
      <c r="F459" s="16">
        <v>13.1</v>
      </c>
      <c r="G459" s="20">
        <v>5.5</v>
      </c>
      <c r="H459" s="23" t="s">
        <v>362</v>
      </c>
      <c r="I459" s="23"/>
      <c r="J459"/>
    </row>
    <row r="460" spans="1:10" ht="40.200000000000003" customHeight="1">
      <c r="A460" s="4" t="s">
        <v>998</v>
      </c>
      <c r="B460" s="4">
        <f>COUNTIF($D$2:D460,D460)</f>
        <v>1</v>
      </c>
      <c r="C460" s="2" t="str">
        <f t="shared" si="8"/>
        <v>LL5130HOS/61</v>
      </c>
      <c r="D460" s="17" t="s">
        <v>568</v>
      </c>
      <c r="E460" s="17" t="s">
        <v>520</v>
      </c>
      <c r="F460" s="19">
        <v>13.1</v>
      </c>
      <c r="G460" s="20">
        <v>5.5</v>
      </c>
      <c r="H460" s="23" t="s">
        <v>362</v>
      </c>
      <c r="I460" s="23"/>
      <c r="J460"/>
    </row>
    <row r="461" spans="1:10" ht="40.200000000000003" customHeight="1">
      <c r="A461" s="4" t="s">
        <v>1012</v>
      </c>
      <c r="B461" s="4">
        <f>COUNTIF($D$2:D461,D461)</f>
        <v>1</v>
      </c>
      <c r="C461" s="2" t="str">
        <f t="shared" si="8"/>
        <v>LUNA2000-4.95-51</v>
      </c>
      <c r="D461" s="2" t="s">
        <v>571</v>
      </c>
      <c r="E461" s="2" t="s">
        <v>521</v>
      </c>
      <c r="F461" s="16">
        <v>5.0999999999999996</v>
      </c>
      <c r="G461" s="20">
        <v>5</v>
      </c>
      <c r="H461" s="23" t="s">
        <v>365</v>
      </c>
      <c r="I461" s="23"/>
      <c r="J461"/>
    </row>
    <row r="462" spans="1:10" ht="40.200000000000003" customHeight="1">
      <c r="A462" s="4" t="s">
        <v>1012</v>
      </c>
      <c r="B462" s="4">
        <f>COUNTIF($D$2:D462,D462)</f>
        <v>1</v>
      </c>
      <c r="C462" s="2" t="str">
        <f t="shared" si="8"/>
        <v>LUNA2000-4.95-101</v>
      </c>
      <c r="D462" s="2" t="s">
        <v>523</v>
      </c>
      <c r="E462" s="2" t="s">
        <v>522</v>
      </c>
      <c r="F462" s="16">
        <v>10.199999999999999</v>
      </c>
      <c r="G462" s="20">
        <v>5</v>
      </c>
      <c r="H462" s="23" t="s">
        <v>365</v>
      </c>
      <c r="I462" s="23"/>
      <c r="J462"/>
    </row>
    <row r="463" spans="1:10" ht="40.200000000000003" customHeight="1">
      <c r="A463" s="4" t="s">
        <v>1003</v>
      </c>
      <c r="B463" s="4">
        <f>COUNTIF($D$2:D463,D463)</f>
        <v>1</v>
      </c>
      <c r="C463" s="2" t="str">
        <f t="shared" si="8"/>
        <v>EGS-LM05001</v>
      </c>
      <c r="D463" s="2" t="s">
        <v>528</v>
      </c>
      <c r="E463" s="2" t="s">
        <v>525</v>
      </c>
      <c r="F463" s="16">
        <v>5</v>
      </c>
      <c r="G463" s="20">
        <v>3</v>
      </c>
      <c r="H463" s="23" t="s">
        <v>372</v>
      </c>
      <c r="I463" s="23" t="s">
        <v>995</v>
      </c>
      <c r="J463"/>
    </row>
    <row r="464" spans="1:10" ht="40.200000000000003" customHeight="1">
      <c r="A464" s="4" t="s">
        <v>1003</v>
      </c>
      <c r="B464" s="4">
        <f>COUNTIF($D$2:D464,D464)</f>
        <v>1</v>
      </c>
      <c r="C464" s="2" t="str">
        <f t="shared" si="8"/>
        <v>EGS-LM10001</v>
      </c>
      <c r="D464" s="2" t="s">
        <v>529</v>
      </c>
      <c r="E464" s="2" t="s">
        <v>526</v>
      </c>
      <c r="F464" s="16">
        <v>10</v>
      </c>
      <c r="G464" s="20">
        <v>3</v>
      </c>
      <c r="H464" s="23" t="s">
        <v>372</v>
      </c>
      <c r="I464" s="23" t="s">
        <v>995</v>
      </c>
      <c r="J464"/>
    </row>
    <row r="465" spans="1:10" ht="40.200000000000003" customHeight="1">
      <c r="A465" s="4" t="s">
        <v>1003</v>
      </c>
      <c r="B465" s="4">
        <f>COUNTIF($D$2:D465,D465)</f>
        <v>1</v>
      </c>
      <c r="C465" s="2" t="str">
        <f t="shared" si="8"/>
        <v>EGS-LM15001</v>
      </c>
      <c r="D465" s="17" t="s">
        <v>530</v>
      </c>
      <c r="E465" s="17" t="s">
        <v>527</v>
      </c>
      <c r="F465" s="19">
        <v>15</v>
      </c>
      <c r="G465" s="20">
        <v>3</v>
      </c>
      <c r="H465" s="23" t="s">
        <v>372</v>
      </c>
      <c r="I465" s="23" t="s">
        <v>995</v>
      </c>
      <c r="J465"/>
    </row>
    <row r="466" spans="1:10" ht="40.200000000000003" customHeight="1">
      <c r="A466" s="4" t="s">
        <v>997</v>
      </c>
      <c r="B466" s="4">
        <f>COUNTIF($D$2:D466,D466)</f>
        <v>1</v>
      </c>
      <c r="C466" s="2" t="str">
        <f t="shared" si="8"/>
        <v>CB-P65M05A1</v>
      </c>
      <c r="D466" s="2" t="s">
        <v>533</v>
      </c>
      <c r="E466" s="2" t="s">
        <v>531</v>
      </c>
      <c r="F466" s="16">
        <v>6.5</v>
      </c>
      <c r="G466" s="20">
        <v>2.5</v>
      </c>
      <c r="H466" s="23" t="s">
        <v>385</v>
      </c>
      <c r="I466" s="23"/>
      <c r="J466"/>
    </row>
    <row r="467" spans="1:10" ht="40.200000000000003" customHeight="1">
      <c r="A467" s="4" t="s">
        <v>997</v>
      </c>
      <c r="B467" s="4">
        <f>COUNTIF($D$2:D467,D467)</f>
        <v>1</v>
      </c>
      <c r="C467" s="2" t="str">
        <f t="shared" si="8"/>
        <v>CB-P65MS05A1</v>
      </c>
      <c r="D467" s="17" t="s">
        <v>534</v>
      </c>
      <c r="E467" s="17" t="s">
        <v>532</v>
      </c>
      <c r="F467" s="19">
        <v>6.5</v>
      </c>
      <c r="G467" s="20">
        <v>2.5</v>
      </c>
      <c r="H467" s="23" t="s">
        <v>385</v>
      </c>
      <c r="I467" s="23"/>
      <c r="J467"/>
    </row>
    <row r="468" spans="1:10" ht="40.200000000000003" customHeight="1">
      <c r="A468" s="4" t="s">
        <v>997</v>
      </c>
      <c r="B468" s="4">
        <f>COUNTIF($D$2:D468,D468)</f>
        <v>2</v>
      </c>
      <c r="C468" s="2" t="str">
        <f t="shared" si="8"/>
        <v>CB-P65M05A2</v>
      </c>
      <c r="D468" s="2" t="s">
        <v>533</v>
      </c>
      <c r="E468" s="2" t="s">
        <v>535</v>
      </c>
      <c r="F468" s="16">
        <v>6.5</v>
      </c>
      <c r="G468" s="20">
        <v>2.5</v>
      </c>
      <c r="H468" s="23" t="s">
        <v>379</v>
      </c>
      <c r="I468" s="23" t="s">
        <v>437</v>
      </c>
      <c r="J468"/>
    </row>
    <row r="469" spans="1:10" ht="40.200000000000003" customHeight="1">
      <c r="A469" s="4" t="s">
        <v>997</v>
      </c>
      <c r="B469" s="4">
        <f>COUNTIF($D$2:D469,D469)</f>
        <v>2</v>
      </c>
      <c r="C469" s="2" t="str">
        <f t="shared" si="8"/>
        <v>CB-P65MS05A2</v>
      </c>
      <c r="D469" s="17" t="s">
        <v>534</v>
      </c>
      <c r="E469" s="17" t="s">
        <v>536</v>
      </c>
      <c r="F469" s="19">
        <v>6.5</v>
      </c>
      <c r="G469" s="20">
        <v>2.5</v>
      </c>
      <c r="H469" s="23" t="s">
        <v>379</v>
      </c>
      <c r="I469" s="23" t="s">
        <v>437</v>
      </c>
      <c r="J469"/>
    </row>
    <row r="470" spans="1:10" ht="40.200000000000003" customHeight="1">
      <c r="A470" s="4" t="s">
        <v>1000</v>
      </c>
      <c r="B470" s="4">
        <f>COUNTIF($D$2:D470,D470)</f>
        <v>1</v>
      </c>
      <c r="C470" s="2" t="str">
        <f t="shared" si="8"/>
        <v>KPBP-A-PKG-MM31</v>
      </c>
      <c r="D470" s="2" t="s">
        <v>539</v>
      </c>
      <c r="E470" s="2" t="s">
        <v>537</v>
      </c>
      <c r="F470" s="16">
        <v>6.5</v>
      </c>
      <c r="G470" s="20">
        <v>2.5</v>
      </c>
      <c r="H470" s="23" t="s">
        <v>541</v>
      </c>
      <c r="I470" s="23"/>
      <c r="J470"/>
    </row>
    <row r="471" spans="1:10" ht="40.200000000000003" customHeight="1">
      <c r="A471" s="4" t="s">
        <v>1000</v>
      </c>
      <c r="B471" s="4">
        <f>COUNTIF($D$2:D471,D471)</f>
        <v>1</v>
      </c>
      <c r="C471" s="2" t="str">
        <f t="shared" si="8"/>
        <v>KPBP-A-PKG-SMM31</v>
      </c>
      <c r="D471" s="17" t="s">
        <v>540</v>
      </c>
      <c r="E471" s="17" t="s">
        <v>538</v>
      </c>
      <c r="F471" s="19">
        <v>6.5</v>
      </c>
      <c r="G471" s="20">
        <v>2.5</v>
      </c>
      <c r="H471" s="23" t="s">
        <v>541</v>
      </c>
      <c r="I471" s="23"/>
      <c r="J471"/>
    </row>
    <row r="472" spans="1:10" ht="40.200000000000003" customHeight="1">
      <c r="A472" s="4" t="s">
        <v>1006</v>
      </c>
      <c r="B472" s="34">
        <f>COUNTIF($D$2:D472,D472)</f>
        <v>1</v>
      </c>
      <c r="C472" s="2" t="str">
        <f t="shared" si="8"/>
        <v>PLJ-RC41063A1</v>
      </c>
      <c r="D472" s="2" t="s">
        <v>572</v>
      </c>
      <c r="E472" s="2" t="s">
        <v>937</v>
      </c>
      <c r="F472" s="16">
        <v>6.3</v>
      </c>
      <c r="G472" s="20">
        <v>5.5</v>
      </c>
      <c r="H472" s="36"/>
      <c r="I472" s="36" t="s">
        <v>445</v>
      </c>
    </row>
    <row r="473" spans="1:10" ht="40.200000000000003" customHeight="1">
      <c r="A473" s="4" t="s">
        <v>1006</v>
      </c>
      <c r="B473" s="34">
        <f>COUNTIF($D$2:D473,D473)</f>
        <v>1</v>
      </c>
      <c r="C473" s="2" t="str">
        <f t="shared" si="8"/>
        <v>PLJ-RC41098A1</v>
      </c>
      <c r="D473" s="2" t="s">
        <v>573</v>
      </c>
      <c r="E473" s="2" t="s">
        <v>938</v>
      </c>
      <c r="F473" s="16">
        <v>9.8000000000000007</v>
      </c>
      <c r="G473" s="20">
        <v>5.5</v>
      </c>
      <c r="H473" s="36"/>
      <c r="I473" s="36" t="s">
        <v>445</v>
      </c>
    </row>
    <row r="474" spans="1:10" ht="40.200000000000003" customHeight="1">
      <c r="A474" s="4" t="s">
        <v>1006</v>
      </c>
      <c r="B474" s="34">
        <f>COUNTIF($D$2:D474,D474)</f>
        <v>1</v>
      </c>
      <c r="C474" s="2" t="str">
        <f t="shared" si="8"/>
        <v>PLJ-RC41119A1</v>
      </c>
      <c r="D474" s="2" t="s">
        <v>574</v>
      </c>
      <c r="E474" s="2" t="s">
        <v>939</v>
      </c>
      <c r="F474" s="16">
        <v>11.9</v>
      </c>
      <c r="G474" s="20">
        <v>5.5</v>
      </c>
      <c r="H474" s="36"/>
      <c r="I474" s="36" t="s">
        <v>445</v>
      </c>
    </row>
    <row r="475" spans="1:10" ht="40.200000000000003" customHeight="1">
      <c r="A475" s="4" t="s">
        <v>1006</v>
      </c>
      <c r="B475" s="34">
        <f>COUNTIF($D$2:D475,D475)</f>
        <v>1</v>
      </c>
      <c r="C475" s="2" t="str">
        <f t="shared" si="8"/>
        <v>PLJ-RC41126B1</v>
      </c>
      <c r="D475" s="2" t="s">
        <v>575</v>
      </c>
      <c r="E475" s="2" t="s">
        <v>940</v>
      </c>
      <c r="F475" s="16">
        <v>12.6</v>
      </c>
      <c r="G475" s="20">
        <v>5.5</v>
      </c>
      <c r="H475" s="36"/>
      <c r="I475" s="36" t="s">
        <v>445</v>
      </c>
    </row>
    <row r="476" spans="1:10" ht="40.200000000000003" customHeight="1">
      <c r="A476" s="4" t="s">
        <v>1006</v>
      </c>
      <c r="B476" s="34">
        <f>COUNTIF($D$2:D476,D476)</f>
        <v>1</v>
      </c>
      <c r="C476" s="2" t="str">
        <f t="shared" si="8"/>
        <v>PLJ-RC41133A1</v>
      </c>
      <c r="D476" s="2" t="s">
        <v>576</v>
      </c>
      <c r="E476" s="2" t="s">
        <v>941</v>
      </c>
      <c r="F476" s="16">
        <v>13.3</v>
      </c>
      <c r="G476" s="20">
        <v>5.5</v>
      </c>
      <c r="H476" s="36"/>
      <c r="I476" s="36" t="s">
        <v>445</v>
      </c>
    </row>
    <row r="477" spans="1:10" ht="40.200000000000003" customHeight="1">
      <c r="A477" s="4" t="s">
        <v>1006</v>
      </c>
      <c r="B477" s="34">
        <f>COUNTIF($D$2:D477,D477)</f>
        <v>1</v>
      </c>
      <c r="C477" s="2" t="str">
        <f t="shared" si="8"/>
        <v>PLJ-RC41154A1</v>
      </c>
      <c r="D477" s="2" t="s">
        <v>577</v>
      </c>
      <c r="E477" s="2" t="s">
        <v>942</v>
      </c>
      <c r="F477" s="16">
        <v>15.4</v>
      </c>
      <c r="G477" s="20">
        <v>5.5</v>
      </c>
      <c r="H477" s="36"/>
      <c r="I477" s="36" t="s">
        <v>445</v>
      </c>
    </row>
    <row r="478" spans="1:10" ht="40.200000000000003" customHeight="1">
      <c r="A478" s="4" t="s">
        <v>1006</v>
      </c>
      <c r="B478" s="34">
        <f>COUNTIF($D$2:D478,D478)</f>
        <v>1</v>
      </c>
      <c r="C478" s="2" t="str">
        <f t="shared" si="8"/>
        <v>PLJ-RC42063A1</v>
      </c>
      <c r="D478" s="2" t="s">
        <v>578</v>
      </c>
      <c r="E478" s="2" t="s">
        <v>943</v>
      </c>
      <c r="F478" s="16">
        <v>6.3</v>
      </c>
      <c r="G478" s="20">
        <v>5.5</v>
      </c>
      <c r="H478" s="36"/>
      <c r="I478" s="36" t="s">
        <v>445</v>
      </c>
    </row>
    <row r="479" spans="1:10" ht="40.200000000000003" customHeight="1">
      <c r="A479" s="4" t="s">
        <v>1006</v>
      </c>
      <c r="B479" s="34">
        <f>COUNTIF($D$2:D479,D479)</f>
        <v>1</v>
      </c>
      <c r="C479" s="2" t="str">
        <f t="shared" si="8"/>
        <v>PLJ-RC42098A1</v>
      </c>
      <c r="D479" s="2" t="s">
        <v>579</v>
      </c>
      <c r="E479" s="2" t="s">
        <v>944</v>
      </c>
      <c r="F479" s="16">
        <v>9.8000000000000007</v>
      </c>
      <c r="G479" s="20">
        <v>5.5</v>
      </c>
      <c r="H479" s="36"/>
      <c r="I479" s="36" t="s">
        <v>445</v>
      </c>
    </row>
    <row r="480" spans="1:10" ht="40.200000000000003" customHeight="1">
      <c r="A480" s="4" t="s">
        <v>1006</v>
      </c>
      <c r="B480" s="34">
        <f>COUNTIF($D$2:D480,D480)</f>
        <v>1</v>
      </c>
      <c r="C480" s="2" t="str">
        <f t="shared" si="8"/>
        <v>PLJ-RC42119A1</v>
      </c>
      <c r="D480" s="2" t="s">
        <v>580</v>
      </c>
      <c r="E480" s="2" t="s">
        <v>945</v>
      </c>
      <c r="F480" s="16">
        <v>11.9</v>
      </c>
      <c r="G480" s="20">
        <v>5.5</v>
      </c>
      <c r="H480" s="36"/>
      <c r="I480" s="36" t="s">
        <v>445</v>
      </c>
    </row>
    <row r="481" spans="1:9" ht="40.200000000000003" customHeight="1">
      <c r="A481" s="4" t="s">
        <v>1006</v>
      </c>
      <c r="B481" s="34">
        <f>COUNTIF($D$2:D481,D481)</f>
        <v>1</v>
      </c>
      <c r="C481" s="2" t="str">
        <f t="shared" si="8"/>
        <v>PLJ-RC42126B1</v>
      </c>
      <c r="D481" s="2" t="s">
        <v>581</v>
      </c>
      <c r="E481" s="2" t="s">
        <v>946</v>
      </c>
      <c r="F481" s="16">
        <v>12.6</v>
      </c>
      <c r="G481" s="20">
        <v>5.5</v>
      </c>
      <c r="H481" s="36"/>
      <c r="I481" s="36" t="s">
        <v>445</v>
      </c>
    </row>
    <row r="482" spans="1:9" ht="40.200000000000003" customHeight="1">
      <c r="A482" s="4" t="s">
        <v>1006</v>
      </c>
      <c r="B482" s="34">
        <f>COUNTIF($D$2:D482,D482)</f>
        <v>1</v>
      </c>
      <c r="C482" s="2" t="str">
        <f t="shared" si="8"/>
        <v>PLJ-RC42133A1</v>
      </c>
      <c r="D482" s="2" t="s">
        <v>582</v>
      </c>
      <c r="E482" s="2" t="s">
        <v>947</v>
      </c>
      <c r="F482" s="16">
        <v>13.3</v>
      </c>
      <c r="G482" s="20">
        <v>5.5</v>
      </c>
      <c r="H482" s="36"/>
      <c r="I482" s="36" t="s">
        <v>445</v>
      </c>
    </row>
    <row r="483" spans="1:9" ht="40.200000000000003" customHeight="1">
      <c r="A483" s="4" t="s">
        <v>1006</v>
      </c>
      <c r="B483" s="34">
        <f>COUNTIF($D$2:D483,D483)</f>
        <v>1</v>
      </c>
      <c r="C483" s="2" t="str">
        <f t="shared" si="8"/>
        <v>PLJ-RC42154A1</v>
      </c>
      <c r="D483" s="2" t="s">
        <v>583</v>
      </c>
      <c r="E483" s="2" t="s">
        <v>948</v>
      </c>
      <c r="F483" s="16">
        <v>15.4</v>
      </c>
      <c r="G483" s="20">
        <v>5.5</v>
      </c>
      <c r="H483" s="36"/>
      <c r="I483" s="36" t="s">
        <v>445</v>
      </c>
    </row>
    <row r="484" spans="1:9" ht="40.200000000000003" customHeight="1">
      <c r="A484" s="4" t="s">
        <v>1006</v>
      </c>
      <c r="B484" s="34">
        <f>COUNTIF($D$2:D484,D484)</f>
        <v>2</v>
      </c>
      <c r="C484" s="2" t="str">
        <f t="shared" si="8"/>
        <v>PLJ-RC41063A2</v>
      </c>
      <c r="D484" s="2" t="s">
        <v>572</v>
      </c>
      <c r="E484" s="2" t="s">
        <v>949</v>
      </c>
      <c r="F484" s="16">
        <v>6.3</v>
      </c>
      <c r="G484" s="20">
        <v>5.5</v>
      </c>
      <c r="H484" s="36"/>
      <c r="I484" s="36" t="s">
        <v>986</v>
      </c>
    </row>
    <row r="485" spans="1:9" ht="40.200000000000003" customHeight="1">
      <c r="A485" s="4" t="s">
        <v>1006</v>
      </c>
      <c r="B485" s="34">
        <f>COUNTIF($D$2:D485,D485)</f>
        <v>2</v>
      </c>
      <c r="C485" s="2" t="str">
        <f t="shared" si="8"/>
        <v>PLJ-RC41098A2</v>
      </c>
      <c r="D485" s="2" t="s">
        <v>573</v>
      </c>
      <c r="E485" s="2" t="s">
        <v>950</v>
      </c>
      <c r="F485" s="16">
        <v>9.8000000000000007</v>
      </c>
      <c r="G485" s="20">
        <v>5.5</v>
      </c>
      <c r="H485" s="36"/>
      <c r="I485" s="36" t="s">
        <v>986</v>
      </c>
    </row>
    <row r="486" spans="1:9" ht="40.200000000000003" customHeight="1">
      <c r="A486" s="4" t="s">
        <v>1006</v>
      </c>
      <c r="B486" s="34">
        <f>COUNTIF($D$2:D486,D486)</f>
        <v>2</v>
      </c>
      <c r="C486" s="2" t="str">
        <f t="shared" si="8"/>
        <v>PLJ-RC41119A2</v>
      </c>
      <c r="D486" s="2" t="s">
        <v>574</v>
      </c>
      <c r="E486" s="2" t="s">
        <v>951</v>
      </c>
      <c r="F486" s="16">
        <v>11.9</v>
      </c>
      <c r="G486" s="20">
        <v>5.5</v>
      </c>
      <c r="H486" s="36"/>
      <c r="I486" s="36" t="s">
        <v>986</v>
      </c>
    </row>
    <row r="487" spans="1:9" ht="40.200000000000003" customHeight="1">
      <c r="A487" s="4" t="s">
        <v>1006</v>
      </c>
      <c r="B487" s="34">
        <f>COUNTIF($D$2:D487,D487)</f>
        <v>2</v>
      </c>
      <c r="C487" s="2" t="str">
        <f t="shared" si="8"/>
        <v>PLJ-RC41126B2</v>
      </c>
      <c r="D487" s="2" t="s">
        <v>575</v>
      </c>
      <c r="E487" s="2" t="s">
        <v>952</v>
      </c>
      <c r="F487" s="16">
        <v>12.6</v>
      </c>
      <c r="G487" s="20">
        <v>5.5</v>
      </c>
      <c r="H487" s="36"/>
      <c r="I487" s="36" t="s">
        <v>986</v>
      </c>
    </row>
    <row r="488" spans="1:9" ht="40.200000000000003" customHeight="1">
      <c r="A488" s="4" t="s">
        <v>1006</v>
      </c>
      <c r="B488" s="34">
        <f>COUNTIF($D$2:D488,D488)</f>
        <v>2</v>
      </c>
      <c r="C488" s="2" t="str">
        <f t="shared" si="8"/>
        <v>PLJ-RC41133A2</v>
      </c>
      <c r="D488" s="2" t="s">
        <v>576</v>
      </c>
      <c r="E488" s="2" t="s">
        <v>953</v>
      </c>
      <c r="F488" s="16">
        <v>13.3</v>
      </c>
      <c r="G488" s="20">
        <v>5.5</v>
      </c>
      <c r="H488" s="36"/>
      <c r="I488" s="36" t="s">
        <v>986</v>
      </c>
    </row>
    <row r="489" spans="1:9" ht="40.200000000000003" customHeight="1">
      <c r="A489" s="4" t="s">
        <v>1006</v>
      </c>
      <c r="B489" s="34">
        <f>COUNTIF($D$2:D489,D489)</f>
        <v>2</v>
      </c>
      <c r="C489" s="2" t="str">
        <f t="shared" si="8"/>
        <v>PLJ-RC41154A2</v>
      </c>
      <c r="D489" s="2" t="s">
        <v>577</v>
      </c>
      <c r="E489" s="2" t="s">
        <v>954</v>
      </c>
      <c r="F489" s="16">
        <v>15.4</v>
      </c>
      <c r="G489" s="20">
        <v>5.5</v>
      </c>
      <c r="H489" s="36"/>
      <c r="I489" s="36" t="s">
        <v>986</v>
      </c>
    </row>
    <row r="490" spans="1:9" ht="40.200000000000003" customHeight="1">
      <c r="A490" s="4" t="s">
        <v>1006</v>
      </c>
      <c r="B490" s="34">
        <f>COUNTIF($D$2:D490,D490)</f>
        <v>2</v>
      </c>
      <c r="C490" s="2" t="str">
        <f t="shared" si="8"/>
        <v>PLJ-RC42063A2</v>
      </c>
      <c r="D490" s="2" t="s">
        <v>578</v>
      </c>
      <c r="E490" s="2" t="s">
        <v>955</v>
      </c>
      <c r="F490" s="16">
        <v>6.3</v>
      </c>
      <c r="G490" s="20">
        <v>5.5</v>
      </c>
      <c r="H490" s="36"/>
      <c r="I490" s="36" t="s">
        <v>986</v>
      </c>
    </row>
    <row r="491" spans="1:9" ht="40.200000000000003" customHeight="1">
      <c r="A491" s="4" t="s">
        <v>1006</v>
      </c>
      <c r="B491" s="34">
        <f>COUNTIF($D$2:D491,D491)</f>
        <v>2</v>
      </c>
      <c r="C491" s="2" t="str">
        <f t="shared" si="8"/>
        <v>PLJ-RC42098A2</v>
      </c>
      <c r="D491" s="2" t="s">
        <v>579</v>
      </c>
      <c r="E491" s="2" t="s">
        <v>956</v>
      </c>
      <c r="F491" s="16">
        <v>9.8000000000000007</v>
      </c>
      <c r="G491" s="20">
        <v>5.5</v>
      </c>
      <c r="H491" s="36"/>
      <c r="I491" s="36" t="s">
        <v>986</v>
      </c>
    </row>
    <row r="492" spans="1:9" ht="40.200000000000003" customHeight="1">
      <c r="A492" s="4" t="s">
        <v>1006</v>
      </c>
      <c r="B492" s="34">
        <f>COUNTIF($D$2:D492,D492)</f>
        <v>2</v>
      </c>
      <c r="C492" s="2" t="str">
        <f t="shared" si="8"/>
        <v>PLJ-RC42119A2</v>
      </c>
      <c r="D492" s="2" t="s">
        <v>580</v>
      </c>
      <c r="E492" s="2" t="s">
        <v>957</v>
      </c>
      <c r="F492" s="16">
        <v>11.9</v>
      </c>
      <c r="G492" s="20">
        <v>5.5</v>
      </c>
      <c r="H492" s="36"/>
      <c r="I492" s="36" t="s">
        <v>986</v>
      </c>
    </row>
    <row r="493" spans="1:9" ht="40.200000000000003" customHeight="1">
      <c r="A493" s="4" t="s">
        <v>1006</v>
      </c>
      <c r="B493" s="34">
        <f>COUNTIF($D$2:D493,D493)</f>
        <v>2</v>
      </c>
      <c r="C493" s="2" t="str">
        <f t="shared" si="8"/>
        <v>PLJ-RC42126B2</v>
      </c>
      <c r="D493" s="2" t="s">
        <v>581</v>
      </c>
      <c r="E493" s="2" t="s">
        <v>958</v>
      </c>
      <c r="F493" s="16">
        <v>12.6</v>
      </c>
      <c r="G493" s="20">
        <v>5.5</v>
      </c>
      <c r="H493" s="36"/>
      <c r="I493" s="36" t="s">
        <v>986</v>
      </c>
    </row>
    <row r="494" spans="1:9" ht="40.200000000000003" customHeight="1">
      <c r="A494" s="4" t="s">
        <v>1006</v>
      </c>
      <c r="B494" s="34">
        <f>COUNTIF($D$2:D494,D494)</f>
        <v>2</v>
      </c>
      <c r="C494" s="2" t="str">
        <f t="shared" si="8"/>
        <v>PLJ-RC42133A2</v>
      </c>
      <c r="D494" s="2" t="s">
        <v>582</v>
      </c>
      <c r="E494" s="2" t="s">
        <v>959</v>
      </c>
      <c r="F494" s="16">
        <v>13.3</v>
      </c>
      <c r="G494" s="20">
        <v>5.5</v>
      </c>
      <c r="H494" s="36"/>
      <c r="I494" s="36" t="s">
        <v>986</v>
      </c>
    </row>
    <row r="495" spans="1:9" ht="40.200000000000003" customHeight="1">
      <c r="A495" s="4" t="s">
        <v>1006</v>
      </c>
      <c r="B495" s="34">
        <f>COUNTIF($D$2:D495,D495)</f>
        <v>2</v>
      </c>
      <c r="C495" s="2" t="str">
        <f t="shared" si="8"/>
        <v>PLJ-RC42154A2</v>
      </c>
      <c r="D495" s="2" t="s">
        <v>583</v>
      </c>
      <c r="E495" s="2" t="s">
        <v>960</v>
      </c>
      <c r="F495" s="16">
        <v>15.4</v>
      </c>
      <c r="G495" s="20">
        <v>5.5</v>
      </c>
      <c r="H495" s="36"/>
      <c r="I495" s="36" t="s">
        <v>986</v>
      </c>
    </row>
    <row r="496" spans="1:9" ht="40.200000000000003" customHeight="1">
      <c r="A496" s="4" t="s">
        <v>1006</v>
      </c>
      <c r="B496" s="34">
        <f>COUNTIF($D$2:D496,D496)</f>
        <v>1</v>
      </c>
      <c r="C496" s="2" t="str">
        <f t="shared" si="8"/>
        <v>PLJ-RC41056A1</v>
      </c>
      <c r="D496" s="2" t="s">
        <v>584</v>
      </c>
      <c r="E496" s="2" t="s">
        <v>961</v>
      </c>
      <c r="F496" s="16">
        <v>6.3</v>
      </c>
      <c r="G496" s="20">
        <v>5.5</v>
      </c>
      <c r="H496" s="36"/>
      <c r="I496" s="36" t="s">
        <v>986</v>
      </c>
    </row>
    <row r="497" spans="1:9" ht="40.200000000000003" customHeight="1">
      <c r="A497" s="4" t="s">
        <v>1006</v>
      </c>
      <c r="B497" s="34">
        <f>COUNTIF($D$2:D497,D497)</f>
        <v>1</v>
      </c>
      <c r="C497" s="2" t="str">
        <f t="shared" si="8"/>
        <v>PLJ-RC41091A1</v>
      </c>
      <c r="D497" s="2" t="s">
        <v>585</v>
      </c>
      <c r="E497" s="2" t="s">
        <v>962</v>
      </c>
      <c r="F497" s="16">
        <v>9.9</v>
      </c>
      <c r="G497" s="20">
        <v>5.5</v>
      </c>
      <c r="H497" s="36"/>
      <c r="I497" s="36" t="s">
        <v>986</v>
      </c>
    </row>
    <row r="498" spans="1:9" ht="40.200000000000003" customHeight="1">
      <c r="A498" s="4" t="s">
        <v>1006</v>
      </c>
      <c r="B498" s="34">
        <f>COUNTIF($D$2:D498,D498)</f>
        <v>1</v>
      </c>
      <c r="C498" s="2" t="str">
        <f t="shared" si="8"/>
        <v>PLJ-RC41112A1</v>
      </c>
      <c r="D498" s="2" t="s">
        <v>586</v>
      </c>
      <c r="E498" s="2" t="s">
        <v>963</v>
      </c>
      <c r="F498" s="16">
        <v>12</v>
      </c>
      <c r="G498" s="20">
        <v>5.5</v>
      </c>
      <c r="H498" s="36"/>
      <c r="I498" s="36" t="s">
        <v>986</v>
      </c>
    </row>
    <row r="499" spans="1:9" ht="40.200000000000003" customHeight="1">
      <c r="A499" s="4" t="s">
        <v>1006</v>
      </c>
      <c r="B499" s="34">
        <f>COUNTIF($D$2:D499,D499)</f>
        <v>1</v>
      </c>
      <c r="C499" s="2" t="str">
        <f t="shared" si="8"/>
        <v>PLJ-RC41112B1</v>
      </c>
      <c r="D499" s="2" t="s">
        <v>587</v>
      </c>
      <c r="E499" s="2" t="s">
        <v>964</v>
      </c>
      <c r="F499" s="16">
        <v>12.7</v>
      </c>
      <c r="G499" s="20">
        <v>5.5</v>
      </c>
      <c r="H499" s="36"/>
      <c r="I499" s="36" t="s">
        <v>986</v>
      </c>
    </row>
    <row r="500" spans="1:9" ht="40.200000000000003" customHeight="1">
      <c r="A500" s="4" t="s">
        <v>1006</v>
      </c>
      <c r="B500" s="34">
        <f>COUNTIF($D$2:D500,D500)</f>
        <v>1</v>
      </c>
      <c r="C500" s="2" t="str">
        <f t="shared" si="8"/>
        <v>PLJ-RC41126A1</v>
      </c>
      <c r="D500" s="2" t="s">
        <v>588</v>
      </c>
      <c r="E500" s="2" t="s">
        <v>965</v>
      </c>
      <c r="F500" s="16">
        <v>13.5</v>
      </c>
      <c r="G500" s="20">
        <v>5.5</v>
      </c>
      <c r="H500" s="36"/>
      <c r="I500" s="36" t="s">
        <v>986</v>
      </c>
    </row>
    <row r="501" spans="1:9" ht="40.200000000000003" customHeight="1">
      <c r="A501" s="4" t="s">
        <v>1006</v>
      </c>
      <c r="B501" s="34">
        <f>COUNTIF($D$2:D501,D501)</f>
        <v>1</v>
      </c>
      <c r="C501" s="2" t="str">
        <f t="shared" si="8"/>
        <v>PLJ-RC41147A1</v>
      </c>
      <c r="D501" s="2" t="s">
        <v>589</v>
      </c>
      <c r="E501" s="2" t="s">
        <v>966</v>
      </c>
      <c r="F501" s="16">
        <v>15.6</v>
      </c>
      <c r="G501" s="20">
        <v>5.5</v>
      </c>
      <c r="H501" s="36"/>
      <c r="I501" s="36" t="s">
        <v>986</v>
      </c>
    </row>
    <row r="502" spans="1:9" ht="40.200000000000003" customHeight="1">
      <c r="A502" s="4" t="s">
        <v>1006</v>
      </c>
      <c r="B502" s="34">
        <f>COUNTIF($D$2:D502,D502)</f>
        <v>1</v>
      </c>
      <c r="C502" s="2" t="str">
        <f t="shared" si="8"/>
        <v>PLJ-RC41147B1</v>
      </c>
      <c r="D502" s="2" t="s">
        <v>590</v>
      </c>
      <c r="E502" s="2" t="s">
        <v>967</v>
      </c>
      <c r="F502" s="16">
        <v>16.3</v>
      </c>
      <c r="G502" s="20">
        <v>5.5</v>
      </c>
      <c r="H502" s="36"/>
      <c r="I502" s="36" t="s">
        <v>986</v>
      </c>
    </row>
    <row r="503" spans="1:9" ht="40.200000000000003" customHeight="1">
      <c r="A503" s="4" t="s">
        <v>1006</v>
      </c>
      <c r="B503" s="34">
        <f>COUNTIF($D$2:D503,D503)</f>
        <v>1</v>
      </c>
      <c r="C503" s="2" t="str">
        <f t="shared" si="8"/>
        <v>PLJ-RC41161A1</v>
      </c>
      <c r="D503" s="2" t="s">
        <v>591</v>
      </c>
      <c r="E503" s="2" t="s">
        <v>968</v>
      </c>
      <c r="F503" s="16">
        <v>17.100000000000001</v>
      </c>
      <c r="G503" s="20">
        <v>5.5</v>
      </c>
      <c r="H503" s="36"/>
      <c r="I503" s="36" t="s">
        <v>986</v>
      </c>
    </row>
    <row r="504" spans="1:9" ht="40.200000000000003" customHeight="1">
      <c r="A504" s="4" t="s">
        <v>1006</v>
      </c>
      <c r="B504" s="34">
        <f>COUNTIF($D$2:D504,D504)</f>
        <v>1</v>
      </c>
      <c r="C504" s="2" t="str">
        <f t="shared" si="8"/>
        <v>PLJ-RC42056A1</v>
      </c>
      <c r="D504" s="2" t="s">
        <v>592</v>
      </c>
      <c r="E504" s="2" t="s">
        <v>969</v>
      </c>
      <c r="F504" s="16">
        <v>6.3</v>
      </c>
      <c r="G504" s="20">
        <v>5.5</v>
      </c>
      <c r="H504" s="36"/>
      <c r="I504" s="36" t="s">
        <v>986</v>
      </c>
    </row>
    <row r="505" spans="1:9" ht="40.200000000000003" customHeight="1">
      <c r="A505" s="4" t="s">
        <v>1006</v>
      </c>
      <c r="B505" s="34">
        <f>COUNTIF($D$2:D505,D505)</f>
        <v>1</v>
      </c>
      <c r="C505" s="2" t="str">
        <f t="shared" si="8"/>
        <v>PLJ-RC42091A1</v>
      </c>
      <c r="D505" s="2" t="s">
        <v>593</v>
      </c>
      <c r="E505" s="2" t="s">
        <v>970</v>
      </c>
      <c r="F505" s="16">
        <v>9.9</v>
      </c>
      <c r="G505" s="20">
        <v>5.5</v>
      </c>
      <c r="H505" s="36"/>
      <c r="I505" s="36" t="s">
        <v>986</v>
      </c>
    </row>
    <row r="506" spans="1:9" ht="40.200000000000003" customHeight="1">
      <c r="A506" s="4" t="s">
        <v>1006</v>
      </c>
      <c r="B506" s="34">
        <f>COUNTIF($D$2:D506,D506)</f>
        <v>1</v>
      </c>
      <c r="C506" s="2" t="str">
        <f t="shared" si="8"/>
        <v>PLJ-RC42112A1</v>
      </c>
      <c r="D506" s="2" t="s">
        <v>594</v>
      </c>
      <c r="E506" s="2" t="s">
        <v>971</v>
      </c>
      <c r="F506" s="16">
        <v>12</v>
      </c>
      <c r="G506" s="20">
        <v>5.5</v>
      </c>
      <c r="H506" s="36"/>
      <c r="I506" s="36" t="s">
        <v>986</v>
      </c>
    </row>
    <row r="507" spans="1:9" ht="40.200000000000003" customHeight="1">
      <c r="A507" s="4" t="s">
        <v>1006</v>
      </c>
      <c r="B507" s="34">
        <f>COUNTIF($D$2:D507,D507)</f>
        <v>1</v>
      </c>
      <c r="C507" s="2" t="str">
        <f t="shared" si="8"/>
        <v>PLJ-RC42112B1</v>
      </c>
      <c r="D507" s="2" t="s">
        <v>595</v>
      </c>
      <c r="E507" s="2" t="s">
        <v>972</v>
      </c>
      <c r="F507" s="16">
        <v>12.7</v>
      </c>
      <c r="G507" s="20">
        <v>5.5</v>
      </c>
      <c r="H507" s="36"/>
      <c r="I507" s="36" t="s">
        <v>986</v>
      </c>
    </row>
    <row r="508" spans="1:9" ht="40.200000000000003" customHeight="1">
      <c r="A508" s="4" t="s">
        <v>1006</v>
      </c>
      <c r="B508" s="34">
        <f>COUNTIF($D$2:D508,D508)</f>
        <v>1</v>
      </c>
      <c r="C508" s="2" t="str">
        <f t="shared" si="8"/>
        <v>PLJ-RC42126A1</v>
      </c>
      <c r="D508" s="2" t="s">
        <v>596</v>
      </c>
      <c r="E508" s="2" t="s">
        <v>973</v>
      </c>
      <c r="F508" s="16">
        <v>13.5</v>
      </c>
      <c r="G508" s="20">
        <v>5.5</v>
      </c>
      <c r="H508" s="36"/>
      <c r="I508" s="36" t="s">
        <v>986</v>
      </c>
    </row>
    <row r="509" spans="1:9" ht="40.200000000000003" customHeight="1">
      <c r="A509" s="4" t="s">
        <v>1006</v>
      </c>
      <c r="B509" s="34">
        <f>COUNTIF($D$2:D509,D509)</f>
        <v>1</v>
      </c>
      <c r="C509" s="2" t="str">
        <f t="shared" si="8"/>
        <v>PLJ-RC42147A1</v>
      </c>
      <c r="D509" s="2" t="s">
        <v>597</v>
      </c>
      <c r="E509" s="2" t="s">
        <v>974</v>
      </c>
      <c r="F509" s="16">
        <v>15.6</v>
      </c>
      <c r="G509" s="20">
        <v>5.5</v>
      </c>
      <c r="H509" s="36"/>
      <c r="I509" s="36" t="s">
        <v>986</v>
      </c>
    </row>
    <row r="510" spans="1:9" ht="40.200000000000003" customHeight="1">
      <c r="A510" s="4" t="s">
        <v>1006</v>
      </c>
      <c r="B510" s="34">
        <f>COUNTIF($D$2:D510,D510)</f>
        <v>1</v>
      </c>
      <c r="C510" s="2" t="str">
        <f t="shared" si="8"/>
        <v>PLJ-RC42147B1</v>
      </c>
      <c r="D510" s="2" t="s">
        <v>598</v>
      </c>
      <c r="E510" s="2" t="s">
        <v>975</v>
      </c>
      <c r="F510" s="16">
        <v>16.3</v>
      </c>
      <c r="G510" s="20">
        <v>5.5</v>
      </c>
      <c r="H510" s="36"/>
      <c r="I510" s="36" t="s">
        <v>986</v>
      </c>
    </row>
    <row r="511" spans="1:9" ht="40.200000000000003" customHeight="1">
      <c r="A511" s="4" t="s">
        <v>1006</v>
      </c>
      <c r="B511" s="34">
        <f>COUNTIF($D$2:D511,D511)</f>
        <v>1</v>
      </c>
      <c r="C511" s="2" t="str">
        <f t="shared" si="8"/>
        <v>PLJ-RC42161A1</v>
      </c>
      <c r="D511" s="2" t="s">
        <v>599</v>
      </c>
      <c r="E511" s="2" t="s">
        <v>976</v>
      </c>
      <c r="F511" s="16">
        <v>17.100000000000001</v>
      </c>
      <c r="G511" s="20">
        <v>5.5</v>
      </c>
      <c r="H511" s="36"/>
      <c r="I511" s="36" t="s">
        <v>986</v>
      </c>
    </row>
    <row r="512" spans="1:9" ht="40.200000000000003" customHeight="1">
      <c r="A512" s="4" t="s">
        <v>1000</v>
      </c>
      <c r="B512" s="34">
        <f>COUNTIF($D$2:D512,D512)</f>
        <v>2</v>
      </c>
      <c r="C512" s="2" t="str">
        <f t="shared" si="8"/>
        <v>KPBP-A-PKG-MM32</v>
      </c>
      <c r="D512" s="2" t="s">
        <v>539</v>
      </c>
      <c r="E512" s="2" t="s">
        <v>977</v>
      </c>
      <c r="F512" s="16">
        <v>6.5</v>
      </c>
      <c r="G512" s="20">
        <v>2.5</v>
      </c>
      <c r="H512" s="36"/>
      <c r="I512" s="36" t="s">
        <v>437</v>
      </c>
    </row>
    <row r="513" spans="1:9" ht="40.200000000000003" customHeight="1">
      <c r="A513" s="4" t="s">
        <v>1000</v>
      </c>
      <c r="B513" s="34">
        <f>COUNTIF($D$2:D513,D513)</f>
        <v>2</v>
      </c>
      <c r="C513" s="2" t="str">
        <f t="shared" si="8"/>
        <v>KPBP-A-PKG-SMM32</v>
      </c>
      <c r="D513" s="2" t="s">
        <v>540</v>
      </c>
      <c r="E513" s="2" t="s">
        <v>978</v>
      </c>
      <c r="F513" s="16">
        <v>6.5</v>
      </c>
      <c r="G513" s="20">
        <v>2.5</v>
      </c>
      <c r="H513" s="36"/>
      <c r="I513" s="36" t="s">
        <v>437</v>
      </c>
    </row>
    <row r="514" spans="1:9" ht="40.200000000000003" customHeight="1">
      <c r="A514" s="4" t="s">
        <v>1017</v>
      </c>
      <c r="B514" s="34">
        <f>COUNTIF($D$2:D514,D514)</f>
        <v>1</v>
      </c>
      <c r="C514" s="2" t="str">
        <f t="shared" ref="C514:C520" si="9">D514&amp;B514</f>
        <v>4.95-5-DM1</v>
      </c>
      <c r="D514" s="2" t="s">
        <v>931</v>
      </c>
      <c r="E514" s="2" t="s">
        <v>979</v>
      </c>
      <c r="F514" s="16">
        <v>5.0999999999999996</v>
      </c>
      <c r="G514" s="20">
        <v>5</v>
      </c>
      <c r="H514" s="36"/>
      <c r="I514" s="36"/>
    </row>
    <row r="515" spans="1:9" ht="40.200000000000003" customHeight="1">
      <c r="A515" s="4" t="s">
        <v>1017</v>
      </c>
      <c r="B515" s="34">
        <f>COUNTIF($D$2:D515,D515)</f>
        <v>1</v>
      </c>
      <c r="C515" s="2" t="str">
        <f t="shared" si="9"/>
        <v>4.95-10-DM1</v>
      </c>
      <c r="D515" s="2" t="s">
        <v>932</v>
      </c>
      <c r="E515" s="2" t="s">
        <v>980</v>
      </c>
      <c r="F515" s="16">
        <v>10.199999999999999</v>
      </c>
      <c r="G515" s="20">
        <v>5</v>
      </c>
      <c r="H515" s="36"/>
      <c r="I515" s="36"/>
    </row>
    <row r="516" spans="1:9" ht="40.200000000000003" customHeight="1">
      <c r="A516" s="4" t="s">
        <v>1017</v>
      </c>
      <c r="B516" s="34">
        <f>COUNTIF($D$2:D516,D516)</f>
        <v>1</v>
      </c>
      <c r="C516" s="2" t="str">
        <f t="shared" si="9"/>
        <v>4.95-5-DM-L1</v>
      </c>
      <c r="D516" s="2" t="s">
        <v>933</v>
      </c>
      <c r="E516" s="2" t="s">
        <v>981</v>
      </c>
      <c r="F516" s="16">
        <v>5.0999999999999996</v>
      </c>
      <c r="G516" s="20">
        <v>5</v>
      </c>
      <c r="H516" s="36"/>
      <c r="I516" s="36"/>
    </row>
    <row r="517" spans="1:9" ht="40.200000000000003" customHeight="1">
      <c r="A517" s="4" t="s">
        <v>1017</v>
      </c>
      <c r="B517" s="35">
        <f>COUNTIF($D$2:D535,D517)</f>
        <v>1</v>
      </c>
      <c r="C517" s="2" t="str">
        <f t="shared" si="9"/>
        <v>4.95-10-DM-L1</v>
      </c>
      <c r="D517" s="2" t="s">
        <v>934</v>
      </c>
      <c r="E517" s="17" t="s">
        <v>982</v>
      </c>
      <c r="F517" s="19">
        <v>10.199999999999999</v>
      </c>
      <c r="G517" s="20">
        <v>5</v>
      </c>
      <c r="H517" s="36"/>
      <c r="I517" s="36"/>
    </row>
    <row r="518" spans="1:9" ht="40.200000000000003" customHeight="1">
      <c r="A518" s="4" t="s">
        <v>1004</v>
      </c>
      <c r="B518" s="4">
        <f>COUNTIF($D$2:D518,D518)</f>
        <v>1</v>
      </c>
      <c r="C518" s="2" t="str">
        <f t="shared" si="9"/>
        <v>MPR-P0221</v>
      </c>
      <c r="D518" s="2" t="s">
        <v>1021</v>
      </c>
      <c r="E518" s="2" t="s">
        <v>1025</v>
      </c>
      <c r="F518" s="16">
        <v>5.8</v>
      </c>
      <c r="G518" s="20">
        <v>5.5</v>
      </c>
      <c r="H518" s="23" t="s">
        <v>514</v>
      </c>
      <c r="I518" s="3" t="s">
        <v>439</v>
      </c>
    </row>
    <row r="519" spans="1:9" ht="40.200000000000003" customHeight="1">
      <c r="A519" s="4" t="s">
        <v>1004</v>
      </c>
      <c r="B519" s="4">
        <f>COUNTIF($D$2:D519,D519)</f>
        <v>1</v>
      </c>
      <c r="C519" s="2" t="str">
        <f t="shared" si="9"/>
        <v>MPR-P0231</v>
      </c>
      <c r="D519" s="2" t="s">
        <v>1022</v>
      </c>
      <c r="E519" s="2" t="s">
        <v>1026</v>
      </c>
      <c r="F519" s="16">
        <v>9.1999999999999993</v>
      </c>
      <c r="G519" s="20">
        <v>5.5</v>
      </c>
      <c r="H519" s="23" t="s">
        <v>514</v>
      </c>
      <c r="I519" s="3" t="s">
        <v>439</v>
      </c>
    </row>
    <row r="520" spans="1:9" ht="40.200000000000003" customHeight="1">
      <c r="A520" s="4" t="s">
        <v>1004</v>
      </c>
      <c r="B520" s="4">
        <f>COUNTIF($D$2:D520,D520)</f>
        <v>1</v>
      </c>
      <c r="C520" s="2" t="str">
        <f t="shared" si="9"/>
        <v>MPR-P0241</v>
      </c>
      <c r="D520" s="2" t="s">
        <v>1023</v>
      </c>
      <c r="E520" s="2" t="s">
        <v>1027</v>
      </c>
      <c r="F520" s="16">
        <v>9.1999999999999993</v>
      </c>
      <c r="G520" s="20">
        <v>5.5</v>
      </c>
      <c r="H520" s="23" t="s">
        <v>514</v>
      </c>
      <c r="I520" s="3" t="s">
        <v>439</v>
      </c>
    </row>
    <row r="521" spans="1:9" ht="40.200000000000003" customHeight="1">
      <c r="A521" s="4" t="s">
        <v>1004</v>
      </c>
      <c r="B521" s="4">
        <f>COUNTIF($D$2:D521,D521)</f>
        <v>1</v>
      </c>
      <c r="C521" s="2" t="str">
        <f>D521&amp;B521</f>
        <v>MPR-P0251</v>
      </c>
      <c r="D521" s="17" t="s">
        <v>1024</v>
      </c>
      <c r="E521" s="17" t="s">
        <v>1028</v>
      </c>
      <c r="F521" s="19">
        <v>12.7</v>
      </c>
      <c r="G521" s="20">
        <v>5.5</v>
      </c>
      <c r="H521" s="23" t="s">
        <v>514</v>
      </c>
      <c r="I521" s="3" t="s">
        <v>439</v>
      </c>
    </row>
    <row r="522" spans="1:9" ht="40.200000000000003" customHeight="1">
      <c r="A522" s="18" t="s">
        <v>996</v>
      </c>
      <c r="B522" s="35">
        <f>COUNTIF($D$2:D535,D522)</f>
        <v>1</v>
      </c>
      <c r="C522" s="19" t="str">
        <f>D522&amp;B522</f>
        <v>ESS-T3FS1</v>
      </c>
      <c r="D522" s="17" t="s">
        <v>1029</v>
      </c>
      <c r="E522" s="17" t="s">
        <v>1030</v>
      </c>
      <c r="F522" s="19">
        <v>12.5</v>
      </c>
      <c r="G522" s="20">
        <v>5.9</v>
      </c>
      <c r="H522" s="36"/>
      <c r="I522" s="36"/>
    </row>
    <row r="523" spans="1:9" ht="40.200000000000003" customHeight="1">
      <c r="A523" s="18" t="s">
        <v>1032</v>
      </c>
      <c r="B523" s="35">
        <f>COUNTIF($D$2:D535,D523)</f>
        <v>1</v>
      </c>
      <c r="C523" s="19" t="str">
        <f>D523&amp;B523</f>
        <v>SMTｰH04AB0101</v>
      </c>
      <c r="D523" s="17" t="s">
        <v>1034</v>
      </c>
      <c r="E523" s="17" t="s">
        <v>1035</v>
      </c>
      <c r="F523" s="19">
        <v>10.199999999999999</v>
      </c>
      <c r="G523" s="20">
        <v>4</v>
      </c>
      <c r="H523" s="36"/>
      <c r="I523" s="36"/>
    </row>
    <row r="524" spans="1:9" ht="40.200000000000003" customHeight="1">
      <c r="A524" s="18" t="s">
        <v>1011</v>
      </c>
      <c r="B524" s="35">
        <f>COUNTIF($D$2:D524,D524)</f>
        <v>1</v>
      </c>
      <c r="C524" s="19" t="str">
        <f>D524&amp;B524</f>
        <v>SST4012TA1</v>
      </c>
      <c r="D524" s="17" t="s">
        <v>1036</v>
      </c>
      <c r="E524" s="17" t="s">
        <v>1038</v>
      </c>
      <c r="F524" s="19">
        <v>11.5</v>
      </c>
      <c r="G524" s="20">
        <v>3.2</v>
      </c>
      <c r="H524" s="36"/>
      <c r="I524" s="36"/>
    </row>
    <row r="525" spans="1:9" ht="40.200000000000003" customHeight="1">
      <c r="A525" s="18" t="s">
        <v>1011</v>
      </c>
      <c r="B525" s="35">
        <f>COUNTIF($D$2:D525,D525)</f>
        <v>1</v>
      </c>
      <c r="C525" s="19" t="str">
        <f>D525&amp;B525</f>
        <v>SHY5512TB1</v>
      </c>
      <c r="D525" s="17" t="s">
        <v>1037</v>
      </c>
      <c r="E525" s="17" t="s">
        <v>1039</v>
      </c>
      <c r="F525" s="19">
        <v>11.5</v>
      </c>
      <c r="G525" s="20">
        <v>5.5</v>
      </c>
      <c r="H525" s="36"/>
      <c r="I525" s="36"/>
    </row>
    <row r="526" spans="1:9" ht="40.200000000000003" customHeight="1">
      <c r="A526" s="4" t="s">
        <v>1044</v>
      </c>
      <c r="B526" s="34">
        <f>COUNTIF($D$2:D526,D526)</f>
        <v>1</v>
      </c>
      <c r="C526" s="16" t="str">
        <f t="shared" ref="C526:C529" si="10">D526&amp;B526</f>
        <v>4.95-5-XSOL1</v>
      </c>
      <c r="D526" s="2" t="s">
        <v>1040</v>
      </c>
      <c r="E526" s="2" t="s">
        <v>1045</v>
      </c>
      <c r="F526" s="16">
        <v>5.0999999999999996</v>
      </c>
      <c r="G526" s="20">
        <v>5</v>
      </c>
      <c r="H526" s="36"/>
      <c r="I526" s="36"/>
    </row>
    <row r="527" spans="1:9" ht="40.200000000000003" customHeight="1">
      <c r="A527" s="4" t="s">
        <v>1044</v>
      </c>
      <c r="B527" s="34">
        <f>COUNTIF($D$2:D527,D527)</f>
        <v>1</v>
      </c>
      <c r="C527" s="16" t="str">
        <f t="shared" si="10"/>
        <v>4.95-10-XSOL1</v>
      </c>
      <c r="D527" s="2" t="s">
        <v>1041</v>
      </c>
      <c r="E527" s="2" t="s">
        <v>1046</v>
      </c>
      <c r="F527" s="16">
        <v>10.199999999999999</v>
      </c>
      <c r="G527" s="20">
        <v>5</v>
      </c>
      <c r="H527" s="36"/>
      <c r="I527" s="36"/>
    </row>
    <row r="528" spans="1:9" ht="40.200000000000003" customHeight="1">
      <c r="A528" s="4" t="s">
        <v>1044</v>
      </c>
      <c r="B528" s="34">
        <f>COUNTIF($D$2:D528,D528)</f>
        <v>1</v>
      </c>
      <c r="C528" s="16" t="str">
        <f t="shared" si="10"/>
        <v>4.95-5-XSOLｰL1</v>
      </c>
      <c r="D528" s="2" t="s">
        <v>1042</v>
      </c>
      <c r="E528" s="2" t="s">
        <v>1047</v>
      </c>
      <c r="F528" s="16">
        <v>5.0999999999999996</v>
      </c>
      <c r="G528" s="20">
        <v>5</v>
      </c>
      <c r="H528" s="36"/>
      <c r="I528" s="36"/>
    </row>
    <row r="529" spans="1:9" ht="40.200000000000003" customHeight="1">
      <c r="A529" s="4" t="s">
        <v>1044</v>
      </c>
      <c r="B529" s="35">
        <f>COUNTIF($D$2:D535,D529)</f>
        <v>1</v>
      </c>
      <c r="C529" s="19" t="str">
        <f t="shared" si="10"/>
        <v>4.95-10-XSOLｰL1</v>
      </c>
      <c r="D529" s="17" t="s">
        <v>1043</v>
      </c>
      <c r="E529" s="17" t="s">
        <v>1048</v>
      </c>
      <c r="F529" s="19">
        <v>10.199999999999999</v>
      </c>
      <c r="G529" s="20">
        <v>5</v>
      </c>
      <c r="H529" s="36"/>
      <c r="I529" s="36"/>
    </row>
    <row r="530" spans="1:9" ht="40.200000000000003" customHeight="1">
      <c r="A530" s="18" t="s">
        <v>996</v>
      </c>
      <c r="B530" s="35">
        <f>COUNTIF($D$2:D535,D530)</f>
        <v>1</v>
      </c>
      <c r="C530" s="19" t="str">
        <f>D530&amp;B530</f>
        <v>ESSｰT3S11</v>
      </c>
      <c r="D530" s="1" t="s">
        <v>1052</v>
      </c>
      <c r="E530" s="17" t="s">
        <v>1084</v>
      </c>
      <c r="F530" s="16">
        <v>4.9000000000000004</v>
      </c>
      <c r="G530" s="20">
        <v>5.9</v>
      </c>
      <c r="H530" s="36"/>
      <c r="I530" s="36"/>
    </row>
    <row r="531" spans="1:9" ht="40.200000000000003" customHeight="1">
      <c r="A531" s="18" t="s">
        <v>996</v>
      </c>
      <c r="B531" s="34">
        <f>COUNTIF($D$2:D531,D531)</f>
        <v>1</v>
      </c>
      <c r="C531" s="16" t="str">
        <f t="shared" ref="C531:C535" si="11">D531&amp;B531</f>
        <v>ESSｰT3L11</v>
      </c>
      <c r="D531" s="1" t="s">
        <v>1053</v>
      </c>
      <c r="E531" s="2" t="s">
        <v>1079</v>
      </c>
      <c r="F531" s="16">
        <v>9.9</v>
      </c>
      <c r="G531" s="20">
        <v>5.9</v>
      </c>
      <c r="H531" s="36"/>
      <c r="I531" s="36"/>
    </row>
    <row r="532" spans="1:9" ht="40.200000000000003" customHeight="1">
      <c r="A532" s="18" t="s">
        <v>996</v>
      </c>
      <c r="B532" s="34">
        <f>COUNTIF($D$2:D532,D532)</f>
        <v>1</v>
      </c>
      <c r="C532" s="16" t="str">
        <f t="shared" si="11"/>
        <v>ESSｰT3M11</v>
      </c>
      <c r="D532" s="1" t="s">
        <v>1054</v>
      </c>
      <c r="E532" s="2" t="s">
        <v>1080</v>
      </c>
      <c r="F532" s="16">
        <v>7.4</v>
      </c>
      <c r="G532" s="20">
        <v>5.9</v>
      </c>
      <c r="H532" s="36"/>
      <c r="I532" s="36"/>
    </row>
    <row r="533" spans="1:9" ht="40.200000000000003" customHeight="1">
      <c r="A533" s="18" t="s">
        <v>996</v>
      </c>
      <c r="B533" s="34">
        <f>COUNTIF($D$2:D533,D533)</f>
        <v>1</v>
      </c>
      <c r="C533" s="16" t="str">
        <f t="shared" si="11"/>
        <v>ESSｰT3X11</v>
      </c>
      <c r="D533" s="1" t="s">
        <v>1055</v>
      </c>
      <c r="E533" s="2" t="s">
        <v>1081</v>
      </c>
      <c r="F533" s="16">
        <v>14.9</v>
      </c>
      <c r="G533" s="20">
        <v>5.9</v>
      </c>
      <c r="H533" s="36"/>
      <c r="I533" s="36"/>
    </row>
    <row r="534" spans="1:9" ht="40.200000000000003" customHeight="1">
      <c r="A534" s="18" t="s">
        <v>996</v>
      </c>
      <c r="B534" s="34">
        <f>COUNTIF($D$2:D534,D534)</f>
        <v>1</v>
      </c>
      <c r="C534" s="16" t="str">
        <f t="shared" si="11"/>
        <v>ESSｰT3SS1</v>
      </c>
      <c r="D534" s="1" t="s">
        <v>1056</v>
      </c>
      <c r="E534" s="2" t="s">
        <v>1082</v>
      </c>
      <c r="F534" s="16">
        <v>4.9000000000000004</v>
      </c>
      <c r="G534" s="20">
        <v>5.9</v>
      </c>
      <c r="H534" s="36"/>
      <c r="I534" s="36"/>
    </row>
    <row r="535" spans="1:9" ht="40.200000000000003" customHeight="1">
      <c r="A535" s="18" t="s">
        <v>996</v>
      </c>
      <c r="B535" s="34">
        <f>COUNTIF($D$2:D544,D535)</f>
        <v>1</v>
      </c>
      <c r="C535" s="16" t="str">
        <f t="shared" si="11"/>
        <v>ESSｰT3LS1</v>
      </c>
      <c r="D535" s="1" t="s">
        <v>1057</v>
      </c>
      <c r="E535" s="2" t="s">
        <v>1083</v>
      </c>
      <c r="F535" s="19">
        <v>9.9</v>
      </c>
      <c r="G535" s="20">
        <v>5.9</v>
      </c>
      <c r="H535" s="36"/>
      <c r="I535" s="36"/>
    </row>
    <row r="536" spans="1:9" ht="40.200000000000003" customHeight="1">
      <c r="A536" s="18" t="s">
        <v>999</v>
      </c>
      <c r="B536" s="35">
        <f>COUNTIF($D$2:D536,D536)</f>
        <v>1</v>
      </c>
      <c r="C536" s="19" t="str">
        <f>D536&amp;B536</f>
        <v>JHｰWBP72Q1</v>
      </c>
      <c r="D536" s="17" t="s">
        <v>1061</v>
      </c>
      <c r="E536" s="17" t="s">
        <v>1085</v>
      </c>
      <c r="F536" s="19">
        <v>8.1</v>
      </c>
      <c r="G536" s="20">
        <v>5.5</v>
      </c>
      <c r="H536" s="36"/>
      <c r="I536" s="36"/>
    </row>
    <row r="537" spans="1:9" ht="40.200000000000003" customHeight="1">
      <c r="A537" s="18" t="s">
        <v>999</v>
      </c>
      <c r="B537" s="34">
        <f>COUNTIF($D$2:D537,D537)</f>
        <v>1</v>
      </c>
      <c r="C537" s="16" t="str">
        <f t="shared" ref="C537:C544" si="12">D537&amp;B537</f>
        <v>JHｰWBPDA6501</v>
      </c>
      <c r="D537" s="2" t="s">
        <v>1063</v>
      </c>
      <c r="E537" s="2" t="s">
        <v>1086</v>
      </c>
      <c r="F537" s="16">
        <v>6.5</v>
      </c>
      <c r="G537" s="20">
        <v>4</v>
      </c>
      <c r="H537" s="36"/>
      <c r="I537" s="36" t="s">
        <v>1094</v>
      </c>
    </row>
    <row r="538" spans="1:9" ht="40.200000000000003" customHeight="1">
      <c r="A538" s="18" t="s">
        <v>999</v>
      </c>
      <c r="B538" s="34">
        <f>COUNTIF($D$2:D538,D538)</f>
        <v>1</v>
      </c>
      <c r="C538" s="16" t="str">
        <f t="shared" si="12"/>
        <v>JHｰWBPDB6501</v>
      </c>
      <c r="D538" s="2" t="s">
        <v>1065</v>
      </c>
      <c r="E538" s="2" t="s">
        <v>1087</v>
      </c>
      <c r="F538" s="16">
        <v>6.5</v>
      </c>
      <c r="G538" s="20">
        <v>5.5</v>
      </c>
      <c r="H538" s="36"/>
      <c r="I538" s="36" t="s">
        <v>1094</v>
      </c>
    </row>
    <row r="539" spans="1:9" ht="40.200000000000003" customHeight="1">
      <c r="A539" s="18" t="s">
        <v>999</v>
      </c>
      <c r="B539" s="34">
        <f>COUNTIF($D$2:D539,D539)</f>
        <v>1</v>
      </c>
      <c r="C539" s="16" t="str">
        <f t="shared" si="12"/>
        <v>JHｰWBPDA6601</v>
      </c>
      <c r="D539" s="2" t="s">
        <v>1067</v>
      </c>
      <c r="E539" s="2" t="s">
        <v>1088</v>
      </c>
      <c r="F539" s="16">
        <v>9.5</v>
      </c>
      <c r="G539" s="20">
        <v>4</v>
      </c>
      <c r="H539" s="36"/>
      <c r="I539" s="36" t="s">
        <v>1094</v>
      </c>
    </row>
    <row r="540" spans="1:9" ht="40.200000000000003" customHeight="1">
      <c r="A540" s="18" t="s">
        <v>999</v>
      </c>
      <c r="B540" s="34">
        <f>COUNTIF($D$2:D540,D540)</f>
        <v>1</v>
      </c>
      <c r="C540" s="16" t="str">
        <f t="shared" si="12"/>
        <v>JHｰWBPDB6601</v>
      </c>
      <c r="D540" s="2" t="s">
        <v>1069</v>
      </c>
      <c r="E540" s="2" t="s">
        <v>1089</v>
      </c>
      <c r="F540" s="16">
        <v>9.5</v>
      </c>
      <c r="G540" s="20">
        <v>5.5</v>
      </c>
      <c r="H540" s="36"/>
      <c r="I540" s="36" t="s">
        <v>1094</v>
      </c>
    </row>
    <row r="541" spans="1:9" ht="40.200000000000003" customHeight="1">
      <c r="A541" s="18" t="s">
        <v>999</v>
      </c>
      <c r="B541" s="34">
        <f>COUNTIF($D$2:D541,D541)</f>
        <v>1</v>
      </c>
      <c r="C541" s="16" t="str">
        <f t="shared" si="12"/>
        <v>JHｰWBPDA7551</v>
      </c>
      <c r="D541" s="2" t="s">
        <v>1071</v>
      </c>
      <c r="E541" s="2" t="s">
        <v>1090</v>
      </c>
      <c r="F541" s="16">
        <v>13.1</v>
      </c>
      <c r="G541" s="20">
        <v>4</v>
      </c>
      <c r="H541" s="36"/>
      <c r="I541" s="36" t="s">
        <v>1094</v>
      </c>
    </row>
    <row r="542" spans="1:9" ht="40.200000000000003" customHeight="1">
      <c r="A542" s="18" t="s">
        <v>999</v>
      </c>
      <c r="B542" s="34">
        <f>COUNTIF($D$2:D542,D542)</f>
        <v>1</v>
      </c>
      <c r="C542" s="16" t="str">
        <f t="shared" si="12"/>
        <v>JHｰWBPDB7551</v>
      </c>
      <c r="D542" s="2" t="s">
        <v>1073</v>
      </c>
      <c r="E542" s="2" t="s">
        <v>1091</v>
      </c>
      <c r="F542" s="16">
        <v>13.1</v>
      </c>
      <c r="G542" s="20">
        <v>5.5</v>
      </c>
      <c r="H542" s="36"/>
      <c r="I542" s="36" t="s">
        <v>1094</v>
      </c>
    </row>
    <row r="543" spans="1:9" ht="40.200000000000003" customHeight="1">
      <c r="A543" s="18" t="s">
        <v>999</v>
      </c>
      <c r="B543" s="34">
        <f>COUNTIF($D$2:D543,D543)</f>
        <v>1</v>
      </c>
      <c r="C543" s="16" t="str">
        <f t="shared" si="12"/>
        <v>JHｰWBP72P1</v>
      </c>
      <c r="D543" s="2" t="s">
        <v>1075</v>
      </c>
      <c r="E543" s="2" t="s">
        <v>1092</v>
      </c>
      <c r="F543" s="16">
        <v>8.1</v>
      </c>
      <c r="G543" s="20">
        <v>5.5</v>
      </c>
      <c r="H543" s="36"/>
      <c r="I543" s="36" t="s">
        <v>1094</v>
      </c>
    </row>
    <row r="544" spans="1:9" ht="40.200000000000003" customHeight="1">
      <c r="A544" s="18" t="s">
        <v>999</v>
      </c>
      <c r="B544" s="34">
        <f>COUNTIF($D$2:D544,D544)</f>
        <v>1</v>
      </c>
      <c r="C544" s="16" t="str">
        <f t="shared" si="12"/>
        <v>JHｰWBP72R1</v>
      </c>
      <c r="D544" s="2" t="s">
        <v>1077</v>
      </c>
      <c r="E544" s="2" t="s">
        <v>1093</v>
      </c>
      <c r="F544" s="19">
        <v>8.1</v>
      </c>
      <c r="G544" s="20">
        <v>5.5</v>
      </c>
      <c r="H544" s="36"/>
      <c r="I544" s="36" t="s">
        <v>1094</v>
      </c>
    </row>
  </sheetData>
  <sheetProtection autoFilter="0"/>
  <phoneticPr fontId="1"/>
  <conditionalFormatting sqref="D530:D535">
    <cfRule type="duplicateValues" dxfId="1" priority="1"/>
  </conditionalFormatting>
  <pageMargins left="0.7" right="0.7" top="0.75" bottom="0.75" header="0.3" footer="0.3"/>
  <pageSetup paperSize="9" scale="59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56"/>
  <sheetViews>
    <sheetView topLeftCell="A139" zoomScale="112" zoomScaleNormal="112" workbookViewId="0">
      <selection activeCell="D148" sqref="D148:D156"/>
    </sheetView>
  </sheetViews>
  <sheetFormatPr defaultRowHeight="13.2"/>
  <cols>
    <col min="1" max="1" width="13.77734375" bestFit="1" customWidth="1"/>
    <col min="2" max="2" width="17.44140625" customWidth="1"/>
    <col min="3" max="3" width="27" customWidth="1"/>
    <col min="4" max="4" width="16.21875" customWidth="1"/>
    <col min="5" max="5" width="10" customWidth="1"/>
    <col min="6" max="6" width="25.44140625" customWidth="1"/>
    <col min="7" max="7" width="29.77734375" customWidth="1"/>
    <col min="8" max="8" width="11.21875" customWidth="1"/>
    <col min="9" max="9" width="16.21875" customWidth="1"/>
    <col min="10" max="10" width="12.21875" customWidth="1"/>
    <col min="11" max="11" width="16.33203125" style="3" customWidth="1"/>
    <col min="12" max="12" width="18.88671875" customWidth="1"/>
    <col min="13" max="13" width="22" customWidth="1"/>
    <col min="14" max="14" width="16.88671875" customWidth="1"/>
    <col min="15" max="15" width="16" customWidth="1"/>
    <col min="16" max="16" width="19.21875" customWidth="1"/>
    <col min="17" max="17" width="12.6640625" bestFit="1" customWidth="1"/>
    <col min="18" max="18" width="12.21875" bestFit="1" customWidth="1"/>
    <col min="19" max="19" width="19.33203125" bestFit="1" customWidth="1"/>
    <col min="20" max="20" width="14.88671875" bestFit="1" customWidth="1"/>
  </cols>
  <sheetData>
    <row r="1" spans="1:21" s="33" customFormat="1" ht="79.2">
      <c r="A1" s="33" t="s">
        <v>996</v>
      </c>
      <c r="B1" s="49" t="s">
        <v>997</v>
      </c>
      <c r="C1" s="33" t="s">
        <v>998</v>
      </c>
      <c r="D1" s="33" t="s">
        <v>999</v>
      </c>
      <c r="E1" s="32" t="s">
        <v>1015</v>
      </c>
      <c r="F1" s="33" t="s">
        <v>1000</v>
      </c>
      <c r="G1" s="33" t="s">
        <v>1001</v>
      </c>
      <c r="H1" s="33" t="s">
        <v>1002</v>
      </c>
      <c r="I1" s="33" t="s">
        <v>1003</v>
      </c>
      <c r="J1" s="33" t="s">
        <v>1004</v>
      </c>
      <c r="K1" s="33" t="s">
        <v>1005</v>
      </c>
      <c r="L1" s="33" t="s">
        <v>1006</v>
      </c>
      <c r="M1" s="33" t="s">
        <v>1016</v>
      </c>
      <c r="N1" s="25" t="s">
        <v>1007</v>
      </c>
      <c r="O1" s="25" t="s">
        <v>1008</v>
      </c>
      <c r="P1" s="33" t="s">
        <v>1009</v>
      </c>
      <c r="Q1" s="27" t="s">
        <v>1010</v>
      </c>
      <c r="R1" s="27" t="s">
        <v>1011</v>
      </c>
      <c r="S1" s="25" t="s">
        <v>1014</v>
      </c>
      <c r="T1" s="31" t="s">
        <v>1013</v>
      </c>
      <c r="U1" s="33" t="s">
        <v>1049</v>
      </c>
    </row>
    <row r="2" spans="1:21">
      <c r="A2" s="30" t="s">
        <v>603</v>
      </c>
      <c r="B2" s="24" t="s">
        <v>628</v>
      </c>
      <c r="C2" t="s">
        <v>559</v>
      </c>
      <c r="D2" t="s">
        <v>648</v>
      </c>
      <c r="E2" t="s">
        <v>551</v>
      </c>
      <c r="F2" t="s">
        <v>720</v>
      </c>
      <c r="G2" t="s">
        <v>737</v>
      </c>
      <c r="H2" t="s">
        <v>549</v>
      </c>
      <c r="I2" t="s">
        <v>739</v>
      </c>
      <c r="J2" t="s">
        <v>748</v>
      </c>
      <c r="K2" s="25" t="s">
        <v>753</v>
      </c>
      <c r="L2" t="s">
        <v>758</v>
      </c>
      <c r="M2" t="s">
        <v>815</v>
      </c>
      <c r="N2" t="s">
        <v>822</v>
      </c>
      <c r="O2" t="s">
        <v>824</v>
      </c>
      <c r="P2" t="s">
        <v>830</v>
      </c>
      <c r="Q2" t="s">
        <v>320</v>
      </c>
      <c r="R2" t="s">
        <v>399</v>
      </c>
      <c r="S2" t="s">
        <v>571</v>
      </c>
      <c r="T2" t="s">
        <v>931</v>
      </c>
      <c r="U2" t="s">
        <v>1040</v>
      </c>
    </row>
    <row r="3" spans="1:21">
      <c r="A3" s="30" t="s">
        <v>604</v>
      </c>
      <c r="B3" s="24" t="s">
        <v>629</v>
      </c>
      <c r="C3" t="s">
        <v>560</v>
      </c>
      <c r="D3" t="s">
        <v>649</v>
      </c>
      <c r="E3" t="s">
        <v>552</v>
      </c>
      <c r="F3" t="s">
        <v>721</v>
      </c>
      <c r="G3" t="s">
        <v>738</v>
      </c>
      <c r="H3" t="s">
        <v>550</v>
      </c>
      <c r="I3" t="s">
        <v>740</v>
      </c>
      <c r="J3" t="s">
        <v>749</v>
      </c>
      <c r="K3" s="25" t="s">
        <v>754</v>
      </c>
      <c r="L3" t="s">
        <v>759</v>
      </c>
      <c r="M3" t="s">
        <v>816</v>
      </c>
      <c r="N3" t="s">
        <v>823</v>
      </c>
      <c r="O3" t="s">
        <v>825</v>
      </c>
      <c r="Q3" t="s">
        <v>323</v>
      </c>
      <c r="R3" t="s">
        <v>400</v>
      </c>
      <c r="S3" t="s">
        <v>523</v>
      </c>
      <c r="T3" t="s">
        <v>932</v>
      </c>
      <c r="U3" t="s">
        <v>1041</v>
      </c>
    </row>
    <row r="4" spans="1:21">
      <c r="A4" s="24" t="s">
        <v>605</v>
      </c>
      <c r="B4" s="24" t="s">
        <v>630</v>
      </c>
      <c r="C4" t="s">
        <v>636</v>
      </c>
      <c r="D4" t="s">
        <v>650</v>
      </c>
      <c r="E4" t="s">
        <v>553</v>
      </c>
      <c r="F4" t="s">
        <v>722</v>
      </c>
      <c r="I4" t="s">
        <v>741</v>
      </c>
      <c r="J4" t="s">
        <v>750</v>
      </c>
      <c r="K4" s="25" t="s">
        <v>755</v>
      </c>
      <c r="L4" t="s">
        <v>760</v>
      </c>
      <c r="M4" t="s">
        <v>817</v>
      </c>
      <c r="N4" t="s">
        <v>881</v>
      </c>
      <c r="O4" t="s">
        <v>826</v>
      </c>
      <c r="Q4" t="s">
        <v>321</v>
      </c>
      <c r="R4" t="s">
        <v>1036</v>
      </c>
      <c r="S4" t="s">
        <v>524</v>
      </c>
      <c r="T4" t="s">
        <v>933</v>
      </c>
      <c r="U4" t="s">
        <v>1042</v>
      </c>
    </row>
    <row r="5" spans="1:21">
      <c r="A5" s="24" t="s">
        <v>606</v>
      </c>
      <c r="B5" s="24" t="s">
        <v>631</v>
      </c>
      <c r="C5" t="s">
        <v>637</v>
      </c>
      <c r="D5" t="s">
        <v>651</v>
      </c>
      <c r="E5" t="s">
        <v>554</v>
      </c>
      <c r="F5" t="s">
        <v>723</v>
      </c>
      <c r="I5" t="s">
        <v>742</v>
      </c>
      <c r="J5" t="s">
        <v>751</v>
      </c>
      <c r="K5" s="25" t="s">
        <v>756</v>
      </c>
      <c r="L5" t="s">
        <v>761</v>
      </c>
      <c r="M5" s="51" t="s">
        <v>1034</v>
      </c>
      <c r="O5" t="s">
        <v>827</v>
      </c>
      <c r="Q5" t="s">
        <v>322</v>
      </c>
      <c r="R5" t="s">
        <v>1037</v>
      </c>
      <c r="T5" t="s">
        <v>934</v>
      </c>
      <c r="U5" t="s">
        <v>1043</v>
      </c>
    </row>
    <row r="6" spans="1:21">
      <c r="A6" s="24" t="s">
        <v>607</v>
      </c>
      <c r="B6" s="24" t="s">
        <v>632</v>
      </c>
      <c r="C6" t="s">
        <v>638</v>
      </c>
      <c r="D6" t="s">
        <v>652</v>
      </c>
      <c r="E6" t="s">
        <v>555</v>
      </c>
      <c r="F6" t="s">
        <v>724</v>
      </c>
      <c r="I6" t="s">
        <v>743</v>
      </c>
      <c r="J6" t="s">
        <v>752</v>
      </c>
      <c r="K6" s="25" t="s">
        <v>757</v>
      </c>
      <c r="L6" t="s">
        <v>762</v>
      </c>
      <c r="O6" t="s">
        <v>828</v>
      </c>
    </row>
    <row r="7" spans="1:21">
      <c r="A7" s="24" t="s">
        <v>608</v>
      </c>
      <c r="B7" s="24" t="s">
        <v>633</v>
      </c>
      <c r="C7" t="s">
        <v>639</v>
      </c>
      <c r="D7" t="s">
        <v>653</v>
      </c>
      <c r="E7" t="s">
        <v>556</v>
      </c>
      <c r="F7" t="s">
        <v>725</v>
      </c>
      <c r="I7" t="s">
        <v>744</v>
      </c>
      <c r="J7" t="s">
        <v>569</v>
      </c>
      <c r="K7" s="25" t="s">
        <v>929</v>
      </c>
      <c r="L7" t="s">
        <v>763</v>
      </c>
      <c r="O7" t="s">
        <v>829</v>
      </c>
    </row>
    <row r="8" spans="1:21">
      <c r="A8" s="24" t="s">
        <v>609</v>
      </c>
      <c r="B8" s="24" t="s">
        <v>634</v>
      </c>
      <c r="C8" t="s">
        <v>561</v>
      </c>
      <c r="D8" t="s">
        <v>654</v>
      </c>
      <c r="E8" t="s">
        <v>557</v>
      </c>
      <c r="F8" t="s">
        <v>726</v>
      </c>
      <c r="I8" t="s">
        <v>745</v>
      </c>
      <c r="J8" t="s">
        <v>570</v>
      </c>
      <c r="K8" s="25" t="s">
        <v>518</v>
      </c>
      <c r="L8" t="s">
        <v>764</v>
      </c>
    </row>
    <row r="9" spans="1:21">
      <c r="A9" s="24" t="s">
        <v>610</v>
      </c>
      <c r="B9" s="24" t="s">
        <v>635</v>
      </c>
      <c r="C9" t="s">
        <v>562</v>
      </c>
      <c r="D9" t="s">
        <v>655</v>
      </c>
      <c r="F9" t="s">
        <v>727</v>
      </c>
      <c r="I9" t="s">
        <v>746</v>
      </c>
      <c r="J9" t="s">
        <v>512</v>
      </c>
      <c r="L9" t="s">
        <v>765</v>
      </c>
    </row>
    <row r="10" spans="1:21">
      <c r="A10" s="24" t="s">
        <v>611</v>
      </c>
      <c r="B10" s="24" t="s">
        <v>818</v>
      </c>
      <c r="C10" t="s">
        <v>640</v>
      </c>
      <c r="D10" t="s">
        <v>656</v>
      </c>
      <c r="F10" t="s">
        <v>728</v>
      </c>
      <c r="I10" t="s">
        <v>747</v>
      </c>
      <c r="J10" t="s">
        <v>513</v>
      </c>
      <c r="L10" t="s">
        <v>766</v>
      </c>
    </row>
    <row r="11" spans="1:21">
      <c r="A11" s="24" t="s">
        <v>612</v>
      </c>
      <c r="B11" s="24" t="s">
        <v>819</v>
      </c>
      <c r="C11" t="s">
        <v>641</v>
      </c>
      <c r="D11" t="s">
        <v>657</v>
      </c>
      <c r="F11" t="s">
        <v>729</v>
      </c>
      <c r="I11" t="s">
        <v>528</v>
      </c>
      <c r="J11" t="s">
        <v>1021</v>
      </c>
      <c r="L11" t="s">
        <v>767</v>
      </c>
    </row>
    <row r="12" spans="1:21">
      <c r="A12" s="24" t="s">
        <v>613</v>
      </c>
      <c r="B12" s="24" t="s">
        <v>820</v>
      </c>
      <c r="C12" t="s">
        <v>563</v>
      </c>
      <c r="D12" t="s">
        <v>658</v>
      </c>
      <c r="F12" t="s">
        <v>730</v>
      </c>
      <c r="I12" t="s">
        <v>529</v>
      </c>
      <c r="J12" t="s">
        <v>1022</v>
      </c>
      <c r="L12" t="s">
        <v>768</v>
      </c>
    </row>
    <row r="13" spans="1:21">
      <c r="A13" s="24" t="s">
        <v>614</v>
      </c>
      <c r="B13" s="26" t="s">
        <v>821</v>
      </c>
      <c r="C13" t="s">
        <v>564</v>
      </c>
      <c r="D13" t="s">
        <v>659</v>
      </c>
      <c r="F13" t="s">
        <v>731</v>
      </c>
      <c r="I13" t="s">
        <v>530</v>
      </c>
      <c r="J13" t="s">
        <v>1023</v>
      </c>
      <c r="L13" t="s">
        <v>769</v>
      </c>
    </row>
    <row r="14" spans="1:21">
      <c r="A14" s="24" t="s">
        <v>615</v>
      </c>
      <c r="B14" s="24" t="s">
        <v>849</v>
      </c>
      <c r="C14" t="s">
        <v>642</v>
      </c>
      <c r="D14" t="s">
        <v>660</v>
      </c>
      <c r="F14" t="s">
        <v>732</v>
      </c>
      <c r="J14" t="s">
        <v>1024</v>
      </c>
      <c r="L14" t="s">
        <v>770</v>
      </c>
    </row>
    <row r="15" spans="1:21">
      <c r="A15" s="24" t="s">
        <v>616</v>
      </c>
      <c r="B15" s="24" t="s">
        <v>850</v>
      </c>
      <c r="C15" t="s">
        <v>643</v>
      </c>
      <c r="D15" t="s">
        <v>661</v>
      </c>
      <c r="F15" t="s">
        <v>733</v>
      </c>
      <c r="L15" t="s">
        <v>771</v>
      </c>
    </row>
    <row r="16" spans="1:21">
      <c r="A16" s="24" t="s">
        <v>617</v>
      </c>
      <c r="B16" s="24" t="s">
        <v>853</v>
      </c>
      <c r="C16" t="s">
        <v>644</v>
      </c>
      <c r="D16" t="s">
        <v>662</v>
      </c>
      <c r="F16" t="s">
        <v>734</v>
      </c>
      <c r="L16" t="s">
        <v>772</v>
      </c>
    </row>
    <row r="17" spans="1:12">
      <c r="A17" s="24" t="s">
        <v>618</v>
      </c>
      <c r="B17" s="26" t="s">
        <v>854</v>
      </c>
      <c r="C17" t="s">
        <v>645</v>
      </c>
      <c r="D17" t="s">
        <v>663</v>
      </c>
      <c r="F17" t="s">
        <v>735</v>
      </c>
      <c r="L17" t="s">
        <v>773</v>
      </c>
    </row>
    <row r="18" spans="1:12">
      <c r="A18" s="24" t="s">
        <v>619</v>
      </c>
      <c r="B18" s="24" t="s">
        <v>1058</v>
      </c>
      <c r="C18" t="s">
        <v>565</v>
      </c>
      <c r="D18" t="s">
        <v>664</v>
      </c>
      <c r="F18" t="s">
        <v>736</v>
      </c>
      <c r="L18" t="s">
        <v>774</v>
      </c>
    </row>
    <row r="19" spans="1:12">
      <c r="A19" s="24" t="s">
        <v>620</v>
      </c>
      <c r="B19" s="26" t="s">
        <v>1059</v>
      </c>
      <c r="C19" t="s">
        <v>566</v>
      </c>
      <c r="D19" t="s">
        <v>665</v>
      </c>
      <c r="F19" t="s">
        <v>847</v>
      </c>
      <c r="L19" t="s">
        <v>775</v>
      </c>
    </row>
    <row r="20" spans="1:12">
      <c r="A20" s="24" t="s">
        <v>621</v>
      </c>
      <c r="B20" s="37"/>
      <c r="C20" t="s">
        <v>646</v>
      </c>
      <c r="D20" t="s">
        <v>666</v>
      </c>
      <c r="F20" t="s">
        <v>848</v>
      </c>
      <c r="L20" t="s">
        <v>776</v>
      </c>
    </row>
    <row r="21" spans="1:12">
      <c r="A21" s="24" t="s">
        <v>622</v>
      </c>
      <c r="C21" t="s">
        <v>647</v>
      </c>
      <c r="D21" t="s">
        <v>667</v>
      </c>
      <c r="F21" t="s">
        <v>851</v>
      </c>
      <c r="L21" t="s">
        <v>777</v>
      </c>
    </row>
    <row r="22" spans="1:12">
      <c r="A22" s="24" t="s">
        <v>623</v>
      </c>
      <c r="C22" t="s">
        <v>567</v>
      </c>
      <c r="D22" t="s">
        <v>668</v>
      </c>
      <c r="F22" t="s">
        <v>852</v>
      </c>
      <c r="L22" t="s">
        <v>778</v>
      </c>
    </row>
    <row r="23" spans="1:12">
      <c r="A23" s="24" t="s">
        <v>1050</v>
      </c>
      <c r="C23" t="s">
        <v>568</v>
      </c>
      <c r="D23" t="s">
        <v>669</v>
      </c>
      <c r="F23" t="s">
        <v>539</v>
      </c>
      <c r="L23" t="s">
        <v>779</v>
      </c>
    </row>
    <row r="24" spans="1:12">
      <c r="A24" s="24" t="s">
        <v>625</v>
      </c>
      <c r="D24" t="s">
        <v>670</v>
      </c>
      <c r="F24" t="s">
        <v>540</v>
      </c>
      <c r="L24" t="s">
        <v>780</v>
      </c>
    </row>
    <row r="25" spans="1:12">
      <c r="A25" s="24" t="s">
        <v>626</v>
      </c>
      <c r="D25" t="s">
        <v>671</v>
      </c>
      <c r="L25" t="s">
        <v>781</v>
      </c>
    </row>
    <row r="26" spans="1:12">
      <c r="A26" s="24" t="s">
        <v>627</v>
      </c>
      <c r="D26" t="s">
        <v>672</v>
      </c>
      <c r="L26" t="s">
        <v>782</v>
      </c>
    </row>
    <row r="27" spans="1:12">
      <c r="A27" s="24" t="s">
        <v>925</v>
      </c>
      <c r="D27" t="s">
        <v>673</v>
      </c>
      <c r="L27" t="s">
        <v>783</v>
      </c>
    </row>
    <row r="28" spans="1:12">
      <c r="A28" s="24" t="s">
        <v>926</v>
      </c>
      <c r="D28" t="s">
        <v>674</v>
      </c>
      <c r="L28" t="s">
        <v>784</v>
      </c>
    </row>
    <row r="29" spans="1:12">
      <c r="A29" s="24" t="s">
        <v>927</v>
      </c>
      <c r="D29" t="s">
        <v>675</v>
      </c>
      <c r="L29" t="s">
        <v>785</v>
      </c>
    </row>
    <row r="30" spans="1:12">
      <c r="A30" s="26" t="s">
        <v>1031</v>
      </c>
      <c r="D30" t="s">
        <v>676</v>
      </c>
      <c r="L30" t="s">
        <v>786</v>
      </c>
    </row>
    <row r="31" spans="1:12">
      <c r="A31" s="30" t="s">
        <v>1051</v>
      </c>
      <c r="D31" t="s">
        <v>677</v>
      </c>
      <c r="L31" t="s">
        <v>787</v>
      </c>
    </row>
    <row r="32" spans="1:12">
      <c r="A32" s="1" t="s">
        <v>1052</v>
      </c>
      <c r="D32" t="s">
        <v>678</v>
      </c>
      <c r="L32" t="s">
        <v>788</v>
      </c>
    </row>
    <row r="33" spans="1:12">
      <c r="A33" s="1" t="s">
        <v>1053</v>
      </c>
      <c r="D33" t="s">
        <v>679</v>
      </c>
      <c r="L33" t="s">
        <v>789</v>
      </c>
    </row>
    <row r="34" spans="1:12">
      <c r="A34" s="1" t="s">
        <v>1054</v>
      </c>
      <c r="D34" t="s">
        <v>680</v>
      </c>
      <c r="L34" t="s">
        <v>790</v>
      </c>
    </row>
    <row r="35" spans="1:12">
      <c r="A35" s="1" t="s">
        <v>1055</v>
      </c>
      <c r="D35" t="s">
        <v>681</v>
      </c>
      <c r="L35" t="s">
        <v>791</v>
      </c>
    </row>
    <row r="36" spans="1:12">
      <c r="A36" s="1" t="s">
        <v>1056</v>
      </c>
      <c r="D36" t="s">
        <v>682</v>
      </c>
      <c r="L36" t="s">
        <v>792</v>
      </c>
    </row>
    <row r="37" spans="1:12">
      <c r="A37" s="1" t="s">
        <v>1057</v>
      </c>
      <c r="D37" t="s">
        <v>683</v>
      </c>
      <c r="L37" t="s">
        <v>793</v>
      </c>
    </row>
    <row r="38" spans="1:12">
      <c r="D38" t="s">
        <v>684</v>
      </c>
      <c r="L38" t="s">
        <v>794</v>
      </c>
    </row>
    <row r="39" spans="1:12">
      <c r="D39" t="s">
        <v>685</v>
      </c>
      <c r="L39" t="s">
        <v>795</v>
      </c>
    </row>
    <row r="40" spans="1:12">
      <c r="D40" t="s">
        <v>686</v>
      </c>
      <c r="L40" t="s">
        <v>796</v>
      </c>
    </row>
    <row r="41" spans="1:12">
      <c r="D41" t="s">
        <v>687</v>
      </c>
      <c r="L41" t="s">
        <v>797</v>
      </c>
    </row>
    <row r="42" spans="1:12">
      <c r="D42" t="s">
        <v>688</v>
      </c>
      <c r="L42" t="s">
        <v>798</v>
      </c>
    </row>
    <row r="43" spans="1:12">
      <c r="D43" t="s">
        <v>689</v>
      </c>
      <c r="L43" t="s">
        <v>799</v>
      </c>
    </row>
    <row r="44" spans="1:12">
      <c r="D44" t="s">
        <v>690</v>
      </c>
      <c r="L44" t="s">
        <v>800</v>
      </c>
    </row>
    <row r="45" spans="1:12">
      <c r="D45" t="s">
        <v>691</v>
      </c>
      <c r="L45" t="s">
        <v>801</v>
      </c>
    </row>
    <row r="46" spans="1:12">
      <c r="D46" t="s">
        <v>692</v>
      </c>
      <c r="L46" t="s">
        <v>802</v>
      </c>
    </row>
    <row r="47" spans="1:12">
      <c r="D47" t="s">
        <v>693</v>
      </c>
      <c r="L47" t="s">
        <v>803</v>
      </c>
    </row>
    <row r="48" spans="1:12">
      <c r="D48" t="s">
        <v>694</v>
      </c>
      <c r="L48" t="s">
        <v>804</v>
      </c>
    </row>
    <row r="49" spans="4:12">
      <c r="D49" t="s">
        <v>695</v>
      </c>
      <c r="L49" t="s">
        <v>805</v>
      </c>
    </row>
    <row r="50" spans="4:12">
      <c r="D50" t="s">
        <v>696</v>
      </c>
      <c r="L50" t="s">
        <v>806</v>
      </c>
    </row>
    <row r="51" spans="4:12">
      <c r="D51" t="s">
        <v>697</v>
      </c>
      <c r="L51" t="s">
        <v>807</v>
      </c>
    </row>
    <row r="52" spans="4:12">
      <c r="D52" t="s">
        <v>698</v>
      </c>
      <c r="L52" t="s">
        <v>808</v>
      </c>
    </row>
    <row r="53" spans="4:12">
      <c r="D53" t="s">
        <v>699</v>
      </c>
      <c r="L53" t="s">
        <v>809</v>
      </c>
    </row>
    <row r="54" spans="4:12">
      <c r="D54" t="s">
        <v>700</v>
      </c>
      <c r="L54" t="s">
        <v>810</v>
      </c>
    </row>
    <row r="55" spans="4:12">
      <c r="D55" t="s">
        <v>701</v>
      </c>
      <c r="L55" t="s">
        <v>811</v>
      </c>
    </row>
    <row r="56" spans="4:12">
      <c r="D56" t="s">
        <v>702</v>
      </c>
      <c r="L56" t="s">
        <v>812</v>
      </c>
    </row>
    <row r="57" spans="4:12">
      <c r="D57" t="s">
        <v>703</v>
      </c>
      <c r="L57" t="s">
        <v>813</v>
      </c>
    </row>
    <row r="58" spans="4:12">
      <c r="D58" t="s">
        <v>704</v>
      </c>
      <c r="L58" t="s">
        <v>814</v>
      </c>
    </row>
    <row r="59" spans="4:12">
      <c r="D59" t="s">
        <v>705</v>
      </c>
      <c r="L59" t="s">
        <v>831</v>
      </c>
    </row>
    <row r="60" spans="4:12">
      <c r="D60" t="s">
        <v>706</v>
      </c>
      <c r="L60" t="s">
        <v>832</v>
      </c>
    </row>
    <row r="61" spans="4:12">
      <c r="D61" t="s">
        <v>707</v>
      </c>
      <c r="L61" t="s">
        <v>833</v>
      </c>
    </row>
    <row r="62" spans="4:12">
      <c r="D62" t="s">
        <v>708</v>
      </c>
      <c r="L62" t="s">
        <v>834</v>
      </c>
    </row>
    <row r="63" spans="4:12">
      <c r="D63" t="s">
        <v>709</v>
      </c>
      <c r="L63" t="s">
        <v>835</v>
      </c>
    </row>
    <row r="64" spans="4:12">
      <c r="D64" t="s">
        <v>710</v>
      </c>
      <c r="L64" t="s">
        <v>836</v>
      </c>
    </row>
    <row r="65" spans="4:12">
      <c r="D65" t="s">
        <v>711</v>
      </c>
      <c r="L65" t="s">
        <v>837</v>
      </c>
    </row>
    <row r="66" spans="4:12">
      <c r="D66" t="s">
        <v>712</v>
      </c>
      <c r="L66" t="s">
        <v>838</v>
      </c>
    </row>
    <row r="67" spans="4:12">
      <c r="D67" t="s">
        <v>713</v>
      </c>
      <c r="L67" t="s">
        <v>839</v>
      </c>
    </row>
    <row r="68" spans="4:12">
      <c r="D68" t="s">
        <v>714</v>
      </c>
      <c r="L68" t="s">
        <v>840</v>
      </c>
    </row>
    <row r="69" spans="4:12">
      <c r="D69" t="s">
        <v>715</v>
      </c>
      <c r="L69" t="s">
        <v>841</v>
      </c>
    </row>
    <row r="70" spans="4:12">
      <c r="D70" t="s">
        <v>716</v>
      </c>
      <c r="L70" t="s">
        <v>842</v>
      </c>
    </row>
    <row r="71" spans="4:12">
      <c r="D71" t="s">
        <v>717</v>
      </c>
      <c r="L71" t="s">
        <v>843</v>
      </c>
    </row>
    <row r="72" spans="4:12">
      <c r="D72" t="s">
        <v>718</v>
      </c>
      <c r="L72" t="s">
        <v>844</v>
      </c>
    </row>
    <row r="73" spans="4:12">
      <c r="D73" t="s">
        <v>719</v>
      </c>
      <c r="L73" t="s">
        <v>845</v>
      </c>
    </row>
    <row r="74" spans="4:12">
      <c r="D74" t="s">
        <v>855</v>
      </c>
      <c r="L74" t="s">
        <v>846</v>
      </c>
    </row>
    <row r="75" spans="4:12">
      <c r="D75" t="s">
        <v>856</v>
      </c>
      <c r="L75" t="s">
        <v>572</v>
      </c>
    </row>
    <row r="76" spans="4:12">
      <c r="D76" t="s">
        <v>857</v>
      </c>
      <c r="L76" t="s">
        <v>573</v>
      </c>
    </row>
    <row r="77" spans="4:12">
      <c r="D77" t="s">
        <v>858</v>
      </c>
      <c r="L77" t="s">
        <v>574</v>
      </c>
    </row>
    <row r="78" spans="4:12">
      <c r="D78" t="s">
        <v>859</v>
      </c>
      <c r="L78" t="s">
        <v>575</v>
      </c>
    </row>
    <row r="79" spans="4:12">
      <c r="D79" t="s">
        <v>860</v>
      </c>
      <c r="L79" t="s">
        <v>576</v>
      </c>
    </row>
    <row r="80" spans="4:12">
      <c r="D80" t="s">
        <v>861</v>
      </c>
      <c r="L80" t="s">
        <v>577</v>
      </c>
    </row>
    <row r="81" spans="4:12">
      <c r="D81" t="s">
        <v>862</v>
      </c>
      <c r="L81" t="s">
        <v>578</v>
      </c>
    </row>
    <row r="82" spans="4:12">
      <c r="D82" t="s">
        <v>863</v>
      </c>
      <c r="L82" t="s">
        <v>579</v>
      </c>
    </row>
    <row r="83" spans="4:12">
      <c r="D83" t="s">
        <v>864</v>
      </c>
      <c r="L83" t="s">
        <v>580</v>
      </c>
    </row>
    <row r="84" spans="4:12">
      <c r="D84" t="s">
        <v>865</v>
      </c>
      <c r="L84" t="s">
        <v>581</v>
      </c>
    </row>
    <row r="85" spans="4:12">
      <c r="D85" t="s">
        <v>866</v>
      </c>
      <c r="L85" t="s">
        <v>582</v>
      </c>
    </row>
    <row r="86" spans="4:12">
      <c r="D86" t="s">
        <v>867</v>
      </c>
      <c r="L86" t="s">
        <v>583</v>
      </c>
    </row>
    <row r="87" spans="4:12">
      <c r="D87" t="s">
        <v>868</v>
      </c>
      <c r="L87" t="s">
        <v>584</v>
      </c>
    </row>
    <row r="88" spans="4:12">
      <c r="D88" t="s">
        <v>869</v>
      </c>
      <c r="L88" t="s">
        <v>585</v>
      </c>
    </row>
    <row r="89" spans="4:12">
      <c r="D89" t="s">
        <v>870</v>
      </c>
      <c r="L89" t="s">
        <v>586</v>
      </c>
    </row>
    <row r="90" spans="4:12">
      <c r="D90" t="s">
        <v>871</v>
      </c>
      <c r="L90" t="s">
        <v>587</v>
      </c>
    </row>
    <row r="91" spans="4:12">
      <c r="D91" t="s">
        <v>872</v>
      </c>
      <c r="L91" t="s">
        <v>588</v>
      </c>
    </row>
    <row r="92" spans="4:12">
      <c r="D92" t="s">
        <v>873</v>
      </c>
      <c r="L92" t="s">
        <v>589</v>
      </c>
    </row>
    <row r="93" spans="4:12">
      <c r="D93" t="s">
        <v>874</v>
      </c>
      <c r="L93" t="s">
        <v>590</v>
      </c>
    </row>
    <row r="94" spans="4:12">
      <c r="D94" t="s">
        <v>875</v>
      </c>
      <c r="L94" t="s">
        <v>591</v>
      </c>
    </row>
    <row r="95" spans="4:12">
      <c r="D95" t="s">
        <v>876</v>
      </c>
      <c r="L95" t="s">
        <v>592</v>
      </c>
    </row>
    <row r="96" spans="4:12">
      <c r="D96" t="s">
        <v>877</v>
      </c>
      <c r="L96" t="s">
        <v>593</v>
      </c>
    </row>
    <row r="97" spans="4:12">
      <c r="D97" t="s">
        <v>878</v>
      </c>
      <c r="L97" t="s">
        <v>594</v>
      </c>
    </row>
    <row r="98" spans="4:12">
      <c r="D98" t="s">
        <v>879</v>
      </c>
      <c r="L98" t="s">
        <v>595</v>
      </c>
    </row>
    <row r="99" spans="4:12">
      <c r="D99" t="s">
        <v>880</v>
      </c>
      <c r="L99" t="s">
        <v>596</v>
      </c>
    </row>
    <row r="100" spans="4:12">
      <c r="D100" t="s">
        <v>882</v>
      </c>
      <c r="L100" t="s">
        <v>597</v>
      </c>
    </row>
    <row r="101" spans="4:12">
      <c r="D101" t="s">
        <v>545</v>
      </c>
      <c r="L101" t="s">
        <v>598</v>
      </c>
    </row>
    <row r="102" spans="4:12">
      <c r="D102" t="s">
        <v>546</v>
      </c>
      <c r="L102" t="s">
        <v>599</v>
      </c>
    </row>
    <row r="103" spans="4:12">
      <c r="D103" t="s">
        <v>547</v>
      </c>
      <c r="L103" t="s">
        <v>935</v>
      </c>
    </row>
    <row r="104" spans="4:12">
      <c r="D104" t="s">
        <v>548</v>
      </c>
    </row>
    <row r="105" spans="4:12">
      <c r="D105" t="s">
        <v>883</v>
      </c>
    </row>
    <row r="106" spans="4:12">
      <c r="D106" t="s">
        <v>884</v>
      </c>
    </row>
    <row r="107" spans="4:12">
      <c r="D107" t="s">
        <v>885</v>
      </c>
    </row>
    <row r="108" spans="4:12">
      <c r="D108" t="s">
        <v>886</v>
      </c>
    </row>
    <row r="109" spans="4:12">
      <c r="D109" t="s">
        <v>887</v>
      </c>
    </row>
    <row r="110" spans="4:12">
      <c r="D110" t="s">
        <v>888</v>
      </c>
    </row>
    <row r="111" spans="4:12">
      <c r="D111" t="s">
        <v>889</v>
      </c>
    </row>
    <row r="112" spans="4:12">
      <c r="D112" t="s">
        <v>890</v>
      </c>
    </row>
    <row r="113" spans="4:4">
      <c r="D113" t="s">
        <v>891</v>
      </c>
    </row>
    <row r="114" spans="4:4">
      <c r="D114" t="s">
        <v>892</v>
      </c>
    </row>
    <row r="115" spans="4:4">
      <c r="D115" t="s">
        <v>893</v>
      </c>
    </row>
    <row r="116" spans="4:4">
      <c r="D116" t="s">
        <v>936</v>
      </c>
    </row>
    <row r="117" spans="4:4">
      <c r="D117" t="s">
        <v>894</v>
      </c>
    </row>
    <row r="118" spans="4:4">
      <c r="D118" t="s">
        <v>895</v>
      </c>
    </row>
    <row r="119" spans="4:4">
      <c r="D119" t="s">
        <v>896</v>
      </c>
    </row>
    <row r="120" spans="4:4">
      <c r="D120" t="s">
        <v>897</v>
      </c>
    </row>
    <row r="121" spans="4:4">
      <c r="D121" t="s">
        <v>898</v>
      </c>
    </row>
    <row r="122" spans="4:4">
      <c r="D122" t="s">
        <v>899</v>
      </c>
    </row>
    <row r="123" spans="4:4">
      <c r="D123" t="s">
        <v>900</v>
      </c>
    </row>
    <row r="124" spans="4:4">
      <c r="D124" t="s">
        <v>901</v>
      </c>
    </row>
    <row r="125" spans="4:4">
      <c r="D125" t="s">
        <v>902</v>
      </c>
    </row>
    <row r="126" spans="4:4">
      <c r="D126" t="s">
        <v>903</v>
      </c>
    </row>
    <row r="127" spans="4:4">
      <c r="D127" t="s">
        <v>904</v>
      </c>
    </row>
    <row r="128" spans="4:4">
      <c r="D128" t="s">
        <v>905</v>
      </c>
    </row>
    <row r="129" spans="4:4">
      <c r="D129" t="s">
        <v>906</v>
      </c>
    </row>
    <row r="130" spans="4:4">
      <c r="D130" t="s">
        <v>907</v>
      </c>
    </row>
    <row r="131" spans="4:4">
      <c r="D131" t="s">
        <v>908</v>
      </c>
    </row>
    <row r="132" spans="4:4">
      <c r="D132" t="s">
        <v>909</v>
      </c>
    </row>
    <row r="133" spans="4:4">
      <c r="D133" t="s">
        <v>910</v>
      </c>
    </row>
    <row r="134" spans="4:4">
      <c r="D134" t="s">
        <v>911</v>
      </c>
    </row>
    <row r="135" spans="4:4">
      <c r="D135" t="s">
        <v>912</v>
      </c>
    </row>
    <row r="136" spans="4:4">
      <c r="D136" t="s">
        <v>913</v>
      </c>
    </row>
    <row r="137" spans="4:4">
      <c r="D137" t="s">
        <v>914</v>
      </c>
    </row>
    <row r="138" spans="4:4">
      <c r="D138" t="s">
        <v>915</v>
      </c>
    </row>
    <row r="139" spans="4:4">
      <c r="D139" t="s">
        <v>916</v>
      </c>
    </row>
    <row r="140" spans="4:4">
      <c r="D140" t="s">
        <v>917</v>
      </c>
    </row>
    <row r="141" spans="4:4">
      <c r="D141" t="s">
        <v>918</v>
      </c>
    </row>
    <row r="142" spans="4:4">
      <c r="D142" t="s">
        <v>919</v>
      </c>
    </row>
    <row r="143" spans="4:4">
      <c r="D143" t="s">
        <v>920</v>
      </c>
    </row>
    <row r="144" spans="4:4">
      <c r="D144" t="s">
        <v>921</v>
      </c>
    </row>
    <row r="145" spans="4:4">
      <c r="D145" t="s">
        <v>922</v>
      </c>
    </row>
    <row r="146" spans="4:4">
      <c r="D146" t="s">
        <v>923</v>
      </c>
    </row>
    <row r="147" spans="4:4">
      <c r="D147" t="s">
        <v>1060</v>
      </c>
    </row>
    <row r="148" spans="4:4">
      <c r="D148" t="s">
        <v>1062</v>
      </c>
    </row>
    <row r="149" spans="4:4">
      <c r="D149" t="s">
        <v>1064</v>
      </c>
    </row>
    <row r="150" spans="4:4">
      <c r="D150" t="s">
        <v>1066</v>
      </c>
    </row>
    <row r="151" spans="4:4">
      <c r="D151" t="s">
        <v>1068</v>
      </c>
    </row>
    <row r="152" spans="4:4">
      <c r="D152" t="s">
        <v>1070</v>
      </c>
    </row>
    <row r="153" spans="4:4">
      <c r="D153" t="s">
        <v>1072</v>
      </c>
    </row>
    <row r="154" spans="4:4">
      <c r="D154" t="s">
        <v>1074</v>
      </c>
    </row>
    <row r="155" spans="4:4">
      <c r="D155" t="s">
        <v>1076</v>
      </c>
    </row>
    <row r="156" spans="4:4">
      <c r="D156" t="s">
        <v>1078</v>
      </c>
    </row>
  </sheetData>
  <phoneticPr fontId="1"/>
  <conditionalFormatting sqref="A1:T14 D113:E113 D126:E143 C144:E147 A139:A148 C114:E125 A15:H20 J15:T104 A21:A124 C21:H25 C26:E112 G26:H147 J105:K147 M105:T14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J15"/>
  <sheetViews>
    <sheetView showGridLines="0" tabSelected="1" workbookViewId="0">
      <selection activeCell="D6" sqref="D6"/>
    </sheetView>
  </sheetViews>
  <sheetFormatPr defaultRowHeight="15"/>
  <cols>
    <col min="1" max="1" width="2.44140625" style="39" customWidth="1"/>
    <col min="2" max="2" width="22" style="39" customWidth="1"/>
    <col min="3" max="3" width="3.44140625" style="39" customWidth="1"/>
    <col min="4" max="4" width="22.6640625" style="39" customWidth="1"/>
    <col min="5" max="5" width="2.77734375" style="39" customWidth="1"/>
    <col min="6" max="6" width="10.77734375" style="39" customWidth="1"/>
    <col min="7" max="7" width="3" style="39" customWidth="1"/>
    <col min="8" max="8" width="10.77734375" style="39" customWidth="1"/>
    <col min="9" max="9" width="3.5546875" style="39" customWidth="1"/>
    <col min="10" max="10" width="19" style="39" customWidth="1"/>
    <col min="11" max="16384" width="8.88671875" style="39"/>
  </cols>
  <sheetData>
    <row r="1" spans="2:10" ht="27" customHeight="1" thickBot="1"/>
    <row r="2" spans="2:10" ht="27" customHeight="1" thickBot="1">
      <c r="B2" s="21" t="s">
        <v>222</v>
      </c>
      <c r="C2" s="15" t="s">
        <v>991</v>
      </c>
      <c r="H2" s="42"/>
      <c r="I2" s="15"/>
    </row>
    <row r="3" spans="2:10" ht="27" customHeight="1">
      <c r="B3" s="39" t="s">
        <v>558</v>
      </c>
    </row>
    <row r="4" spans="2:10" ht="8.4" customHeight="1"/>
    <row r="5" spans="2:10" s="40" customFormat="1" ht="15.6" thickBot="1">
      <c r="B5" s="40" t="s">
        <v>184</v>
      </c>
      <c r="D5" s="40" t="s">
        <v>0</v>
      </c>
    </row>
    <row r="6" spans="2:10" ht="37.799999999999997" customHeight="1" thickBot="1">
      <c r="B6" s="48"/>
      <c r="D6" s="14"/>
      <c r="F6" s="39" t="s">
        <v>992</v>
      </c>
    </row>
    <row r="8" spans="2:10">
      <c r="D8" s="40" t="s">
        <v>162</v>
      </c>
      <c r="E8" s="40"/>
      <c r="F8" s="40" t="s">
        <v>983</v>
      </c>
      <c r="H8" s="40" t="s">
        <v>984</v>
      </c>
      <c r="J8" s="40" t="s">
        <v>600</v>
      </c>
    </row>
    <row r="9" spans="2:10" ht="34.200000000000003" customHeight="1">
      <c r="C9" s="39">
        <v>1</v>
      </c>
      <c r="D9" s="43" t="str">
        <f>IFERROR(VLOOKUP($D$6&amp;C9,計算シートリスト!C:H,3,FALSE),"")</f>
        <v/>
      </c>
      <c r="E9" s="41"/>
      <c r="F9" s="43" t="str">
        <f>IFERROR(VLOOKUP($D$6&amp;C9,計算シートリスト!C:H,4,FALSE),"")</f>
        <v/>
      </c>
      <c r="G9" s="40"/>
      <c r="H9" s="43" t="str">
        <f>IFERROR(VLOOKUP($D$6&amp;C9,計算シートリスト!C:H,5,FALSE),"")</f>
        <v/>
      </c>
      <c r="J9" s="44" t="str">
        <f>IFERROR(VLOOKUP($D$6&amp;C9,計算シートリスト!C:I,7,FALSE)&amp;"","")</f>
        <v/>
      </c>
    </row>
    <row r="10" spans="2:10" ht="34.200000000000003" customHeight="1">
      <c r="C10" s="39">
        <v>2</v>
      </c>
      <c r="D10" s="43" t="str">
        <f>IFERROR(VLOOKUP($D$6&amp;C10,計算シートリスト!C:H,3,FALSE),"")</f>
        <v/>
      </c>
      <c r="E10" s="41"/>
      <c r="F10" s="43" t="str">
        <f>IFERROR(VLOOKUP($D$6&amp;C10,計算シートリスト!C:H,4,FALSE),"")</f>
        <v/>
      </c>
      <c r="G10" s="40"/>
      <c r="H10" s="43" t="str">
        <f>IFERROR(VLOOKUP($D$6&amp;C10,計算シートリスト!C:H,5,FALSE),"")</f>
        <v/>
      </c>
      <c r="J10" s="44" t="str">
        <f>IFERROR(VLOOKUP($D$6&amp;C10,計算シートリスト!C:I,7,FALSE)&amp;"","")</f>
        <v/>
      </c>
    </row>
    <row r="11" spans="2:10" ht="34.200000000000003" customHeight="1">
      <c r="C11" s="39">
        <v>3</v>
      </c>
      <c r="D11" s="43" t="str">
        <f>IFERROR(VLOOKUP($D$6&amp;C11,計算シートリスト!C:H,3,FALSE),"")</f>
        <v/>
      </c>
      <c r="E11" s="41"/>
      <c r="F11" s="43" t="str">
        <f>IFERROR(VLOOKUP($D$6&amp;C11,計算シートリスト!C:H,4,FALSE),"")</f>
        <v/>
      </c>
      <c r="G11" s="40"/>
      <c r="H11" s="43" t="str">
        <f>IFERROR(VLOOKUP($D$6&amp;C11,計算シートリスト!C:H,5,FALSE),"")</f>
        <v/>
      </c>
      <c r="J11" s="44" t="str">
        <f>IFERROR(VLOOKUP($D$6&amp;C11,計算シートリスト!C:I,7,FALSE)&amp;"","")</f>
        <v/>
      </c>
    </row>
    <row r="12" spans="2:10" ht="34.200000000000003" customHeight="1">
      <c r="C12" s="39">
        <v>4</v>
      </c>
      <c r="D12" s="43" t="str">
        <f>IFERROR(VLOOKUP($D$6&amp;C12,計算シートリスト!C:H,3,FALSE),"")</f>
        <v/>
      </c>
      <c r="E12" s="41"/>
      <c r="F12" s="43" t="str">
        <f>IFERROR(VLOOKUP($D$6&amp;C12,計算シートリスト!C:H,4,FALSE),"")</f>
        <v/>
      </c>
      <c r="G12" s="40"/>
      <c r="H12" s="43" t="str">
        <f>IFERROR(VLOOKUP($D$6&amp;C12,計算シートリスト!C:H,5,FALSE),"")</f>
        <v/>
      </c>
      <c r="J12" s="44" t="str">
        <f>IFERROR(VLOOKUP($D$6&amp;C12,計算シートリスト!C:I,7,FALSE)&amp;"","")</f>
        <v/>
      </c>
    </row>
    <row r="13" spans="2:10" ht="34.200000000000003" customHeight="1">
      <c r="C13" s="39">
        <v>5</v>
      </c>
      <c r="D13" s="43" t="str">
        <f>IFERROR(VLOOKUP($D$6&amp;C13,計算シートリスト!C:H,3,FALSE),"")</f>
        <v/>
      </c>
      <c r="E13" s="41"/>
      <c r="F13" s="43" t="str">
        <f>IFERROR(VLOOKUP($D$6&amp;C13,計算シートリスト!C:H,4,FALSE),"")</f>
        <v/>
      </c>
      <c r="G13" s="40"/>
      <c r="H13" s="43" t="str">
        <f>IFERROR(VLOOKUP($D$6&amp;C13,計算シートリスト!C:H,5,FALSE),"")</f>
        <v/>
      </c>
      <c r="J13" s="44" t="str">
        <f>IFERROR(VLOOKUP($D$6&amp;C13,計算シートリスト!C:I,7,FALSE)&amp;"","")</f>
        <v/>
      </c>
    </row>
    <row r="14" spans="2:10" ht="8.4" customHeight="1"/>
    <row r="15" spans="2:10" ht="31.2" customHeight="1">
      <c r="D15" s="52" t="s">
        <v>990</v>
      </c>
      <c r="E15" s="52"/>
      <c r="F15" s="52"/>
      <c r="G15" s="52"/>
      <c r="H15" s="52"/>
      <c r="I15" s="52"/>
      <c r="J15" s="52"/>
    </row>
  </sheetData>
  <sheetProtection sheet="1" objects="1" scenarios="1" selectLockedCells="1"/>
  <mergeCells count="1">
    <mergeCell ref="D15:J15"/>
  </mergeCells>
  <phoneticPr fontId="1"/>
  <dataValidations count="2">
    <dataValidation type="list" allowBlank="1" showInputMessage="1" showErrorMessage="1" sqref="B6">
      <formula1>メーカー名</formula1>
    </dataValidation>
    <dataValidation type="list" allowBlank="1" showInputMessage="1" showErrorMessage="1" sqref="D6">
      <formula1>INDIRECT(B6)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J7"/>
  <sheetViews>
    <sheetView showGridLines="0" workbookViewId="0">
      <selection activeCell="B5" sqref="B5"/>
    </sheetView>
  </sheetViews>
  <sheetFormatPr defaultRowHeight="15"/>
  <cols>
    <col min="1" max="1" width="3" style="10" customWidth="1"/>
    <col min="2" max="2" width="18.21875" style="28" customWidth="1"/>
    <col min="3" max="3" width="5.77734375" style="28" customWidth="1"/>
    <col min="4" max="5" width="11.109375" style="10" customWidth="1"/>
    <col min="6" max="6" width="4.33203125" style="10" customWidth="1"/>
    <col min="7" max="7" width="12.88671875" style="28" customWidth="1"/>
    <col min="8" max="8" width="6" style="28" bestFit="1" customWidth="1"/>
    <col min="9" max="9" width="13.5546875" style="28" customWidth="1"/>
    <col min="10" max="13" width="8.88671875" style="10"/>
    <col min="14" max="14" width="12.77734375" style="10" bestFit="1" customWidth="1"/>
    <col min="15" max="16384" width="8.88671875" style="10"/>
  </cols>
  <sheetData>
    <row r="1" spans="2:10" ht="25.8" customHeight="1" thickBot="1"/>
    <row r="2" spans="2:10" ht="27.6" customHeight="1" thickBot="1">
      <c r="B2" s="21" t="s">
        <v>222</v>
      </c>
      <c r="C2" s="15" t="s">
        <v>188</v>
      </c>
    </row>
    <row r="3" spans="2:10" ht="4.8" customHeight="1"/>
    <row r="4" spans="2:10" ht="20.399999999999999" customHeight="1" thickBot="1">
      <c r="B4" s="28" t="s">
        <v>187</v>
      </c>
      <c r="C4" s="11"/>
      <c r="D4" s="53" t="s">
        <v>0</v>
      </c>
      <c r="E4" s="53"/>
      <c r="F4" s="29"/>
      <c r="G4" s="28" t="s">
        <v>985</v>
      </c>
      <c r="I4" s="28" t="s">
        <v>984</v>
      </c>
    </row>
    <row r="5" spans="2:10" ht="37.200000000000003" customHeight="1" thickBot="1">
      <c r="B5" s="14"/>
      <c r="C5" s="45"/>
      <c r="D5" s="54" t="str">
        <f>IFERROR(INDEX(計算シートリスト!1:1048576,MATCH(★機器登録番号から検索!B5,計算シートリスト!E:E,0),4),"")</f>
        <v/>
      </c>
      <c r="E5" s="55"/>
      <c r="F5" s="42"/>
      <c r="G5" s="46" t="str">
        <f>IFERROR(INDEX(計算シートリスト!1:1048576,MATCH(★機器登録番号から検索!B5,計算シートリスト!E:E,0),6),"")</f>
        <v/>
      </c>
      <c r="H5" s="38"/>
      <c r="I5" s="47" t="str">
        <f>IFERROR(INDEX(計算シートリスト!1:1048576,MATCH(★機器登録番号から検索!B5,計算シートリスト!E:E,0),7),"")</f>
        <v/>
      </c>
      <c r="J5" s="38"/>
    </row>
    <row r="6" spans="2:10">
      <c r="B6" s="50" t="s">
        <v>1020</v>
      </c>
      <c r="C6" s="13"/>
      <c r="D6" s="53" t="s">
        <v>184</v>
      </c>
      <c r="E6" s="53"/>
      <c r="F6" s="12"/>
      <c r="G6" s="10"/>
      <c r="H6" s="10"/>
      <c r="I6" s="10"/>
    </row>
    <row r="7" spans="2:10" ht="37.799999999999997" customHeight="1">
      <c r="C7" s="13"/>
      <c r="D7" s="56" t="str">
        <f>IFERROR(INDEX(計算シートリスト!1:1048576,MATCH(★機器登録番号から検索!B5,計算シートリスト!E:E,0),1),"")</f>
        <v/>
      </c>
      <c r="E7" s="57"/>
      <c r="F7" s="12"/>
      <c r="G7" s="10"/>
      <c r="H7" s="10"/>
      <c r="I7" s="10"/>
    </row>
  </sheetData>
  <sheetProtection sheet="1" selectLockedCells="1"/>
  <mergeCells count="4">
    <mergeCell ref="D4:E4"/>
    <mergeCell ref="D5:E5"/>
    <mergeCell ref="D6:E6"/>
    <mergeCell ref="D7:E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22</vt:i4>
      </vt:variant>
    </vt:vector>
  </HeadingPairs>
  <TitlesOfParts>
    <vt:vector size="26" baseType="lpstr">
      <vt:lpstr>計算シートリスト</vt:lpstr>
      <vt:lpstr>メーカー名検索リスト</vt:lpstr>
      <vt:lpstr>★メーカー名から検索</vt:lpstr>
      <vt:lpstr>★機器登録番号から検索</vt:lpstr>
      <vt:lpstr>エリーパワー株式会社</vt:lpstr>
      <vt:lpstr>オムロンソーシアルソリューションズ株式会社</vt:lpstr>
      <vt:lpstr>カナディアン・ソーラー・ジャパン株式会社</vt:lpstr>
      <vt:lpstr>シャープ株式会社</vt:lpstr>
      <vt:lpstr>スマートソーラー株式会社</vt:lpstr>
      <vt:lpstr>ダイヤゼブラ電機株式会社＿旧・田淵電機株式会社</vt:lpstr>
      <vt:lpstr>デルタ電子株式会社</vt:lpstr>
      <vt:lpstr>ニチコン株式会社</vt:lpstr>
      <vt:lpstr>ネクストエナジー・アンド・リソース株式会社</vt:lpstr>
      <vt:lpstr>パナソニック株式会社</vt:lpstr>
      <vt:lpstr>メーカー名</vt:lpstr>
      <vt:lpstr>華為技術日本株式会社＿ファーウェイ・ジャパン</vt:lpstr>
      <vt:lpstr>株式会社Looop</vt:lpstr>
      <vt:lpstr>株式会社NFブロッサムテクノロジーズ</vt:lpstr>
      <vt:lpstr>株式会社エクソル</vt:lpstr>
      <vt:lpstr>株式会社正興電機製作所</vt:lpstr>
      <vt:lpstr>株式会社村田製作所</vt:lpstr>
      <vt:lpstr>株式会社日本産業</vt:lpstr>
      <vt:lpstr>京セラ株式会社</vt:lpstr>
      <vt:lpstr>合同会社DMM.com</vt:lpstr>
      <vt:lpstr>住友電気工業株式会社</vt:lpstr>
      <vt:lpstr>長州産業株式会社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PC19B60JS032</dc:creator>
  <cp:lastModifiedBy>PC19B60JS032</cp:lastModifiedBy>
  <cp:lastPrinted>2021-09-15T02:34:46Z</cp:lastPrinted>
  <dcterms:created xsi:type="dcterms:W3CDTF">2009-02-20T13:17:05Z</dcterms:created>
  <dcterms:modified xsi:type="dcterms:W3CDTF">2022-05-18T04:54:44Z</dcterms:modified>
</cp:coreProperties>
</file>