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東京都地球温暖化防止活動推進センター\事業支援チーム\Ｒ４\10_再エネ由来水素導入促進事業\04_交付要綱\様式\◆再エネ_令和４年度\"/>
    </mc:Choice>
  </mc:AlternateContent>
  <workbookProtection workbookPassword="D7EF" lockStructure="1"/>
  <bookViews>
    <workbookView xWindow="0" yWindow="40800" windowWidth="18705" windowHeight="7590" tabRatio="798" firstSheet="1" activeTab="1"/>
  </bookViews>
  <sheets>
    <sheet name="業種リスト" sheetId="17" state="hidden" r:id="rId1"/>
    <sheet name="１号" sheetId="1" r:id="rId2"/>
    <sheet name="1号別紙" sheetId="2" r:id="rId3"/>
    <sheet name="2号-1" sheetId="3" r:id="rId4"/>
    <sheet name="2号-2" sheetId="24" r:id="rId5"/>
    <sheet name="2号-3" sheetId="5" r:id="rId6"/>
    <sheet name="2号-4" sheetId="6" r:id="rId7"/>
    <sheet name="2号-5" sheetId="7" r:id="rId8"/>
    <sheet name="2号-6" sheetId="8" r:id="rId9"/>
    <sheet name="2号-7" sheetId="9" r:id="rId10"/>
    <sheet name="2号別紙1-1" sheetId="10" r:id="rId11"/>
    <sheet name="2号別紙1-2" sheetId="11" r:id="rId12"/>
    <sheet name="2号別紙1-3" sheetId="12" r:id="rId13"/>
    <sheet name="2号別紙2-1" sheetId="28" r:id="rId14"/>
    <sheet name="2号別紙2-2" sheetId="26" r:id="rId15"/>
    <sheet name="2号別紙3" sheetId="14" r:id="rId16"/>
    <sheet name="3号（誓約書）" sheetId="15" r:id="rId17"/>
  </sheets>
  <externalReferences>
    <externalReference r:id="rId18"/>
    <externalReference r:id="rId19"/>
    <externalReference r:id="rId20"/>
    <externalReference r:id="rId21"/>
    <externalReference r:id="rId22"/>
  </externalReferences>
  <definedNames>
    <definedName name="Ａ農業・林業">業種リスト!$A$3:$A$4</definedName>
    <definedName name="Ｂ漁業">業種リスト!$B$3:$B$4</definedName>
    <definedName name="Ｃ鉱業・採石業・砂利採取業">業種リスト!$C$3</definedName>
    <definedName name="Ｄ建設業">業種リスト!$D$3:$D$5</definedName>
    <definedName name="Ｅ製造業">業種リスト!$E$3:$E$26</definedName>
    <definedName name="Ｆ電気・ガス・熱供給・水道業">業種リスト!$F$3:$F$6</definedName>
    <definedName name="Ｇ情報通信業">業種リスト!$G$3:$G$7</definedName>
    <definedName name="Ｈ運輸業・郵便業">業種リスト!$H$3:$H$10</definedName>
    <definedName name="Ｉ卸売業・小売業">業種リスト!$I$3:$I$14</definedName>
    <definedName name="Ｊ金融業・保険業">業種リスト!$J$3:$J$8</definedName>
    <definedName name="Ｋ不動産業・物品賃貸業">業種リスト!$K$3:$K$5</definedName>
    <definedName name="Ｌ学術研究・専門・技術サービス業">業種リスト!$L$3:$L$6</definedName>
    <definedName name="Ｍ宿泊業・飲食サービス業">業種リスト!$M$3:$M$5</definedName>
    <definedName name="Ｎ生活関連サービス業・娯楽業">業種リスト!$N$3:$N$5</definedName>
    <definedName name="Ｏ教育・学習支援業">業種リスト!$O$3:$O$4</definedName>
    <definedName name="_xlnm.Print_Area" localSheetId="1">'１号'!$B$2:$BU$59</definedName>
    <definedName name="_xlnm.Print_Area" localSheetId="2">'1号別紙'!$B$2:$AZ$89</definedName>
    <definedName name="_xlnm.Print_Area" localSheetId="3">'2号-1'!$B$2:$AH$90</definedName>
    <definedName name="_xlnm.Print_Area" localSheetId="4">'2号-2'!$B$3:$BA$86</definedName>
    <definedName name="_xlnm.Print_Area" localSheetId="5">'2号-3'!$B$2:$AL$116</definedName>
    <definedName name="_xlnm.Print_Area" localSheetId="6">'2号-4'!$B$2:$AL$62</definedName>
    <definedName name="_xlnm.Print_Area" localSheetId="7">'2号-5'!$B$2:$AI$23</definedName>
    <definedName name="_xlnm.Print_Area" localSheetId="8">'2号-6'!$B$2:$AH$36</definedName>
    <definedName name="_xlnm.Print_Area" localSheetId="9">'2号-7'!$B$2:$AH$59</definedName>
    <definedName name="_xlnm.Print_Area" localSheetId="10">'2号別紙1-1'!$B$2:$AI$58</definedName>
    <definedName name="_xlnm.Print_Area" localSheetId="11">'2号別紙1-2'!$B$2:$AI$38</definedName>
    <definedName name="_xlnm.Print_Area" localSheetId="12">'2号別紙1-3'!$B$2:$AH$56</definedName>
    <definedName name="_xlnm.Print_Area" localSheetId="13">'2号別紙2-1'!$B$2:$Q$27</definedName>
    <definedName name="_xlnm.Print_Area" localSheetId="14">'2号別紙2-2'!$B$2:$Q$27,'2号別紙2-2'!$B$29:$Q$54</definedName>
    <definedName name="_xlnm.Print_Area" localSheetId="15">'2号別紙3'!$B$2:$AY$24</definedName>
    <definedName name="_xlnm.Print_Area" localSheetId="16">'3号（誓約書）'!$B$2:$AL$51</definedName>
    <definedName name="_xlnm.Print_Titles" localSheetId="5">'2号-3'!$3:$7</definedName>
    <definedName name="_xlnm.Print_Titles" localSheetId="6">'2号-4'!$3:$5</definedName>
    <definedName name="Ｐ医療・福祉">業種リスト!$P$3:$P$5</definedName>
    <definedName name="Ｑ複合サービス事業">業種リスト!$Q$3:$Q$4</definedName>
    <definedName name="Ｒサービス業【他に分類されないもの】">業種リスト!$R$3:$R$11</definedName>
    <definedName name="Ｓ公務【他に分類されるものを除く】">業種リスト!$S$3:$S$4</definedName>
    <definedName name="Ｔ分類不能の産業">業種リスト!$T$3</definedName>
    <definedName name="Z_02B438CF_0257_43B2_9BDA_7E54B391CED3_.wvu.Cols" localSheetId="2" hidden="1">'1号別紙'!$O:$Q</definedName>
    <definedName name="Z_02B438CF_0257_43B2_9BDA_7E54B391CED3_.wvu.PrintArea" localSheetId="1" hidden="1">'１号'!$C$3:$AJ$59</definedName>
    <definedName name="Z_02B438CF_0257_43B2_9BDA_7E54B391CED3_.wvu.PrintArea" localSheetId="2" hidden="1">'1号別紙'!$C$2:$K$91</definedName>
    <definedName name="Z_02B438CF_0257_43B2_9BDA_7E54B391CED3_.wvu.PrintArea" localSheetId="3" hidden="1">'2号-1'!$B$2:$AH$58</definedName>
    <definedName name="Z_02B438CF_0257_43B2_9BDA_7E54B391CED3_.wvu.PrintArea" localSheetId="4" hidden="1">'2号-2'!$B$3:$AJ$84</definedName>
    <definedName name="Z_02B438CF_0257_43B2_9BDA_7E54B391CED3_.wvu.PrintArea" localSheetId="5" hidden="1">'2号-3'!$B$2:$AL$61</definedName>
    <definedName name="Z_02B438CF_0257_43B2_9BDA_7E54B391CED3_.wvu.PrintArea" localSheetId="6" hidden="1">'2号-4'!$B$2:$AL$63</definedName>
    <definedName name="Z_02B438CF_0257_43B2_9BDA_7E54B391CED3_.wvu.PrintArea" localSheetId="8" hidden="1">'2号-6'!$B$2:$AH$35</definedName>
    <definedName name="Z_02B438CF_0257_43B2_9BDA_7E54B391CED3_.wvu.PrintArea" localSheetId="9" hidden="1">'2号-7'!$B$2:$AH$58</definedName>
    <definedName name="Z_02B438CF_0257_43B2_9BDA_7E54B391CED3_.wvu.PrintArea" localSheetId="10" hidden="1">'2号別紙1-1'!$B$2:$AH$57</definedName>
    <definedName name="Z_02B438CF_0257_43B2_9BDA_7E54B391CED3_.wvu.PrintArea" localSheetId="16" hidden="1">'3号（誓約書）'!$B$2:$AL$51</definedName>
    <definedName name="Z_BAF09DE9_3CAC_45E2_B2E3_39C54B45EBAF_.wvu.Cols" localSheetId="2" hidden="1">'1号別紙'!$O:$Q</definedName>
    <definedName name="Z_BAF09DE9_3CAC_45E2_B2E3_39C54B45EBAF_.wvu.PrintArea" localSheetId="1" hidden="1">'１号'!$C$3:$AJ$59</definedName>
    <definedName name="Z_BAF09DE9_3CAC_45E2_B2E3_39C54B45EBAF_.wvu.PrintArea" localSheetId="2" hidden="1">'1号別紙'!$C$2:$K$91</definedName>
    <definedName name="Z_BAF09DE9_3CAC_45E2_B2E3_39C54B45EBAF_.wvu.PrintArea" localSheetId="3" hidden="1">'2号-1'!$B$2:$AH$58</definedName>
    <definedName name="Z_BAF09DE9_3CAC_45E2_B2E3_39C54B45EBAF_.wvu.PrintArea" localSheetId="4" hidden="1">'2号-2'!$B$3:$AJ$84</definedName>
    <definedName name="Z_BAF09DE9_3CAC_45E2_B2E3_39C54B45EBAF_.wvu.PrintArea" localSheetId="5" hidden="1">'2号-3'!$B$2:$AL$61</definedName>
    <definedName name="Z_BAF09DE9_3CAC_45E2_B2E3_39C54B45EBAF_.wvu.PrintArea" localSheetId="6" hidden="1">'2号-4'!$B$2:$AL$63</definedName>
    <definedName name="Z_BAF09DE9_3CAC_45E2_B2E3_39C54B45EBAF_.wvu.PrintArea" localSheetId="8" hidden="1">'2号-6'!$B$2:$AH$35</definedName>
    <definedName name="Z_BAF09DE9_3CAC_45E2_B2E3_39C54B45EBAF_.wvu.PrintArea" localSheetId="9" hidden="1">'2号-7'!$B$2:$AH$58</definedName>
    <definedName name="Z_BAF09DE9_3CAC_45E2_B2E3_39C54B45EBAF_.wvu.PrintArea" localSheetId="10" hidden="1">'2号別紙1-1'!$B$2:$AH$57</definedName>
    <definedName name="Z_BAF09DE9_3CAC_45E2_B2E3_39C54B45EBAF_.wvu.PrintArea" localSheetId="16" hidden="1">'3号（誓約書）'!$B$2:$AL$51</definedName>
    <definedName name="業種リスト" localSheetId="13">[1]業種リスト!$A$2:$T$2</definedName>
    <definedName name="業種リスト" localSheetId="14">[2]業種リスト!$A$2:$T$2</definedName>
    <definedName name="業種リスト">業種リスト!$A$2:$T$2</definedName>
    <definedName name="種類">[3]基本!$F$173:$F$174</definedName>
    <definedName name="別1その2">[4]対策!$K$2:$K$9</definedName>
  </definedNames>
  <calcPr calcId="162913"/>
  <customWorkbookViews>
    <customWorkbookView name="PC20A06JR003 - 個人用ビュー" guid="{02B438CF-0257-43B2-9BDA-7E54B391CED3}" mergeInterval="0" personalView="1" xWindow="40" yWindow="40" windowWidth="1249" windowHeight="728" tabRatio="730" activeSheetId="4"/>
    <customWorkbookView name="PC30260 - 個人用ビュー" guid="{BAF09DE9-3CAC-45E2-B2E3-39C54B45EBAF}" mergeInterval="0" personalView="1" maximized="1" xWindow="2391" yWindow="-9" windowWidth="1618" windowHeight="1248" tabRatio="730" activeSheetId="1"/>
  </customWorkbookViews>
</workbook>
</file>

<file path=xl/calcChain.xml><?xml version="1.0" encoding="utf-8"?>
<calcChain xmlns="http://schemas.openxmlformats.org/spreadsheetml/2006/main">
  <c r="Q24" i="28" l="1"/>
  <c r="Q23" i="28"/>
  <c r="Q22" i="28"/>
  <c r="Q21" i="28"/>
  <c r="Q20" i="28"/>
  <c r="Q19" i="28"/>
  <c r="Q18" i="28"/>
  <c r="Q17" i="28"/>
  <c r="Q16" i="28"/>
  <c r="Q13" i="28"/>
  <c r="Q12" i="28"/>
  <c r="Q11" i="28"/>
  <c r="Q10" i="28"/>
  <c r="Q9" i="28"/>
  <c r="Q8" i="28"/>
  <c r="Q7" i="28"/>
  <c r="Q6" i="28"/>
  <c r="Q5" i="28"/>
  <c r="R2" i="28"/>
  <c r="G49" i="26" l="1"/>
  <c r="P45" i="26"/>
  <c r="O45" i="26"/>
  <c r="N45" i="26"/>
  <c r="M45" i="26"/>
  <c r="L45" i="26"/>
  <c r="K45" i="26"/>
  <c r="J45" i="26"/>
  <c r="I45" i="26"/>
  <c r="H45" i="26"/>
  <c r="G45" i="26"/>
  <c r="F45" i="26"/>
  <c r="E45" i="26"/>
  <c r="P43" i="26"/>
  <c r="O43" i="26"/>
  <c r="N43" i="26"/>
  <c r="M43" i="26"/>
  <c r="L43" i="26"/>
  <c r="K43" i="26"/>
  <c r="J43" i="26"/>
  <c r="I43" i="26"/>
  <c r="H43" i="26"/>
  <c r="G43" i="26"/>
  <c r="F43" i="26"/>
  <c r="E43" i="26"/>
  <c r="P42" i="26"/>
  <c r="P47" i="26" s="1"/>
  <c r="O42" i="26"/>
  <c r="O47" i="26" s="1"/>
  <c r="N42" i="26"/>
  <c r="N47" i="26" s="1"/>
  <c r="M42" i="26"/>
  <c r="M47" i="26" s="1"/>
  <c r="L42" i="26"/>
  <c r="L47" i="26" s="1"/>
  <c r="K42" i="26"/>
  <c r="K47" i="26" s="1"/>
  <c r="J42" i="26"/>
  <c r="J47" i="26" s="1"/>
  <c r="I42" i="26"/>
  <c r="I47" i="26" s="1"/>
  <c r="H42" i="26"/>
  <c r="H47" i="26" s="1"/>
  <c r="G42" i="26"/>
  <c r="G47" i="26" s="1"/>
  <c r="F42" i="26"/>
  <c r="F47" i="26" s="1"/>
  <c r="E42" i="26"/>
  <c r="P40" i="26"/>
  <c r="P44" i="26" s="1"/>
  <c r="P46" i="26" s="1"/>
  <c r="O40" i="26"/>
  <c r="O44" i="26" s="1"/>
  <c r="O46" i="26" s="1"/>
  <c r="N40" i="26"/>
  <c r="N44" i="26" s="1"/>
  <c r="M40" i="26"/>
  <c r="M44" i="26" s="1"/>
  <c r="L40" i="26"/>
  <c r="L44" i="26" s="1"/>
  <c r="L46" i="26" s="1"/>
  <c r="K40" i="26"/>
  <c r="K44" i="26" s="1"/>
  <c r="J40" i="26"/>
  <c r="J44" i="26" s="1"/>
  <c r="I40" i="26"/>
  <c r="I44" i="26" s="1"/>
  <c r="H40" i="26"/>
  <c r="H44" i="26" s="1"/>
  <c r="H46" i="26" s="1"/>
  <c r="G40" i="26"/>
  <c r="G44" i="26" s="1"/>
  <c r="G46" i="26" s="1"/>
  <c r="F40" i="26"/>
  <c r="F44" i="26" s="1"/>
  <c r="E40" i="26"/>
  <c r="E44" i="26" s="1"/>
  <c r="P38" i="26"/>
  <c r="O38" i="26"/>
  <c r="N38" i="26"/>
  <c r="M38" i="26"/>
  <c r="L38" i="26"/>
  <c r="K38" i="26"/>
  <c r="J38" i="26"/>
  <c r="I38" i="26"/>
  <c r="H38" i="26"/>
  <c r="G38" i="26"/>
  <c r="F38" i="26"/>
  <c r="E38" i="26"/>
  <c r="Q37" i="26"/>
  <c r="E50" i="26" s="1"/>
  <c r="P34" i="26"/>
  <c r="N34" i="26"/>
  <c r="L34" i="26"/>
  <c r="I34" i="26"/>
  <c r="F34" i="26"/>
  <c r="S29" i="26"/>
  <c r="G22" i="26"/>
  <c r="P18" i="26"/>
  <c r="O18" i="26"/>
  <c r="N18" i="26"/>
  <c r="M18" i="26"/>
  <c r="L18" i="26"/>
  <c r="K18" i="26"/>
  <c r="J18" i="26"/>
  <c r="I18" i="26"/>
  <c r="H18" i="26"/>
  <c r="G18" i="26"/>
  <c r="F18" i="26"/>
  <c r="E18" i="26"/>
  <c r="P16" i="26"/>
  <c r="O16" i="26"/>
  <c r="N16" i="26"/>
  <c r="M16" i="26"/>
  <c r="L16" i="26"/>
  <c r="K16" i="26"/>
  <c r="J16" i="26"/>
  <c r="I16" i="26"/>
  <c r="H16" i="26"/>
  <c r="G16" i="26"/>
  <c r="F16" i="26"/>
  <c r="E16" i="26"/>
  <c r="P15" i="26"/>
  <c r="P20" i="26" s="1"/>
  <c r="O15" i="26"/>
  <c r="O20" i="26" s="1"/>
  <c r="N15" i="26"/>
  <c r="N20" i="26" s="1"/>
  <c r="M15" i="26"/>
  <c r="M20" i="26" s="1"/>
  <c r="L15" i="26"/>
  <c r="L20" i="26" s="1"/>
  <c r="K15" i="26"/>
  <c r="K20" i="26" s="1"/>
  <c r="J15" i="26"/>
  <c r="J20" i="26" s="1"/>
  <c r="I15" i="26"/>
  <c r="I20" i="26" s="1"/>
  <c r="H15" i="26"/>
  <c r="H20" i="26" s="1"/>
  <c r="G15" i="26"/>
  <c r="G20" i="26" s="1"/>
  <c r="F15" i="26"/>
  <c r="F20" i="26" s="1"/>
  <c r="E15" i="26"/>
  <c r="E20" i="26" s="1"/>
  <c r="P13" i="26"/>
  <c r="P17" i="26" s="1"/>
  <c r="O13" i="26"/>
  <c r="O17" i="26" s="1"/>
  <c r="N13" i="26"/>
  <c r="N17" i="26" s="1"/>
  <c r="M13" i="26"/>
  <c r="M17" i="26" s="1"/>
  <c r="M19" i="26" s="1"/>
  <c r="L13" i="26"/>
  <c r="L17" i="26" s="1"/>
  <c r="L19" i="26" s="1"/>
  <c r="K13" i="26"/>
  <c r="K17" i="26" s="1"/>
  <c r="K19" i="26" s="1"/>
  <c r="J13" i="26"/>
  <c r="J17" i="26" s="1"/>
  <c r="J19" i="26" s="1"/>
  <c r="I13" i="26"/>
  <c r="I17" i="26" s="1"/>
  <c r="I19" i="26" s="1"/>
  <c r="H13" i="26"/>
  <c r="H17" i="26" s="1"/>
  <c r="G13" i="26"/>
  <c r="G17" i="26" s="1"/>
  <c r="F13" i="26"/>
  <c r="F17" i="26" s="1"/>
  <c r="E13" i="26"/>
  <c r="E17" i="26" s="1"/>
  <c r="P11" i="26"/>
  <c r="O11" i="26"/>
  <c r="N11" i="26"/>
  <c r="M11" i="26"/>
  <c r="L11" i="26"/>
  <c r="K11" i="26"/>
  <c r="J11" i="26"/>
  <c r="I11" i="26"/>
  <c r="H11" i="26"/>
  <c r="G11" i="26"/>
  <c r="F11" i="26"/>
  <c r="E11" i="26"/>
  <c r="Q10" i="26"/>
  <c r="E23" i="26" s="1"/>
  <c r="S2" i="26"/>
  <c r="M46" i="26" l="1"/>
  <c r="I46" i="26"/>
  <c r="F19" i="26"/>
  <c r="N19" i="26"/>
  <c r="J46" i="26"/>
  <c r="Q43" i="26"/>
  <c r="E52" i="26" s="1"/>
  <c r="G19" i="26"/>
  <c r="O19" i="26"/>
  <c r="H19" i="26"/>
  <c r="P19" i="26"/>
  <c r="F46" i="26"/>
  <c r="N46" i="26"/>
  <c r="Q45" i="26"/>
  <c r="K46" i="26"/>
  <c r="Q18" i="26"/>
  <c r="Q16" i="26"/>
  <c r="E25" i="26" s="1"/>
  <c r="Q42" i="26"/>
  <c r="E51" i="26" s="1"/>
  <c r="Q20" i="26"/>
  <c r="E46" i="26"/>
  <c r="Q44" i="26"/>
  <c r="E53" i="26" s="1"/>
  <c r="Q17" i="26"/>
  <c r="E26" i="26" s="1"/>
  <c r="E19" i="26"/>
  <c r="Q15" i="26"/>
  <c r="E24" i="26" s="1"/>
  <c r="E47" i="26"/>
  <c r="Q47" i="26" s="1"/>
  <c r="L50" i="26" l="1"/>
  <c r="Q19" i="26"/>
  <c r="L23" i="26"/>
  <c r="Q46" i="26"/>
  <c r="L51" i="26"/>
  <c r="L24" i="26"/>
  <c r="AC41" i="24"/>
  <c r="T41" i="24"/>
  <c r="AD32" i="24"/>
  <c r="T32" i="24"/>
  <c r="AA26" i="24"/>
  <c r="T26" i="24"/>
  <c r="W18" i="24"/>
  <c r="I8" i="24"/>
  <c r="L52" i="26" l="1"/>
  <c r="L25" i="26"/>
  <c r="R26" i="3"/>
  <c r="R28" i="3"/>
  <c r="R24" i="3"/>
  <c r="R22" i="3"/>
  <c r="K20" i="3"/>
  <c r="K18" i="3"/>
  <c r="N12" i="10" l="1"/>
  <c r="K14" i="3"/>
  <c r="K16" i="3"/>
  <c r="I75" i="2" l="1"/>
  <c r="K80" i="2"/>
  <c r="K74" i="2"/>
  <c r="K43" i="2"/>
  <c r="H83" i="2" l="1"/>
  <c r="H82" i="2"/>
  <c r="H84" i="2"/>
  <c r="H85" i="2"/>
  <c r="H81" i="2"/>
  <c r="H80" i="2" l="1"/>
  <c r="C46" i="2"/>
  <c r="L6" i="5" l="1"/>
  <c r="H29" i="2" l="1"/>
  <c r="H28" i="2"/>
  <c r="H18" i="2"/>
  <c r="H8" i="2"/>
  <c r="H21" i="2"/>
  <c r="H20" i="2"/>
  <c r="H19" i="2"/>
  <c r="H39" i="2"/>
  <c r="H38" i="2"/>
  <c r="H31" i="2"/>
  <c r="H30" i="2"/>
  <c r="H11" i="2"/>
  <c r="H10" i="2"/>
  <c r="H71" i="2"/>
  <c r="H70" i="2"/>
  <c r="H64" i="2"/>
  <c r="H59" i="2"/>
  <c r="H58" i="2"/>
  <c r="H52" i="2"/>
  <c r="H40" i="2" l="1"/>
  <c r="H32" i="2"/>
  <c r="H22" i="2"/>
  <c r="H12" i="2"/>
  <c r="H9" i="2"/>
  <c r="H73" i="2"/>
  <c r="H72" i="2"/>
  <c r="H69" i="2"/>
  <c r="H68" i="2" s="1"/>
  <c r="H67" i="2"/>
  <c r="H66" i="2"/>
  <c r="H65" i="2"/>
  <c r="H63" i="2"/>
  <c r="H61" i="2"/>
  <c r="H60" i="2"/>
  <c r="H57" i="2"/>
  <c r="H55" i="2"/>
  <c r="H54" i="2"/>
  <c r="H53" i="2"/>
  <c r="H51" i="2"/>
  <c r="H37" i="2"/>
  <c r="H33" i="2"/>
  <c r="H23" i="2"/>
  <c r="H13" i="2"/>
  <c r="H56" i="2" l="1"/>
  <c r="J56" i="2" s="1"/>
  <c r="H62" i="2"/>
  <c r="J62" i="2" s="1"/>
  <c r="H50" i="2"/>
  <c r="J68" i="2"/>
  <c r="H74" i="2" l="1"/>
  <c r="J50" i="2"/>
  <c r="J74" i="2" l="1"/>
  <c r="H7" i="2"/>
  <c r="I5" i="14"/>
  <c r="C7" i="12"/>
  <c r="N9" i="10"/>
  <c r="K12" i="3"/>
  <c r="K36" i="3"/>
  <c r="K38" i="3"/>
  <c r="H14" i="2"/>
  <c r="H15" i="2"/>
  <c r="H17" i="2"/>
  <c r="H24" i="2"/>
  <c r="H25" i="2"/>
  <c r="H27" i="2"/>
  <c r="H34" i="2"/>
  <c r="H35" i="2"/>
  <c r="H41" i="2"/>
  <c r="H42" i="2"/>
  <c r="I78" i="2" l="1"/>
  <c r="I77" i="2" s="1"/>
  <c r="H6" i="2"/>
  <c r="H36" i="2"/>
  <c r="J36" i="2" s="1"/>
  <c r="H16" i="2"/>
  <c r="J16" i="2" s="1"/>
  <c r="H26" i="2"/>
  <c r="J26" i="2" s="1"/>
  <c r="H43" i="2" l="1"/>
  <c r="J6" i="2"/>
  <c r="J43" i="2" s="1"/>
  <c r="H86" i="2" l="1"/>
  <c r="J45" i="2"/>
  <c r="J44" i="2" s="1"/>
  <c r="AB27" i="1"/>
  <c r="I79" i="2" l="1"/>
  <c r="H87" i="2"/>
  <c r="AB28" i="1" l="1"/>
  <c r="H88" i="2"/>
  <c r="AB26" i="1" l="1"/>
</calcChain>
</file>

<file path=xl/comments1.xml><?xml version="1.0" encoding="utf-8"?>
<comments xmlns="http://schemas.openxmlformats.org/spreadsheetml/2006/main">
  <authors>
    <author>CN</author>
  </authors>
  <commentList>
    <comment ref="B4" authorId="0" shapeId="0">
      <text>
        <r>
          <rPr>
            <sz val="12"/>
            <color indexed="10"/>
            <rFont val="メイリオ"/>
            <family val="3"/>
            <charset val="128"/>
          </rPr>
          <t>色の付いたセルに適切な値を入力すること。</t>
        </r>
      </text>
    </comment>
    <comment ref="B15" authorId="0" shapeId="0">
      <text>
        <r>
          <rPr>
            <sz val="12"/>
            <color indexed="10"/>
            <rFont val="メイリオ"/>
            <family val="3"/>
            <charset val="128"/>
          </rPr>
          <t>色の付いたセルに適切な値を入力すること。</t>
        </r>
      </text>
    </comment>
  </commentList>
</comments>
</file>

<file path=xl/comments2.xml><?xml version="1.0" encoding="utf-8"?>
<comments xmlns="http://schemas.openxmlformats.org/spreadsheetml/2006/main">
  <authors>
    <author>CN</author>
  </authors>
  <commentList>
    <comment ref="H3" authorId="0" shapeId="0">
      <text>
        <r>
          <rPr>
            <sz val="12"/>
            <color indexed="10"/>
            <rFont val="メイリオ"/>
            <family val="3"/>
            <charset val="128"/>
          </rPr>
          <t>色の付いたセルに適切な名称・値を入力すること。</t>
        </r>
      </text>
    </comment>
    <comment ref="H30" authorId="0" shapeId="0">
      <text>
        <r>
          <rPr>
            <sz val="12"/>
            <color indexed="10"/>
            <rFont val="メイリオ"/>
            <family val="3"/>
            <charset val="128"/>
          </rPr>
          <t>色の付いたセルに適切な名称・値を入力すること。</t>
        </r>
      </text>
    </comment>
  </commentList>
</comments>
</file>

<file path=xl/sharedStrings.xml><?xml version="1.0" encoding="utf-8"?>
<sst xmlns="http://schemas.openxmlformats.org/spreadsheetml/2006/main" count="1080" uniqueCount="749">
  <si>
    <t>第１号様式（第８条関係）</t>
  </si>
  <si>
    <t>助成金交付申請書</t>
  </si>
  <si>
    <t>事業の名称</t>
  </si>
  <si>
    <t>事業所の所在地</t>
  </si>
  <si>
    <t>助成金交付申請額</t>
  </si>
  <si>
    <t>会社名</t>
  </si>
  <si>
    <t>部課名</t>
  </si>
  <si>
    <t>担当者氏名</t>
  </si>
  <si>
    <t>（電話番号）</t>
  </si>
  <si>
    <t>（携帯電話）</t>
  </si>
  <si>
    <t>（Eメール）</t>
  </si>
  <si>
    <t>円</t>
    <rPh sb="0" eb="1">
      <t>エン</t>
    </rPh>
    <phoneticPr fontId="3"/>
  </si>
  <si>
    <t>日</t>
    <rPh sb="0" eb="1">
      <t>ヒ</t>
    </rPh>
    <phoneticPr fontId="3"/>
  </si>
  <si>
    <t>月</t>
    <rPh sb="0" eb="1">
      <t>ツキ</t>
    </rPh>
    <phoneticPr fontId="3"/>
  </si>
  <si>
    <t>年</t>
    <rPh sb="0" eb="1">
      <t>ネン</t>
    </rPh>
    <phoneticPr fontId="3"/>
  </si>
  <si>
    <t>区分</t>
    <rPh sb="0" eb="2">
      <t>クブン</t>
    </rPh>
    <phoneticPr fontId="3"/>
  </si>
  <si>
    <t>数量</t>
    <rPh sb="0" eb="2">
      <t>スウリョウ</t>
    </rPh>
    <phoneticPr fontId="3"/>
  </si>
  <si>
    <t>①助成対象事業に要する経費</t>
    <phoneticPr fontId="3"/>
  </si>
  <si>
    <t>第２号様式（第８条関係）　その１</t>
  </si>
  <si>
    <t>助成対象事業実施計画書</t>
  </si>
  <si>
    <t>会社名（事業者名）</t>
  </si>
  <si>
    <t>会社所在地</t>
  </si>
  <si>
    <t>部署名</t>
  </si>
  <si>
    <t>窓口担当者氏名</t>
  </si>
  <si>
    <t>連絡先</t>
  </si>
  <si>
    <t>電話番号</t>
  </si>
  <si>
    <t>携帯電話</t>
  </si>
  <si>
    <t>FAX番号</t>
  </si>
  <si>
    <t>E-mailアドレス</t>
  </si>
  <si>
    <t>２　助成対象施設の概要</t>
  </si>
  <si>
    <t>ふりがな</t>
  </si>
  <si>
    <t>電話</t>
    <rPh sb="0" eb="2">
      <t>デンワ</t>
    </rPh>
    <phoneticPr fontId="3"/>
  </si>
  <si>
    <t>FAX</t>
    <phoneticPr fontId="3"/>
  </si>
  <si>
    <t>代表者役職氏名</t>
    <rPh sb="3" eb="4">
      <t>ヤク</t>
    </rPh>
    <phoneticPr fontId="3"/>
  </si>
  <si>
    <t>第２号様式（第８条関係）　その２</t>
  </si>
  <si>
    <t>３　事業計画</t>
  </si>
  <si>
    <t xml:space="preserve"> </t>
  </si>
  <si>
    <t>３．１　計画概要</t>
  </si>
  <si>
    <t>【建築基準法関係】</t>
  </si>
  <si>
    <t>(内訳)</t>
  </si>
  <si>
    <t>構成機器：</t>
    <phoneticPr fontId="3"/>
  </si>
  <si>
    <t>概要：</t>
    <phoneticPr fontId="3"/>
  </si>
  <si>
    <t>MPa</t>
    <phoneticPr fontId="3"/>
  </si>
  <si>
    <t>（</t>
    <phoneticPr fontId="3"/>
  </si>
  <si>
    <t>）</t>
    <phoneticPr fontId="3"/>
  </si>
  <si>
    <t>％</t>
    <phoneticPr fontId="3"/>
  </si>
  <si>
    <t>型式：</t>
    <phoneticPr fontId="3"/>
  </si>
  <si>
    <t>kg／年（CO2換算）</t>
    <phoneticPr fontId="3"/>
  </si>
  <si>
    <t>（稼働率</t>
    <phoneticPr fontId="3"/>
  </si>
  <si>
    <t>％※）</t>
    <phoneticPr fontId="3"/>
  </si>
  <si>
    <t>kW</t>
    <phoneticPr fontId="3"/>
  </si>
  <si>
    <t>第２号様式（第８条関係）　その５</t>
  </si>
  <si>
    <t>台数(台)</t>
  </si>
  <si>
    <t>備考</t>
  </si>
  <si>
    <t>燃料電池自動車</t>
  </si>
  <si>
    <t>純水素型燃料電池</t>
  </si>
  <si>
    <t>燃料電池
フォークリフト</t>
    <phoneticPr fontId="3"/>
  </si>
  <si>
    <t>第２号様式（第８条関係）　その６</t>
  </si>
  <si>
    <t>４　詳細工程及び資金調達計画</t>
  </si>
  <si>
    <t>（注）交付決定日を想定して以下の予定日などを計画すること。</t>
  </si>
  <si>
    <t>４．１　助成金事業の事業開始日</t>
  </si>
  <si>
    <t>４．２　助成金事業の完了予定日</t>
  </si>
  <si>
    <t>４．３　助成金事業の工事日数</t>
  </si>
  <si>
    <t>日間（土日祝日を含む。）</t>
  </si>
  <si>
    <t>（実工事日数</t>
  </si>
  <si>
    <t>日間）</t>
  </si>
  <si>
    <t>４．４　助成金事業工程表（詳細は別紙３参照）</t>
  </si>
  <si>
    <t>４．５　資金調達計画</t>
  </si>
  <si>
    <t>調達先</t>
  </si>
  <si>
    <t>助成対象事業者</t>
  </si>
  <si>
    <t>自己資金</t>
  </si>
  <si>
    <t>借入金</t>
  </si>
  <si>
    <t>（注）</t>
  </si>
  <si>
    <t>・上記調達金額合計は、第1号様式の（1）助成対象事業に要する経費の金額と合致させること。</t>
  </si>
  <si>
    <t>・助成対象事業者の自己資金と借入金は、内数としてカッコ内に記載すること。</t>
  </si>
  <si>
    <t>・金融機関からの借入金の場合は、金融機関名とその本支店名を備考欄に明記すること。</t>
  </si>
  <si>
    <t>（工事契約予定日）</t>
    <rPh sb="1" eb="3">
      <t>コウジ</t>
    </rPh>
    <rPh sb="3" eb="5">
      <t>ケイヤク</t>
    </rPh>
    <rPh sb="5" eb="8">
      <t>ヨテイビ</t>
    </rPh>
    <phoneticPr fontId="3"/>
  </si>
  <si>
    <t>第２号様式（第８条関係）　その７</t>
  </si>
  <si>
    <t>５　実施事業に関する事項</t>
  </si>
  <si>
    <t>５．１　その他の補助金・助成金等との関係</t>
  </si>
  <si>
    <t>（注）当該事業に直接あるいは間接に関係するものについて、必ず記入すること。誤記載等が後に判明した場合、交付決定を取り消す場合もある。</t>
  </si>
  <si>
    <t>本助成金以外に、他の機関から補助金等を受け、事業を実施する予定がありますか。</t>
  </si>
  <si>
    <t>（1を記入した場合、以下の表に補助金等の内容を記入すること。）</t>
  </si>
  <si>
    <t>補助金等の名称</t>
  </si>
  <si>
    <t>補助金等の実施機関名称</t>
  </si>
  <si>
    <t>補助金等の目的</t>
  </si>
  <si>
    <t>実施期間</t>
  </si>
  <si>
    <t>開始年月</t>
  </si>
  <si>
    <t>交付決定時期</t>
  </si>
  <si>
    <t>交付申請額</t>
  </si>
  <si>
    <t>６　その他</t>
  </si>
  <si>
    <t>（注）</t>
    <phoneticPr fontId="3"/>
  </si>
  <si>
    <t>（該当する番号を記入：</t>
    <phoneticPr fontId="3"/>
  </si>
  <si>
    <t>終了年月</t>
    <phoneticPr fontId="3"/>
  </si>
  <si>
    <t>年間）</t>
    <phoneticPr fontId="3"/>
  </si>
  <si>
    <t>千円</t>
    <phoneticPr fontId="3"/>
  </si>
  <si>
    <t>第２号様式（第８条関係）　別紙１その１</t>
  </si>
  <si>
    <t>助成対象事業者について</t>
  </si>
  <si>
    <t>１　助成対象事業者に関する情報</t>
  </si>
  <si>
    <t>企業名</t>
  </si>
  <si>
    <t>代表者</t>
  </si>
  <si>
    <t>開業・設立日</t>
  </si>
  <si>
    <t>大分類</t>
  </si>
  <si>
    <t>中分類</t>
  </si>
  <si>
    <t>資本金（出資金）</t>
  </si>
  <si>
    <t>株主数（出資者数）</t>
  </si>
  <si>
    <t>発行済株式総数（出資総額）</t>
  </si>
  <si>
    <t>役員数</t>
  </si>
  <si>
    <t>人</t>
  </si>
  <si>
    <t>従業員数（役員を除く。）</t>
  </si>
  <si>
    <r>
      <t>企業の沿革</t>
    </r>
    <r>
      <rPr>
        <vertAlign val="superscript"/>
        <sz val="12"/>
        <color indexed="8"/>
        <rFont val="ＭＳ 明朝"/>
        <family val="1"/>
        <charset val="128"/>
      </rPr>
      <t>※3</t>
    </r>
  </si>
  <si>
    <r>
      <t>代表者の略歴</t>
    </r>
    <r>
      <rPr>
        <vertAlign val="superscript"/>
        <sz val="12"/>
        <color indexed="8"/>
        <rFont val="ＭＳ 明朝"/>
        <family val="1"/>
        <charset val="128"/>
      </rPr>
      <t>※3</t>
    </r>
  </si>
  <si>
    <t>（注）申請した企業の代表者の略歴を記載すること。</t>
  </si>
  <si>
    <t>ホームページアドレス</t>
  </si>
  <si>
    <t>※1　</t>
    <phoneticPr fontId="3"/>
  </si>
  <si>
    <t>売上高が最も大きな業種を記載すること。</t>
    <phoneticPr fontId="3"/>
  </si>
  <si>
    <t>※2　</t>
    <phoneticPr fontId="3"/>
  </si>
  <si>
    <t>企業及び代表者の刑事上の処分などがある場合は、沿革又は略歴に記載すること。</t>
    <phoneticPr fontId="3"/>
  </si>
  <si>
    <t>※3　</t>
    <phoneticPr fontId="3"/>
  </si>
  <si>
    <t>申請した企業の創業等の沿革、過去・現在の主な事業を記載すること。</t>
    <phoneticPr fontId="3"/>
  </si>
  <si>
    <t>（注）</t>
    <phoneticPr fontId="3"/>
  </si>
  <si>
    <t>第２号様式（第８条関係）　別紙１その２</t>
  </si>
  <si>
    <t>２　助成対象事業者の現況など</t>
  </si>
  <si>
    <t>資本金</t>
  </si>
  <si>
    <t>従業員数</t>
  </si>
  <si>
    <r>
      <t>出資比率</t>
    </r>
    <r>
      <rPr>
        <vertAlign val="superscript"/>
        <sz val="10.5"/>
        <color indexed="8"/>
        <rFont val="ＭＳ 明朝"/>
        <family val="1"/>
        <charset val="128"/>
      </rPr>
      <t>※2</t>
    </r>
  </si>
  <si>
    <t>百万円</t>
  </si>
  <si>
    <t>株</t>
  </si>
  <si>
    <t>%</t>
  </si>
  <si>
    <t>※1　出資額が多い順に10位まで株主を記載すること。</t>
  </si>
  <si>
    <t>※2　小数点２位以下を切捨てた数値を記載すること。</t>
  </si>
  <si>
    <t>主な製品・商品・サービス等の売上高</t>
  </si>
  <si>
    <t>金額</t>
  </si>
  <si>
    <t>主たる業種
（業種）</t>
    <phoneticPr fontId="3"/>
  </si>
  <si>
    <t>所有株式数
（出資額）</t>
    <phoneticPr fontId="3"/>
  </si>
  <si>
    <t>第２号様式（第８条関係）　別紙１その３</t>
  </si>
  <si>
    <t>役職</t>
  </si>
  <si>
    <t>氏名</t>
  </si>
  <si>
    <t>担当</t>
  </si>
  <si>
    <t>（注）今後の経営計画、エネルギー使用計画などについて記入すること。</t>
  </si>
  <si>
    <t>本事業を共同事業で行う場合は、共同申請者同士及び工事請負者との連絡・責任体制を明確に記入すること。</t>
    <phoneticPr fontId="3"/>
  </si>
  <si>
    <t>単位</t>
  </si>
  <si>
    <t>4月</t>
  </si>
  <si>
    <t>5月</t>
  </si>
  <si>
    <t>6月</t>
  </si>
  <si>
    <t>7月</t>
  </si>
  <si>
    <t>8月</t>
  </si>
  <si>
    <t>9月</t>
  </si>
  <si>
    <t>10月</t>
  </si>
  <si>
    <t>11月</t>
  </si>
  <si>
    <t>12月</t>
  </si>
  <si>
    <t>1月</t>
  </si>
  <si>
    <t>2月</t>
  </si>
  <si>
    <t>3月</t>
  </si>
  <si>
    <t>再エネ発電量</t>
  </si>
  <si>
    <t>kWh</t>
  </si>
  <si>
    <t>合計</t>
    <rPh sb="0" eb="2">
      <t>ゴウケイ</t>
    </rPh>
    <phoneticPr fontId="3"/>
  </si>
  <si>
    <t>第２号様式（第８条関係）　別紙３</t>
  </si>
  <si>
    <t>工程</t>
  </si>
  <si>
    <t>交付決定通知</t>
  </si>
  <si>
    <t>詳細設計</t>
  </si>
  <si>
    <t>機器製作</t>
  </si>
  <si>
    <t>据付工事</t>
  </si>
  <si>
    <t>試運転</t>
  </si>
  <si>
    <t>機器・工事検収引渡し</t>
  </si>
  <si>
    <t>（注）交付決定通知受領日を想定して記載すること。</t>
  </si>
  <si>
    <t>（注）工程の内容は、適宜追加すること。</t>
  </si>
  <si>
    <t>年度</t>
    <rPh sb="0" eb="2">
      <t>ネンド</t>
    </rPh>
    <phoneticPr fontId="3"/>
  </si>
  <si>
    <t>）</t>
    <phoneticPr fontId="3"/>
  </si>
  <si>
    <t>有</t>
    <rPh sb="0" eb="1">
      <t>アリ</t>
    </rPh>
    <phoneticPr fontId="3"/>
  </si>
  <si>
    <t>無</t>
    <rPh sb="0" eb="1">
      <t>ナ</t>
    </rPh>
    <phoneticPr fontId="3"/>
  </si>
  <si>
    <t>（注）</t>
    <phoneticPr fontId="3"/>
  </si>
  <si>
    <t>燃料電池自動車</t>
    <phoneticPr fontId="3"/>
  </si>
  <si>
    <t>燃料電池フォークリフト</t>
    <phoneticPr fontId="3"/>
  </si>
  <si>
    <t>工場</t>
    <phoneticPr fontId="3"/>
  </si>
  <si>
    <t>倉庫</t>
    <phoneticPr fontId="3"/>
  </si>
  <si>
    <t>物流拠点</t>
    <phoneticPr fontId="3"/>
  </si>
  <si>
    <t>その他（</t>
    <phoneticPr fontId="3"/>
  </si>
  <si>
    <t>製造者の区分:</t>
    <phoneticPr fontId="3"/>
  </si>
  <si>
    <t>第一種</t>
    <phoneticPr fontId="3"/>
  </si>
  <si>
    <t>定置式</t>
    <phoneticPr fontId="3"/>
  </si>
  <si>
    <t>移動式</t>
    <phoneticPr fontId="3"/>
  </si>
  <si>
    <t>圧縮水素スタンド(一般則第2条25項)</t>
    <phoneticPr fontId="3"/>
  </si>
  <si>
    <t>住所</t>
    <phoneticPr fontId="3"/>
  </si>
  <si>
    <t>６．１　許認可・権利関係等事業実施の前提となる事項</t>
    <phoneticPr fontId="3"/>
  </si>
  <si>
    <t>６．２　その他実施上問題となる事項</t>
    <phoneticPr fontId="3"/>
  </si>
  <si>
    <t>事業実施に当たって許認可（届出）、権利使用（又は取得）の必要なものについて、その取得状況及び見通しを記載すること。</t>
    <phoneticPr fontId="3"/>
  </si>
  <si>
    <t>（注）事業実施上問題となる事項がある場合、その内容と解決の見通しを記載すること。</t>
    <phoneticPr fontId="3"/>
  </si>
  <si>
    <t>助成対象外経費</t>
    <phoneticPr fontId="3"/>
  </si>
  <si>
    <t>□</t>
  </si>
  <si>
    <t>□</t>
    <phoneticPr fontId="3"/>
  </si>
  <si>
    <t>■</t>
    <phoneticPr fontId="3"/>
  </si>
  <si>
    <t>年</t>
    <rPh sb="0" eb="1">
      <t>ネン</t>
    </rPh>
    <phoneticPr fontId="3"/>
  </si>
  <si>
    <t>月</t>
    <rPh sb="0" eb="1">
      <t>ツキ</t>
    </rPh>
    <phoneticPr fontId="3"/>
  </si>
  <si>
    <t>日</t>
    <rPh sb="0" eb="1">
      <t>ヒ</t>
    </rPh>
    <phoneticPr fontId="3"/>
  </si>
  <si>
    <t>（事業所の名称：</t>
    <phoneticPr fontId="3"/>
  </si>
  <si>
    <t>３．２　全体計画</t>
    <rPh sb="4" eb="6">
      <t>ゼンタイ</t>
    </rPh>
    <rPh sb="6" eb="8">
      <t>ケイカク</t>
    </rPh>
    <phoneticPr fontId="3"/>
  </si>
  <si>
    <t>事業名称</t>
    <rPh sb="0" eb="2">
      <t>ジギョウ</t>
    </rPh>
    <rPh sb="2" eb="4">
      <t>メイショウ</t>
    </rPh>
    <phoneticPr fontId="3"/>
  </si>
  <si>
    <t>第３号様式（第８条関係）</t>
  </si>
  <si>
    <t>誓　約　書</t>
  </si>
  <si>
    <t>住　所</t>
  </si>
  <si>
    <t>＊</t>
    <phoneticPr fontId="3"/>
  </si>
  <si>
    <t>この誓約書における「暴力団関係者」とは、次に掲げる者をいう。</t>
    <phoneticPr fontId="3"/>
  </si>
  <si>
    <t>暴力団又は暴力団員が実質的に経営を支配する法人等に所属する者</t>
    <phoneticPr fontId="3"/>
  </si>
  <si>
    <t>暴力団員を雇用している者</t>
    <phoneticPr fontId="3"/>
  </si>
  <si>
    <t>・</t>
    <phoneticPr fontId="3"/>
  </si>
  <si>
    <t>暴力団又は暴力団員を不当に利用していると認められる者</t>
    <phoneticPr fontId="3"/>
  </si>
  <si>
    <t>＊</t>
    <phoneticPr fontId="3"/>
  </si>
  <si>
    <t>暴力団の維持、運営に協力し、又は関与していると認められる者</t>
    <phoneticPr fontId="3"/>
  </si>
  <si>
    <t>暴力団又は暴力団員と社会的に非難されるべき関係を有していると認められる者</t>
    <phoneticPr fontId="3"/>
  </si>
  <si>
    <t>法人その他の団体にあっては、主たる事務所の所在地、名称及び代表者の氏名を</t>
    <phoneticPr fontId="3"/>
  </si>
  <si>
    <t>記入すること。</t>
    <phoneticPr fontId="3"/>
  </si>
  <si>
    <t>．実施する予定がある。</t>
    <phoneticPr fontId="3"/>
  </si>
  <si>
    <t>．実施する予定はない。</t>
    <phoneticPr fontId="3"/>
  </si>
  <si>
    <t>(1)助成対象事業に要する経費</t>
    <rPh sb="3" eb="5">
      <t>ジョセイ</t>
    </rPh>
    <rPh sb="5" eb="7">
      <t>タイショウ</t>
    </rPh>
    <rPh sb="7" eb="9">
      <t>ジギョウ</t>
    </rPh>
    <rPh sb="10" eb="11">
      <t>ヨウ</t>
    </rPh>
    <rPh sb="13" eb="15">
      <t>ケイヒ</t>
    </rPh>
    <phoneticPr fontId="3"/>
  </si>
  <si>
    <t>(2)助成対象経費</t>
    <phoneticPr fontId="3"/>
  </si>
  <si>
    <t>(3)助成金交付申請額</t>
    <rPh sb="3" eb="6">
      <t>ジョセイキン</t>
    </rPh>
    <rPh sb="6" eb="8">
      <t>コウフ</t>
    </rPh>
    <rPh sb="8" eb="10">
      <t>シンセイ</t>
    </rPh>
    <rPh sb="10" eb="11">
      <t>ガク</t>
    </rPh>
    <phoneticPr fontId="3"/>
  </si>
  <si>
    <r>
      <t>削減効果：</t>
    </r>
    <r>
      <rPr>
        <u/>
        <sz val="10.5"/>
        <color indexed="8"/>
        <rFont val="ＭＳ 明朝"/>
        <family val="1"/>
        <charset val="128"/>
      </rPr>
      <t/>
    </r>
    <phoneticPr fontId="3"/>
  </si>
  <si>
    <r>
      <t>合計</t>
    </r>
    <r>
      <rPr>
        <vertAlign val="superscript"/>
        <sz val="12"/>
        <color indexed="8"/>
        <rFont val="ＭＳ 明朝"/>
        <family val="1"/>
        <charset val="128"/>
      </rPr>
      <t>※</t>
    </r>
  </si>
  <si>
    <r>
      <t>現在、補助金等を受けることが決まっている場合に加え、</t>
    </r>
    <r>
      <rPr>
        <u/>
        <sz val="10"/>
        <color indexed="8"/>
        <rFont val="ＭＳ 明朝"/>
        <family val="1"/>
        <charset val="128"/>
      </rPr>
      <t>申請中及び申請予定のものについても必ず記載すること。</t>
    </r>
    <phoneticPr fontId="3"/>
  </si>
  <si>
    <r>
      <t>２．１</t>
    </r>
    <r>
      <rPr>
        <sz val="7"/>
        <color indexed="8"/>
        <rFont val="ＭＳ 明朝"/>
        <family val="1"/>
        <charset val="128"/>
      </rPr>
      <t xml:space="preserve">    </t>
    </r>
    <r>
      <rPr>
        <sz val="12"/>
        <color indexed="8"/>
        <rFont val="ＭＳ 明朝"/>
        <family val="1"/>
        <charset val="128"/>
      </rPr>
      <t>株主（出資者）構成</t>
    </r>
  </si>
  <si>
    <r>
      <t>２．２</t>
    </r>
    <r>
      <rPr>
        <sz val="7"/>
        <color indexed="8"/>
        <rFont val="ＭＳ 明朝"/>
        <family val="1"/>
        <charset val="128"/>
      </rPr>
      <t xml:space="preserve">    </t>
    </r>
    <r>
      <rPr>
        <sz val="12"/>
        <color indexed="8"/>
        <rFont val="ＭＳ 明朝"/>
        <family val="1"/>
        <charset val="128"/>
      </rPr>
      <t>直近の決算期に製品・商品・サービス等別売上高（主たるもの）</t>
    </r>
  </si>
  <si>
    <r>
      <t>２．３</t>
    </r>
    <r>
      <rPr>
        <sz val="7"/>
        <color indexed="8"/>
        <rFont val="ＭＳ 明朝"/>
        <family val="1"/>
        <charset val="128"/>
      </rPr>
      <t xml:space="preserve">    </t>
    </r>
    <r>
      <rPr>
        <sz val="12"/>
        <color indexed="8"/>
        <rFont val="ＭＳ 明朝"/>
        <family val="1"/>
        <charset val="128"/>
      </rPr>
      <t>助成対象事業者が計画する助成対象事業の実施体制</t>
    </r>
    <phoneticPr fontId="3"/>
  </si>
  <si>
    <t>第２号様式（第８条関係）　その３</t>
    <phoneticPr fontId="3"/>
  </si>
  <si>
    <t>第２号様式（第８条関係）　その４</t>
    <phoneticPr fontId="3"/>
  </si>
  <si>
    <r>
      <t>２．４</t>
    </r>
    <r>
      <rPr>
        <sz val="7"/>
        <color indexed="8"/>
        <rFont val="ＭＳ 明朝"/>
        <family val="1"/>
        <charset val="128"/>
      </rPr>
      <t xml:space="preserve">    </t>
    </r>
    <r>
      <rPr>
        <sz val="12"/>
        <color indexed="8"/>
        <rFont val="ＭＳ 明朝"/>
        <family val="1"/>
        <charset val="128"/>
      </rPr>
      <t>助成対象事業者の今後の経営計画について</t>
    </r>
    <phoneticPr fontId="3"/>
  </si>
  <si>
    <t>３．３　全体計画（添付・関連資料）</t>
    <rPh sb="4" eb="6">
      <t>ゼンタイ</t>
    </rPh>
    <rPh sb="6" eb="8">
      <t>ケイカク</t>
    </rPh>
    <rPh sb="9" eb="11">
      <t>テンプ</t>
    </rPh>
    <rPh sb="12" eb="14">
      <t>カンレン</t>
    </rPh>
    <rPh sb="14" eb="16">
      <t>シリョウ</t>
    </rPh>
    <phoneticPr fontId="3"/>
  </si>
  <si>
    <t>氏名</t>
    <phoneticPr fontId="3"/>
  </si>
  <si>
    <t>統計法（令和19年法律第53号）第28条第１項及び附則第３条の規定に基づき、法第２条第９項に規定する統計基準のこと。</t>
  </si>
  <si>
    <t>燃料電池バス　</t>
    <phoneticPr fontId="3"/>
  </si>
  <si>
    <t>水素製造能力</t>
    <rPh sb="0" eb="2">
      <t>スイソ</t>
    </rPh>
    <rPh sb="2" eb="4">
      <t>セイゾウ</t>
    </rPh>
    <rPh sb="4" eb="6">
      <t>ノウリョク</t>
    </rPh>
    <phoneticPr fontId="3"/>
  </si>
  <si>
    <t>燃料電池発電出力</t>
    <rPh sb="0" eb="4">
      <t>ネンリョウデンチ</t>
    </rPh>
    <rPh sb="4" eb="6">
      <t>ハツデン</t>
    </rPh>
    <rPh sb="6" eb="8">
      <t>シュツリョク</t>
    </rPh>
    <phoneticPr fontId="3"/>
  </si>
  <si>
    <t>燃料電池バス</t>
    <phoneticPr fontId="3"/>
  </si>
  <si>
    <t>水素製造量</t>
    <phoneticPr fontId="3"/>
  </si>
  <si>
    <t>燃料電池発電量</t>
    <rPh sb="0" eb="4">
      <t>ネンリョウデンチ</t>
    </rPh>
    <rPh sb="4" eb="6">
      <t>ハツデン</t>
    </rPh>
    <phoneticPr fontId="3"/>
  </si>
  <si>
    <t>燃料電池熱供給量</t>
    <rPh sb="0" eb="4">
      <t>ネンリョウデンチ</t>
    </rPh>
    <rPh sb="4" eb="5">
      <t>ネツ</t>
    </rPh>
    <rPh sb="5" eb="7">
      <t>キョウキュウ</t>
    </rPh>
    <rPh sb="7" eb="8">
      <t>リョウ</t>
    </rPh>
    <phoneticPr fontId="3"/>
  </si>
  <si>
    <t>助成金事業工程表</t>
    <phoneticPr fontId="3"/>
  </si>
  <si>
    <r>
      <t>導入</t>
    </r>
    <r>
      <rPr>
        <sz val="11"/>
        <color rgb="FF000000"/>
        <rFont val="ＭＳ 明朝"/>
        <family val="1"/>
        <charset val="128"/>
      </rPr>
      <t>予定</t>
    </r>
    <r>
      <rPr>
        <sz val="11"/>
        <color rgb="FF000000"/>
        <rFont val="ＭＳ 明朝"/>
        <family val="1"/>
        <charset val="128"/>
      </rPr>
      <t>年月</t>
    </r>
    <phoneticPr fontId="3"/>
  </si>
  <si>
    <t>純水素型燃料電池</t>
    <rPh sb="0" eb="1">
      <t>ジュン</t>
    </rPh>
    <rPh sb="1" eb="8">
      <t>スイソカタネンリョウデンチ</t>
    </rPh>
    <phoneticPr fontId="3"/>
  </si>
  <si>
    <t>←2条25項は、定置式製造設備</t>
    <rPh sb="2" eb="3">
      <t>ジョウ</t>
    </rPh>
    <rPh sb="5" eb="6">
      <t>コウ</t>
    </rPh>
    <rPh sb="8" eb="10">
      <t>テイチ</t>
    </rPh>
    <rPh sb="10" eb="11">
      <t>シキ</t>
    </rPh>
    <rPh sb="11" eb="13">
      <t>セイゾウ</t>
    </rPh>
    <rPh sb="13" eb="15">
      <t>セツビ</t>
    </rPh>
    <phoneticPr fontId="3"/>
  </si>
  <si>
    <t>←2条26項は、移動式製造設備</t>
    <rPh sb="2" eb="3">
      <t>ジョウ</t>
    </rPh>
    <rPh sb="5" eb="6">
      <t>コウ</t>
    </rPh>
    <rPh sb="8" eb="10">
      <t>イドウ</t>
    </rPh>
    <rPh sb="10" eb="11">
      <t>シキ</t>
    </rPh>
    <rPh sb="11" eb="13">
      <t>セイゾウ</t>
    </rPh>
    <rPh sb="13" eb="15">
      <t>セツビ</t>
    </rPh>
    <phoneticPr fontId="3"/>
  </si>
  <si>
    <t>事業所の名称</t>
    <phoneticPr fontId="3"/>
  </si>
  <si>
    <t>②本助成金以外の国等補助金の有無</t>
    <phoneticPr fontId="3"/>
  </si>
  <si>
    <t>kW）</t>
    <phoneticPr fontId="3"/>
  </si>
  <si>
    <t>諸経費　小計</t>
    <rPh sb="4" eb="5">
      <t>コ</t>
    </rPh>
    <phoneticPr fontId="3"/>
  </si>
  <si>
    <t>工事費　小計</t>
    <rPh sb="4" eb="5">
      <t>コ</t>
    </rPh>
    <phoneticPr fontId="3"/>
  </si>
  <si>
    <t>設備費　小計</t>
    <rPh sb="4" eb="5">
      <t>コ</t>
    </rPh>
    <phoneticPr fontId="3"/>
  </si>
  <si>
    <t>設計費　小計</t>
    <rPh sb="4" eb="5">
      <t>コ</t>
    </rPh>
    <phoneticPr fontId="3"/>
  </si>
  <si>
    <t>再生可能エネルギー由来水素活用設備　小計</t>
    <rPh sb="18" eb="19">
      <t>コ</t>
    </rPh>
    <phoneticPr fontId="3"/>
  </si>
  <si>
    <t>助成金交付申請内訳書（1/2）</t>
    <phoneticPr fontId="3"/>
  </si>
  <si>
    <t>助成金交付申請内訳書（2/2）</t>
    <phoneticPr fontId="3"/>
  </si>
  <si>
    <t>純水素型燃料電池　小計</t>
    <rPh sb="0" eb="8">
      <t>ジュンスイソカタネンリョウデンチ</t>
    </rPh>
    <rPh sb="9" eb="10">
      <t>コ</t>
    </rPh>
    <phoneticPr fontId="3"/>
  </si>
  <si>
    <t>&gt;3.5［kW］</t>
    <phoneticPr fontId="3"/>
  </si>
  <si>
    <t>≦3.5［kW］</t>
    <phoneticPr fontId="3"/>
  </si>
  <si>
    <t>純水素型燃料電池　助成対象経費</t>
    <phoneticPr fontId="3"/>
  </si>
  <si>
    <t>再生可能エネルギー由来水素活用設備　助成対象経費</t>
    <phoneticPr fontId="3"/>
  </si>
  <si>
    <t>設計費</t>
    <rPh sb="0" eb="2">
      <t>セッケイ</t>
    </rPh>
    <rPh sb="2" eb="3">
      <t>ヒ</t>
    </rPh>
    <phoneticPr fontId="3"/>
  </si>
  <si>
    <t>設備費　</t>
    <phoneticPr fontId="3"/>
  </si>
  <si>
    <t>工事費　</t>
    <phoneticPr fontId="3"/>
  </si>
  <si>
    <t>諸経費　</t>
    <phoneticPr fontId="3"/>
  </si>
  <si>
    <t>諸経費</t>
    <rPh sb="0" eb="3">
      <t>ショケイヒ</t>
    </rPh>
    <phoneticPr fontId="3"/>
  </si>
  <si>
    <t>工事費</t>
    <rPh sb="0" eb="3">
      <t>コウジヒ</t>
    </rPh>
    <phoneticPr fontId="3"/>
  </si>
  <si>
    <t>設備費</t>
    <rPh sb="0" eb="2">
      <t>セツビ</t>
    </rPh>
    <rPh sb="2" eb="3">
      <t>ヒ</t>
    </rPh>
    <phoneticPr fontId="3"/>
  </si>
  <si>
    <t>⑥助成対象事業に要する経費</t>
    <phoneticPr fontId="3"/>
  </si>
  <si>
    <t>⑦本助成金以外の国等補助金の有無</t>
    <phoneticPr fontId="3"/>
  </si>
  <si>
    <t>単価［円］</t>
    <rPh sb="0" eb="2">
      <t>タンカ</t>
    </rPh>
    <rPh sb="3" eb="4">
      <t>エン</t>
    </rPh>
    <phoneticPr fontId="3"/>
  </si>
  <si>
    <t>経費［円］</t>
    <rPh sb="0" eb="2">
      <t>ケイヒ</t>
    </rPh>
    <phoneticPr fontId="3"/>
  </si>
  <si>
    <t>④本助成金以外の国等補助金の額［円］</t>
    <phoneticPr fontId="3"/>
  </si>
  <si>
    <t>③助成対象
経費［円］</t>
    <phoneticPr fontId="3"/>
  </si>
  <si>
    <t>単価［円］</t>
    <rPh sb="0" eb="2">
      <t>タンカ</t>
    </rPh>
    <phoneticPr fontId="3"/>
  </si>
  <si>
    <t>⑧助成対象
経費［円］</t>
    <phoneticPr fontId="3"/>
  </si>
  <si>
    <t>⑨本助成金以外の国等補助金の額［円］</t>
    <phoneticPr fontId="3"/>
  </si>
  <si>
    <t>⑤再生可能エネルギー由来水素活用設備の助成金額
　　（　③×1/2　－　④　）</t>
    <rPh sb="19" eb="21">
      <t>ジョセイ</t>
    </rPh>
    <rPh sb="21" eb="23">
      <t>キンガク</t>
    </rPh>
    <phoneticPr fontId="3"/>
  </si>
  <si>
    <t>⑪純水素型燃料電池の助成金額
（　⑧×2/3　－ ⑨　）</t>
    <rPh sb="1" eb="9">
      <t>ジュンスイソカタネンリョウデンチ</t>
    </rPh>
    <rPh sb="10" eb="12">
      <t>ジョセイ</t>
    </rPh>
    <rPh sb="12" eb="14">
      <t>キンガク</t>
    </rPh>
    <phoneticPr fontId="3"/>
  </si>
  <si>
    <t>⑬助成対象外設備経費合計</t>
    <phoneticPr fontId="3"/>
  </si>
  <si>
    <t>⑭総計（③＋⑧＋⑬）</t>
    <phoneticPr fontId="3"/>
  </si>
  <si>
    <t>⑯総工事金額（⑭＋⑮）</t>
    <phoneticPr fontId="3"/>
  </si>
  <si>
    <t>⑫再エネ由来水素の本格活用を
見据えた設備等導入促進事業助成金
交付申請額（　⑤　＋　⑪　）</t>
    <rPh sb="1" eb="2">
      <t>サイ</t>
    </rPh>
    <rPh sb="4" eb="6">
      <t>ユライ</t>
    </rPh>
    <rPh sb="6" eb="8">
      <t>スイソ</t>
    </rPh>
    <rPh sb="9" eb="11">
      <t>ホンカク</t>
    </rPh>
    <rPh sb="11" eb="13">
      <t>カツヨウ</t>
    </rPh>
    <rPh sb="15" eb="17">
      <t>ミス</t>
    </rPh>
    <rPh sb="19" eb="21">
      <t>セツビ</t>
    </rPh>
    <rPh sb="21" eb="22">
      <t>トウ</t>
    </rPh>
    <rPh sb="22" eb="24">
      <t>ドウニュウ</t>
    </rPh>
    <rPh sb="24" eb="26">
      <t>ソクシン</t>
    </rPh>
    <rPh sb="26" eb="28">
      <t>ジギョウ</t>
    </rPh>
    <rPh sb="28" eb="30">
      <t>ジョセイ</t>
    </rPh>
    <rPh sb="30" eb="31">
      <t>キン</t>
    </rPh>
    <rPh sb="32" eb="34">
      <t>コウフ</t>
    </rPh>
    <rPh sb="34" eb="36">
      <t>シンセイ</t>
    </rPh>
    <rPh sb="36" eb="37">
      <t>ガク</t>
    </rPh>
    <phoneticPr fontId="3"/>
  </si>
  <si>
    <t>⑮消費税等相当額（⑭×0.1）</t>
    <phoneticPr fontId="3"/>
  </si>
  <si>
    <t>※青地のセルは、自動計算のため、入力不要。</t>
    <phoneticPr fontId="3"/>
  </si>
  <si>
    <t>代表者役職・氏名</t>
    <phoneticPr fontId="3"/>
  </si>
  <si>
    <t>百万円）</t>
    <rPh sb="0" eb="1">
      <t>ヒャク</t>
    </rPh>
    <rPh sb="1" eb="2">
      <t>マン</t>
    </rPh>
    <phoneticPr fontId="3"/>
  </si>
  <si>
    <t>人（法人を含む。）</t>
    <phoneticPr fontId="3"/>
  </si>
  <si>
    <t>株（</t>
    <phoneticPr fontId="3"/>
  </si>
  <si>
    <t>千円）</t>
    <rPh sb="0" eb="1">
      <t>セン</t>
    </rPh>
    <phoneticPr fontId="3"/>
  </si>
  <si>
    <t>千円</t>
    <rPh sb="0" eb="1">
      <t>セン</t>
    </rPh>
    <phoneticPr fontId="3"/>
  </si>
  <si>
    <t>第１号様式：別紙</t>
    <rPh sb="0" eb="1">
      <t>ダイ</t>
    </rPh>
    <rPh sb="2" eb="3">
      <t>ゴウ</t>
    </rPh>
    <rPh sb="3" eb="5">
      <t>ヨウシキ</t>
    </rPh>
    <rPh sb="6" eb="8">
      <t>ベッシ</t>
    </rPh>
    <phoneticPr fontId="3"/>
  </si>
  <si>
    <t>３．４　燃料電池自動車、燃料電池バス、燃料電池フォークリフト、</t>
    <rPh sb="12" eb="16">
      <t>ネンリョウデンチ</t>
    </rPh>
    <phoneticPr fontId="3"/>
  </si>
  <si>
    <t>　　　　純水素型燃料電池の導入計画（既に導入している場合も含む）</t>
    <rPh sb="18" eb="19">
      <t>スデ</t>
    </rPh>
    <rPh sb="20" eb="22">
      <t>ドウニュウ</t>
    </rPh>
    <rPh sb="26" eb="28">
      <t>バアイ</t>
    </rPh>
    <rPh sb="29" eb="30">
      <t>フク</t>
    </rPh>
    <phoneticPr fontId="3"/>
  </si>
  <si>
    <t>再エネ由来水素の本格活用を見据えた設備等の使用計画書</t>
    <phoneticPr fontId="3"/>
  </si>
  <si>
    <t>公益財団法人　東京都環境公社</t>
    <phoneticPr fontId="3"/>
  </si>
  <si>
    <r>
      <t xml:space="preserve">⑩純水素型燃料電池の助成額上限
</t>
    </r>
    <r>
      <rPr>
        <sz val="7"/>
        <rFont val="ＭＳ 明朝"/>
        <family val="1"/>
        <charset val="128"/>
      </rPr>
      <t>（定格発電出力１台当たりの助成額×台数）</t>
    </r>
    <rPh sb="1" eb="9">
      <t>ジュンスイソカタネンリョウデンチ</t>
    </rPh>
    <rPh sb="13" eb="15">
      <t>ジョウゲン</t>
    </rPh>
    <rPh sb="17" eb="19">
      <t>テイカク</t>
    </rPh>
    <rPh sb="19" eb="21">
      <t>ハツデン</t>
    </rPh>
    <rPh sb="21" eb="23">
      <t>シュツリョク</t>
    </rPh>
    <rPh sb="24" eb="25">
      <t>ダイ</t>
    </rPh>
    <rPh sb="25" eb="26">
      <t>ア</t>
    </rPh>
    <rPh sb="29" eb="31">
      <t>ジョセイ</t>
    </rPh>
    <rPh sb="31" eb="32">
      <t>ガク</t>
    </rPh>
    <rPh sb="33" eb="35">
      <t>ダイスウ</t>
    </rPh>
    <phoneticPr fontId="3"/>
  </si>
  <si>
    <t xml:space="preserve">    ※稼働率(％)＝自立運転時水素製造能力(Nm3/日)／定格水素製造能力(Nm3/日)</t>
    <rPh sb="28" eb="29">
      <t>ヒ</t>
    </rPh>
    <rPh sb="44" eb="45">
      <t>ヒ</t>
    </rPh>
    <phoneticPr fontId="3"/>
  </si>
  <si>
    <t>32その他の製造業</t>
  </si>
  <si>
    <t>31輸送用機械器具製造業</t>
  </si>
  <si>
    <t>30情報通信機械器具製造業</t>
  </si>
  <si>
    <t>29電気機械器具製造業</t>
  </si>
  <si>
    <t>28電子部品・デバイス・電子回路製造業</t>
  </si>
  <si>
    <t>27業務用機械器具製造業</t>
  </si>
  <si>
    <t>26生産用機械器具製造業</t>
  </si>
  <si>
    <t>25はん用機械器具製造業</t>
  </si>
  <si>
    <t>24金属製品製造業</t>
  </si>
  <si>
    <t>23非鉄金属製造業</t>
  </si>
  <si>
    <t>22鉄鋼業</t>
  </si>
  <si>
    <t>21窯業・土石製品製造業</t>
  </si>
  <si>
    <t>61無店舗小売業</t>
  </si>
  <si>
    <t>20なめし革・同製品・毛皮製造業</t>
  </si>
  <si>
    <t>60その他の小売業</t>
  </si>
  <si>
    <t>19ゴム製品製造業</t>
  </si>
  <si>
    <t>59機械器具小売業</t>
  </si>
  <si>
    <t>18プラスチック製品製造業（別掲を除く）</t>
  </si>
  <si>
    <t>96外国公務</t>
  </si>
  <si>
    <t>58飲食料品小売業</t>
  </si>
  <si>
    <t>17石油製品・石炭製品製造業</t>
  </si>
  <si>
    <t>95その他のサービス業</t>
  </si>
  <si>
    <t>57織物・衣服・身の回り品小売業</t>
  </si>
  <si>
    <t>49郵便業（信書便事業を含む）</t>
  </si>
  <si>
    <t>16化学工業</t>
  </si>
  <si>
    <t>94宗教</t>
  </si>
  <si>
    <t>56各種商品小売業</t>
  </si>
  <si>
    <t>48運輸に附帯するサービス業</t>
  </si>
  <si>
    <t>15印刷・同関連業</t>
  </si>
  <si>
    <t>93政治・経済・文化団体</t>
  </si>
  <si>
    <t>67保険業（保険媒介代理業，保険サービス業を含む）</t>
  </si>
  <si>
    <t>55その他の卸売業</t>
  </si>
  <si>
    <t>47倉庫業</t>
  </si>
  <si>
    <t>14パルプ・紙・紙加工品製造業</t>
  </si>
  <si>
    <t>92その他の事業サービス業</t>
  </si>
  <si>
    <t>66補助的金融業等</t>
  </si>
  <si>
    <t>54機械器具卸売業</t>
  </si>
  <si>
    <t>46航空運輸業</t>
  </si>
  <si>
    <t>41映像・音声・文字情報制作業</t>
  </si>
  <si>
    <t>13家具・装備品製造業</t>
  </si>
  <si>
    <t>91職業紹介・労働者派遣業</t>
  </si>
  <si>
    <t>74技術サービス業（他に分類されないもの）</t>
  </si>
  <si>
    <t>65金融商品取引業，商品先物取引業</t>
  </si>
  <si>
    <t>53建築材料，鉱物・金属材料等卸売業</t>
  </si>
  <si>
    <t>45水運業</t>
  </si>
  <si>
    <t>40インターネット附随サービス業</t>
  </si>
  <si>
    <t>36水道業</t>
  </si>
  <si>
    <t>12木材・木製品製造業（家具を除く）</t>
  </si>
  <si>
    <t>90機械等修理業（別掲を除く）</t>
  </si>
  <si>
    <t>85社会保険・社会福祉・介護事業</t>
  </si>
  <si>
    <t>80娯楽業</t>
  </si>
  <si>
    <t>77持ち帰り・配達飲食サービス業</t>
  </si>
  <si>
    <t>73広告業</t>
  </si>
  <si>
    <t>70物品賃貸業</t>
  </si>
  <si>
    <t>64貸金業，クレジットカード業等非預金信用機関</t>
  </si>
  <si>
    <t>52飲食料品卸売業</t>
  </si>
  <si>
    <t>44道路貨物運送業</t>
  </si>
  <si>
    <t>39情報サービス業</t>
  </si>
  <si>
    <t>35熱供給業</t>
  </si>
  <si>
    <t>11繊維工業</t>
  </si>
  <si>
    <t>08設備工事業</t>
  </si>
  <si>
    <t>98地方公務</t>
  </si>
  <si>
    <t>89自動車整備業</t>
  </si>
  <si>
    <t>87協同組合（他に分類されないもの）</t>
  </si>
  <si>
    <t>84保健衛生</t>
  </si>
  <si>
    <t>82その他の教育，学習支援業</t>
  </si>
  <si>
    <t>79その他の生活関連サービス業</t>
  </si>
  <si>
    <t>76飲食店</t>
  </si>
  <si>
    <t>72専門サービス業（他に分類されないもの）</t>
  </si>
  <si>
    <t>69不動産賃貸業・管理業</t>
  </si>
  <si>
    <t>63協同組織金融業</t>
  </si>
  <si>
    <t>51繊維・衣服等卸売業</t>
  </si>
  <si>
    <t>43道路旅客運送業</t>
  </si>
  <si>
    <t>38放送業</t>
  </si>
  <si>
    <t>34ガス業</t>
  </si>
  <si>
    <t>10飲料・たばこ・飼料製造業</t>
  </si>
  <si>
    <t>07職別工事業(設備工事業を除く)</t>
  </si>
  <si>
    <t>04水産養殖業</t>
  </si>
  <si>
    <t>02林業</t>
  </si>
  <si>
    <t>99　分類不能の産業</t>
  </si>
  <si>
    <t>97国家公務</t>
  </si>
  <si>
    <t>88廃棄物処理業</t>
  </si>
  <si>
    <t>86郵便局</t>
  </si>
  <si>
    <t>83医療業</t>
  </si>
  <si>
    <t>81学校教育</t>
  </si>
  <si>
    <t>78洗濯・理容・美容・浴場業</t>
  </si>
  <si>
    <t>75宿泊業</t>
  </si>
  <si>
    <t>71学術・開発研究機関</t>
  </si>
  <si>
    <t>68不動産取引業</t>
  </si>
  <si>
    <t>62銀行業</t>
  </si>
  <si>
    <t>50各種商品卸売業</t>
  </si>
  <si>
    <t>42鉄道業</t>
  </si>
  <si>
    <t>37通信業</t>
  </si>
  <si>
    <t>33電気業</t>
  </si>
  <si>
    <t>09食料品製造業</t>
  </si>
  <si>
    <t>06総合工事業</t>
  </si>
  <si>
    <t>05鉱業，採石業，砂利採取業</t>
  </si>
  <si>
    <t>03漁業（水産養殖業を除く）</t>
  </si>
  <si>
    <t>01農業</t>
  </si>
  <si>
    <t>Ｔ分類不能の産業</t>
    <phoneticPr fontId="3"/>
  </si>
  <si>
    <t>Ｓ公務【他に分類されるものを除く】</t>
    <phoneticPr fontId="3"/>
  </si>
  <si>
    <t>Ｒサービス業【他に分類されないもの】</t>
    <phoneticPr fontId="3"/>
  </si>
  <si>
    <t>Ｑ複合サービス事業</t>
    <phoneticPr fontId="3"/>
  </si>
  <si>
    <t>Ｐ医療・福祉</t>
    <phoneticPr fontId="3"/>
  </si>
  <si>
    <t>Ｏ教育・学習支援業</t>
    <phoneticPr fontId="3"/>
  </si>
  <si>
    <t>Ｎ生活関連サービス業・娯楽業</t>
    <phoneticPr fontId="3"/>
  </si>
  <si>
    <t>Ｍ宿泊業・飲食サービス業</t>
    <phoneticPr fontId="3"/>
  </si>
  <si>
    <t>Ｌ学術研究・専門・技術サービス業</t>
    <phoneticPr fontId="3"/>
  </si>
  <si>
    <t>Ｋ不動産業・物品賃貸業</t>
    <phoneticPr fontId="3"/>
  </si>
  <si>
    <t>Ｊ金融業・保険業</t>
    <phoneticPr fontId="3"/>
  </si>
  <si>
    <t>Ｉ卸売業・小売業</t>
    <phoneticPr fontId="3"/>
  </si>
  <si>
    <t>Ｈ運輸業・郵便業</t>
    <phoneticPr fontId="3"/>
  </si>
  <si>
    <t>Ｇ情報通信業</t>
    <phoneticPr fontId="3"/>
  </si>
  <si>
    <t>Ｆ電気・ガス・熱供給・水道業</t>
    <phoneticPr fontId="3"/>
  </si>
  <si>
    <t>Ｅ製造業</t>
    <phoneticPr fontId="3"/>
  </si>
  <si>
    <t>Ｄ建設業</t>
    <phoneticPr fontId="3"/>
  </si>
  <si>
    <t>Ｃ鉱業・採石業・砂利採取業</t>
    <phoneticPr fontId="3"/>
  </si>
  <si>
    <t>Ｂ漁業</t>
    <phoneticPr fontId="3"/>
  </si>
  <si>
    <t>Ａ農業・林業</t>
    <phoneticPr fontId="3"/>
  </si>
  <si>
    <r>
      <t>日本標準産業分類</t>
    </r>
    <r>
      <rPr>
        <vertAlign val="superscript"/>
        <sz val="12"/>
        <rFont val="ＭＳ 明朝"/>
        <family val="1"/>
        <charset val="128"/>
      </rPr>
      <t xml:space="preserve">※1
</t>
    </r>
    <r>
      <rPr>
        <sz val="12"/>
        <rFont val="ＭＳ 明朝"/>
        <family val="1"/>
        <charset val="128"/>
      </rPr>
      <t>による業種</t>
    </r>
    <r>
      <rPr>
        <vertAlign val="superscript"/>
        <sz val="12"/>
        <rFont val="ＭＳ 明朝"/>
        <family val="1"/>
        <charset val="128"/>
      </rPr>
      <t>※2</t>
    </r>
    <phoneticPr fontId="3"/>
  </si>
  <si>
    <r>
      <t>事業所の名称</t>
    </r>
    <r>
      <rPr>
        <vertAlign val="superscript"/>
        <sz val="12"/>
        <rFont val="ＭＳ 明朝"/>
        <family val="1"/>
        <charset val="128"/>
      </rPr>
      <t>※1</t>
    </r>
    <phoneticPr fontId="3"/>
  </si>
  <si>
    <r>
      <t>施設の用途</t>
    </r>
    <r>
      <rPr>
        <vertAlign val="superscript"/>
        <sz val="12"/>
        <rFont val="ＭＳ 明朝"/>
        <family val="1"/>
        <charset val="128"/>
      </rPr>
      <t>※2</t>
    </r>
    <phoneticPr fontId="3"/>
  </si>
  <si>
    <t>※1 事業所の名称には、必ず建物名を記載して、その後に事業所名を記載すること。</t>
    <phoneticPr fontId="3"/>
  </si>
  <si>
    <t>※2 施設の用途は、必要に応じて記載すること。</t>
    <phoneticPr fontId="3"/>
  </si>
  <si>
    <r>
      <t>株主
（出資者）名</t>
    </r>
    <r>
      <rPr>
        <vertAlign val="superscript"/>
        <sz val="10.5"/>
        <rFont val="ＭＳ 明朝"/>
        <family val="1"/>
        <charset val="128"/>
      </rPr>
      <t>※1</t>
    </r>
    <phoneticPr fontId="3"/>
  </si>
  <si>
    <t>割合</t>
    <rPh sb="0" eb="2">
      <t>ワリアイ</t>
    </rPh>
    <phoneticPr fontId="3"/>
  </si>
  <si>
    <t>調達金額（円）</t>
    <phoneticPr fontId="3"/>
  </si>
  <si>
    <t>概　　要：</t>
    <phoneticPr fontId="3"/>
  </si>
  <si>
    <t>水素製造設備：水素製造能力</t>
    <phoneticPr fontId="3"/>
  </si>
  <si>
    <t>再生可能エネルギー発電設備：発電容量</t>
    <phoneticPr fontId="3"/>
  </si>
  <si>
    <t>再生可能エネルギー利用率：事業所内発電</t>
    <phoneticPr fontId="3"/>
  </si>
  <si>
    <t>水素利用率：事業所内製造</t>
    <rPh sb="0" eb="2">
      <t>スイソ</t>
    </rPh>
    <rPh sb="10" eb="12">
      <t>セイゾウ</t>
    </rPh>
    <phoneticPr fontId="3"/>
  </si>
  <si>
    <t>【導入先】</t>
    <phoneticPr fontId="3"/>
  </si>
  <si>
    <t>【高圧ガス保安法関係】</t>
    <phoneticPr fontId="3"/>
  </si>
  <si>
    <t xml:space="preserve">【設備区分】 </t>
    <phoneticPr fontId="3"/>
  </si>
  <si>
    <r>
      <t>設置場所の用途地域：</t>
    </r>
    <r>
      <rPr>
        <u/>
        <sz val="10.5"/>
        <color indexed="8"/>
        <rFont val="ＭＳ 明朝"/>
        <family val="1"/>
        <charset val="128"/>
      </rPr>
      <t/>
    </r>
    <rPh sb="0" eb="2">
      <t>セッチ</t>
    </rPh>
    <rPh sb="2" eb="4">
      <t>バショ</t>
    </rPh>
    <phoneticPr fontId="3"/>
  </si>
  <si>
    <t>水素充填設備：水素充填能力</t>
    <phoneticPr fontId="3"/>
  </si>
  <si>
    <t>純水素型燃料電池：発電出力</t>
    <rPh sb="0" eb="1">
      <t>ジュン</t>
    </rPh>
    <rPh sb="3" eb="4">
      <t>カタ</t>
    </rPh>
    <rPh sb="4" eb="6">
      <t>ネンリョウ</t>
    </rPh>
    <rPh sb="6" eb="8">
      <t>デンチ</t>
    </rPh>
    <rPh sb="9" eb="11">
      <t>ハツデン</t>
    </rPh>
    <rPh sb="11" eb="13">
      <t>シュツリョク</t>
    </rPh>
    <phoneticPr fontId="3"/>
  </si>
  <si>
    <t>kW・熱出力</t>
    <phoneticPr fontId="3"/>
  </si>
  <si>
    <t>④設置場所事業所の概要
（適用法規等）</t>
    <phoneticPr fontId="3"/>
  </si>
  <si>
    <t>⑤温室効果ガス削減効果
（環境性）</t>
    <phoneticPr fontId="3"/>
  </si>
  <si>
    <t>⑥災害時対応
（自立運転）</t>
    <phoneticPr fontId="3"/>
  </si>
  <si>
    <t>⑦施工技術の内容
（有効性）</t>
    <phoneticPr fontId="3"/>
  </si>
  <si>
    <t>注）事業計画に該当する表中の「□」セルは、プルダウンリストから「■」を選択してください。</t>
    <rPh sb="2" eb="4">
      <t>ジギョウ</t>
    </rPh>
    <rPh sb="4" eb="6">
      <t>ケイカク</t>
    </rPh>
    <rPh sb="7" eb="9">
      <t>ガイトウ</t>
    </rPh>
    <rPh sb="11" eb="13">
      <t>ヒョウチュウ</t>
    </rPh>
    <phoneticPr fontId="3"/>
  </si>
  <si>
    <t>【自立運転時の概要】</t>
    <rPh sb="1" eb="3">
      <t>ジリツ</t>
    </rPh>
    <rPh sb="3" eb="5">
      <t>ウンテン</t>
    </rPh>
    <rPh sb="5" eb="6">
      <t>ジ</t>
    </rPh>
    <rPh sb="7" eb="9">
      <t>ガイヨウ</t>
    </rPh>
    <phoneticPr fontId="3"/>
  </si>
  <si>
    <t>【自立運転の能力】</t>
    <rPh sb="6" eb="8">
      <t>ノウリョク</t>
    </rPh>
    <phoneticPr fontId="3"/>
  </si>
  <si>
    <t>再生可能エネルギー発電設備</t>
    <phoneticPr fontId="3"/>
  </si>
  <si>
    <t>・</t>
    <phoneticPr fontId="3"/>
  </si>
  <si>
    <r>
      <t xml:space="preserve">ｋW
</t>
    </r>
    <r>
      <rPr>
        <sz val="10"/>
        <rFont val="ＭＳ Ｐ明朝"/>
        <family val="1"/>
        <charset val="128"/>
      </rPr>
      <t>（発電出力）</t>
    </r>
    <rPh sb="4" eb="6">
      <t>ハツデン</t>
    </rPh>
    <rPh sb="6" eb="8">
      <t>シュツリョク</t>
    </rPh>
    <phoneticPr fontId="3"/>
  </si>
  <si>
    <r>
      <t xml:space="preserve">kW
</t>
    </r>
    <r>
      <rPr>
        <sz val="10"/>
        <rFont val="ＭＳ Ｐ明朝"/>
        <family val="1"/>
        <charset val="128"/>
      </rPr>
      <t>（熱出力）</t>
    </r>
    <rPh sb="4" eb="5">
      <t>ネツ</t>
    </rPh>
    <rPh sb="5" eb="7">
      <t>シュツリョク</t>
    </rPh>
    <phoneticPr fontId="3"/>
  </si>
  <si>
    <r>
      <t xml:space="preserve">ｋW
</t>
    </r>
    <r>
      <rPr>
        <sz val="10"/>
        <rFont val="ＭＳ Ｐ明朝"/>
        <family val="1"/>
        <charset val="128"/>
      </rPr>
      <t>（設置容量）</t>
    </r>
    <rPh sb="4" eb="6">
      <t>セッチ</t>
    </rPh>
    <rPh sb="6" eb="8">
      <t>ヨウリョウ</t>
    </rPh>
    <phoneticPr fontId="3"/>
  </si>
  <si>
    <t>水素製造設備</t>
    <phoneticPr fontId="3"/>
  </si>
  <si>
    <t>水素充填設備</t>
    <phoneticPr fontId="3"/>
  </si>
  <si>
    <r>
      <t xml:space="preserve">Mpa
</t>
    </r>
    <r>
      <rPr>
        <sz val="10"/>
        <rFont val="ＭＳ Ｐ明朝"/>
        <family val="1"/>
        <charset val="128"/>
      </rPr>
      <t>（充填圧力）</t>
    </r>
    <phoneticPr fontId="3"/>
  </si>
  <si>
    <t>純水素型燃料電池</t>
    <rPh sb="0" eb="1">
      <t>ジュン</t>
    </rPh>
    <rPh sb="3" eb="4">
      <t>カタ</t>
    </rPh>
    <rPh sb="4" eb="6">
      <t>ネンリョウ</t>
    </rPh>
    <rPh sb="6" eb="8">
      <t>デンチ</t>
    </rPh>
    <phoneticPr fontId="3"/>
  </si>
  <si>
    <r>
      <t xml:space="preserve">kWh/年
</t>
    </r>
    <r>
      <rPr>
        <sz val="10"/>
        <rFont val="ＭＳ Ｐ明朝"/>
        <family val="1"/>
        <charset val="128"/>
      </rPr>
      <t>（電力量）</t>
    </r>
    <rPh sb="4" eb="5">
      <t>ネン</t>
    </rPh>
    <rPh sb="7" eb="9">
      <t>デンリョク</t>
    </rPh>
    <rPh sb="9" eb="10">
      <t>リョウ</t>
    </rPh>
    <phoneticPr fontId="3"/>
  </si>
  <si>
    <t>％、事業所外製造</t>
    <rPh sb="2" eb="5">
      <t>ジギョウショ</t>
    </rPh>
    <rPh sb="6" eb="8">
      <t>セイゾウ</t>
    </rPh>
    <phoneticPr fontId="3"/>
  </si>
  <si>
    <t>第２号様式（第８条関係）　別紙２　その１</t>
    <phoneticPr fontId="3"/>
  </si>
  <si>
    <t>第２号様式（第８条関係）　別紙２　その２</t>
    <phoneticPr fontId="3"/>
  </si>
  <si>
    <t>燃料消費（HHV)</t>
    <rPh sb="0" eb="2">
      <t>ネンリョウ</t>
    </rPh>
    <rPh sb="2" eb="4">
      <t>ショウヒ</t>
    </rPh>
    <phoneticPr fontId="3"/>
  </si>
  <si>
    <t>発熱量（HHV)</t>
    <rPh sb="0" eb="2">
      <t>ハツネツ</t>
    </rPh>
    <rPh sb="2" eb="3">
      <t>リョウ</t>
    </rPh>
    <phoneticPr fontId="3"/>
  </si>
  <si>
    <t>単位</t>
    <rPh sb="0" eb="2">
      <t>タンイ</t>
    </rPh>
    <phoneticPr fontId="3"/>
  </si>
  <si>
    <t>4月</t>
    <rPh sb="1" eb="2">
      <t>ゲツ</t>
    </rPh>
    <phoneticPr fontId="3"/>
  </si>
  <si>
    <t>h/月</t>
    <rPh sb="2" eb="3">
      <t>ゲツ</t>
    </rPh>
    <phoneticPr fontId="3"/>
  </si>
  <si>
    <t>%</t>
    <phoneticPr fontId="3"/>
  </si>
  <si>
    <t>kWh/月</t>
    <rPh sb="4" eb="5">
      <t>ゲツ</t>
    </rPh>
    <phoneticPr fontId="3"/>
  </si>
  <si>
    <t>MJ/月</t>
    <rPh sb="3" eb="4">
      <t>ゲツ</t>
    </rPh>
    <phoneticPr fontId="3"/>
  </si>
  <si>
    <t>％、事業所外発電</t>
  </si>
  <si>
    <t>％、事業所外製造</t>
    <rPh sb="6" eb="8">
      <t>セイゾウ</t>
    </rPh>
    <phoneticPr fontId="3"/>
  </si>
  <si>
    <t>事業所外からの再エネ由来電気の調達量</t>
    <rPh sb="7" eb="8">
      <t>サイ</t>
    </rPh>
    <rPh sb="10" eb="12">
      <t>ユライ</t>
    </rPh>
    <rPh sb="12" eb="14">
      <t>デンキ</t>
    </rPh>
    <rPh sb="15" eb="17">
      <t>チョウタツ</t>
    </rPh>
    <phoneticPr fontId="3"/>
  </si>
  <si>
    <t>※事業者外からの調達には、東京都外からのものを含む。</t>
    <rPh sb="1" eb="4">
      <t>ジギョウシャ</t>
    </rPh>
    <rPh sb="4" eb="5">
      <t>ガイ</t>
    </rPh>
    <rPh sb="8" eb="10">
      <t>チョウタツ</t>
    </rPh>
    <rPh sb="13" eb="15">
      <t>トウキョウ</t>
    </rPh>
    <rPh sb="15" eb="17">
      <t>トガイ</t>
    </rPh>
    <rPh sb="23" eb="24">
      <t>フク</t>
    </rPh>
    <phoneticPr fontId="3"/>
  </si>
  <si>
    <t>（助成対象事業者）</t>
    <phoneticPr fontId="3"/>
  </si>
  <si>
    <t>連絡先</t>
    <phoneticPr fontId="3"/>
  </si>
  <si>
    <t>水素燃料ボイラーへの供給量</t>
    <rPh sb="2" eb="4">
      <t>ネンリョウ</t>
    </rPh>
    <rPh sb="10" eb="12">
      <t>キョウキュウ</t>
    </rPh>
    <phoneticPr fontId="3"/>
  </si>
  <si>
    <t>助成対象事業者連絡先</t>
    <phoneticPr fontId="3"/>
  </si>
  <si>
    <t>事業所外からのエネルギー調達量</t>
    <rPh sb="0" eb="3">
      <t>ジギョウショ</t>
    </rPh>
    <rPh sb="3" eb="4">
      <t>ガイ</t>
    </rPh>
    <rPh sb="12" eb="14">
      <t>チョウタツ</t>
    </rPh>
    <rPh sb="14" eb="15">
      <t>リョウ</t>
    </rPh>
    <phoneticPr fontId="3"/>
  </si>
  <si>
    <r>
      <t xml:space="preserve">ｋWh/年
</t>
    </r>
    <r>
      <rPr>
        <sz val="10"/>
        <rFont val="ＭＳ Ｐ明朝"/>
        <family val="1"/>
        <charset val="128"/>
      </rPr>
      <t>（電力量）</t>
    </r>
    <rPh sb="4" eb="5">
      <t>ネン</t>
    </rPh>
    <rPh sb="7" eb="9">
      <t>デンリョク</t>
    </rPh>
    <rPh sb="9" eb="10">
      <t>リョウ</t>
    </rPh>
    <phoneticPr fontId="3"/>
  </si>
  <si>
    <t>備考</t>
    <rPh sb="0" eb="2">
      <t>ビコウ</t>
    </rPh>
    <phoneticPr fontId="3"/>
  </si>
  <si>
    <t>≦5</t>
  </si>
  <si>
    <r>
      <t>②再生可能エネルギー由来水素活用設備の概要</t>
    </r>
    <r>
      <rPr>
        <vertAlign val="superscript"/>
        <sz val="10"/>
        <rFont val="ＭＳ 明朝"/>
        <family val="1"/>
        <charset val="128"/>
      </rPr>
      <t>※</t>
    </r>
    <rPh sb="1" eb="3">
      <t>サイセイ</t>
    </rPh>
    <rPh sb="3" eb="5">
      <t>カノウ</t>
    </rPh>
    <rPh sb="10" eb="12">
      <t>ユライ</t>
    </rPh>
    <rPh sb="12" eb="14">
      <t>スイソ</t>
    </rPh>
    <rPh sb="16" eb="18">
      <t>セツビ</t>
    </rPh>
    <rPh sb="19" eb="21">
      <t>ガイヨウ</t>
    </rPh>
    <phoneticPr fontId="3"/>
  </si>
  <si>
    <r>
      <t>概　　要：</t>
    </r>
    <r>
      <rPr>
        <u/>
        <sz val="10.5"/>
        <rFont val="ＭＳ 明朝"/>
        <family val="1"/>
        <charset val="128"/>
      </rPr>
      <t>　</t>
    </r>
    <phoneticPr fontId="3"/>
  </si>
  <si>
    <r>
      <t>③純水素型燃料電池の概要</t>
    </r>
    <r>
      <rPr>
        <vertAlign val="superscript"/>
        <sz val="10"/>
        <rFont val="ＭＳ 明朝"/>
        <family val="1"/>
        <charset val="128"/>
      </rPr>
      <t>※</t>
    </r>
    <rPh sb="1" eb="9">
      <t>ジュンスイソカタネンリョウデンチ</t>
    </rPh>
    <rPh sb="10" eb="12">
      <t>ガイヨウ</t>
    </rPh>
    <phoneticPr fontId="3"/>
  </si>
  <si>
    <t>事業の名称</t>
    <phoneticPr fontId="3"/>
  </si>
  <si>
    <r>
      <rPr>
        <sz val="12"/>
        <rFont val="ＭＳ Ｐ明朝"/>
        <family val="1"/>
        <charset val="128"/>
      </rPr>
      <t>再エネ由来水素の本格活用を見据えた設備等導入促進事業助成金交付要綱</t>
    </r>
    <r>
      <rPr>
        <sz val="12"/>
        <color theme="1"/>
        <rFont val="ＭＳ Ｐ明朝"/>
        <family val="1"/>
        <charset val="128"/>
      </rPr>
      <t>（令和４年３月28日付３都環公地温第2961号）第８条の規定に基づき、助成金の交付について関係書類を添えて、次のとおり申請します。</t>
    </r>
    <phoneticPr fontId="3"/>
  </si>
  <si>
    <t>（</t>
    <phoneticPr fontId="3"/>
  </si>
  <si>
    <t>円）</t>
    <rPh sb="0" eb="1">
      <t>エン</t>
    </rPh>
    <phoneticPr fontId="3"/>
  </si>
  <si>
    <r>
      <t>　</t>
    </r>
    <r>
      <rPr>
        <sz val="12"/>
        <rFont val="ＭＳ 明朝"/>
        <family val="1"/>
        <charset val="128"/>
      </rPr>
      <t>再エネ由来水素の本格活用を見据えた設備等導入促進事業助成金</t>
    </r>
    <r>
      <rPr>
        <sz val="12"/>
        <color theme="1"/>
        <rFont val="ＭＳ 明朝"/>
        <family val="1"/>
        <charset val="128"/>
      </rPr>
      <t>交付要綱（令和４年３月28日付３都環公地温第2961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事業者に該当し、将来にわたっても該当するよう法令等を遵守することをここに誓約いたします。
　また、この誓約に違反又は相違があ</t>
    </r>
    <r>
      <rPr>
        <sz val="12"/>
        <rFont val="ＭＳ 明朝"/>
        <family val="1"/>
        <charset val="128"/>
      </rPr>
      <t>り、交付要綱第15条又は第24条の規定により助成金交付決定の全部又は一部の取消しを受けた場合において、交付要綱第25条に</t>
    </r>
    <r>
      <rPr>
        <sz val="12"/>
        <color theme="1"/>
        <rFont val="ＭＳ 明朝"/>
        <family val="1"/>
        <charset val="128"/>
      </rPr>
      <t>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
    <phoneticPr fontId="3"/>
  </si>
  <si>
    <t>氏名又は名称</t>
    <phoneticPr fontId="3"/>
  </si>
  <si>
    <t>及び代表者名</t>
    <phoneticPr fontId="3"/>
  </si>
  <si>
    <t>殿</t>
    <rPh sb="0" eb="1">
      <t>ドノ</t>
    </rPh>
    <phoneticPr fontId="3"/>
  </si>
  <si>
    <t>理事長</t>
    <phoneticPr fontId="3"/>
  </si>
  <si>
    <r>
      <t>Nm</t>
    </r>
    <r>
      <rPr>
        <vertAlign val="superscript"/>
        <sz val="12"/>
        <rFont val="ＭＳ Ｐ明朝"/>
        <family val="1"/>
        <charset val="128"/>
      </rPr>
      <t>3</t>
    </r>
    <r>
      <rPr>
        <sz val="12"/>
        <rFont val="ＭＳ Ｐ明朝"/>
        <family val="1"/>
        <charset val="128"/>
      </rPr>
      <t xml:space="preserve">/ｈ
</t>
    </r>
    <r>
      <rPr>
        <sz val="10"/>
        <rFont val="ＭＳ Ｐ明朝"/>
        <family val="1"/>
        <charset val="128"/>
      </rPr>
      <t>（製造能力）</t>
    </r>
    <phoneticPr fontId="3"/>
  </si>
  <si>
    <r>
      <t>Nm</t>
    </r>
    <r>
      <rPr>
        <vertAlign val="superscript"/>
        <sz val="12"/>
        <rFont val="ＭＳ Ｐ明朝"/>
        <family val="1"/>
        <charset val="128"/>
      </rPr>
      <t>3</t>
    </r>
    <r>
      <rPr>
        <sz val="12"/>
        <rFont val="ＭＳ Ｐ明朝"/>
        <family val="1"/>
        <charset val="128"/>
      </rPr>
      <t xml:space="preserve">/h
</t>
    </r>
    <r>
      <rPr>
        <sz val="10"/>
        <rFont val="ＭＳ Ｐ明朝"/>
        <family val="1"/>
        <charset val="128"/>
      </rPr>
      <t>（充填能力）</t>
    </r>
    <phoneticPr fontId="3"/>
  </si>
  <si>
    <r>
      <t>Nm</t>
    </r>
    <r>
      <rPr>
        <vertAlign val="superscript"/>
        <sz val="12"/>
        <rFont val="ＭＳ Ｐ明朝"/>
        <family val="1"/>
        <charset val="128"/>
      </rPr>
      <t>3</t>
    </r>
    <r>
      <rPr>
        <sz val="12"/>
        <rFont val="ＭＳ Ｐ明朝"/>
        <family val="1"/>
        <charset val="128"/>
      </rPr>
      <t xml:space="preserve">/日
</t>
    </r>
    <r>
      <rPr>
        <sz val="10"/>
        <rFont val="ＭＳ Ｐ明朝"/>
        <family val="1"/>
        <charset val="128"/>
      </rPr>
      <t>（製造量）</t>
    </r>
    <rPh sb="4" eb="5">
      <t>ヒ</t>
    </rPh>
    <rPh sb="7" eb="10">
      <t>セイゾウリョウ</t>
    </rPh>
    <phoneticPr fontId="3"/>
  </si>
  <si>
    <r>
      <t>Nm</t>
    </r>
    <r>
      <rPr>
        <vertAlign val="superscript"/>
        <sz val="12"/>
        <rFont val="ＭＳ Ｐ明朝"/>
        <family val="1"/>
        <charset val="128"/>
      </rPr>
      <t>3</t>
    </r>
    <r>
      <rPr>
        <sz val="12"/>
        <rFont val="ＭＳ Ｐ明朝"/>
        <family val="1"/>
        <charset val="128"/>
      </rPr>
      <t xml:space="preserve">/年
</t>
    </r>
    <r>
      <rPr>
        <sz val="10"/>
        <rFont val="ＭＳ Ｐ明朝"/>
        <family val="1"/>
        <charset val="128"/>
      </rPr>
      <t>（水素量)</t>
    </r>
    <rPh sb="4" eb="5">
      <t>ネン</t>
    </rPh>
    <rPh sb="7" eb="9">
      <t>スイソ</t>
    </rPh>
    <rPh sb="9" eb="10">
      <t>リョウ</t>
    </rPh>
    <phoneticPr fontId="3"/>
  </si>
  <si>
    <t>　　　　理事長</t>
    <phoneticPr fontId="3"/>
  </si>
  <si>
    <t>殿</t>
    <rPh sb="0" eb="1">
      <t>ドノ</t>
    </rPh>
    <phoneticPr fontId="3"/>
  </si>
  <si>
    <r>
      <t>水素製造能力
［Nm</t>
    </r>
    <r>
      <rPr>
        <vertAlign val="superscript"/>
        <sz val="8"/>
        <rFont val="ＭＳ 明朝"/>
        <family val="1"/>
        <charset val="128"/>
      </rPr>
      <t>3</t>
    </r>
    <r>
      <rPr>
        <sz val="8"/>
        <rFont val="ＭＳ 明朝"/>
        <family val="1"/>
        <charset val="128"/>
      </rPr>
      <t>/時間］</t>
    </r>
    <rPh sb="0" eb="2">
      <t>スイソ</t>
    </rPh>
    <rPh sb="2" eb="4">
      <t>セイゾウ</t>
    </rPh>
    <rPh sb="4" eb="6">
      <t>ノウリョク</t>
    </rPh>
    <rPh sb="12" eb="14">
      <t>ジカン</t>
    </rPh>
    <phoneticPr fontId="3"/>
  </si>
  <si>
    <r>
      <t>Nm</t>
    </r>
    <r>
      <rPr>
        <vertAlign val="superscript"/>
        <sz val="10.5"/>
        <rFont val="ＭＳ 明朝"/>
        <family val="1"/>
        <charset val="128"/>
      </rPr>
      <t>3</t>
    </r>
    <r>
      <rPr>
        <sz val="10.5"/>
        <rFont val="ＭＳ 明朝"/>
        <family val="1"/>
        <charset val="128"/>
      </rPr>
      <t>/h（</t>
    </r>
    <phoneticPr fontId="3"/>
  </si>
  <si>
    <r>
      <t>Nm</t>
    </r>
    <r>
      <rPr>
        <vertAlign val="superscript"/>
        <sz val="10.5"/>
        <rFont val="ＭＳ 明朝"/>
        <family val="1"/>
        <charset val="128"/>
      </rPr>
      <t>3</t>
    </r>
    <r>
      <rPr>
        <sz val="10.5"/>
        <rFont val="ＭＳ 明朝"/>
        <family val="1"/>
        <charset val="128"/>
      </rPr>
      <t>/日）</t>
    </r>
    <rPh sb="4" eb="5">
      <t>ヒ</t>
    </rPh>
    <phoneticPr fontId="3"/>
  </si>
  <si>
    <r>
      <t>Nm</t>
    </r>
    <r>
      <rPr>
        <vertAlign val="superscript"/>
        <sz val="10.5"/>
        <rFont val="ＭＳ 明朝"/>
        <family val="1"/>
        <charset val="128"/>
      </rPr>
      <t>3</t>
    </r>
    <r>
      <rPr>
        <sz val="10.5"/>
        <rFont val="ＭＳ 明朝"/>
        <family val="1"/>
        <charset val="128"/>
      </rPr>
      <t>/h・充填圧力</t>
    </r>
    <rPh sb="6" eb="8">
      <t>ジュウテン</t>
    </rPh>
    <rPh sb="8" eb="10">
      <t>アツリョク</t>
    </rPh>
    <phoneticPr fontId="3"/>
  </si>
  <si>
    <r>
      <t>第二種(30Nm</t>
    </r>
    <r>
      <rPr>
        <vertAlign val="superscript"/>
        <sz val="10.5"/>
        <rFont val="ＭＳ 明朝"/>
        <family val="1"/>
        <charset val="128"/>
      </rPr>
      <t>3</t>
    </r>
    <r>
      <rPr>
        <sz val="10.5"/>
        <rFont val="ＭＳ 明朝"/>
        <family val="1"/>
        <charset val="128"/>
      </rPr>
      <t>/日以上)</t>
    </r>
    <phoneticPr fontId="3"/>
  </si>
  <si>
    <r>
      <t>第二種(30Nm</t>
    </r>
    <r>
      <rPr>
        <vertAlign val="superscript"/>
        <sz val="10.5"/>
        <rFont val="ＭＳ 明朝"/>
        <family val="1"/>
        <charset val="128"/>
      </rPr>
      <t>3</t>
    </r>
    <r>
      <rPr>
        <sz val="10.5"/>
        <rFont val="ＭＳ 明朝"/>
        <family val="1"/>
        <charset val="128"/>
      </rPr>
      <t>/日未満)</t>
    </r>
    <phoneticPr fontId="3"/>
  </si>
  <si>
    <r>
      <t>Nm</t>
    </r>
    <r>
      <rPr>
        <vertAlign val="superscript"/>
        <sz val="12"/>
        <rFont val="ＭＳ 明朝"/>
        <family val="1"/>
        <charset val="128"/>
      </rPr>
      <t>3</t>
    </r>
    <phoneticPr fontId="38"/>
  </si>
  <si>
    <t>実績報告書</t>
    <rPh sb="0" eb="5">
      <t>ジッセキホウコクショ</t>
    </rPh>
    <phoneticPr fontId="3"/>
  </si>
  <si>
    <t>事業全般の内容についての対応が可能であるとともに、申請者に係る公社からの指示に対して一元的な窓口を担う連絡先を記載すること。</t>
    <phoneticPr fontId="3"/>
  </si>
  <si>
    <t>３　施工事業者等の連絡先（本事業における技術的な連絡先）</t>
    <rPh sb="2" eb="4">
      <t>セコウ</t>
    </rPh>
    <rPh sb="4" eb="6">
      <t>ジギョウ</t>
    </rPh>
    <rPh sb="6" eb="7">
      <t>シャ</t>
    </rPh>
    <rPh sb="7" eb="8">
      <t>トウ</t>
    </rPh>
    <rPh sb="20" eb="23">
      <t>ギジュツテキ</t>
    </rPh>
    <phoneticPr fontId="3"/>
  </si>
  <si>
    <t>必要に応じて事業設備等の技術的内容について申請者に変わり公社からの問い合わせ等の対応が可能な事業者及び連絡先を記載すること。</t>
    <rPh sb="0" eb="2">
      <t>ヒツヨウ</t>
    </rPh>
    <rPh sb="3" eb="4">
      <t>オウ</t>
    </rPh>
    <rPh sb="8" eb="10">
      <t>セツビ</t>
    </rPh>
    <rPh sb="10" eb="11">
      <t>トウ</t>
    </rPh>
    <rPh sb="12" eb="15">
      <t>ギジュツテキ</t>
    </rPh>
    <rPh sb="25" eb="26">
      <t>カ</t>
    </rPh>
    <rPh sb="33" eb="34">
      <t>ト</t>
    </rPh>
    <rPh sb="35" eb="36">
      <t>ア</t>
    </rPh>
    <rPh sb="38" eb="39">
      <t>トウ</t>
    </rPh>
    <rPh sb="46" eb="49">
      <t>ジギョウシャ</t>
    </rPh>
    <rPh sb="49" eb="50">
      <t>オヨ</t>
    </rPh>
    <phoneticPr fontId="3"/>
  </si>
  <si>
    <t>１　事業者及び連絡先</t>
    <phoneticPr fontId="3"/>
  </si>
  <si>
    <t>第２号様式（第８条関係）　その１　別紙</t>
    <rPh sb="17" eb="19">
      <t>ベッシ</t>
    </rPh>
    <phoneticPr fontId="3"/>
  </si>
  <si>
    <t>燃料の種類</t>
    <phoneticPr fontId="3"/>
  </si>
  <si>
    <t>型式</t>
    <rPh sb="0" eb="2">
      <t>カタシキ</t>
    </rPh>
    <phoneticPr fontId="51"/>
  </si>
  <si>
    <t>発電定格出力</t>
    <rPh sb="0" eb="2">
      <t>ハツデン</t>
    </rPh>
    <rPh sb="2" eb="4">
      <t>テイカク</t>
    </rPh>
    <rPh sb="4" eb="6">
      <t>シュツリョク</t>
    </rPh>
    <phoneticPr fontId="51"/>
  </si>
  <si>
    <t>排熱回収出力</t>
    <rPh sb="0" eb="2">
      <t>ハイネツ</t>
    </rPh>
    <rPh sb="2" eb="4">
      <t>カイシュウ</t>
    </rPh>
    <rPh sb="4" eb="6">
      <t>シュツリョク</t>
    </rPh>
    <phoneticPr fontId="51"/>
  </si>
  <si>
    <t>水素</t>
    <rPh sb="0" eb="2">
      <t>スイソ</t>
    </rPh>
    <phoneticPr fontId="51"/>
  </si>
  <si>
    <r>
      <t>MJ/m</t>
    </r>
    <r>
      <rPr>
        <vertAlign val="superscript"/>
        <sz val="11"/>
        <color theme="1"/>
        <rFont val="ＭＳ Ｐゴシック"/>
        <family val="3"/>
        <charset val="128"/>
        <scheme val="minor"/>
      </rPr>
      <t>3</t>
    </r>
    <r>
      <rPr>
        <vertAlign val="subscript"/>
        <sz val="11"/>
        <color theme="1"/>
        <rFont val="ＭＳ Ｐゴシック"/>
        <family val="3"/>
        <charset val="128"/>
        <scheme val="minor"/>
      </rPr>
      <t>N</t>
    </r>
    <phoneticPr fontId="3"/>
  </si>
  <si>
    <r>
      <t>m</t>
    </r>
    <r>
      <rPr>
        <vertAlign val="superscript"/>
        <sz val="11"/>
        <color theme="1"/>
        <rFont val="ＭＳ Ｐゴシック"/>
        <family val="3"/>
        <charset val="128"/>
        <scheme val="minor"/>
      </rPr>
      <t>3</t>
    </r>
    <r>
      <rPr>
        <vertAlign val="subscript"/>
        <sz val="11"/>
        <color theme="1"/>
        <rFont val="ＭＳ Ｐゴシック"/>
        <family val="3"/>
        <charset val="128"/>
        <scheme val="minor"/>
      </rPr>
      <t>N</t>
    </r>
    <r>
      <rPr>
        <sz val="11"/>
        <color theme="1"/>
        <rFont val="ＭＳ Ｐゴシック"/>
        <family val="3"/>
        <charset val="128"/>
        <scheme val="minor"/>
      </rPr>
      <t>/h</t>
    </r>
    <phoneticPr fontId="3"/>
  </si>
  <si>
    <t>kW</t>
    <phoneticPr fontId="51"/>
  </si>
  <si>
    <t>項目</t>
    <rPh sb="0" eb="2">
      <t>コウモク</t>
    </rPh>
    <phoneticPr fontId="3"/>
  </si>
  <si>
    <t>MJ/h</t>
    <phoneticPr fontId="3"/>
  </si>
  <si>
    <r>
      <t>m</t>
    </r>
    <r>
      <rPr>
        <vertAlign val="superscript"/>
        <sz val="10"/>
        <color indexed="8"/>
        <rFont val="ＭＳ Ｐゴシック"/>
        <family val="3"/>
        <charset val="128"/>
        <scheme val="minor"/>
      </rPr>
      <t>3</t>
    </r>
    <r>
      <rPr>
        <vertAlign val="subscript"/>
        <sz val="10"/>
        <color indexed="8"/>
        <rFont val="ＭＳ Ｐゴシック"/>
        <family val="3"/>
        <charset val="128"/>
        <scheme val="minor"/>
      </rPr>
      <t>N</t>
    </r>
    <r>
      <rPr>
        <sz val="10"/>
        <color theme="1"/>
        <rFont val="ＭＳ Ｐゴシック"/>
        <family val="3"/>
        <charset val="128"/>
        <scheme val="minor"/>
      </rPr>
      <t>/月</t>
    </r>
    <rPh sb="4" eb="5">
      <t>ゲツ</t>
    </rPh>
    <phoneticPr fontId="3"/>
  </si>
  <si>
    <t>h/年</t>
    <rPh sb="2" eb="3">
      <t>ネン</t>
    </rPh>
    <phoneticPr fontId="3"/>
  </si>
  <si>
    <r>
      <t>m</t>
    </r>
    <r>
      <rPr>
        <vertAlign val="superscript"/>
        <sz val="10"/>
        <color indexed="8"/>
        <rFont val="ＭＳ Ｐゴシック"/>
        <family val="3"/>
        <charset val="128"/>
        <scheme val="minor"/>
      </rPr>
      <t>3</t>
    </r>
    <r>
      <rPr>
        <vertAlign val="subscript"/>
        <sz val="10"/>
        <color indexed="8"/>
        <rFont val="ＭＳ Ｐゴシック"/>
        <family val="3"/>
        <charset val="128"/>
        <scheme val="minor"/>
      </rPr>
      <t>N</t>
    </r>
    <r>
      <rPr>
        <sz val="10"/>
        <color theme="1"/>
        <rFont val="ＭＳ Ｐゴシック"/>
        <family val="3"/>
        <charset val="128"/>
        <scheme val="minor"/>
      </rPr>
      <t>/年</t>
    </r>
    <rPh sb="4" eb="5">
      <t>ネン</t>
    </rPh>
    <phoneticPr fontId="3"/>
  </si>
  <si>
    <t>kWh/年</t>
    <rPh sb="4" eb="5">
      <t>ネン</t>
    </rPh>
    <phoneticPr fontId="3"/>
  </si>
  <si>
    <t>MJ/年</t>
    <rPh sb="3" eb="4">
      <t>ネン</t>
    </rPh>
    <phoneticPr fontId="3"/>
  </si>
  <si>
    <t>①区分（導入計画）</t>
    <rPh sb="4" eb="6">
      <t>ドウニュウ</t>
    </rPh>
    <rPh sb="6" eb="8">
      <t>ケイカク</t>
    </rPh>
    <phoneticPr fontId="3"/>
  </si>
  <si>
    <t>▲▲本社ビル　再エネ由来水素活用設備の導入事業</t>
    <rPh sb="2" eb="4">
      <t>ホンシャ</t>
    </rPh>
    <rPh sb="7" eb="8">
      <t>サイ</t>
    </rPh>
    <rPh sb="10" eb="12">
      <t>ユライ</t>
    </rPh>
    <rPh sb="12" eb="14">
      <t>スイソ</t>
    </rPh>
    <rPh sb="14" eb="16">
      <t>カツヨウ</t>
    </rPh>
    <rPh sb="16" eb="18">
      <t>セツビ</t>
    </rPh>
    <rPh sb="19" eb="21">
      <t>ドウニュウ</t>
    </rPh>
    <rPh sb="21" eb="23">
      <t>ジギョウ</t>
    </rPh>
    <phoneticPr fontId="3"/>
  </si>
  <si>
    <t>▲▲本社ビル</t>
    <phoneticPr fontId="3"/>
  </si>
  <si>
    <t>東京都〇〇区〇〇町1－1－1</t>
    <phoneticPr fontId="3"/>
  </si>
  <si>
    <t>東京都〇〇区〇〇町１－２－３</t>
    <phoneticPr fontId="3"/>
  </si>
  <si>
    <t>株式会社〇〇〇〇</t>
    <phoneticPr fontId="3"/>
  </si>
  <si>
    <t>代表取締役社長　〇〇 〇〇</t>
    <phoneticPr fontId="3"/>
  </si>
  <si>
    <t>〇〇〇〇</t>
    <phoneticPr fontId="3"/>
  </si>
  <si>
    <t>〇〇</t>
  </si>
  <si>
    <t>〇〇</t>
    <phoneticPr fontId="3"/>
  </si>
  <si>
    <t>●● ▲□</t>
    <phoneticPr fontId="3"/>
  </si>
  <si>
    <t>□□事業部</t>
    <phoneticPr fontId="3"/>
  </si>
  <si>
    <t>03-0000-0000</t>
    <phoneticPr fontId="3"/>
  </si>
  <si>
    <t>090-0000-0000</t>
    <phoneticPr fontId="3"/>
  </si>
  <si>
    <t>tokyo.123456789@aaa.co.jp</t>
    <phoneticPr fontId="3"/>
  </si>
  <si>
    <t>〇．〇</t>
    <phoneticPr fontId="3"/>
  </si>
  <si>
    <t>■．〇</t>
    <phoneticPr fontId="3"/>
  </si>
  <si>
    <t>〇◆■〇</t>
    <phoneticPr fontId="3"/>
  </si>
  <si>
    <t>▲▲</t>
  </si>
  <si>
    <t>■〇</t>
  </si>
  <si>
    <t>▲■</t>
  </si>
  <si>
    <t>〇〇▲</t>
  </si>
  <si>
    <t>▲■▲</t>
  </si>
  <si>
    <t>◆◆◆</t>
  </si>
  <si>
    <t>◆◆</t>
  </si>
  <si>
    <t>□□</t>
  </si>
  <si>
    <t>〇▲▲</t>
  </si>
  <si>
    <t>〇〇．〇</t>
    <phoneticPr fontId="3"/>
  </si>
  <si>
    <t>◆〇〇〇</t>
    <phoneticPr fontId="3"/>
  </si>
  <si>
    <t>〇■〇〇</t>
    <phoneticPr fontId="3"/>
  </si>
  <si>
    <t>▼〇</t>
    <phoneticPr fontId="3"/>
  </si>
  <si>
    <t>◆〇〇</t>
    <phoneticPr fontId="3"/>
  </si>
  <si>
    <t>▼▼〇</t>
    <phoneticPr fontId="3"/>
  </si>
  <si>
    <t>〇〇〇．〇</t>
    <phoneticPr fontId="3"/>
  </si>
  <si>
    <t>■■■</t>
  </si>
  <si>
    <t>〇〇〇</t>
  </si>
  <si>
    <t>▲▲▲▲</t>
  </si>
  <si>
    <t>〇〇〇▲▲</t>
  </si>
  <si>
    <t>▲▲▲</t>
  </si>
  <si>
    <t>◆◆■</t>
  </si>
  <si>
    <t>〇〇▲▲</t>
  </si>
  <si>
    <t>▲▲▲■</t>
  </si>
  <si>
    <t>◆◆■〇</t>
  </si>
  <si>
    <t>▲▲■</t>
  </si>
  <si>
    <t>▲■▲▲</t>
  </si>
  <si>
    <t>◆◆■◆</t>
  </si>
  <si>
    <t>▲▲ホンシャビル</t>
    <phoneticPr fontId="3"/>
  </si>
  <si>
    <t>　□□部　●▲　□□</t>
    <rPh sb="3" eb="4">
      <t>ブ</t>
    </rPh>
    <phoneticPr fontId="3"/>
  </si>
  <si>
    <t>　〇●　●□</t>
    <phoneticPr fontId="3"/>
  </si>
  <si>
    <t>03-0000-0002</t>
    <phoneticPr fontId="3"/>
  </si>
  <si>
    <t>03-0000-0004</t>
    <phoneticPr fontId="3"/>
  </si>
  <si>
    <t>　tokyo.987654@aaa.co.jp</t>
    <phoneticPr fontId="3"/>
  </si>
  <si>
    <t>事務所、店舗、駐車場</t>
    <rPh sb="0" eb="3">
      <t>ジムショ</t>
    </rPh>
    <rPh sb="4" eb="6">
      <t>テンポ</t>
    </rPh>
    <rPh sb="7" eb="10">
      <t>チュウシャジョウ</t>
    </rPh>
    <phoneticPr fontId="3"/>
  </si>
  <si>
    <t>▲▲□産業株式会社</t>
    <rPh sb="3" eb="5">
      <t>サンギョウ</t>
    </rPh>
    <rPh sb="5" eb="9">
      <t>カブシキカイシャ</t>
    </rPh>
    <phoneticPr fontId="3"/>
  </si>
  <si>
    <t>東京都新宿区○○町1-1-2</t>
    <rPh sb="0" eb="3">
      <t>トウキョウト</t>
    </rPh>
    <rPh sb="3" eb="6">
      <t>シンジュクク</t>
    </rPh>
    <rPh sb="8" eb="9">
      <t>マチ</t>
    </rPh>
    <phoneticPr fontId="3"/>
  </si>
  <si>
    <t>代表取締役社長　〇〇 □〇</t>
    <phoneticPr fontId="3"/>
  </si>
  <si>
    <t>　〇〇〇〇部</t>
    <rPh sb="5" eb="6">
      <t>ブ</t>
    </rPh>
    <phoneticPr fontId="3"/>
  </si>
  <si>
    <t>　〇〇 〇〇</t>
    <phoneticPr fontId="3"/>
  </si>
  <si>
    <t>　03-0000-5555</t>
    <phoneticPr fontId="3"/>
  </si>
  <si>
    <t>　03-0000-5557</t>
  </si>
  <si>
    <t>　080-0000-6656</t>
    <phoneticPr fontId="3"/>
  </si>
  <si>
    <t>　123456@897.co.jp</t>
    <phoneticPr fontId="3"/>
  </si>
  <si>
    <t>■</t>
  </si>
  <si>
    <t>〇〇に・・・・・・</t>
    <phoneticPr fontId="3"/>
  </si>
  <si>
    <t>〇▲▲〇に・・・・・・</t>
    <phoneticPr fontId="3"/>
  </si>
  <si>
    <t>▲〇に・・・・・・</t>
    <phoneticPr fontId="3"/>
  </si>
  <si>
    <t>発電容量〇〇．〇kW　✕　〇台</t>
    <rPh sb="0" eb="2">
      <t>ハツデン</t>
    </rPh>
    <rPh sb="2" eb="4">
      <t>ヨウリョウ</t>
    </rPh>
    <phoneticPr fontId="3"/>
  </si>
  <si>
    <r>
      <t>水素製造能力◆〇〇Nm</t>
    </r>
    <r>
      <rPr>
        <vertAlign val="superscript"/>
        <sz val="10.5"/>
        <color rgb="FFFF0000"/>
        <rFont val="ＭＳ 明朝"/>
        <family val="1"/>
        <charset val="128"/>
      </rPr>
      <t>3</t>
    </r>
    <r>
      <rPr>
        <sz val="10.5"/>
        <color rgb="FFFF0000"/>
        <rFont val="ＭＳ 明朝"/>
        <family val="1"/>
        <charset val="128"/>
      </rPr>
      <t>/h　✕　〇台</t>
    </r>
    <rPh sb="0" eb="2">
      <t>スイソ</t>
    </rPh>
    <rPh sb="2" eb="4">
      <t>セイゾウ</t>
    </rPh>
    <rPh sb="4" eb="6">
      <t>ノウリョク</t>
    </rPh>
    <phoneticPr fontId="3"/>
  </si>
  <si>
    <r>
      <t>水素充填能力▼▼〇Nm</t>
    </r>
    <r>
      <rPr>
        <vertAlign val="superscript"/>
        <sz val="10.5"/>
        <color rgb="FFFF0000"/>
        <rFont val="ＭＳ 明朝"/>
        <family val="1"/>
        <charset val="128"/>
      </rPr>
      <t>3</t>
    </r>
    <r>
      <rPr>
        <sz val="10.5"/>
        <color rgb="FFFF0000"/>
        <rFont val="ＭＳ 明朝"/>
        <family val="1"/>
        <charset val="128"/>
      </rPr>
      <t>/h　✕　〇台</t>
    </r>
    <rPh sb="0" eb="2">
      <t>スイソ</t>
    </rPh>
    <rPh sb="2" eb="4">
      <t>ジュウテン</t>
    </rPh>
    <rPh sb="4" eb="6">
      <t>ノウリョク</t>
    </rPh>
    <phoneticPr fontId="3"/>
  </si>
  <si>
    <t>◇〇〇に・・・・・・</t>
    <phoneticPr fontId="3"/>
  </si>
  <si>
    <t>発電出力〇．〇kW　✕　〇台</t>
    <rPh sb="0" eb="2">
      <t>ハツデン</t>
    </rPh>
    <rPh sb="2" eb="4">
      <t>シュツリョク</t>
    </rPh>
    <phoneticPr fontId="3"/>
  </si>
  <si>
    <t>本社ビル</t>
    <rPh sb="0" eb="2">
      <t>ホンシャ</t>
    </rPh>
    <phoneticPr fontId="3"/>
  </si>
  <si>
    <t>近隣商業地域</t>
    <rPh sb="0" eb="2">
      <t>キンリン</t>
    </rPh>
    <rPh sb="2" eb="4">
      <t>ショウギョウ</t>
    </rPh>
    <rPh sb="4" eb="6">
      <t>チイキ</t>
    </rPh>
    <phoneticPr fontId="3"/>
  </si>
  <si>
    <t>第一種低層住居専用地域</t>
    <phoneticPr fontId="38"/>
  </si>
  <si>
    <t>準工業地域</t>
    <phoneticPr fontId="38"/>
  </si>
  <si>
    <t>工業地域</t>
    <phoneticPr fontId="38"/>
  </si>
  <si>
    <t>商業地域</t>
    <phoneticPr fontId="38"/>
  </si>
  <si>
    <t>第二種低層住居専用地域</t>
    <phoneticPr fontId="38"/>
  </si>
  <si>
    <t>第一種中高層住居専用地域</t>
    <phoneticPr fontId="38"/>
  </si>
  <si>
    <t>第二種中高層住居専用地域</t>
    <phoneticPr fontId="38"/>
  </si>
  <si>
    <t>第一種住居地域</t>
    <phoneticPr fontId="38"/>
  </si>
  <si>
    <t>第二種住居地域</t>
    <phoneticPr fontId="38"/>
  </si>
  <si>
    <t>準住居地域</t>
    <phoneticPr fontId="38"/>
  </si>
  <si>
    <t>近隣商業地域商業地域</t>
    <phoneticPr fontId="38"/>
  </si>
  <si>
    <t>田園住居地域</t>
    <phoneticPr fontId="38"/>
  </si>
  <si>
    <t>用途地域</t>
    <rPh sb="0" eb="2">
      <t>ヨウト</t>
    </rPh>
    <rPh sb="2" eb="4">
      <t>チイキ</t>
    </rPh>
    <phoneticPr fontId="38"/>
  </si>
  <si>
    <t>工業専用地域</t>
    <rPh sb="4" eb="6">
      <t>チイキ</t>
    </rPh>
    <phoneticPr fontId="38"/>
  </si>
  <si>
    <t>系統電源〇〇％、社用車〇〇％のエネルギー使用量の削減を見込む。</t>
    <phoneticPr fontId="3"/>
  </si>
  <si>
    <t>〇◆</t>
    <phoneticPr fontId="3"/>
  </si>
  <si>
    <t>■■</t>
    <phoneticPr fontId="3"/>
  </si>
  <si>
    <t>　※自立運転時の設備稼働率（水素製造量、水素消費量、稼働可能時間など）を記載</t>
    <rPh sb="10" eb="13">
      <t>カドウリツ</t>
    </rPh>
    <phoneticPr fontId="3"/>
  </si>
  <si>
    <t>　導入する設備の省エネ性に対する配慮や技術的なポイントなどを簡潔に記載</t>
    <phoneticPr fontId="3"/>
  </si>
  <si>
    <t>●　１．再生可能エネルギー由来水素活用設備の概要</t>
    <rPh sb="4" eb="6">
      <t>サイセイ</t>
    </rPh>
    <rPh sb="6" eb="8">
      <t>カノウ</t>
    </rPh>
    <rPh sb="13" eb="17">
      <t>ユライスイソ</t>
    </rPh>
    <rPh sb="17" eb="19">
      <t>カツヨウ</t>
    </rPh>
    <rPh sb="19" eb="21">
      <t>セツビ</t>
    </rPh>
    <rPh sb="22" eb="24">
      <t>ガイヨウ</t>
    </rPh>
    <phoneticPr fontId="3"/>
  </si>
  <si>
    <t>　　□　燃料電池自動車、燃料電池フォークリフト、純水素型燃料電池の導入計画</t>
    <rPh sb="4" eb="8">
      <t>ネンリョウデンチ</t>
    </rPh>
    <rPh sb="8" eb="11">
      <t>ジドウシャ</t>
    </rPh>
    <rPh sb="12" eb="14">
      <t>ネンリョウ</t>
    </rPh>
    <rPh sb="14" eb="16">
      <t>デンチ</t>
    </rPh>
    <rPh sb="24" eb="25">
      <t>ジュン</t>
    </rPh>
    <rPh sb="25" eb="27">
      <t>スイソ</t>
    </rPh>
    <rPh sb="27" eb="28">
      <t>カタ</t>
    </rPh>
    <rPh sb="28" eb="30">
      <t>ネンリョウ</t>
    </rPh>
    <rPh sb="30" eb="32">
      <t>デンチ</t>
    </rPh>
    <rPh sb="33" eb="35">
      <t>ドウニュウ</t>
    </rPh>
    <rPh sb="35" eb="37">
      <t>ケイカク</t>
    </rPh>
    <phoneticPr fontId="3"/>
  </si>
  <si>
    <t>　　□　①再生可能エネルギー発電設備の概要</t>
    <rPh sb="5" eb="9">
      <t>サイセイカノウ</t>
    </rPh>
    <rPh sb="14" eb="16">
      <t>ハツデン</t>
    </rPh>
    <rPh sb="16" eb="18">
      <t>セツビ</t>
    </rPh>
    <rPh sb="19" eb="21">
      <t>ガイヨウ</t>
    </rPh>
    <phoneticPr fontId="3"/>
  </si>
  <si>
    <t>　　　　☆（発電出力及び熱出力の使用目的、補機を含めた耐久性についても記載）</t>
    <rPh sb="6" eb="8">
      <t>ハツデン</t>
    </rPh>
    <rPh sb="8" eb="10">
      <t>シュツリョク</t>
    </rPh>
    <rPh sb="10" eb="11">
      <t>オヨ</t>
    </rPh>
    <rPh sb="12" eb="15">
      <t>ネツシュツリョク</t>
    </rPh>
    <rPh sb="16" eb="18">
      <t>シヨウ</t>
    </rPh>
    <rPh sb="18" eb="20">
      <t>モクテキ</t>
    </rPh>
    <rPh sb="21" eb="23">
      <t>ホキ</t>
    </rPh>
    <rPh sb="24" eb="25">
      <t>フク</t>
    </rPh>
    <rPh sb="27" eb="30">
      <t>タイキュウセイ</t>
    </rPh>
    <rPh sb="35" eb="37">
      <t>キサイ</t>
    </rPh>
    <phoneticPr fontId="3"/>
  </si>
  <si>
    <t>　　□　②水素製造設備の概要</t>
    <rPh sb="5" eb="7">
      <t>スイソ</t>
    </rPh>
    <rPh sb="7" eb="9">
      <t>セイゾウ</t>
    </rPh>
    <rPh sb="9" eb="11">
      <t>セツビ</t>
    </rPh>
    <rPh sb="12" eb="14">
      <t>ガイヨウ</t>
    </rPh>
    <phoneticPr fontId="3"/>
  </si>
  <si>
    <t>　　　　☆（補機を含めた耐久性等についても記載）</t>
    <rPh sb="6" eb="8">
      <t>ホキ</t>
    </rPh>
    <rPh sb="9" eb="10">
      <t>フク</t>
    </rPh>
    <rPh sb="12" eb="15">
      <t>タイキュウセイ</t>
    </rPh>
    <rPh sb="15" eb="16">
      <t>トウ</t>
    </rPh>
    <rPh sb="21" eb="23">
      <t>キサイ</t>
    </rPh>
    <phoneticPr fontId="3"/>
  </si>
  <si>
    <t>　　□　③水素充填設備の概要</t>
    <rPh sb="5" eb="7">
      <t>スイソ</t>
    </rPh>
    <rPh sb="7" eb="9">
      <t>ジュウテン</t>
    </rPh>
    <rPh sb="9" eb="11">
      <t>セツビ</t>
    </rPh>
    <rPh sb="12" eb="14">
      <t>ガイヨウ</t>
    </rPh>
    <phoneticPr fontId="3"/>
  </si>
  <si>
    <t>　　□　設備全体（①～③全体）の運用・制御概要</t>
    <rPh sb="4" eb="6">
      <t>セツビ</t>
    </rPh>
    <rPh sb="6" eb="8">
      <t>ゼンタイ</t>
    </rPh>
    <rPh sb="12" eb="14">
      <t>ゼンタイ</t>
    </rPh>
    <rPh sb="16" eb="18">
      <t>ウンヨウ</t>
    </rPh>
    <rPh sb="19" eb="21">
      <t>セイギョ</t>
    </rPh>
    <rPh sb="21" eb="23">
      <t>ガイヨウ</t>
    </rPh>
    <phoneticPr fontId="3"/>
  </si>
  <si>
    <t>　　□　導入施設（①～③）の配置、外観（図面、写真等）</t>
    <rPh sb="4" eb="6">
      <t>ドウニュウ</t>
    </rPh>
    <rPh sb="6" eb="8">
      <t>シセツ</t>
    </rPh>
    <rPh sb="14" eb="16">
      <t>ハイチ</t>
    </rPh>
    <rPh sb="17" eb="19">
      <t>ガイカン</t>
    </rPh>
    <rPh sb="20" eb="22">
      <t>ズメン</t>
    </rPh>
    <rPh sb="23" eb="25">
      <t>シャシン</t>
    </rPh>
    <rPh sb="25" eb="26">
      <t>トウ</t>
    </rPh>
    <phoneticPr fontId="3"/>
  </si>
  <si>
    <t>　　□　当該設備に要する電力の調達方法</t>
    <rPh sb="4" eb="6">
      <t>トウガイ</t>
    </rPh>
    <rPh sb="6" eb="8">
      <t>セツビ</t>
    </rPh>
    <rPh sb="9" eb="10">
      <t>ヨウ</t>
    </rPh>
    <rPh sb="12" eb="14">
      <t>デンリョク</t>
    </rPh>
    <rPh sb="15" eb="17">
      <t>チョウタツ</t>
    </rPh>
    <rPh sb="17" eb="19">
      <t>ホウホウ</t>
    </rPh>
    <phoneticPr fontId="3"/>
  </si>
  <si>
    <t>　　　　再生可能エネルギーによる事業所内及び事業所外の発電設備について記載</t>
    <rPh sb="16" eb="19">
      <t>ジギョウショ</t>
    </rPh>
    <rPh sb="19" eb="20">
      <t>ナイ</t>
    </rPh>
    <rPh sb="20" eb="21">
      <t>オヨ</t>
    </rPh>
    <rPh sb="35" eb="37">
      <t>キサイ</t>
    </rPh>
    <phoneticPr fontId="3"/>
  </si>
  <si>
    <t>　　　　（調達先、発電方法、調達量、供給比率等）</t>
    <rPh sb="5" eb="7">
      <t>チョウタツ</t>
    </rPh>
    <rPh sb="7" eb="8">
      <t>サキ</t>
    </rPh>
    <rPh sb="9" eb="11">
      <t>ハツデン</t>
    </rPh>
    <rPh sb="11" eb="13">
      <t>ホウホウ</t>
    </rPh>
    <rPh sb="14" eb="16">
      <t>チョウタツ</t>
    </rPh>
    <rPh sb="16" eb="17">
      <t>リョウ</t>
    </rPh>
    <rPh sb="18" eb="20">
      <t>キョウキュウ</t>
    </rPh>
    <rPh sb="20" eb="22">
      <t>ヒリツ</t>
    </rPh>
    <rPh sb="22" eb="23">
      <t>トウ</t>
    </rPh>
    <phoneticPr fontId="3"/>
  </si>
  <si>
    <t>　　□　当該設備に要する水素の調達方法</t>
    <rPh sb="4" eb="6">
      <t>トウガイ</t>
    </rPh>
    <rPh sb="6" eb="8">
      <t>セツビ</t>
    </rPh>
    <rPh sb="9" eb="10">
      <t>ヨウ</t>
    </rPh>
    <rPh sb="12" eb="14">
      <t>スイソ</t>
    </rPh>
    <rPh sb="15" eb="17">
      <t>チョウタツ</t>
    </rPh>
    <rPh sb="17" eb="19">
      <t>ホウホウ</t>
    </rPh>
    <phoneticPr fontId="3"/>
  </si>
  <si>
    <t>　　　　再エネ由来電力による事業所内及び事業所外の水素製造設備について記載</t>
    <rPh sb="14" eb="17">
      <t>ジギョウショ</t>
    </rPh>
    <rPh sb="17" eb="18">
      <t>ナイ</t>
    </rPh>
    <rPh sb="18" eb="19">
      <t>オヨ</t>
    </rPh>
    <rPh sb="20" eb="23">
      <t>ジギョウショ</t>
    </rPh>
    <rPh sb="23" eb="24">
      <t>ガイ</t>
    </rPh>
    <rPh sb="25" eb="27">
      <t>スイソ</t>
    </rPh>
    <rPh sb="27" eb="29">
      <t>セイゾウ</t>
    </rPh>
    <rPh sb="29" eb="31">
      <t>セツビ</t>
    </rPh>
    <rPh sb="35" eb="37">
      <t>キサイ</t>
    </rPh>
    <phoneticPr fontId="3"/>
  </si>
  <si>
    <t>　　　（調達先、製造方法（使用する再生可能電力）、調達量、比率等）</t>
    <rPh sb="8" eb="10">
      <t>セイゾウ</t>
    </rPh>
    <rPh sb="10" eb="12">
      <t>ホウホウ</t>
    </rPh>
    <rPh sb="13" eb="15">
      <t>シヨウ</t>
    </rPh>
    <rPh sb="17" eb="19">
      <t>サイセイ</t>
    </rPh>
    <rPh sb="19" eb="21">
      <t>カノウ</t>
    </rPh>
    <rPh sb="21" eb="23">
      <t>デンリョク</t>
    </rPh>
    <rPh sb="29" eb="31">
      <t>ヒリツ</t>
    </rPh>
    <phoneticPr fontId="3"/>
  </si>
  <si>
    <t>●　２．施行技術の内容（有効性）</t>
    <rPh sb="4" eb="6">
      <t>セコウ</t>
    </rPh>
    <rPh sb="6" eb="8">
      <t>ギジュツ</t>
    </rPh>
    <rPh sb="9" eb="11">
      <t>ナイヨウ</t>
    </rPh>
    <rPh sb="12" eb="15">
      <t>ユウコウセイ</t>
    </rPh>
    <phoneticPr fontId="3"/>
  </si>
  <si>
    <t>　　□　定常運転の内容</t>
    <rPh sb="4" eb="6">
      <t>テイジョウ</t>
    </rPh>
    <rPh sb="6" eb="8">
      <t>ウンテン</t>
    </rPh>
    <rPh sb="9" eb="11">
      <t>ナイヨウ</t>
    </rPh>
    <phoneticPr fontId="3"/>
  </si>
  <si>
    <t>　　□　自立運転の内容</t>
    <rPh sb="4" eb="6">
      <t>ジリツ</t>
    </rPh>
    <rPh sb="6" eb="8">
      <t>ウンテン</t>
    </rPh>
    <rPh sb="9" eb="11">
      <t>ナイヨウ</t>
    </rPh>
    <phoneticPr fontId="3"/>
  </si>
  <si>
    <t>　　□　系統電源の使用</t>
    <rPh sb="4" eb="6">
      <t>ケイトウ</t>
    </rPh>
    <rPh sb="6" eb="8">
      <t>デンゲン</t>
    </rPh>
    <rPh sb="9" eb="11">
      <t>シヨウ</t>
    </rPh>
    <phoneticPr fontId="3"/>
  </si>
  <si>
    <t>　　□　オフサイト水素の使用</t>
    <rPh sb="9" eb="11">
      <t>スイソ</t>
    </rPh>
    <rPh sb="12" eb="14">
      <t>シヨウ</t>
    </rPh>
    <phoneticPr fontId="3"/>
  </si>
  <si>
    <t>　　□　余剰電力の利用</t>
    <rPh sb="4" eb="6">
      <t>ヨジョウ</t>
    </rPh>
    <rPh sb="6" eb="8">
      <t>デンリョク</t>
    </rPh>
    <rPh sb="9" eb="11">
      <t>リヨウ</t>
    </rPh>
    <phoneticPr fontId="3"/>
  </si>
  <si>
    <t>　　□　製造水素の利用</t>
    <rPh sb="4" eb="6">
      <t>セイゾウ</t>
    </rPh>
    <rPh sb="6" eb="8">
      <t>スイソ</t>
    </rPh>
    <rPh sb="9" eb="11">
      <t>リヨウ</t>
    </rPh>
    <phoneticPr fontId="3"/>
  </si>
  <si>
    <r>
      <t>●　３．CO</t>
    </r>
    <r>
      <rPr>
        <vertAlign val="subscript"/>
        <sz val="12"/>
        <color rgb="FFFF0000"/>
        <rFont val="ＭＳ 明朝"/>
        <family val="1"/>
        <charset val="128"/>
      </rPr>
      <t>2</t>
    </r>
    <r>
      <rPr>
        <sz val="12"/>
        <color rgb="FFFF0000"/>
        <rFont val="ＭＳ 明朝"/>
        <family val="1"/>
        <charset val="128"/>
      </rPr>
      <t>削減効果（環境性）</t>
    </r>
    <rPh sb="7" eb="9">
      <t>サクゲン</t>
    </rPh>
    <rPh sb="9" eb="11">
      <t>コウカ</t>
    </rPh>
    <rPh sb="12" eb="14">
      <t>カンキョウ</t>
    </rPh>
    <rPh sb="14" eb="15">
      <t>セイ</t>
    </rPh>
    <phoneticPr fontId="3"/>
  </si>
  <si>
    <t>　　□　オフサイト水素の製造・輸送に関わる温室効果ガス排出量</t>
    <rPh sb="9" eb="11">
      <t>スイソ</t>
    </rPh>
    <rPh sb="12" eb="14">
      <t>セイゾウ</t>
    </rPh>
    <rPh sb="15" eb="17">
      <t>ユソウ</t>
    </rPh>
    <rPh sb="18" eb="19">
      <t>カカ</t>
    </rPh>
    <rPh sb="21" eb="23">
      <t>オンシツ</t>
    </rPh>
    <rPh sb="23" eb="25">
      <t>コウカ</t>
    </rPh>
    <rPh sb="27" eb="29">
      <t>ハイシュツ</t>
    </rPh>
    <rPh sb="29" eb="30">
      <t>リョウ</t>
    </rPh>
    <phoneticPr fontId="3"/>
  </si>
  <si>
    <t>　　□　再生可能エネルギーの最大限活用</t>
    <rPh sb="4" eb="6">
      <t>サイセイ</t>
    </rPh>
    <rPh sb="6" eb="8">
      <t>カノウ</t>
    </rPh>
    <rPh sb="14" eb="16">
      <t>サイダイ</t>
    </rPh>
    <rPh sb="16" eb="17">
      <t>ゲン</t>
    </rPh>
    <rPh sb="17" eb="19">
      <t>カツヨウ</t>
    </rPh>
    <phoneticPr fontId="3"/>
  </si>
  <si>
    <r>
      <t>　　□　CO</t>
    </r>
    <r>
      <rPr>
        <vertAlign val="subscript"/>
        <sz val="12"/>
        <color rgb="FFFF0000"/>
        <rFont val="ＭＳ 明朝"/>
        <family val="1"/>
        <charset val="128"/>
      </rPr>
      <t>2</t>
    </r>
    <r>
      <rPr>
        <sz val="12"/>
        <color rgb="FFFF0000"/>
        <rFont val="ＭＳ 明朝"/>
        <family val="1"/>
        <charset val="128"/>
      </rPr>
      <t>排出量の試算</t>
    </r>
    <rPh sb="7" eb="9">
      <t>ハイシュツ</t>
    </rPh>
    <rPh sb="9" eb="10">
      <t>リョウ</t>
    </rPh>
    <rPh sb="11" eb="13">
      <t>シサン</t>
    </rPh>
    <phoneticPr fontId="3"/>
  </si>
  <si>
    <t>●　４．安全性への配慮</t>
    <rPh sb="4" eb="7">
      <t>アンゼンセイ</t>
    </rPh>
    <rPh sb="9" eb="11">
      <t>ハイリョ</t>
    </rPh>
    <phoneticPr fontId="3"/>
  </si>
  <si>
    <t>　　□　対象設備の安全対策工事（隔壁、等）について</t>
    <rPh sb="4" eb="6">
      <t>タイショウ</t>
    </rPh>
    <rPh sb="6" eb="8">
      <t>セツビ</t>
    </rPh>
    <rPh sb="9" eb="11">
      <t>アンゼン</t>
    </rPh>
    <rPh sb="11" eb="13">
      <t>タイサク</t>
    </rPh>
    <rPh sb="13" eb="15">
      <t>コウジ</t>
    </rPh>
    <rPh sb="16" eb="18">
      <t>カクヘキ</t>
    </rPh>
    <rPh sb="19" eb="20">
      <t>トウ</t>
    </rPh>
    <phoneticPr fontId="3"/>
  </si>
  <si>
    <t>　　□　対象設備の安全対策（ガス検知器、消火設備等）について</t>
    <rPh sb="4" eb="8">
      <t>タイショウセツビ</t>
    </rPh>
    <rPh sb="9" eb="11">
      <t>アンゼン</t>
    </rPh>
    <rPh sb="11" eb="13">
      <t>タイサク</t>
    </rPh>
    <rPh sb="16" eb="19">
      <t>ケンチキ</t>
    </rPh>
    <rPh sb="20" eb="22">
      <t>ショウカ</t>
    </rPh>
    <rPh sb="22" eb="24">
      <t>セツビ</t>
    </rPh>
    <rPh sb="24" eb="25">
      <t>トウ</t>
    </rPh>
    <phoneticPr fontId="3"/>
  </si>
  <si>
    <t>　　□　必要な関連法規・規制（高圧ガス保安法、消防法、建築基準法、等）の準拠</t>
    <rPh sb="4" eb="6">
      <t>ヒツヨウ</t>
    </rPh>
    <rPh sb="7" eb="9">
      <t>カンレン</t>
    </rPh>
    <rPh sb="9" eb="11">
      <t>ホウキ</t>
    </rPh>
    <rPh sb="12" eb="14">
      <t>キセイ</t>
    </rPh>
    <rPh sb="15" eb="17">
      <t>コウアツ</t>
    </rPh>
    <rPh sb="19" eb="22">
      <t>ホアンホウ</t>
    </rPh>
    <rPh sb="23" eb="26">
      <t>ショウボウホウ</t>
    </rPh>
    <rPh sb="27" eb="29">
      <t>ケンチク</t>
    </rPh>
    <rPh sb="29" eb="31">
      <t>キジュン</t>
    </rPh>
    <rPh sb="31" eb="32">
      <t>ホウ</t>
    </rPh>
    <rPh sb="33" eb="34">
      <t>トウ</t>
    </rPh>
    <rPh sb="36" eb="38">
      <t>ジュンキョ</t>
    </rPh>
    <phoneticPr fontId="3"/>
  </si>
  <si>
    <t>●　５．その他（防災対策、関連法規制への準拠、等）</t>
    <rPh sb="6" eb="7">
      <t>タ</t>
    </rPh>
    <rPh sb="8" eb="10">
      <t>ボウサイ</t>
    </rPh>
    <rPh sb="10" eb="12">
      <t>タイサク</t>
    </rPh>
    <rPh sb="13" eb="15">
      <t>カンレン</t>
    </rPh>
    <rPh sb="15" eb="16">
      <t>ホウ</t>
    </rPh>
    <rPh sb="16" eb="18">
      <t>キセイ</t>
    </rPh>
    <rPh sb="20" eb="22">
      <t>ジュンキョ</t>
    </rPh>
    <rPh sb="23" eb="24">
      <t>トウ</t>
    </rPh>
    <phoneticPr fontId="3"/>
  </si>
  <si>
    <t>　　□　高圧ガス保安法、消防法、建築基準法、等</t>
    <rPh sb="4" eb="6">
      <t>コウアツ</t>
    </rPh>
    <rPh sb="8" eb="11">
      <t>ホアンホウ</t>
    </rPh>
    <rPh sb="12" eb="15">
      <t>ショウボウホウ</t>
    </rPh>
    <rPh sb="16" eb="18">
      <t>ケンチク</t>
    </rPh>
    <rPh sb="18" eb="21">
      <t>キジュンホウ</t>
    </rPh>
    <rPh sb="22" eb="23">
      <t>トウ</t>
    </rPh>
    <phoneticPr fontId="3"/>
  </si>
  <si>
    <t>　　□　保守管理体制等</t>
    <rPh sb="4" eb="6">
      <t>ホシュ</t>
    </rPh>
    <rPh sb="6" eb="8">
      <t>カンリ</t>
    </rPh>
    <rPh sb="8" eb="10">
      <t>タイセイ</t>
    </rPh>
    <rPh sb="10" eb="11">
      <t>トウ</t>
    </rPh>
    <phoneticPr fontId="3"/>
  </si>
  <si>
    <t>　　□　運転実績のモニタリング等</t>
    <rPh sb="4" eb="6">
      <t>ウンテン</t>
    </rPh>
    <rPh sb="6" eb="8">
      <t>ジッセキ</t>
    </rPh>
    <rPh sb="15" eb="16">
      <t>トウ</t>
    </rPh>
    <phoneticPr fontId="3"/>
  </si>
  <si>
    <t>　【添付・関連資料の例】</t>
    <rPh sb="2" eb="4">
      <t>テンプ</t>
    </rPh>
    <rPh sb="5" eb="7">
      <t>カンレン</t>
    </rPh>
    <rPh sb="7" eb="9">
      <t>シリョウ</t>
    </rPh>
    <rPh sb="10" eb="11">
      <t>レイ</t>
    </rPh>
    <phoneticPr fontId="3"/>
  </si>
  <si>
    <t>　□　事業者・事業所の概要（財務状況、施設の設置場所・配置計画、電源構成、</t>
    <rPh sb="3" eb="6">
      <t>ジギョウシャ</t>
    </rPh>
    <rPh sb="7" eb="10">
      <t>ジギョウショ</t>
    </rPh>
    <rPh sb="11" eb="13">
      <t>ガイヨウ</t>
    </rPh>
    <rPh sb="14" eb="16">
      <t>ザイム</t>
    </rPh>
    <rPh sb="16" eb="18">
      <t>ジョウキョウ</t>
    </rPh>
    <rPh sb="19" eb="21">
      <t>シセツ</t>
    </rPh>
    <rPh sb="22" eb="24">
      <t>セッチ</t>
    </rPh>
    <rPh sb="24" eb="26">
      <t>バショ</t>
    </rPh>
    <rPh sb="27" eb="29">
      <t>ハイチ</t>
    </rPh>
    <rPh sb="29" eb="31">
      <t>ケイカク</t>
    </rPh>
    <rPh sb="32" eb="34">
      <t>デンゲン</t>
    </rPh>
    <rPh sb="34" eb="36">
      <t>コウセイ</t>
    </rPh>
    <phoneticPr fontId="3"/>
  </si>
  <si>
    <t>　　　燃料電池自動車、燃料電池フォークリフト、純水素型燃料電池の導入・運用計画、</t>
    <rPh sb="3" eb="5">
      <t>ネンリョウ</t>
    </rPh>
    <rPh sb="5" eb="7">
      <t>デンチ</t>
    </rPh>
    <rPh sb="7" eb="10">
      <t>ジドウシャ</t>
    </rPh>
    <rPh sb="11" eb="13">
      <t>ネンリョウ</t>
    </rPh>
    <rPh sb="13" eb="15">
      <t>デンチ</t>
    </rPh>
    <rPh sb="23" eb="26">
      <t>ジュンスイソ</t>
    </rPh>
    <rPh sb="26" eb="27">
      <t>カタ</t>
    </rPh>
    <rPh sb="27" eb="29">
      <t>ネンリョウ</t>
    </rPh>
    <rPh sb="29" eb="31">
      <t>デンチ</t>
    </rPh>
    <rPh sb="32" eb="34">
      <t>ドウニュウ</t>
    </rPh>
    <rPh sb="35" eb="37">
      <t>ウンヨウ</t>
    </rPh>
    <rPh sb="37" eb="39">
      <t>ケイカク</t>
    </rPh>
    <phoneticPr fontId="3"/>
  </si>
  <si>
    <t>　　　施設の運営・管理計画、等）</t>
    <rPh sb="3" eb="5">
      <t>シセツ</t>
    </rPh>
    <rPh sb="6" eb="8">
      <t>ウンエイ</t>
    </rPh>
    <rPh sb="9" eb="11">
      <t>カンリ</t>
    </rPh>
    <rPh sb="11" eb="13">
      <t>ケイカク</t>
    </rPh>
    <rPh sb="14" eb="15">
      <t>トウ</t>
    </rPh>
    <phoneticPr fontId="3"/>
  </si>
  <si>
    <t>　□　水素活用設備の明細（施設仕様（容量計算書）、設備・機器の仕様明細、</t>
    <rPh sb="3" eb="5">
      <t>スイソ</t>
    </rPh>
    <rPh sb="5" eb="7">
      <t>カツヨウ</t>
    </rPh>
    <rPh sb="7" eb="9">
      <t>セツビ</t>
    </rPh>
    <rPh sb="10" eb="12">
      <t>メイサイ</t>
    </rPh>
    <rPh sb="13" eb="15">
      <t>シセツ</t>
    </rPh>
    <rPh sb="15" eb="17">
      <t>シヨウ</t>
    </rPh>
    <rPh sb="18" eb="20">
      <t>ヨウリョウ</t>
    </rPh>
    <rPh sb="20" eb="23">
      <t>ケイサンショ</t>
    </rPh>
    <rPh sb="25" eb="27">
      <t>セツビ</t>
    </rPh>
    <rPh sb="28" eb="30">
      <t>キキ</t>
    </rPh>
    <rPh sb="31" eb="33">
      <t>シヨウ</t>
    </rPh>
    <rPh sb="33" eb="35">
      <t>メイサイ</t>
    </rPh>
    <phoneticPr fontId="3"/>
  </si>
  <si>
    <t>　　　ユーティリティ・水素利用に関する計画、運用・管理プロセス等）</t>
    <rPh sb="11" eb="13">
      <t>スイソ</t>
    </rPh>
    <rPh sb="13" eb="15">
      <t>リヨウ</t>
    </rPh>
    <rPh sb="16" eb="17">
      <t>カン</t>
    </rPh>
    <rPh sb="19" eb="21">
      <t>ケイカク</t>
    </rPh>
    <rPh sb="22" eb="24">
      <t>ウンヨウ</t>
    </rPh>
    <rPh sb="25" eb="27">
      <t>カンリ</t>
    </rPh>
    <rPh sb="31" eb="32">
      <t>トウ</t>
    </rPh>
    <phoneticPr fontId="3"/>
  </si>
  <si>
    <t>　□　システムフロー図とシステム制御方法</t>
    <rPh sb="10" eb="11">
      <t>ズ</t>
    </rPh>
    <rPh sb="16" eb="18">
      <t>セイギョ</t>
    </rPh>
    <rPh sb="18" eb="20">
      <t>ホウホウ</t>
    </rPh>
    <phoneticPr fontId="3"/>
  </si>
  <si>
    <t>　□　水素活用設備のコスト明細（施設コスト内訳（全体及び各施設）、等）</t>
    <rPh sb="3" eb="5">
      <t>スイソ</t>
    </rPh>
    <rPh sb="5" eb="7">
      <t>カツヨウ</t>
    </rPh>
    <rPh sb="7" eb="9">
      <t>セツビ</t>
    </rPh>
    <rPh sb="13" eb="15">
      <t>メイサイ</t>
    </rPh>
    <rPh sb="16" eb="18">
      <t>シセツ</t>
    </rPh>
    <rPh sb="21" eb="23">
      <t>ウチワケ</t>
    </rPh>
    <rPh sb="24" eb="26">
      <t>ゼンタイ</t>
    </rPh>
    <rPh sb="26" eb="27">
      <t>オヨ</t>
    </rPh>
    <rPh sb="28" eb="29">
      <t>カク</t>
    </rPh>
    <rPh sb="29" eb="31">
      <t>シセツ</t>
    </rPh>
    <rPh sb="33" eb="34">
      <t>トウ</t>
    </rPh>
    <phoneticPr fontId="3"/>
  </si>
  <si>
    <t>　□　その他</t>
    <rPh sb="5" eb="6">
      <t>タ</t>
    </rPh>
    <phoneticPr fontId="3"/>
  </si>
  <si>
    <t>○○○○年●月</t>
    <rPh sb="4" eb="5">
      <t>ネン</t>
    </rPh>
    <rPh sb="6" eb="7">
      <t>ツキ</t>
    </rPh>
    <phoneticPr fontId="3"/>
  </si>
  <si>
    <t>２台</t>
    <rPh sb="1" eb="2">
      <t>ダイ</t>
    </rPh>
    <phoneticPr fontId="3"/>
  </si>
  <si>
    <t>○○○○年〇月</t>
    <rPh sb="4" eb="5">
      <t>ネン</t>
    </rPh>
    <rPh sb="6" eb="7">
      <t>ツキ</t>
    </rPh>
    <phoneticPr fontId="3"/>
  </si>
  <si>
    <t>３台</t>
    <rPh sb="1" eb="2">
      <t>ダイ</t>
    </rPh>
    <phoneticPr fontId="3"/>
  </si>
  <si>
    <t>○○○○</t>
    <phoneticPr fontId="3"/>
  </si>
  <si>
    <t>○○</t>
    <phoneticPr fontId="3"/>
  </si>
  <si>
    <t>○○●</t>
    <phoneticPr fontId="3"/>
  </si>
  <si>
    <t>〇▽□</t>
    <phoneticPr fontId="3"/>
  </si>
  <si>
    <t>　▼◆銀行</t>
    <rPh sb="3" eb="5">
      <t>ギンコウ</t>
    </rPh>
    <phoneticPr fontId="3"/>
  </si>
  <si>
    <t>○○◆○○</t>
    <phoneticPr fontId="3"/>
  </si>
  <si>
    <t>○○○○補助金</t>
    <phoneticPr fontId="3"/>
  </si>
  <si>
    <t>○○省</t>
    <phoneticPr fontId="3"/>
  </si>
  <si>
    <t>○○○○・・・・・</t>
    <phoneticPr fontId="3"/>
  </si>
  <si>
    <t>○○○○年〇月</t>
    <phoneticPr fontId="3"/>
  </si>
  <si>
    <t>○○○○年○○月</t>
    <phoneticPr fontId="3"/>
  </si>
  <si>
    <t>●</t>
    <phoneticPr fontId="3"/>
  </si>
  <si>
    <t>○○○○年○月頃</t>
    <phoneticPr fontId="3"/>
  </si>
  <si>
    <t>○○○○：○○○○年○○月　届け出済
▲▲：取得中　（○○○○年○○月　頃取得見込み）</t>
    <phoneticPr fontId="3"/>
  </si>
  <si>
    <t>かぶしきかいしゃ　〇〇〇〇</t>
    <phoneticPr fontId="3"/>
  </si>
  <si>
    <t>〇〇　〇〇</t>
    <phoneticPr fontId="3"/>
  </si>
  <si>
    <t>Ｅ製造業</t>
  </si>
  <si>
    <t>○○○○●●</t>
    <phoneticPr fontId="3"/>
  </si>
  <si>
    <t>○○○</t>
    <phoneticPr fontId="3"/>
  </si>
  <si>
    <t>●●</t>
    <phoneticPr fontId="3"/>
  </si>
  <si>
    <t>○○●●</t>
    <phoneticPr fontId="3"/>
  </si>
  <si>
    <t>□□□□</t>
    <phoneticPr fontId="3"/>
  </si>
  <si>
    <t xml:space="preserve"> http://www.aaaaa.kankyo/aaa/</t>
    <phoneticPr fontId="3"/>
  </si>
  <si>
    <t>〇▲▲</t>
    <phoneticPr fontId="3"/>
  </si>
  <si>
    <t>〇▲</t>
    <phoneticPr fontId="3"/>
  </si>
  <si>
    <t>□□</t>
    <phoneticPr fontId="3"/>
  </si>
  <si>
    <t>□□▲</t>
    <phoneticPr fontId="3"/>
  </si>
  <si>
    <t>○○.○</t>
    <phoneticPr fontId="3"/>
  </si>
  <si>
    <t>▲〇▲</t>
    <phoneticPr fontId="3"/>
  </si>
  <si>
    <t>○○○</t>
    <phoneticPr fontId="3"/>
  </si>
  <si>
    <t>○○</t>
    <phoneticPr fontId="3"/>
  </si>
  <si>
    <t>○○○○</t>
    <phoneticPr fontId="3"/>
  </si>
  <si>
    <t>▲▲</t>
    <phoneticPr fontId="3"/>
  </si>
  <si>
    <t>統括</t>
    <rPh sb="0" eb="2">
      <t>トウカツ</t>
    </rPh>
    <phoneticPr fontId="3"/>
  </si>
  <si>
    <t>◆■</t>
    <phoneticPr fontId="3"/>
  </si>
  <si>
    <t>◆■◆■</t>
    <phoneticPr fontId="3"/>
  </si>
  <si>
    <t>現場管理</t>
    <rPh sb="0" eb="2">
      <t>ゲンバ</t>
    </rPh>
    <rPh sb="2" eb="4">
      <t>カンリ</t>
    </rPh>
    <phoneticPr fontId="3"/>
  </si>
  <si>
    <t>202X</t>
    <phoneticPr fontId="38"/>
  </si>
  <si>
    <t>◆</t>
    <phoneticPr fontId="3"/>
  </si>
  <si>
    <t>202X年4月</t>
    <rPh sb="4" eb="5">
      <t>ネン</t>
    </rPh>
    <phoneticPr fontId="3"/>
  </si>
  <si>
    <t>9月～12月</t>
    <rPh sb="5" eb="6">
      <t>ツキ</t>
    </rPh>
    <phoneticPr fontId="3"/>
  </si>
  <si>
    <t>202Y年1月</t>
    <rPh sb="4" eb="5">
      <t>ネン</t>
    </rPh>
    <phoneticPr fontId="3"/>
  </si>
  <si>
    <t>2月</t>
    <phoneticPr fontId="3"/>
  </si>
  <si>
    <t>3月</t>
    <phoneticPr fontId="3"/>
  </si>
  <si>
    <t>4月</t>
    <phoneticPr fontId="3"/>
  </si>
  <si>
    <t>5月</t>
    <phoneticPr fontId="3"/>
  </si>
  <si>
    <t>6月</t>
    <phoneticPr fontId="3"/>
  </si>
  <si>
    <t>OOOO</t>
    <phoneticPr fontId="3"/>
  </si>
  <si>
    <t>OO</t>
    <phoneticPr fontId="3"/>
  </si>
  <si>
    <t>株式会社○○○○</t>
    <phoneticPr fontId="3"/>
  </si>
  <si>
    <t>代表取締役社長　○○○○</t>
    <phoneticPr fontId="3"/>
  </si>
  <si>
    <t>純水素型燃料電池</t>
    <rPh sb="0" eb="1">
      <t>ジュン</t>
    </rPh>
    <rPh sb="1" eb="3">
      <t>スイソ</t>
    </rPh>
    <rPh sb="3" eb="4">
      <t>カタ</t>
    </rPh>
    <rPh sb="4" eb="8">
      <t>ネンリョウデンチ</t>
    </rPh>
    <phoneticPr fontId="51"/>
  </si>
  <si>
    <t>製造者</t>
    <rPh sb="0" eb="3">
      <t>セイゾウシャ</t>
    </rPh>
    <phoneticPr fontId="51"/>
  </si>
  <si>
    <t>合計</t>
    <rPh sb="0" eb="2">
      <t>ゴウケイ</t>
    </rPh>
    <phoneticPr fontId="51"/>
  </si>
  <si>
    <t>　運転時間</t>
    <rPh sb="1" eb="3">
      <t>ウンテン</t>
    </rPh>
    <rPh sb="3" eb="5">
      <t>ジカン</t>
    </rPh>
    <phoneticPr fontId="58"/>
  </si>
  <si>
    <t>　定格発電出力</t>
    <rPh sb="1" eb="3">
      <t>テイカク</t>
    </rPh>
    <rPh sb="3" eb="5">
      <t>ハツデン</t>
    </rPh>
    <rPh sb="5" eb="7">
      <t>シュツリョク</t>
    </rPh>
    <phoneticPr fontId="58"/>
  </si>
  <si>
    <t>---</t>
    <phoneticPr fontId="51"/>
  </si>
  <si>
    <t>　有効発電出力</t>
    <rPh sb="1" eb="3">
      <t>ユウコウ</t>
    </rPh>
    <rPh sb="3" eb="5">
      <t>ハツデン</t>
    </rPh>
    <rPh sb="5" eb="6">
      <t>シュツ</t>
    </rPh>
    <rPh sb="6" eb="7">
      <t>リョク</t>
    </rPh>
    <phoneticPr fontId="57"/>
  </si>
  <si>
    <t>　排熱回収出力</t>
    <rPh sb="1" eb="3">
      <t>ハイネツ</t>
    </rPh>
    <rPh sb="3" eb="5">
      <t>カイシュウ</t>
    </rPh>
    <rPh sb="5" eb="7">
      <t>シュツリョク</t>
    </rPh>
    <phoneticPr fontId="58"/>
  </si>
  <si>
    <t>　排熱回収実行率</t>
    <rPh sb="1" eb="3">
      <t>ハイネツ</t>
    </rPh>
    <rPh sb="3" eb="5">
      <t>カイシュウ</t>
    </rPh>
    <rPh sb="5" eb="7">
      <t>ジッコウ</t>
    </rPh>
    <rPh sb="7" eb="8">
      <t>リツ</t>
    </rPh>
    <phoneticPr fontId="58"/>
  </si>
  <si>
    <t>　燃料使用量</t>
    <rPh sb="1" eb="3">
      <t>ネンリョウ</t>
    </rPh>
    <rPh sb="3" eb="6">
      <t>シヨウリョウ</t>
    </rPh>
    <phoneticPr fontId="58"/>
  </si>
  <si>
    <t>　有効発電量</t>
    <rPh sb="1" eb="3">
      <t>ユウコウ</t>
    </rPh>
    <rPh sb="3" eb="5">
      <t>ハツデン</t>
    </rPh>
    <rPh sb="5" eb="6">
      <t>リョウ</t>
    </rPh>
    <phoneticPr fontId="58"/>
  </si>
  <si>
    <t>　排熱回収量</t>
    <rPh sb="1" eb="3">
      <t>ハイネツ</t>
    </rPh>
    <rPh sb="3" eb="5">
      <t>カイシュウ</t>
    </rPh>
    <rPh sb="5" eb="6">
      <t>リョウ</t>
    </rPh>
    <phoneticPr fontId="58"/>
  </si>
  <si>
    <r>
      <t>　有効発電量</t>
    </r>
    <r>
      <rPr>
        <sz val="8"/>
        <color theme="1"/>
        <rFont val="ＭＳ Ｐゴシック"/>
        <family val="3"/>
        <charset val="128"/>
        <scheme val="minor"/>
      </rPr>
      <t>（換算値）</t>
    </r>
    <r>
      <rPr>
        <sz val="10"/>
        <color rgb="FFFF0000"/>
        <rFont val="ＭＳ Ｐゴシック"/>
        <family val="3"/>
        <charset val="128"/>
        <scheme val="minor"/>
      </rPr>
      <t>※1</t>
    </r>
    <rPh sb="1" eb="3">
      <t>ユウコウ</t>
    </rPh>
    <rPh sb="3" eb="5">
      <t>ハツデン</t>
    </rPh>
    <rPh sb="5" eb="6">
      <t>リョウ</t>
    </rPh>
    <rPh sb="7" eb="9">
      <t>カンサン</t>
    </rPh>
    <rPh sb="9" eb="10">
      <t>チ</t>
    </rPh>
    <phoneticPr fontId="57"/>
  </si>
  <si>
    <t>　有効発電＋排熱回収量</t>
    <rPh sb="1" eb="3">
      <t>ユウコウ</t>
    </rPh>
    <rPh sb="3" eb="5">
      <t>ハツデン</t>
    </rPh>
    <rPh sb="6" eb="8">
      <t>ハイネツ</t>
    </rPh>
    <rPh sb="8" eb="10">
      <t>カイシュウ</t>
    </rPh>
    <rPh sb="10" eb="11">
      <t>リョウ</t>
    </rPh>
    <phoneticPr fontId="57"/>
  </si>
  <si>
    <t>　燃料使用発熱量</t>
    <rPh sb="1" eb="3">
      <t>ネンリョウ</t>
    </rPh>
    <rPh sb="3" eb="5">
      <t>シヨウ</t>
    </rPh>
    <rPh sb="5" eb="7">
      <t>ハツネツ</t>
    </rPh>
    <rPh sb="7" eb="8">
      <t>リョウ</t>
    </rPh>
    <phoneticPr fontId="57"/>
  </si>
  <si>
    <t>※1　電力の1次エネルギー換算係数「9.76 MJ/kWh」</t>
    <rPh sb="3" eb="5">
      <t>デンリョク</t>
    </rPh>
    <phoneticPr fontId="51"/>
  </si>
  <si>
    <t>年間合計</t>
    <rPh sb="0" eb="2">
      <t>ネンカン</t>
    </rPh>
    <rPh sb="2" eb="4">
      <t>ゴウケイ</t>
    </rPh>
    <phoneticPr fontId="51"/>
  </si>
  <si>
    <t>年間効率</t>
    <rPh sb="0" eb="2">
      <t>ネンカン</t>
    </rPh>
    <rPh sb="2" eb="4">
      <t>コウリツ</t>
    </rPh>
    <phoneticPr fontId="51"/>
  </si>
  <si>
    <t>　運転時間</t>
    <rPh sb="1" eb="3">
      <t>ウンテン</t>
    </rPh>
    <rPh sb="3" eb="5">
      <t>ジカン</t>
    </rPh>
    <phoneticPr fontId="3"/>
  </si>
  <si>
    <t>　有効発電効率（HHVベース）</t>
    <rPh sb="1" eb="3">
      <t>ユウコウ</t>
    </rPh>
    <rPh sb="3" eb="5">
      <t>ハツデン</t>
    </rPh>
    <rPh sb="5" eb="7">
      <t>コウリツ</t>
    </rPh>
    <phoneticPr fontId="3"/>
  </si>
  <si>
    <t>　燃料使用量</t>
    <rPh sb="1" eb="3">
      <t>ネンリョウ</t>
    </rPh>
    <rPh sb="3" eb="6">
      <t>シヨウリョウ</t>
    </rPh>
    <phoneticPr fontId="3"/>
  </si>
  <si>
    <t>　排熱回収効率（同上）</t>
    <rPh sb="1" eb="3">
      <t>ハイネツ</t>
    </rPh>
    <rPh sb="3" eb="5">
      <t>カイシュウ</t>
    </rPh>
    <rPh sb="5" eb="7">
      <t>コウリツ</t>
    </rPh>
    <rPh sb="8" eb="10">
      <t>ドウジョウ</t>
    </rPh>
    <phoneticPr fontId="3"/>
  </si>
  <si>
    <t>　有効発電量</t>
    <rPh sb="1" eb="3">
      <t>ユウコウ</t>
    </rPh>
    <rPh sb="3" eb="5">
      <t>ハツデン</t>
    </rPh>
    <rPh sb="5" eb="6">
      <t>リョウ</t>
    </rPh>
    <phoneticPr fontId="3"/>
  </si>
  <si>
    <r>
      <t>　総合効率（同上）</t>
    </r>
    <r>
      <rPr>
        <sz val="10"/>
        <color rgb="FFFF0000"/>
        <rFont val="ＭＳ Ｐゴシック"/>
        <family val="3"/>
        <charset val="128"/>
        <scheme val="minor"/>
      </rPr>
      <t>※2</t>
    </r>
    <rPh sb="1" eb="3">
      <t>ソウゴウ</t>
    </rPh>
    <rPh sb="3" eb="5">
      <t>コウリツ</t>
    </rPh>
    <rPh sb="6" eb="8">
      <t>ドウジョウ</t>
    </rPh>
    <phoneticPr fontId="3"/>
  </si>
  <si>
    <t>　排熱回収量</t>
    <rPh sb="1" eb="3">
      <t>ハイネツ</t>
    </rPh>
    <rPh sb="3" eb="5">
      <t>カイシュウ</t>
    </rPh>
    <rPh sb="5" eb="6">
      <t>リョウ</t>
    </rPh>
    <phoneticPr fontId="3"/>
  </si>
  <si>
    <t>（日本産業規格A列4番）</t>
    <rPh sb="3" eb="5">
      <t>サンギョウ</t>
    </rPh>
    <phoneticPr fontId="3"/>
  </si>
  <si>
    <t>純水素型燃料電池の使用計画書　１</t>
    <rPh sb="0" eb="8">
      <t>ジュンスイソカタネンリョウデンチ</t>
    </rPh>
    <rPh sb="9" eb="11">
      <t>シヨウ</t>
    </rPh>
    <rPh sb="11" eb="14">
      <t>ケイカクショ</t>
    </rPh>
    <phoneticPr fontId="3"/>
  </si>
  <si>
    <t>純水素型燃料電池の使用計画書　２</t>
    <rPh sb="0" eb="8">
      <t>ジュンスイソカタネンリョウデンチ</t>
    </rPh>
    <rPh sb="9" eb="11">
      <t>シヨウ</t>
    </rPh>
    <rPh sb="11" eb="14">
      <t>ケイカクショ</t>
    </rPh>
    <phoneticPr fontId="3"/>
  </si>
  <si>
    <t>●▲□□</t>
  </si>
  <si>
    <t>　※2　総合効率は、高位発熱量基準を適用する場合51％以上あること。</t>
    <rPh sb="4" eb="6">
      <t>ソウゴウ</t>
    </rPh>
    <rPh sb="6" eb="8">
      <t>コウリツ</t>
    </rPh>
    <rPh sb="10" eb="12">
      <t>コウイ</t>
    </rPh>
    <rPh sb="12" eb="15">
      <t>ハツネツリョウ</t>
    </rPh>
    <rPh sb="15" eb="17">
      <t>キジュン</t>
    </rPh>
    <rPh sb="18" eb="20">
      <t>テキヨウ</t>
    </rPh>
    <rPh sb="22" eb="24">
      <t>バアイ</t>
    </rPh>
    <rPh sb="27" eb="29">
      <t>イジョウ</t>
    </rPh>
    <phoneticPr fontId="51"/>
  </si>
  <si>
    <t>　※1　電力の1次エネルギー換算係数「9.76 MJ/kWh」</t>
    <rPh sb="4" eb="6">
      <t>デンリョク</t>
    </rPh>
    <phoneticPr fontId="51"/>
  </si>
  <si>
    <t>　（注）工事完了予定月の属する年度の翌年度から起算して2年間のエネルギー使用量の計画値を記載すること。</t>
    <phoneticPr fontId="38"/>
  </si>
  <si>
    <t xml:space="preserve">工事請負会社（未定）
○○課
担当：◆◆■■
</t>
    <rPh sb="7" eb="9">
      <t>ミテイ</t>
    </rPh>
    <phoneticPr fontId="3"/>
  </si>
  <si>
    <t xml:space="preserve">工事請負会社（未定）
○○課
担当：○○○○
</t>
    <rPh sb="7" eb="9">
      <t>ミテイ</t>
    </rPh>
    <phoneticPr fontId="3"/>
  </si>
  <si>
    <t>202X</t>
  </si>
  <si>
    <t>年度</t>
    <rPh sb="0" eb="2">
      <t>ネンド</t>
    </rPh>
    <phoneticPr fontId="38"/>
  </si>
  <si>
    <t>外部給電量
（事業所内使用を含む）</t>
    <phoneticPr fontId="38"/>
  </si>
  <si>
    <r>
      <t>事業所外</t>
    </r>
    <r>
      <rPr>
        <vertAlign val="superscript"/>
        <sz val="10"/>
        <rFont val="ＭＳ 明朝"/>
        <family val="1"/>
        <charset val="128"/>
      </rPr>
      <t>※</t>
    </r>
    <r>
      <rPr>
        <sz val="10"/>
        <rFont val="ＭＳ 明朝"/>
        <family val="1"/>
        <charset val="128"/>
      </rPr>
      <t>からの再エネ由来水素の調達量</t>
    </r>
    <rPh sb="8" eb="9">
      <t>サイ</t>
    </rPh>
    <rPh sb="11" eb="13">
      <t>ユライ</t>
    </rPh>
    <rPh sb="13" eb="15">
      <t>スイソ</t>
    </rPh>
    <rPh sb="16" eb="18">
      <t>チョウタツ</t>
    </rPh>
    <phoneticPr fontId="3"/>
  </si>
  <si>
    <t>外部水素供給量
（事業所内使用を含む）</t>
    <rPh sb="0" eb="2">
      <t>ガイブ</t>
    </rPh>
    <rPh sb="4" eb="6">
      <t>キョウキュウ</t>
    </rPh>
    <rPh sb="9" eb="12">
      <t>ジギョウショ</t>
    </rPh>
    <rPh sb="12" eb="13">
      <t>ナイ</t>
    </rPh>
    <rPh sb="13" eb="15">
      <t>シヨウ</t>
    </rPh>
    <rPh sb="16" eb="17">
      <t>フク</t>
    </rPh>
    <phoneticPr fontId="3"/>
  </si>
  <si>
    <t>（注）工事完了予定月の属する年度の翌年度から起算して2年間のエネルギー使用量の計画値を記載すること。</t>
    <phoneticPr fontId="38"/>
  </si>
  <si>
    <t>　　　※事業者外からの調達には、東京都外からのものを含む。</t>
    <rPh sb="4" eb="7">
      <t>ジギョウシャ</t>
    </rPh>
    <rPh sb="7" eb="8">
      <t>ガイ</t>
    </rPh>
    <rPh sb="11" eb="13">
      <t>チョウタツ</t>
    </rPh>
    <rPh sb="16" eb="18">
      <t>トウキョウ</t>
    </rPh>
    <rPh sb="18" eb="20">
      <t>トガイ</t>
    </rPh>
    <rPh sb="26" eb="27">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</si>
</sst>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411]ggge&quot;年&quot;m&quot;月&quot;d&quot;日&quot;;@"/>
    <numFmt numFmtId="177" formatCode="0_ "/>
    <numFmt numFmtId="178" formatCode="#,##0_);[Red]\(#,##0\)"/>
    <numFmt numFmtId="179" formatCode="0.0"/>
    <numFmt numFmtId="180" formatCode="#,##0_ ;[Red]\-#,##0\ "/>
    <numFmt numFmtId="181" formatCode="#0&quot; 台&quot;"/>
    <numFmt numFmtId="182" formatCode="#,##0_ "/>
    <numFmt numFmtId="183" formatCode="#,##0.0_ ;[Red]\-#,##0.0\ "/>
    <numFmt numFmtId="184" formatCode="0.0%"/>
    <numFmt numFmtId="185" formatCode="#,##0.0;[Red]\-#,##0.0"/>
  </numFmts>
  <fonts count="70">
    <font>
      <sz val="11"/>
      <color theme="1"/>
      <name val="ＭＳ Ｐゴシック"/>
      <family val="3"/>
      <charset val="128"/>
      <scheme val="minor"/>
    </font>
    <font>
      <sz val="12"/>
      <color indexed="8"/>
      <name val="ＭＳ 明朝"/>
      <family val="1"/>
      <charset val="128"/>
    </font>
    <font>
      <vertAlign val="superscript"/>
      <sz val="12"/>
      <color indexed="8"/>
      <name val="ＭＳ 明朝"/>
      <family val="1"/>
      <charset val="128"/>
    </font>
    <font>
      <sz val="6"/>
      <name val="ＭＳ Ｐゴシック"/>
      <family val="3"/>
      <charset val="128"/>
    </font>
    <font>
      <u/>
      <sz val="10.5"/>
      <color indexed="8"/>
      <name val="ＭＳ 明朝"/>
      <family val="1"/>
      <charset val="128"/>
    </font>
    <font>
      <u/>
      <sz val="10"/>
      <color indexed="8"/>
      <name val="ＭＳ 明朝"/>
      <family val="1"/>
      <charset val="128"/>
    </font>
    <font>
      <vertAlign val="superscript"/>
      <sz val="10.5"/>
      <color indexed="8"/>
      <name val="ＭＳ 明朝"/>
      <family val="1"/>
      <charset val="128"/>
    </font>
    <font>
      <sz val="11"/>
      <name val="ＭＳ Ｐ明朝"/>
      <family val="1"/>
      <charset val="128"/>
    </font>
    <font>
      <sz val="12"/>
      <name val="ＭＳ Ｐ明朝"/>
      <family val="1"/>
      <charset val="128"/>
    </font>
    <font>
      <sz val="7"/>
      <color indexed="8"/>
      <name val="ＭＳ 明朝"/>
      <family val="1"/>
      <charset val="128"/>
    </font>
    <font>
      <sz val="11"/>
      <color theme="1"/>
      <name val="ＭＳ Ｐゴシック"/>
      <family val="3"/>
      <charset val="128"/>
      <scheme val="minor"/>
    </font>
    <font>
      <sz val="12"/>
      <color theme="1"/>
      <name val="ＭＳ Ｐ明朝"/>
      <family val="1"/>
      <charset val="128"/>
    </font>
    <font>
      <sz val="8"/>
      <color theme="1"/>
      <name val="ＭＳ 明朝"/>
      <family val="1"/>
      <charset val="128"/>
    </font>
    <font>
      <sz val="12"/>
      <color theme="1"/>
      <name val="ＭＳ 明朝"/>
      <family val="1"/>
      <charset val="128"/>
    </font>
    <font>
      <sz val="10.5"/>
      <color theme="1"/>
      <name val="ＭＳ 明朝"/>
      <family val="1"/>
      <charset val="128"/>
    </font>
    <font>
      <sz val="10"/>
      <color theme="1"/>
      <name val="ＭＳ 明朝"/>
      <family val="1"/>
      <charset val="128"/>
    </font>
    <font>
      <sz val="11"/>
      <color theme="1"/>
      <name val="ＭＳ 明朝"/>
      <family val="1"/>
      <charset val="128"/>
    </font>
    <font>
      <sz val="12"/>
      <color rgb="FF000000"/>
      <name val="ＭＳ Ｐ明朝"/>
      <family val="1"/>
      <charset val="128"/>
    </font>
    <font>
      <sz val="9"/>
      <color theme="1"/>
      <name val="ＭＳ 明朝"/>
      <family val="1"/>
      <charset val="128"/>
    </font>
    <font>
      <sz val="16"/>
      <color theme="1"/>
      <name val="ＭＳ 明朝"/>
      <family val="1"/>
      <charset val="128"/>
    </font>
    <font>
      <b/>
      <sz val="11"/>
      <color rgb="FFFF0000"/>
      <name val="ＭＳ 明朝"/>
      <family val="1"/>
      <charset val="128"/>
    </font>
    <font>
      <sz val="22"/>
      <color theme="1"/>
      <name val="ＭＳ Ｐ明朝"/>
      <family val="1"/>
      <charset val="128"/>
    </font>
    <font>
      <sz val="22"/>
      <color theme="1"/>
      <name val="ＭＳ 明朝"/>
      <family val="1"/>
      <charset val="128"/>
    </font>
    <font>
      <sz val="11"/>
      <color rgb="FF000000"/>
      <name val="ＭＳ 明朝"/>
      <family val="1"/>
      <charset val="128"/>
    </font>
    <font>
      <sz val="8"/>
      <color rgb="FFFF0000"/>
      <name val="ＭＳ 明朝"/>
      <family val="1"/>
      <charset val="128"/>
    </font>
    <font>
      <sz val="12"/>
      <color rgb="FFFF0000"/>
      <name val="ＭＳ 明朝"/>
      <family val="1"/>
      <charset val="128"/>
    </font>
    <font>
      <sz val="8"/>
      <name val="ＭＳ 明朝"/>
      <family val="1"/>
      <charset val="128"/>
    </font>
    <font>
      <sz val="10"/>
      <color rgb="FFFF0000"/>
      <name val="ＭＳ Ｐ明朝"/>
      <family val="1"/>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0"/>
      <name val="ＭＳ Ｐ明朝"/>
      <family val="1"/>
      <charset val="128"/>
    </font>
    <font>
      <sz val="7"/>
      <name val="ＭＳ 明朝"/>
      <family val="1"/>
      <charset val="128"/>
    </font>
    <font>
      <sz val="11"/>
      <name val="ＭＳ Ｐゴシック"/>
      <family val="3"/>
      <charset val="128"/>
      <scheme val="minor"/>
    </font>
    <font>
      <sz val="10.5"/>
      <name val="ＭＳ 明朝"/>
      <family val="1"/>
      <charset val="128"/>
    </font>
    <font>
      <sz val="11"/>
      <color theme="1"/>
      <name val="ＭＳ Ｐゴシック"/>
      <family val="2"/>
      <charset val="128"/>
      <scheme val="minor"/>
    </font>
    <font>
      <sz val="6"/>
      <name val="ＭＳ Ｐゴシック"/>
      <family val="3"/>
      <charset val="128"/>
      <scheme val="minor"/>
    </font>
    <font>
      <sz val="11"/>
      <color indexed="8"/>
      <name val="ＭＳ Ｐゴシック"/>
      <family val="3"/>
      <charset val="128"/>
    </font>
    <font>
      <vertAlign val="superscript"/>
      <sz val="12"/>
      <name val="ＭＳ 明朝"/>
      <family val="1"/>
      <charset val="128"/>
    </font>
    <font>
      <sz val="22"/>
      <name val="ＭＳ 明朝"/>
      <family val="1"/>
      <charset val="128"/>
    </font>
    <font>
      <vertAlign val="superscript"/>
      <sz val="10.5"/>
      <name val="ＭＳ 明朝"/>
      <family val="1"/>
      <charset val="128"/>
    </font>
    <font>
      <sz val="12"/>
      <name val="メイリオ"/>
      <family val="3"/>
      <charset val="128"/>
    </font>
    <font>
      <sz val="12"/>
      <color rgb="FFFF0000"/>
      <name val="ＭＳ Ｐ明朝"/>
      <family val="1"/>
      <charset val="128"/>
    </font>
    <font>
      <sz val="11"/>
      <color rgb="FFFF0000"/>
      <name val="ＭＳ 明朝"/>
      <family val="1"/>
      <charset val="128"/>
    </font>
    <font>
      <vertAlign val="superscript"/>
      <sz val="10"/>
      <name val="ＭＳ 明朝"/>
      <family val="1"/>
      <charset val="128"/>
    </font>
    <font>
      <u/>
      <sz val="10.5"/>
      <name val="ＭＳ 明朝"/>
      <family val="1"/>
      <charset val="128"/>
    </font>
    <font>
      <sz val="14"/>
      <color theme="1"/>
      <name val="ＭＳ 明朝"/>
      <family val="1"/>
      <charset val="128"/>
    </font>
    <font>
      <vertAlign val="superscript"/>
      <sz val="12"/>
      <name val="ＭＳ Ｐ明朝"/>
      <family val="1"/>
      <charset val="128"/>
    </font>
    <font>
      <vertAlign val="superscript"/>
      <sz val="8"/>
      <name val="ＭＳ 明朝"/>
      <family val="1"/>
      <charset val="128"/>
    </font>
    <font>
      <sz val="6"/>
      <name val="ＭＳ ゴシック"/>
      <family val="2"/>
      <charset val="128"/>
    </font>
    <font>
      <vertAlign val="superscript"/>
      <sz val="11"/>
      <color theme="1"/>
      <name val="ＭＳ Ｐゴシック"/>
      <family val="3"/>
      <charset val="128"/>
      <scheme val="minor"/>
    </font>
    <font>
      <vertAlign val="subscript"/>
      <sz val="11"/>
      <color theme="1"/>
      <name val="ＭＳ Ｐゴシック"/>
      <family val="3"/>
      <charset val="128"/>
      <scheme val="minor"/>
    </font>
    <font>
      <sz val="10"/>
      <color theme="1"/>
      <name val="ＭＳ Ｐゴシック"/>
      <family val="3"/>
      <charset val="128"/>
      <scheme val="minor"/>
    </font>
    <font>
      <vertAlign val="superscript"/>
      <sz val="10"/>
      <color indexed="8"/>
      <name val="ＭＳ Ｐゴシック"/>
      <family val="3"/>
      <charset val="128"/>
      <scheme val="minor"/>
    </font>
    <font>
      <vertAlign val="subscript"/>
      <sz val="10"/>
      <color indexed="8"/>
      <name val="ＭＳ Ｐゴシック"/>
      <family val="3"/>
      <charset val="128"/>
      <scheme val="minor"/>
    </font>
    <font>
      <sz val="9"/>
      <color theme="1"/>
      <name val="ＭＳ Ｐゴシック"/>
      <family val="3"/>
      <charset val="128"/>
      <scheme val="minor"/>
    </font>
    <font>
      <sz val="9"/>
      <color indexed="8"/>
      <name val="ＭＳ Ｐゴシック"/>
      <family val="3"/>
      <charset val="128"/>
      <scheme val="minor"/>
    </font>
    <font>
      <sz val="11"/>
      <color rgb="FFFF0000"/>
      <name val="ＭＳ Ｐ明朝"/>
      <family val="1"/>
      <charset val="128"/>
    </font>
    <font>
      <sz val="11"/>
      <color rgb="FFFF0000"/>
      <name val="ＭＳ Ｐゴシック"/>
      <family val="3"/>
      <charset val="128"/>
      <scheme val="minor"/>
    </font>
    <font>
      <sz val="10"/>
      <color rgb="FFFF0000"/>
      <name val="ＭＳ 明朝"/>
      <family val="1"/>
      <charset val="128"/>
    </font>
    <font>
      <sz val="10.5"/>
      <color rgb="FFFF0000"/>
      <name val="ＭＳ 明朝"/>
      <family val="1"/>
      <charset val="128"/>
    </font>
    <font>
      <vertAlign val="superscript"/>
      <sz val="10.5"/>
      <color rgb="FFFF0000"/>
      <name val="ＭＳ 明朝"/>
      <family val="1"/>
      <charset val="128"/>
    </font>
    <font>
      <vertAlign val="subscript"/>
      <sz val="12"/>
      <color rgb="FFFF0000"/>
      <name val="ＭＳ 明朝"/>
      <family val="1"/>
      <charset val="128"/>
    </font>
    <font>
      <sz val="10"/>
      <color rgb="FFFF0000"/>
      <name val="ＭＳ Ｐゴシック"/>
      <family val="3"/>
      <charset val="128"/>
      <scheme val="minor"/>
    </font>
    <font>
      <sz val="8"/>
      <color theme="1"/>
      <name val="ＭＳ Ｐゴシック"/>
      <family val="3"/>
      <charset val="128"/>
      <scheme val="minor"/>
    </font>
    <font>
      <sz val="12"/>
      <color indexed="10"/>
      <name val="メイリオ"/>
      <family val="3"/>
      <charset val="128"/>
    </font>
    <font>
      <sz val="9"/>
      <color rgb="FFFF0000"/>
      <name val="ＭＳ Ｐゴシック"/>
      <family val="3"/>
      <charset val="128"/>
      <scheme val="minor"/>
    </font>
    <font>
      <b/>
      <sz val="14"/>
      <color rgb="FFFF000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E5FFFF"/>
        <bgColor indexed="64"/>
      </patternFill>
    </fill>
    <fill>
      <patternFill patternType="solid">
        <fgColor rgb="FFFFFF99"/>
        <bgColor indexed="64"/>
      </patternFill>
    </fill>
  </fills>
  <borders count="9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style="thin">
        <color indexed="64"/>
      </bottom>
      <diagonal/>
    </border>
    <border diagonalUp="1">
      <left/>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thin">
        <color rgb="FF000000"/>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rgb="FF00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top style="hair">
        <color auto="1"/>
      </top>
      <bottom style="hair">
        <color auto="1"/>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10" fillId="0" borderId="0" applyFont="0" applyFill="0" applyBorder="0" applyAlignment="0" applyProtection="0">
      <alignment vertical="center"/>
    </xf>
    <xf numFmtId="0" fontId="37" fillId="0" borderId="0">
      <alignment vertical="center"/>
    </xf>
    <xf numFmtId="0" fontId="10" fillId="0" borderId="0">
      <alignment vertical="center"/>
    </xf>
    <xf numFmtId="38" fontId="10" fillId="0" borderId="0" applyFont="0" applyFill="0" applyBorder="0" applyAlignment="0" applyProtection="0">
      <alignment vertical="center"/>
    </xf>
  </cellStyleXfs>
  <cellXfs count="924">
    <xf numFmtId="0" fontId="0" fillId="0" borderId="0" xfId="0">
      <alignment vertical="center"/>
    </xf>
    <xf numFmtId="0" fontId="13" fillId="0" borderId="0" xfId="0" applyFont="1" applyBorder="1" applyProtection="1">
      <alignment vertical="center"/>
      <protection locked="0"/>
    </xf>
    <xf numFmtId="0" fontId="13" fillId="0" borderId="0" xfId="0" applyFont="1" applyProtection="1">
      <alignment vertical="center"/>
      <protection locked="0"/>
    </xf>
    <xf numFmtId="0" fontId="13" fillId="0" borderId="0" xfId="0" applyFont="1" applyBorder="1" applyAlignment="1" applyProtection="1">
      <alignment vertical="top"/>
      <protection locked="0"/>
    </xf>
    <xf numFmtId="0" fontId="16" fillId="0" borderId="0" xfId="0" applyFont="1" applyBorder="1" applyAlignment="1" applyProtection="1">
      <alignment vertical="top"/>
      <protection locked="0"/>
    </xf>
    <xf numFmtId="0" fontId="16" fillId="0" borderId="0" xfId="0" applyFont="1" applyFill="1" applyProtection="1">
      <alignment vertical="center"/>
      <protection locked="0"/>
    </xf>
    <xf numFmtId="0" fontId="16" fillId="0" borderId="0" xfId="0" applyNumberFormat="1" applyFont="1" applyFill="1" applyBorder="1" applyAlignment="1" applyProtection="1">
      <alignment vertical="center"/>
      <protection locked="0"/>
    </xf>
    <xf numFmtId="0" fontId="13" fillId="0" borderId="0" xfId="0" applyFont="1" applyFill="1" applyProtection="1">
      <alignment vertical="center"/>
      <protection locked="0"/>
    </xf>
    <xf numFmtId="0" fontId="13" fillId="0" borderId="0" xfId="0" applyFont="1" applyFill="1" applyBorder="1" applyProtection="1">
      <alignment vertical="center"/>
      <protection locked="0"/>
    </xf>
    <xf numFmtId="178" fontId="26" fillId="0" borderId="2" xfId="1" applyNumberFormat="1" applyFont="1" applyFill="1" applyBorder="1" applyProtection="1">
      <alignment vertical="center"/>
      <protection locked="0"/>
    </xf>
    <xf numFmtId="0" fontId="13" fillId="0" borderId="13"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16" xfId="0" applyFont="1" applyFill="1" applyBorder="1" applyAlignment="1" applyProtection="1">
      <alignment horizontal="left" vertical="center"/>
      <protection locked="0"/>
    </xf>
    <xf numFmtId="0" fontId="16" fillId="0" borderId="14" xfId="0" applyFont="1" applyFill="1" applyBorder="1" applyAlignment="1" applyProtection="1">
      <alignment vertical="center"/>
      <protection locked="0"/>
    </xf>
    <xf numFmtId="0" fontId="16" fillId="0" borderId="16" xfId="0" applyFont="1" applyFill="1" applyBorder="1" applyAlignment="1" applyProtection="1">
      <alignment vertical="center"/>
      <protection locked="0"/>
    </xf>
    <xf numFmtId="0" fontId="16" fillId="0" borderId="13" xfId="0" applyFont="1" applyFill="1" applyBorder="1" applyAlignment="1" applyProtection="1">
      <alignment vertical="center"/>
      <protection locked="0"/>
    </xf>
    <xf numFmtId="178" fontId="26" fillId="0" borderId="2" xfId="0" applyNumberFormat="1" applyFont="1" applyFill="1" applyBorder="1" applyAlignment="1" applyProtection="1">
      <alignment horizontal="right" vertical="center"/>
      <protection locked="0"/>
    </xf>
    <xf numFmtId="38" fontId="28" fillId="0" borderId="49" xfId="1" applyFont="1" applyFill="1" applyBorder="1" applyAlignment="1" applyProtection="1">
      <alignment horizontal="center" vertical="center"/>
      <protection locked="0"/>
    </xf>
    <xf numFmtId="180" fontId="26" fillId="0" borderId="2" xfId="0" applyNumberFormat="1" applyFont="1" applyFill="1" applyBorder="1" applyAlignment="1" applyProtection="1">
      <alignment horizontal="right" vertical="center"/>
      <protection locked="0"/>
    </xf>
    <xf numFmtId="181" fontId="26" fillId="0" borderId="31" xfId="0" applyNumberFormat="1" applyFont="1" applyFill="1" applyBorder="1" applyAlignment="1" applyProtection="1">
      <alignment horizontal="center" vertical="center"/>
      <protection locked="0"/>
    </xf>
    <xf numFmtId="0" fontId="10" fillId="0" borderId="0" xfId="3" applyAlignment="1">
      <alignment vertical="top" wrapText="1"/>
    </xf>
    <xf numFmtId="49" fontId="10" fillId="0" borderId="0" xfId="3" applyNumberFormat="1" applyAlignment="1">
      <alignment vertical="top" wrapText="1"/>
    </xf>
    <xf numFmtId="49" fontId="10" fillId="3" borderId="0" xfId="3" applyNumberFormat="1" applyFill="1" applyAlignment="1">
      <alignment vertical="top" wrapText="1"/>
    </xf>
    <xf numFmtId="49" fontId="10" fillId="2" borderId="0" xfId="3" applyNumberFormat="1" applyFill="1" applyAlignment="1">
      <alignment vertical="top" wrapText="1"/>
    </xf>
    <xf numFmtId="49" fontId="39" fillId="0" borderId="7" xfId="3" applyNumberFormat="1" applyFont="1" applyBorder="1" applyAlignment="1">
      <alignment vertical="top" wrapText="1"/>
    </xf>
    <xf numFmtId="0" fontId="16" fillId="0" borderId="0" xfId="0" applyFont="1" applyAlignment="1" applyProtection="1">
      <alignment vertical="center"/>
      <protection locked="0"/>
    </xf>
    <xf numFmtId="0" fontId="13" fillId="0" borderId="11" xfId="0" applyFont="1" applyFill="1" applyBorder="1" applyProtection="1">
      <alignment vertical="center"/>
      <protection locked="0"/>
    </xf>
    <xf numFmtId="0" fontId="13" fillId="0" borderId="6" xfId="0" applyFont="1" applyFill="1" applyBorder="1" applyProtection="1">
      <alignment vertical="center"/>
      <protection locked="0"/>
    </xf>
    <xf numFmtId="0" fontId="13" fillId="0" borderId="9" xfId="0" applyFont="1" applyFill="1" applyBorder="1" applyProtection="1">
      <alignment vertical="center"/>
      <protection locked="0"/>
    </xf>
    <xf numFmtId="0" fontId="13" fillId="0" borderId="4" xfId="0" applyFont="1" applyFill="1" applyBorder="1" applyProtection="1">
      <alignment vertical="center"/>
      <protection locked="0"/>
    </xf>
    <xf numFmtId="0" fontId="13" fillId="0" borderId="10" xfId="0" applyFont="1" applyFill="1" applyBorder="1" applyProtection="1">
      <alignment vertical="center"/>
      <protection locked="0"/>
    </xf>
    <xf numFmtId="0" fontId="13" fillId="0" borderId="5" xfId="0" applyFont="1" applyFill="1" applyBorder="1" applyProtection="1">
      <alignment vertical="center"/>
      <protection locked="0"/>
    </xf>
    <xf numFmtId="0" fontId="13" fillId="0" borderId="7" xfId="0" applyFont="1" applyFill="1" applyBorder="1" applyProtection="1">
      <alignment vertical="center"/>
      <protection locked="0"/>
    </xf>
    <xf numFmtId="0" fontId="13" fillId="0" borderId="8" xfId="0" applyFont="1" applyFill="1" applyBorder="1" applyProtection="1">
      <alignment vertical="center"/>
      <protection locked="0"/>
    </xf>
    <xf numFmtId="0" fontId="16" fillId="0" borderId="0" xfId="0" applyFont="1" applyFill="1" applyBorder="1" applyAlignment="1" applyProtection="1">
      <alignment horizontal="left" vertical="top"/>
      <protection locked="0"/>
    </xf>
    <xf numFmtId="0" fontId="26" fillId="0" borderId="2"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Border="1" applyAlignment="1" applyProtection="1">
      <alignment horizontal="left" vertical="center"/>
      <protection locked="0"/>
    </xf>
    <xf numFmtId="0" fontId="11" fillId="0" borderId="0" xfId="0" applyFont="1" applyFill="1" applyAlignment="1" applyProtection="1">
      <alignment vertical="center"/>
      <protection hidden="1"/>
    </xf>
    <xf numFmtId="0" fontId="11" fillId="0" borderId="0" xfId="0" applyFont="1" applyFill="1" applyBorder="1" applyAlignment="1" applyProtection="1">
      <alignment horizontal="left" vertical="top"/>
      <protection hidden="1"/>
    </xf>
    <xf numFmtId="0" fontId="11" fillId="0" borderId="11"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9" xfId="0" applyFont="1" applyFill="1" applyBorder="1" applyAlignment="1" applyProtection="1">
      <alignment vertical="center"/>
      <protection hidden="1"/>
    </xf>
    <xf numFmtId="0" fontId="11" fillId="0" borderId="4"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protection hidden="1"/>
    </xf>
    <xf numFmtId="0" fontId="17" fillId="0" borderId="0" xfId="0" applyFont="1" applyFill="1" applyBorder="1" applyAlignment="1" applyProtection="1">
      <alignment vertical="top"/>
      <protection hidden="1"/>
    </xf>
    <xf numFmtId="0" fontId="17" fillId="0" borderId="0" xfId="0" applyFont="1" applyFill="1" applyBorder="1" applyAlignment="1" applyProtection="1">
      <alignment horizontal="left" vertical="top"/>
      <protection hidden="1"/>
    </xf>
    <xf numFmtId="0" fontId="8" fillId="0" borderId="43"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1" fillId="0" borderId="32" xfId="0" applyFont="1" applyFill="1" applyBorder="1" applyAlignment="1" applyProtection="1">
      <alignment horizontal="left" vertical="top"/>
      <protection hidden="1"/>
    </xf>
    <xf numFmtId="38" fontId="8" fillId="0" borderId="0" xfId="1" applyFont="1" applyFill="1" applyBorder="1" applyAlignment="1" applyProtection="1">
      <alignment horizontal="right" vertical="center" shrinkToFit="1"/>
      <protection hidden="1"/>
    </xf>
    <xf numFmtId="0" fontId="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8" fillId="0" borderId="34"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center" shrinkToFit="1"/>
      <protection hidden="1"/>
    </xf>
    <xf numFmtId="0" fontId="8" fillId="0" borderId="34" xfId="0" applyFont="1" applyFill="1" applyBorder="1" applyAlignment="1" applyProtection="1">
      <alignment horizontal="left" vertical="center" shrinkToFit="1"/>
      <protection hidden="1"/>
    </xf>
    <xf numFmtId="0" fontId="8" fillId="0" borderId="0" xfId="0" applyFont="1" applyFill="1" applyBorder="1" applyAlignment="1" applyProtection="1">
      <alignment horizontal="left" vertical="top" shrinkToFit="1"/>
      <protection hidden="1"/>
    </xf>
    <xf numFmtId="0" fontId="8" fillId="0" borderId="34" xfId="0" applyFont="1" applyFill="1" applyBorder="1" applyAlignment="1" applyProtection="1">
      <alignment horizontal="left" vertical="top" shrinkToFit="1"/>
      <protection hidden="1"/>
    </xf>
    <xf numFmtId="0" fontId="27" fillId="0" borderId="5" xfId="0" applyFont="1" applyFill="1" applyBorder="1" applyAlignment="1" applyProtection="1">
      <alignment vertical="center"/>
      <protection hidden="1"/>
    </xf>
    <xf numFmtId="0" fontId="27" fillId="0" borderId="7" xfId="0" applyFont="1" applyFill="1" applyBorder="1" applyAlignment="1" applyProtection="1">
      <alignment vertical="center"/>
      <protection hidden="1"/>
    </xf>
    <xf numFmtId="0" fontId="11" fillId="0" borderId="7"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25" fillId="0" borderId="0" xfId="0" applyFont="1" applyFill="1" applyAlignment="1" applyProtection="1">
      <protection hidden="1"/>
    </xf>
    <xf numFmtId="0" fontId="44" fillId="0" borderId="0" xfId="0" applyFont="1" applyFill="1" applyAlignment="1" applyProtection="1">
      <alignment vertical="center"/>
      <protection hidden="1"/>
    </xf>
    <xf numFmtId="0" fontId="25" fillId="0" borderId="0" xfId="0" applyFont="1" applyFill="1" applyAlignment="1" applyProtection="1">
      <alignment horizontal="left"/>
      <protection hidden="1"/>
    </xf>
    <xf numFmtId="0" fontId="28" fillId="0" borderId="0" xfId="0" applyFont="1" applyFill="1" applyProtection="1">
      <alignment vertical="center"/>
      <protection hidden="1"/>
    </xf>
    <xf numFmtId="0" fontId="28" fillId="0" borderId="0" xfId="0" applyFont="1" applyFill="1" applyAlignment="1" applyProtection="1">
      <alignment horizontal="right" vertical="center"/>
      <protection hidden="1"/>
    </xf>
    <xf numFmtId="0" fontId="28" fillId="0" borderId="0" xfId="0" applyFont="1" applyFill="1" applyAlignment="1" applyProtection="1">
      <alignment horizontal="center" vertical="center"/>
      <protection hidden="1"/>
    </xf>
    <xf numFmtId="0" fontId="13" fillId="0" borderId="0" xfId="0" applyFont="1" applyFill="1" applyProtection="1">
      <alignment vertical="center"/>
      <protection hidden="1"/>
    </xf>
    <xf numFmtId="0" fontId="26" fillId="0" borderId="0" xfId="0" applyFont="1" applyFill="1" applyProtection="1">
      <alignment vertical="center"/>
      <protection hidden="1"/>
    </xf>
    <xf numFmtId="0" fontId="12" fillId="0" borderId="0" xfId="0" applyFont="1" applyFill="1" applyProtection="1">
      <alignment vertical="center"/>
      <protection hidden="1"/>
    </xf>
    <xf numFmtId="0" fontId="26" fillId="0" borderId="2" xfId="0" applyFont="1" applyFill="1" applyBorder="1" applyAlignment="1" applyProtection="1">
      <alignment horizontal="center" vertical="center"/>
      <protection hidden="1"/>
    </xf>
    <xf numFmtId="0" fontId="26" fillId="0" borderId="0" xfId="0" applyFont="1" applyFill="1" applyBorder="1" applyProtection="1">
      <alignment vertical="center"/>
      <protection hidden="1"/>
    </xf>
    <xf numFmtId="0" fontId="26" fillId="0" borderId="29" xfId="0" applyFont="1" applyFill="1" applyBorder="1" applyAlignment="1" applyProtection="1">
      <alignment horizontal="right" vertical="center" wrapText="1"/>
      <protection hidden="1"/>
    </xf>
    <xf numFmtId="178" fontId="26" fillId="4" borderId="2" xfId="1" applyNumberFormat="1" applyFont="1" applyFill="1" applyBorder="1" applyAlignment="1" applyProtection="1">
      <alignment vertical="center"/>
      <protection hidden="1"/>
    </xf>
    <xf numFmtId="38" fontId="26" fillId="4" borderId="2" xfId="1" applyFont="1" applyFill="1" applyBorder="1" applyProtection="1">
      <alignment vertical="center"/>
      <protection hidden="1"/>
    </xf>
    <xf numFmtId="0" fontId="12" fillId="0" borderId="0" xfId="0" applyFont="1" applyFill="1" applyBorder="1" applyProtection="1">
      <alignment vertical="center"/>
      <protection hidden="1"/>
    </xf>
    <xf numFmtId="180" fontId="26" fillId="4" borderId="31" xfId="1" applyNumberFormat="1" applyFont="1" applyFill="1" applyBorder="1" applyProtection="1">
      <alignment vertical="center"/>
      <protection hidden="1"/>
    </xf>
    <xf numFmtId="180" fontId="26" fillId="0" borderId="48" xfId="1" applyNumberFormat="1" applyFont="1" applyFill="1" applyBorder="1" applyAlignment="1" applyProtection="1">
      <alignment horizontal="center" vertical="center"/>
      <protection hidden="1"/>
    </xf>
    <xf numFmtId="0" fontId="26" fillId="0" borderId="49"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readingOrder="1"/>
      <protection hidden="1"/>
    </xf>
    <xf numFmtId="0" fontId="26" fillId="0" borderId="0" xfId="0" applyFont="1" applyFill="1" applyBorder="1" applyAlignment="1" applyProtection="1">
      <alignment horizontal="center" vertical="center" wrapText="1"/>
      <protection hidden="1"/>
    </xf>
    <xf numFmtId="38" fontId="28" fillId="0" borderId="0" xfId="1" applyFont="1" applyFill="1" applyBorder="1" applyAlignment="1" applyProtection="1">
      <alignment horizontal="center" vertical="center"/>
      <protection hidden="1"/>
    </xf>
    <xf numFmtId="180" fontId="26" fillId="0" borderId="0" xfId="1" applyNumberFormat="1" applyFont="1" applyFill="1" applyBorder="1" applyAlignment="1" applyProtection="1">
      <alignment horizontal="right" vertical="center"/>
      <protection hidden="1"/>
    </xf>
    <xf numFmtId="0" fontId="26" fillId="0" borderId="11" xfId="0" applyFont="1" applyFill="1" applyBorder="1" applyAlignment="1" applyProtection="1">
      <alignment horizontal="right" vertical="center" wrapText="1"/>
      <protection hidden="1"/>
    </xf>
    <xf numFmtId="180" fontId="26" fillId="4" borderId="2" xfId="1" applyNumberFormat="1" applyFont="1" applyFill="1" applyBorder="1" applyProtection="1">
      <alignment vertical="center"/>
      <protection hidden="1"/>
    </xf>
    <xf numFmtId="0" fontId="26" fillId="0" borderId="4" xfId="0" applyFont="1" applyFill="1" applyBorder="1" applyAlignment="1" applyProtection="1">
      <alignment horizontal="right" vertical="center" wrapText="1"/>
      <protection hidden="1"/>
    </xf>
    <xf numFmtId="180" fontId="26" fillId="4" borderId="11" xfId="1" applyNumberFormat="1" applyFont="1" applyFill="1" applyBorder="1" applyProtection="1">
      <alignment vertical="center"/>
      <protection hidden="1"/>
    </xf>
    <xf numFmtId="38" fontId="26" fillId="0" borderId="48" xfId="1" applyFont="1" applyFill="1" applyBorder="1" applyAlignment="1" applyProtection="1">
      <alignment vertical="center"/>
      <protection hidden="1"/>
    </xf>
    <xf numFmtId="180" fontId="26" fillId="4" borderId="31" xfId="1" applyNumberFormat="1" applyFont="1" applyFill="1" applyBorder="1" applyAlignment="1" applyProtection="1">
      <alignment horizontal="right" vertical="center"/>
      <protection hidden="1"/>
    </xf>
    <xf numFmtId="38" fontId="26" fillId="0" borderId="49" xfId="1" applyFont="1" applyFill="1" applyBorder="1" applyAlignment="1" applyProtection="1">
      <alignment horizontal="center" vertical="center"/>
      <protection hidden="1"/>
    </xf>
    <xf numFmtId="180" fontId="26" fillId="4" borderId="50" xfId="1" applyNumberFormat="1" applyFont="1" applyFill="1" applyBorder="1" applyAlignment="1" applyProtection="1">
      <alignment vertical="center"/>
      <protection hidden="1"/>
    </xf>
    <xf numFmtId="38" fontId="26" fillId="0" borderId="31" xfId="1" applyFont="1" applyFill="1" applyBorder="1" applyAlignment="1" applyProtection="1">
      <alignment horizontal="center" vertical="center"/>
      <protection hidden="1"/>
    </xf>
    <xf numFmtId="180" fontId="26" fillId="4" borderId="29" xfId="1" applyNumberFormat="1" applyFont="1" applyFill="1" applyBorder="1" applyAlignment="1" applyProtection="1">
      <alignment vertical="center"/>
      <protection hidden="1"/>
    </xf>
    <xf numFmtId="0" fontId="26" fillId="0" borderId="68" xfId="0" applyFont="1" applyFill="1" applyBorder="1" applyAlignment="1" applyProtection="1">
      <alignment horizontal="center" vertical="center" wrapText="1"/>
      <protection hidden="1"/>
    </xf>
    <xf numFmtId="0" fontId="26" fillId="0" borderId="69" xfId="0" applyFont="1" applyFill="1" applyBorder="1" applyAlignment="1" applyProtection="1">
      <alignment horizontal="center" vertical="center" wrapText="1"/>
      <protection hidden="1"/>
    </xf>
    <xf numFmtId="0" fontId="26" fillId="0" borderId="56" xfId="0" applyFont="1" applyFill="1" applyBorder="1" applyAlignment="1" applyProtection="1">
      <alignment vertical="center" wrapText="1"/>
      <protection hidden="1"/>
    </xf>
    <xf numFmtId="0" fontId="35" fillId="0" borderId="57" xfId="0" applyFont="1" applyFill="1" applyBorder="1" applyAlignment="1" applyProtection="1">
      <alignment vertical="center" wrapText="1"/>
      <protection hidden="1"/>
    </xf>
    <xf numFmtId="0" fontId="35" fillId="0" borderId="58" xfId="0" applyFont="1" applyFill="1" applyBorder="1" applyAlignment="1" applyProtection="1">
      <alignment vertical="center" wrapText="1"/>
      <protection hidden="1"/>
    </xf>
    <xf numFmtId="38" fontId="26" fillId="0" borderId="3" xfId="1" applyFont="1" applyFill="1" applyBorder="1" applyAlignment="1" applyProtection="1">
      <alignment vertical="center"/>
      <protection hidden="1"/>
    </xf>
    <xf numFmtId="0" fontId="28" fillId="0" borderId="0" xfId="0" applyFont="1" applyFill="1" applyBorder="1" applyProtection="1">
      <alignment vertical="center"/>
      <protection hidden="1"/>
    </xf>
    <xf numFmtId="0" fontId="13" fillId="0" borderId="0" xfId="0" applyFont="1" applyFill="1" applyBorder="1" applyProtection="1">
      <alignment vertical="center"/>
      <protection hidden="1"/>
    </xf>
    <xf numFmtId="0" fontId="24" fillId="0" borderId="0" xfId="0" applyFont="1" applyFill="1" applyAlignment="1" applyProtection="1">
      <alignment vertical="center"/>
      <protection hidden="1"/>
    </xf>
    <xf numFmtId="0" fontId="13" fillId="0" borderId="0" xfId="0" applyFont="1" applyFill="1" applyAlignment="1" applyProtection="1">
      <alignment horizontal="right" vertical="center"/>
      <protection hidden="1"/>
    </xf>
    <xf numFmtId="0" fontId="13" fillId="0" borderId="0" xfId="0" applyFont="1" applyFill="1" applyAlignment="1" applyProtection="1">
      <alignment horizontal="center" vertical="center"/>
      <protection hidden="1"/>
    </xf>
    <xf numFmtId="0" fontId="26" fillId="0" borderId="2" xfId="0" applyFont="1" applyFill="1" applyBorder="1" applyAlignment="1" applyProtection="1">
      <alignment horizontal="left" vertical="center" wrapText="1"/>
      <protection locked="0"/>
    </xf>
    <xf numFmtId="0" fontId="29"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30" fillId="0" borderId="0" xfId="0" applyFont="1" applyFill="1" applyAlignment="1" applyProtection="1">
      <alignment vertical="center" wrapText="1"/>
      <protection hidden="1"/>
    </xf>
    <xf numFmtId="0" fontId="29"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36" fillId="0" borderId="4" xfId="0" applyFont="1" applyFill="1" applyBorder="1" applyAlignment="1" applyProtection="1">
      <alignment vertical="top"/>
      <protection locked="0"/>
    </xf>
    <xf numFmtId="0" fontId="36" fillId="0" borderId="0" xfId="0" applyFont="1" applyFill="1" applyBorder="1" applyAlignment="1" applyProtection="1">
      <alignment vertical="top"/>
      <protection locked="0"/>
    </xf>
    <xf numFmtId="0" fontId="36" fillId="0" borderId="0" xfId="0" applyFont="1" applyFill="1" applyBorder="1" applyAlignment="1" applyProtection="1">
      <alignment vertical="center"/>
      <protection locked="0"/>
    </xf>
    <xf numFmtId="0" fontId="36" fillId="0" borderId="0" xfId="0" applyFont="1" applyFill="1" applyAlignment="1" applyProtection="1">
      <alignment vertical="center"/>
      <protection hidden="1"/>
    </xf>
    <xf numFmtId="0" fontId="36" fillId="0" borderId="0" xfId="0" applyFont="1" applyFill="1" applyAlignment="1" applyProtection="1">
      <alignment horizontal="right" vertical="center"/>
      <protection hidden="1"/>
    </xf>
    <xf numFmtId="0" fontId="36" fillId="0" borderId="4" xfId="0" applyFont="1" applyFill="1" applyBorder="1" applyAlignment="1" applyProtection="1">
      <alignment vertical="center"/>
      <protection hidden="1"/>
    </xf>
    <xf numFmtId="0" fontId="36" fillId="0" borderId="10" xfId="0" applyFont="1" applyFill="1" applyBorder="1" applyAlignment="1" applyProtection="1">
      <alignment vertical="center"/>
      <protection hidden="1"/>
    </xf>
    <xf numFmtId="179" fontId="36" fillId="0" borderId="0" xfId="0" applyNumberFormat="1" applyFont="1" applyFill="1" applyBorder="1" applyAlignment="1" applyProtection="1">
      <protection hidden="1"/>
    </xf>
    <xf numFmtId="0" fontId="36" fillId="0" borderId="10" xfId="0" applyFont="1" applyFill="1" applyBorder="1" applyAlignment="1" applyProtection="1">
      <alignment horizontal="right" vertical="top"/>
      <protection hidden="1"/>
    </xf>
    <xf numFmtId="0" fontId="36" fillId="0" borderId="0" xfId="0" applyFont="1" applyFill="1" applyBorder="1" applyAlignment="1" applyProtection="1">
      <alignment horizontal="right" vertical="center"/>
      <protection hidden="1"/>
    </xf>
    <xf numFmtId="0" fontId="36" fillId="0" borderId="10" xfId="0" applyFont="1" applyFill="1" applyBorder="1" applyAlignment="1" applyProtection="1">
      <alignment horizontal="right" vertical="center"/>
      <protection hidden="1"/>
    </xf>
    <xf numFmtId="0" fontId="13" fillId="0" borderId="0" xfId="0" applyFont="1" applyFill="1" applyBorder="1" applyAlignment="1" applyProtection="1">
      <alignment vertical="center"/>
      <protection hidden="1"/>
    </xf>
    <xf numFmtId="0" fontId="13" fillId="0" borderId="0" xfId="0" applyFont="1" applyProtection="1">
      <alignment vertical="center"/>
      <protection hidden="1"/>
    </xf>
    <xf numFmtId="0" fontId="13" fillId="0" borderId="0" xfId="0" applyFont="1" applyBorder="1" applyAlignment="1" applyProtection="1">
      <alignment vertical="center"/>
      <protection hidden="1"/>
    </xf>
    <xf numFmtId="0" fontId="13" fillId="0" borderId="0" xfId="0" applyFont="1" applyAlignment="1" applyProtection="1">
      <alignment vertical="center"/>
      <protection hidden="1"/>
    </xf>
    <xf numFmtId="0" fontId="16" fillId="0" borderId="0" xfId="0" applyFont="1" applyAlignment="1" applyProtection="1">
      <alignment vertical="center"/>
      <protection hidden="1"/>
    </xf>
    <xf numFmtId="0" fontId="13" fillId="0" borderId="0" xfId="0" applyFont="1" applyBorder="1" applyAlignment="1" applyProtection="1">
      <alignment vertical="top"/>
      <protection hidden="1"/>
    </xf>
    <xf numFmtId="0" fontId="16" fillId="0" borderId="0" xfId="0" applyFont="1" applyBorder="1" applyAlignment="1" applyProtection="1">
      <alignment vertical="top"/>
      <protection hidden="1"/>
    </xf>
    <xf numFmtId="0" fontId="1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176" fontId="13"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14" fontId="13" fillId="0" borderId="0" xfId="0" applyNumberFormat="1" applyFont="1" applyFill="1" applyAlignment="1" applyProtection="1">
      <alignment vertical="center"/>
      <protection hidden="1"/>
    </xf>
    <xf numFmtId="176" fontId="13" fillId="0" borderId="0" xfId="0" applyNumberFormat="1" applyFont="1" applyFill="1" applyBorder="1" applyAlignment="1" applyProtection="1">
      <alignment horizontal="left" vertical="center"/>
      <protection hidden="1"/>
    </xf>
    <xf numFmtId="0" fontId="13" fillId="0" borderId="0" xfId="0" applyFont="1" applyFill="1" applyAlignment="1" applyProtection="1">
      <alignment vertical="center"/>
      <protection hidden="1"/>
    </xf>
    <xf numFmtId="176" fontId="13" fillId="0" borderId="0" xfId="0" applyNumberFormat="1" applyFont="1" applyFill="1" applyAlignment="1" applyProtection="1">
      <alignment horizontal="left" vertical="center"/>
      <protection hidden="1"/>
    </xf>
    <xf numFmtId="0" fontId="28" fillId="0" borderId="0" xfId="0" applyFont="1" applyFill="1" applyAlignment="1" applyProtection="1">
      <alignment horizontal="left" vertical="center"/>
      <protection hidden="1"/>
    </xf>
    <xf numFmtId="14" fontId="13" fillId="0" borderId="0" xfId="0" applyNumberFormat="1" applyFont="1" applyFill="1" applyAlignment="1" applyProtection="1">
      <alignment horizontal="left" vertical="center"/>
      <protection hidden="1"/>
    </xf>
    <xf numFmtId="14" fontId="28" fillId="0" borderId="0" xfId="0" applyNumberFormat="1" applyFont="1" applyFill="1" applyAlignment="1" applyProtection="1">
      <alignment vertical="center"/>
      <protection hidden="1"/>
    </xf>
    <xf numFmtId="177" fontId="13" fillId="0" borderId="0" xfId="0" applyNumberFormat="1" applyFont="1" applyFill="1" applyAlignment="1" applyProtection="1">
      <alignment horizontal="left" vertical="center"/>
      <protection hidden="1"/>
    </xf>
    <xf numFmtId="0" fontId="13" fillId="0" borderId="7" xfId="0" applyFont="1" applyFill="1" applyBorder="1" applyAlignment="1" applyProtection="1">
      <alignment vertical="center"/>
      <protection hidden="1"/>
    </xf>
    <xf numFmtId="0" fontId="13" fillId="0" borderId="4" xfId="0" applyFont="1" applyFill="1" applyBorder="1" applyAlignment="1" applyProtection="1">
      <alignment horizontal="left" vertical="center"/>
      <protection hidden="1"/>
    </xf>
    <xf numFmtId="0" fontId="13" fillId="0" borderId="10" xfId="0" applyFont="1" applyFill="1" applyBorder="1" applyAlignment="1" applyProtection="1">
      <alignment vertical="center"/>
      <protection hidden="1"/>
    </xf>
    <xf numFmtId="0" fontId="13" fillId="0" borderId="4" xfId="0" applyFont="1" applyFill="1" applyBorder="1" applyAlignment="1" applyProtection="1">
      <alignment vertical="center"/>
      <protection hidden="1"/>
    </xf>
    <xf numFmtId="0" fontId="25" fillId="0" borderId="0" xfId="0" applyFont="1" applyFill="1" applyAlignment="1" applyProtection="1">
      <alignment vertical="center"/>
      <protection hidden="1"/>
    </xf>
    <xf numFmtId="9" fontId="13" fillId="0" borderId="0" xfId="0" applyNumberFormat="1" applyFont="1" applyFill="1" applyAlignment="1" applyProtection="1">
      <alignment vertical="center"/>
      <protection hidden="1"/>
    </xf>
    <xf numFmtId="0" fontId="15" fillId="0" borderId="6" xfId="0" applyFont="1" applyFill="1" applyBorder="1" applyAlignment="1" applyProtection="1">
      <alignment vertical="center"/>
      <protection hidden="1"/>
    </xf>
    <xf numFmtId="38" fontId="13" fillId="0" borderId="0" xfId="1" applyFont="1" applyFill="1" applyBorder="1" applyAlignment="1" applyProtection="1">
      <alignment vertical="center"/>
      <protection hidden="1"/>
    </xf>
    <xf numFmtId="38" fontId="16" fillId="0" borderId="0" xfId="1" applyFont="1" applyFill="1" applyBorder="1" applyAlignment="1" applyProtection="1">
      <alignment vertical="center"/>
      <protection hidden="1"/>
    </xf>
    <xf numFmtId="38" fontId="16" fillId="0" borderId="0" xfId="1" applyFont="1" applyFill="1" applyAlignment="1" applyProtection="1">
      <alignment vertical="center"/>
      <protection hidden="1"/>
    </xf>
    <xf numFmtId="38" fontId="15" fillId="0" borderId="0" xfId="1" applyFont="1" applyFill="1" applyBorder="1" applyAlignment="1" applyProtection="1">
      <alignment vertical="center" wrapText="1"/>
      <protection hidden="1"/>
    </xf>
    <xf numFmtId="38" fontId="15" fillId="0" borderId="0" xfId="1" applyFont="1" applyFill="1" applyBorder="1" applyAlignment="1" applyProtection="1">
      <alignment vertical="center"/>
      <protection hidden="1"/>
    </xf>
    <xf numFmtId="38" fontId="16" fillId="0" borderId="0" xfId="1" applyFont="1" applyFill="1" applyAlignment="1" applyProtection="1">
      <alignment horizontal="right" vertical="center"/>
      <protection hidden="1"/>
    </xf>
    <xf numFmtId="38" fontId="16" fillId="0" borderId="6" xfId="1" applyFont="1" applyFill="1" applyBorder="1" applyAlignment="1" applyProtection="1">
      <alignment vertical="center"/>
      <protection hidden="1"/>
    </xf>
    <xf numFmtId="38" fontId="16" fillId="0" borderId="9" xfId="1" applyFont="1" applyFill="1" applyBorder="1" applyAlignment="1" applyProtection="1">
      <alignment vertical="center"/>
      <protection hidden="1"/>
    </xf>
    <xf numFmtId="38" fontId="16" fillId="0" borderId="10" xfId="1" applyFont="1" applyFill="1" applyBorder="1" applyAlignment="1" applyProtection="1">
      <alignment vertical="center"/>
      <protection hidden="1"/>
    </xf>
    <xf numFmtId="38" fontId="16" fillId="0" borderId="7" xfId="1" applyFont="1" applyFill="1" applyBorder="1" applyAlignment="1" applyProtection="1">
      <alignment vertical="center"/>
      <protection hidden="1"/>
    </xf>
    <xf numFmtId="38" fontId="16" fillId="0" borderId="8" xfId="1"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176" fontId="13" fillId="0" borderId="6" xfId="0" applyNumberFormat="1" applyFont="1" applyFill="1" applyBorder="1" applyAlignment="1" applyProtection="1">
      <alignment vertical="center"/>
      <protection hidden="1"/>
    </xf>
    <xf numFmtId="176" fontId="13" fillId="0" borderId="9" xfId="0" applyNumberFormat="1" applyFont="1" applyFill="1" applyBorder="1" applyAlignment="1" applyProtection="1">
      <alignment vertical="center"/>
      <protection hidden="1"/>
    </xf>
    <xf numFmtId="176" fontId="13" fillId="0" borderId="7" xfId="0" applyNumberFormat="1" applyFont="1" applyFill="1" applyBorder="1" applyAlignment="1" applyProtection="1">
      <alignment vertical="center"/>
      <protection hidden="1"/>
    </xf>
    <xf numFmtId="176" fontId="13" fillId="0" borderId="8" xfId="0" applyNumberFormat="1" applyFont="1" applyFill="1" applyBorder="1" applyAlignment="1" applyProtection="1">
      <alignment vertical="center"/>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6" fillId="0" borderId="0" xfId="0" applyFont="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180" fontId="16" fillId="0" borderId="6" xfId="1" applyNumberFormat="1" applyFont="1" applyFill="1" applyBorder="1" applyAlignment="1" applyProtection="1">
      <alignment horizontal="right" vertical="center"/>
      <protection hidden="1"/>
    </xf>
    <xf numFmtId="38" fontId="14" fillId="0" borderId="9" xfId="1" applyFont="1" applyFill="1" applyBorder="1" applyAlignment="1" applyProtection="1">
      <alignment horizontal="right" vertical="top"/>
      <protection hidden="1"/>
    </xf>
    <xf numFmtId="38" fontId="15" fillId="0" borderId="5" xfId="1" applyFont="1" applyFill="1" applyBorder="1" applyAlignment="1" applyProtection="1">
      <alignment horizontal="right" vertical="center"/>
      <protection hidden="1"/>
    </xf>
    <xf numFmtId="0" fontId="15" fillId="0" borderId="0" xfId="0" applyFont="1" applyBorder="1" applyAlignment="1" applyProtection="1">
      <alignment horizontal="left" vertical="center"/>
      <protection hidden="1"/>
    </xf>
    <xf numFmtId="0" fontId="13" fillId="0" borderId="0" xfId="0" applyFont="1" applyFill="1" applyBorder="1" applyAlignment="1" applyProtection="1">
      <alignment horizontal="left" vertical="top"/>
      <protection hidden="1"/>
    </xf>
    <xf numFmtId="0" fontId="16" fillId="0" borderId="0" xfId="0" applyFont="1" applyFill="1" applyBorder="1" applyAlignment="1" applyProtection="1">
      <alignment horizontal="left" vertical="top"/>
      <protection hidden="1"/>
    </xf>
    <xf numFmtId="0" fontId="16" fillId="0" borderId="0" xfId="0" applyFont="1" applyFill="1" applyAlignment="1" applyProtection="1">
      <alignment horizontal="left" vertical="center"/>
      <protection hidden="1"/>
    </xf>
    <xf numFmtId="0" fontId="15" fillId="0" borderId="0" xfId="0" applyFont="1" applyFill="1" applyBorder="1" applyAlignment="1" applyProtection="1">
      <alignment horizontal="left" vertical="top"/>
      <protection hidden="1"/>
    </xf>
    <xf numFmtId="0" fontId="13" fillId="0" borderId="0" xfId="0" applyFont="1" applyFill="1" applyBorder="1" applyAlignment="1" applyProtection="1">
      <alignment horizontal="left" vertical="top"/>
      <protection locked="0"/>
    </xf>
    <xf numFmtId="0" fontId="16" fillId="0" borderId="0" xfId="0" applyFont="1" applyFill="1" applyAlignment="1" applyProtection="1">
      <alignment horizontal="left" vertical="center"/>
      <protection locked="0"/>
    </xf>
    <xf numFmtId="0" fontId="16" fillId="0" borderId="0" xfId="0" applyFont="1" applyFill="1" applyBorder="1" applyAlignment="1" applyProtection="1">
      <alignment vertical="top"/>
      <protection locked="0"/>
    </xf>
    <xf numFmtId="0" fontId="16" fillId="0" borderId="10" xfId="0" applyFont="1" applyFill="1" applyBorder="1" applyAlignment="1" applyProtection="1">
      <alignment vertical="top"/>
      <protection locked="0"/>
    </xf>
    <xf numFmtId="0" fontId="45" fillId="0" borderId="0" xfId="0" applyFont="1" applyFill="1" applyAlignment="1" applyProtection="1">
      <alignment horizontal="left" vertical="center"/>
      <protection hidden="1"/>
    </xf>
    <xf numFmtId="0" fontId="28" fillId="0" borderId="0" xfId="0" applyFont="1" applyFill="1" applyBorder="1" applyAlignment="1" applyProtection="1">
      <alignment horizontal="left" vertical="top"/>
      <protection hidden="1"/>
    </xf>
    <xf numFmtId="0" fontId="43" fillId="0" borderId="0" xfId="0" applyFont="1" applyFill="1" applyBorder="1" applyAlignment="1" applyProtection="1">
      <alignment vertical="center"/>
      <protection hidden="1"/>
    </xf>
    <xf numFmtId="0" fontId="25" fillId="0" borderId="0" xfId="0" applyFont="1" applyFill="1" applyProtection="1">
      <alignment vertical="center"/>
      <protection hidden="1"/>
    </xf>
    <xf numFmtId="0" fontId="24" fillId="0" borderId="0" xfId="0" applyFont="1" applyFill="1" applyProtection="1">
      <alignment vertical="center"/>
      <protection hidden="1"/>
    </xf>
    <xf numFmtId="0" fontId="24"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44" fillId="0" borderId="0" xfId="0" applyFont="1" applyFill="1" applyBorder="1" applyAlignment="1" applyProtection="1">
      <alignment horizontal="left" vertical="top"/>
      <protection hidden="1"/>
    </xf>
    <xf numFmtId="0" fontId="45" fillId="0" borderId="0" xfId="0" applyFont="1" applyFill="1" applyAlignment="1" applyProtection="1">
      <alignment vertical="center"/>
      <protection hidden="1"/>
    </xf>
    <xf numFmtId="0" fontId="25" fillId="0" borderId="0" xfId="0" applyFont="1" applyProtection="1">
      <alignment vertical="center"/>
      <protection hidden="1"/>
    </xf>
    <xf numFmtId="0" fontId="45" fillId="0" borderId="0" xfId="0" applyFont="1" applyAlignment="1" applyProtection="1">
      <alignment vertical="center"/>
      <protection hidden="1"/>
    </xf>
    <xf numFmtId="38" fontId="45" fillId="0" borderId="0" xfId="1" applyFont="1" applyFill="1" applyAlignment="1" applyProtection="1">
      <alignment vertical="center"/>
      <protection hidden="1"/>
    </xf>
    <xf numFmtId="0" fontId="45" fillId="0" borderId="0" xfId="0" applyFont="1" applyAlignment="1" applyProtection="1">
      <alignment horizontal="left" vertical="center"/>
      <protection hidden="1"/>
    </xf>
    <xf numFmtId="0" fontId="29" fillId="0" borderId="0" xfId="0" applyFont="1" applyFill="1" applyBorder="1" applyAlignment="1" applyProtection="1">
      <alignment horizontal="left" vertical="top"/>
      <protection hidden="1"/>
    </xf>
    <xf numFmtId="0" fontId="29" fillId="0" borderId="0" xfId="0" applyFont="1" applyFill="1" applyProtection="1">
      <alignment vertical="center"/>
      <protection hidden="1"/>
    </xf>
    <xf numFmtId="0" fontId="32" fillId="0" borderId="0" xfId="0" applyFont="1" applyFill="1" applyBorder="1" applyAlignment="1" applyProtection="1">
      <alignment vertical="center"/>
      <protection hidden="1"/>
    </xf>
    <xf numFmtId="0" fontId="30" fillId="0" borderId="0" xfId="0" applyFont="1" applyFill="1" applyBorder="1" applyAlignment="1" applyProtection="1">
      <alignment horizontal="left" vertical="center"/>
      <protection hidden="1"/>
    </xf>
    <xf numFmtId="0" fontId="28"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right"/>
      <protection hidden="1"/>
    </xf>
    <xf numFmtId="0" fontId="31" fillId="0" borderId="0" xfId="0" applyFont="1" applyFill="1" applyAlignment="1" applyProtection="1">
      <alignment vertical="center"/>
      <protection hidden="1"/>
    </xf>
    <xf numFmtId="0" fontId="31" fillId="0" borderId="0" xfId="0" applyFont="1" applyFill="1" applyProtection="1">
      <alignment vertical="center"/>
      <protection hidden="1"/>
    </xf>
    <xf numFmtId="0" fontId="45" fillId="0" borderId="0" xfId="0" applyFont="1" applyFill="1" applyProtection="1">
      <alignment vertical="center"/>
      <protection hidden="1"/>
    </xf>
    <xf numFmtId="0" fontId="13" fillId="0" borderId="0" xfId="0" applyFont="1" applyFill="1" applyBorder="1" applyAlignment="1" applyProtection="1">
      <alignment vertical="top" wrapText="1"/>
      <protection hidden="1"/>
    </xf>
    <xf numFmtId="0" fontId="16" fillId="0" borderId="0" xfId="0" applyNumberFormat="1"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locked="0"/>
    </xf>
    <xf numFmtId="0" fontId="13" fillId="4" borderId="0" xfId="0" applyNumberFormat="1" applyFont="1" applyFill="1" applyBorder="1" applyAlignment="1" applyProtection="1">
      <alignment vertical="center" shrinkToFit="1"/>
      <protection locked="0"/>
    </xf>
    <xf numFmtId="0" fontId="13" fillId="4" borderId="0" xfId="0" applyNumberFormat="1" applyFont="1" applyFill="1" applyBorder="1" applyAlignment="1" applyProtection="1">
      <alignment horizontal="left" vertical="center" indent="1"/>
      <protection hidden="1"/>
    </xf>
    <xf numFmtId="0" fontId="41" fillId="0" borderId="0" xfId="0" applyFont="1" applyFill="1" applyAlignment="1" applyProtection="1">
      <alignment horizontal="center" vertical="center"/>
      <protection hidden="1"/>
    </xf>
    <xf numFmtId="0" fontId="28"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54" fillId="0" borderId="73" xfId="3" applyFont="1" applyFill="1" applyBorder="1" applyAlignment="1" applyProtection="1">
      <alignment horizontal="center" vertical="center"/>
    </xf>
    <xf numFmtId="0" fontId="54" fillId="0" borderId="74" xfId="3" applyFont="1" applyFill="1" applyBorder="1" applyAlignment="1" applyProtection="1">
      <alignment horizontal="center" vertical="center"/>
    </xf>
    <xf numFmtId="0" fontId="28"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6" fillId="0" borderId="0" xfId="0" applyFont="1" applyFill="1" applyBorder="1" applyAlignment="1" applyProtection="1">
      <alignment vertical="top"/>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protection hidden="1"/>
    </xf>
    <xf numFmtId="0" fontId="36" fillId="0" borderId="4" xfId="0" applyFont="1" applyFill="1" applyBorder="1" applyAlignment="1" applyProtection="1">
      <alignment vertical="top"/>
      <protection hidden="1"/>
    </xf>
    <xf numFmtId="0" fontId="36" fillId="0" borderId="10" xfId="0" applyFont="1" applyFill="1" applyBorder="1" applyAlignment="1" applyProtection="1">
      <alignment vertical="top"/>
      <protection hidden="1"/>
    </xf>
    <xf numFmtId="0" fontId="36" fillId="0" borderId="0" xfId="0" applyFont="1" applyFill="1" applyBorder="1" applyAlignment="1" applyProtection="1">
      <alignment horizontal="left" vertical="center"/>
      <protection hidden="1"/>
    </xf>
    <xf numFmtId="0" fontId="31" fillId="0" borderId="4" xfId="0" applyFont="1" applyFill="1" applyBorder="1" applyAlignment="1" applyProtection="1">
      <alignment vertical="top"/>
      <protection hidden="1"/>
    </xf>
    <xf numFmtId="0" fontId="31" fillId="0" borderId="0" xfId="0" applyFont="1" applyFill="1" applyBorder="1" applyAlignment="1" applyProtection="1">
      <alignment vertical="top"/>
      <protection hidden="1"/>
    </xf>
    <xf numFmtId="0" fontId="31" fillId="0" borderId="10" xfId="0" applyFont="1" applyFill="1" applyBorder="1" applyAlignment="1" applyProtection="1">
      <alignment vertical="top"/>
      <protection hidden="1"/>
    </xf>
    <xf numFmtId="0" fontId="36" fillId="0" borderId="0" xfId="0" applyFont="1" applyFill="1" applyBorder="1" applyAlignment="1" applyProtection="1">
      <alignment vertical="center"/>
      <protection hidden="1"/>
    </xf>
    <xf numFmtId="0" fontId="30" fillId="0" borderId="10" xfId="0" applyFont="1" applyFill="1" applyBorder="1" applyAlignment="1" applyProtection="1">
      <alignment vertical="center"/>
      <protection hidden="1"/>
    </xf>
    <xf numFmtId="180" fontId="16" fillId="0" borderId="6" xfId="1"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left" shrinkToFit="1"/>
      <protection locked="0"/>
    </xf>
    <xf numFmtId="0" fontId="24" fillId="0" borderId="2" xfId="0" applyFont="1" applyFill="1" applyBorder="1" applyAlignment="1" applyProtection="1">
      <alignment horizontal="left" vertical="center" wrapText="1"/>
      <protection locked="0"/>
    </xf>
    <xf numFmtId="180" fontId="24" fillId="0" borderId="2" xfId="0" applyNumberFormat="1" applyFont="1" applyFill="1" applyBorder="1" applyAlignment="1" applyProtection="1">
      <alignment horizontal="right" vertical="center"/>
      <protection locked="0"/>
    </xf>
    <xf numFmtId="0" fontId="24" fillId="0" borderId="2" xfId="0" applyFont="1" applyFill="1" applyBorder="1" applyAlignment="1" applyProtection="1">
      <alignment horizontal="center" vertical="center" wrapText="1"/>
      <protection locked="0"/>
    </xf>
    <xf numFmtId="181" fontId="24" fillId="0" borderId="49" xfId="0" applyNumberFormat="1" applyFont="1" applyFill="1" applyBorder="1" applyAlignment="1" applyProtection="1">
      <alignment horizontal="center" vertical="center"/>
      <protection locked="0"/>
    </xf>
    <xf numFmtId="180" fontId="24" fillId="4" borderId="2" xfId="1" applyNumberFormat="1" applyFont="1" applyFill="1" applyBorder="1" applyProtection="1">
      <alignment vertical="center"/>
      <protection hidden="1"/>
    </xf>
    <xf numFmtId="178" fontId="24" fillId="0" borderId="2" xfId="0" applyNumberFormat="1" applyFont="1" applyFill="1" applyBorder="1" applyAlignment="1" applyProtection="1">
      <alignment horizontal="right" vertical="center"/>
      <protection locked="0"/>
    </xf>
    <xf numFmtId="0" fontId="62" fillId="0" borderId="4" xfId="0" applyFont="1" applyFill="1" applyBorder="1" applyAlignment="1" applyProtection="1">
      <alignment vertical="top"/>
      <protection locked="0"/>
    </xf>
    <xf numFmtId="0" fontId="62" fillId="0" borderId="0" xfId="0" applyFont="1" applyFill="1" applyBorder="1" applyAlignment="1" applyProtection="1">
      <alignment vertical="top"/>
      <protection locked="0"/>
    </xf>
    <xf numFmtId="0" fontId="62" fillId="0" borderId="0" xfId="0" applyFont="1" applyFill="1" applyBorder="1" applyAlignment="1" applyProtection="1">
      <alignment vertical="center"/>
      <protection locked="0"/>
    </xf>
    <xf numFmtId="0" fontId="0" fillId="0" borderId="0" xfId="3" applyFont="1" applyAlignment="1">
      <alignment vertical="top" wrapText="1"/>
    </xf>
    <xf numFmtId="0" fontId="0" fillId="0" borderId="0" xfId="3" applyFont="1" applyAlignment="1">
      <alignment vertical="center"/>
    </xf>
    <xf numFmtId="0" fontId="10" fillId="0" borderId="0" xfId="3" applyAlignment="1">
      <alignment vertical="top"/>
    </xf>
    <xf numFmtId="0" fontId="0" fillId="0" borderId="0" xfId="3" applyFont="1" applyAlignment="1">
      <alignment vertical="top"/>
    </xf>
    <xf numFmtId="0" fontId="62" fillId="0" borderId="0" xfId="0" applyFont="1" applyFill="1" applyBorder="1" applyAlignment="1" applyProtection="1">
      <alignment horizontal="center" vertical="center"/>
      <protection locked="0"/>
    </xf>
    <xf numFmtId="0" fontId="25" fillId="0" borderId="4" xfId="0" applyFont="1" applyFill="1" applyBorder="1" applyProtection="1">
      <alignment vertical="center"/>
      <protection locked="0"/>
    </xf>
    <xf numFmtId="0" fontId="25" fillId="0" borderId="0" xfId="0" applyFont="1" applyFill="1" applyBorder="1" applyProtection="1">
      <alignment vertical="center"/>
      <protection locked="0"/>
    </xf>
    <xf numFmtId="0" fontId="25" fillId="0" borderId="11" xfId="0" applyFont="1" applyBorder="1" applyAlignment="1" applyProtection="1">
      <alignment vertical="top"/>
      <protection locked="0"/>
    </xf>
    <xf numFmtId="0" fontId="25" fillId="0" borderId="6" xfId="0" applyFont="1" applyBorder="1" applyAlignment="1" applyProtection="1">
      <alignment vertical="top"/>
      <protection locked="0"/>
    </xf>
    <xf numFmtId="0" fontId="25" fillId="0" borderId="9" xfId="0" applyFont="1" applyBorder="1" applyAlignment="1" applyProtection="1">
      <alignment vertical="top"/>
      <protection locked="0"/>
    </xf>
    <xf numFmtId="0" fontId="25" fillId="0" borderId="4" xfId="0" applyFont="1" applyBorder="1" applyAlignment="1" applyProtection="1">
      <alignment vertical="top"/>
      <protection locked="0"/>
    </xf>
    <xf numFmtId="0" fontId="25" fillId="0" borderId="0" xfId="0" applyFont="1" applyBorder="1" applyAlignment="1" applyProtection="1">
      <alignment vertical="top"/>
      <protection locked="0"/>
    </xf>
    <xf numFmtId="0" fontId="25" fillId="0" borderId="10" xfId="0" applyFont="1" applyBorder="1" applyAlignment="1" applyProtection="1">
      <alignment vertical="top"/>
      <protection locked="0"/>
    </xf>
    <xf numFmtId="0" fontId="25" fillId="0" borderId="4" xfId="0" applyFont="1" applyBorder="1" applyProtection="1">
      <alignment vertical="center"/>
      <protection locked="0"/>
    </xf>
    <xf numFmtId="0" fontId="25" fillId="0" borderId="0" xfId="0" applyFont="1" applyBorder="1" applyProtection="1">
      <alignment vertical="center"/>
      <protection locked="0"/>
    </xf>
    <xf numFmtId="0" fontId="25" fillId="0" borderId="10" xfId="0" applyFont="1" applyBorder="1" applyProtection="1">
      <alignment vertical="center"/>
      <protection locked="0"/>
    </xf>
    <xf numFmtId="0" fontId="25" fillId="0" borderId="5" xfId="0" applyFont="1" applyBorder="1" applyAlignment="1" applyProtection="1">
      <alignment vertical="top"/>
      <protection locked="0"/>
    </xf>
    <xf numFmtId="0" fontId="25" fillId="0" borderId="7" xfId="0" applyFont="1" applyBorder="1" applyAlignment="1" applyProtection="1">
      <alignment vertical="top"/>
      <protection locked="0"/>
    </xf>
    <xf numFmtId="0" fontId="25" fillId="0" borderId="8" xfId="0" applyFont="1" applyBorder="1" applyAlignment="1" applyProtection="1">
      <alignment vertical="top"/>
      <protection locked="0"/>
    </xf>
    <xf numFmtId="38" fontId="14" fillId="0" borderId="9" xfId="1" applyFont="1" applyFill="1" applyBorder="1" applyAlignment="1">
      <alignment horizontal="right" vertical="top"/>
    </xf>
    <xf numFmtId="38" fontId="15" fillId="0" borderId="5" xfId="1" applyFont="1" applyFill="1" applyBorder="1" applyAlignment="1">
      <alignment horizontal="right" vertical="center"/>
    </xf>
    <xf numFmtId="0" fontId="25" fillId="0" borderId="14" xfId="0" applyFont="1" applyFill="1" applyBorder="1" applyAlignment="1" applyProtection="1">
      <alignment horizontal="left" vertical="center"/>
      <protection locked="0"/>
    </xf>
    <xf numFmtId="0" fontId="45" fillId="0" borderId="16" xfId="0" applyFont="1" applyFill="1" applyBorder="1" applyAlignment="1" applyProtection="1">
      <alignment vertical="center"/>
      <protection locked="0"/>
    </xf>
    <xf numFmtId="0" fontId="13" fillId="0" borderId="0" xfId="0" applyFont="1" applyAlignment="1">
      <alignment horizontal="center" vertical="center"/>
    </xf>
    <xf numFmtId="0" fontId="14" fillId="0" borderId="4" xfId="0" applyFont="1" applyFill="1" applyBorder="1" applyAlignment="1" applyProtection="1">
      <alignment vertical="top"/>
      <protection locked="0"/>
    </xf>
    <xf numFmtId="0" fontId="10" fillId="0" borderId="0" xfId="3" applyFont="1" applyAlignment="1" applyProtection="1">
      <alignment vertical="center"/>
    </xf>
    <xf numFmtId="0" fontId="10" fillId="0" borderId="0" xfId="3" applyFont="1" applyProtection="1">
      <alignment vertical="center"/>
    </xf>
    <xf numFmtId="0" fontId="10" fillId="0" borderId="0" xfId="3" applyFont="1" applyFill="1" applyProtection="1">
      <alignment vertical="center"/>
    </xf>
    <xf numFmtId="0" fontId="10" fillId="0" borderId="0" xfId="3" applyFont="1" applyFill="1" applyAlignment="1" applyProtection="1">
      <alignment horizontal="center" vertical="center"/>
    </xf>
    <xf numFmtId="0" fontId="54" fillId="0" borderId="1" xfId="3" applyFont="1" applyFill="1" applyBorder="1" applyAlignment="1" applyProtection="1">
      <alignment horizontal="center" vertical="center"/>
    </xf>
    <xf numFmtId="179" fontId="10" fillId="0" borderId="59" xfId="3" applyNumberFormat="1" applyFont="1" applyFill="1" applyBorder="1" applyAlignment="1" applyProtection="1">
      <alignment horizontal="center" vertical="center"/>
    </xf>
    <xf numFmtId="0" fontId="10" fillId="0" borderId="61" xfId="3" applyFont="1" applyFill="1" applyBorder="1" applyProtection="1">
      <alignment vertical="center"/>
    </xf>
    <xf numFmtId="0" fontId="10" fillId="0" borderId="61" xfId="3" applyFont="1" applyFill="1" applyBorder="1" applyAlignment="1" applyProtection="1">
      <alignment horizontal="center" vertical="center"/>
    </xf>
    <xf numFmtId="0" fontId="10" fillId="0" borderId="86" xfId="3" applyFont="1" applyFill="1" applyBorder="1" applyAlignment="1" applyProtection="1">
      <alignment horizontal="center" vertical="center"/>
    </xf>
    <xf numFmtId="0" fontId="54" fillId="0" borderId="93" xfId="3" applyFont="1" applyFill="1" applyBorder="1" applyAlignment="1" applyProtection="1">
      <alignment horizontal="center" vertical="center"/>
    </xf>
    <xf numFmtId="0" fontId="54" fillId="0" borderId="33" xfId="3" applyFont="1" applyFill="1" applyBorder="1" applyAlignment="1" applyProtection="1">
      <alignment horizontal="center" vertical="center"/>
    </xf>
    <xf numFmtId="0" fontId="54" fillId="0" borderId="2" xfId="3" applyFont="1" applyFill="1" applyBorder="1" applyAlignment="1" applyProtection="1">
      <alignment horizontal="center" vertical="center"/>
    </xf>
    <xf numFmtId="183" fontId="10" fillId="0" borderId="95" xfId="3" quotePrefix="1" applyNumberFormat="1" applyFont="1" applyBorder="1" applyAlignment="1" applyProtection="1">
      <alignment horizontal="center" vertical="center" shrinkToFit="1"/>
    </xf>
    <xf numFmtId="0" fontId="54" fillId="0" borderId="80" xfId="3" applyFont="1" applyFill="1" applyBorder="1" applyAlignment="1" applyProtection="1">
      <alignment horizontal="center" vertical="center"/>
    </xf>
    <xf numFmtId="0" fontId="65" fillId="0" borderId="0" xfId="3" applyFont="1" applyFill="1" applyBorder="1" applyAlignment="1" applyProtection="1">
      <alignment horizontal="left" vertical="center"/>
    </xf>
    <xf numFmtId="0" fontId="10" fillId="0" borderId="0" xfId="3" applyFont="1" applyFill="1" applyBorder="1" applyAlignment="1" applyProtection="1">
      <alignment horizontal="left" vertical="center"/>
    </xf>
    <xf numFmtId="0" fontId="10" fillId="0" borderId="0" xfId="3" applyFont="1" applyFill="1" applyBorder="1" applyAlignment="1" applyProtection="1">
      <alignment horizontal="center" vertical="center"/>
    </xf>
    <xf numFmtId="38" fontId="0" fillId="0" borderId="0" xfId="4" applyFont="1" applyFill="1" applyBorder="1" applyProtection="1">
      <alignment vertical="center"/>
    </xf>
    <xf numFmtId="0" fontId="57" fillId="0" borderId="0" xfId="3" applyFont="1" applyFill="1" applyBorder="1" applyAlignment="1" applyProtection="1">
      <alignment vertical="center" wrapText="1" shrinkToFit="1"/>
    </xf>
    <xf numFmtId="38" fontId="54" fillId="0" borderId="0" xfId="3" applyNumberFormat="1" applyFont="1" applyFill="1" applyBorder="1" applyAlignment="1" applyProtection="1">
      <alignment vertical="center"/>
    </xf>
    <xf numFmtId="185" fontId="54" fillId="0" borderId="0" xfId="3" applyNumberFormat="1" applyFont="1" applyFill="1" applyBorder="1" applyAlignment="1" applyProtection="1">
      <alignment vertical="center"/>
    </xf>
    <xf numFmtId="0" fontId="10" fillId="0" borderId="0" xfId="3" applyFont="1" applyAlignment="1" applyProtection="1">
      <alignment horizontal="center" vertical="center"/>
    </xf>
    <xf numFmtId="0" fontId="54" fillId="0" borderId="0" xfId="3" applyFont="1" applyFill="1" applyProtection="1">
      <alignment vertical="center"/>
    </xf>
    <xf numFmtId="0" fontId="58" fillId="0" borderId="0" xfId="3" applyFont="1" applyFill="1" applyAlignment="1" applyProtection="1">
      <alignment horizontal="right" vertical="center"/>
    </xf>
    <xf numFmtId="0" fontId="60" fillId="0" borderId="0" xfId="3" applyFont="1" applyProtection="1">
      <alignment vertical="center"/>
    </xf>
    <xf numFmtId="183" fontId="10" fillId="0" borderId="94" xfId="3" applyNumberFormat="1" applyFont="1" applyBorder="1" applyAlignment="1" applyProtection="1">
      <alignment vertical="center" shrinkToFit="1"/>
    </xf>
    <xf numFmtId="183" fontId="54" fillId="0" borderId="2" xfId="4" applyNumberFormat="1" applyFont="1" applyFill="1" applyBorder="1" applyAlignment="1" applyProtection="1">
      <alignment vertical="center" shrinkToFit="1"/>
    </xf>
    <xf numFmtId="183" fontId="54" fillId="0" borderId="29" xfId="4" applyNumberFormat="1" applyFont="1" applyFill="1" applyBorder="1" applyAlignment="1" applyProtection="1">
      <alignment vertical="center" shrinkToFit="1"/>
    </xf>
    <xf numFmtId="183" fontId="54" fillId="0" borderId="80" xfId="4" applyNumberFormat="1" applyFont="1" applyFill="1" applyBorder="1" applyAlignment="1" applyProtection="1">
      <alignment vertical="center" shrinkToFit="1"/>
    </xf>
    <xf numFmtId="183" fontId="54" fillId="0" borderId="59" xfId="4" applyNumberFormat="1" applyFont="1" applyFill="1" applyBorder="1" applyAlignment="1" applyProtection="1">
      <alignment vertical="center" shrinkToFit="1"/>
    </xf>
    <xf numFmtId="183" fontId="10" fillId="0" borderId="96" xfId="3" applyNumberFormat="1" applyFont="1" applyBorder="1" applyAlignment="1" applyProtection="1">
      <alignment vertical="center" shrinkToFit="1"/>
    </xf>
    <xf numFmtId="0" fontId="65" fillId="5" borderId="29" xfId="3" applyNumberFormat="1" applyFont="1" applyFill="1" applyBorder="1" applyAlignment="1" applyProtection="1">
      <alignment horizontal="center" vertical="center"/>
      <protection locked="0"/>
    </xf>
    <xf numFmtId="183" fontId="65" fillId="5" borderId="33" xfId="4" applyNumberFormat="1" applyFont="1" applyFill="1" applyBorder="1" applyAlignment="1" applyProtection="1">
      <alignment vertical="center" shrinkToFit="1"/>
      <protection locked="0"/>
    </xf>
    <xf numFmtId="183" fontId="65" fillId="5" borderId="2" xfId="4" applyNumberFormat="1" applyFont="1" applyFill="1" applyBorder="1" applyAlignment="1" applyProtection="1">
      <alignment vertical="center" shrinkToFit="1"/>
      <protection locked="0"/>
    </xf>
    <xf numFmtId="185" fontId="68" fillId="0" borderId="0" xfId="3" applyNumberFormat="1" applyFont="1" applyFill="1" applyBorder="1" applyAlignment="1" applyProtection="1">
      <alignment vertical="center"/>
    </xf>
    <xf numFmtId="0" fontId="68" fillId="0" borderId="0" xfId="3" applyFont="1" applyFill="1" applyBorder="1" applyAlignment="1" applyProtection="1">
      <alignment horizontal="left" vertical="center"/>
    </xf>
    <xf numFmtId="0" fontId="57" fillId="0" borderId="0" xfId="3" applyFont="1" applyProtection="1">
      <alignment vertical="center"/>
    </xf>
    <xf numFmtId="180" fontId="29" fillId="4" borderId="2" xfId="0" applyNumberFormat="1" applyFont="1" applyFill="1" applyBorder="1" applyAlignment="1" applyProtection="1">
      <alignment horizontal="right" vertical="center" shrinkToFit="1"/>
      <protection hidden="1"/>
    </xf>
    <xf numFmtId="0" fontId="28" fillId="0" borderId="2" xfId="0" applyFont="1" applyFill="1" applyBorder="1" applyAlignment="1" applyProtection="1">
      <alignment horizontal="center" vertical="center"/>
      <protection hidden="1"/>
    </xf>
    <xf numFmtId="0" fontId="30" fillId="0" borderId="2" xfId="0" applyFont="1" applyFill="1" applyBorder="1" applyAlignment="1" applyProtection="1">
      <alignment horizontal="center" vertical="center"/>
      <protection hidden="1"/>
    </xf>
    <xf numFmtId="0" fontId="10" fillId="0" borderId="61" xfId="3" applyFont="1" applyFill="1" applyBorder="1" applyAlignment="1" applyProtection="1">
      <alignment horizontal="center" vertical="center"/>
    </xf>
    <xf numFmtId="0" fontId="59" fillId="0" borderId="17"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59" fillId="0" borderId="18" xfId="0" applyFont="1" applyFill="1" applyBorder="1" applyAlignment="1" applyProtection="1">
      <alignment horizontal="left" vertical="center" shrinkToFit="1"/>
      <protection locked="0"/>
    </xf>
    <xf numFmtId="0" fontId="8" fillId="0" borderId="37" xfId="0" applyFont="1" applyFill="1" applyBorder="1" applyAlignment="1" applyProtection="1">
      <alignment horizontal="left" vertical="center" wrapText="1"/>
      <protection hidden="1"/>
    </xf>
    <xf numFmtId="0" fontId="8" fillId="0" borderId="67" xfId="0" applyFont="1" applyFill="1" applyBorder="1" applyAlignment="1" applyProtection="1">
      <alignment horizontal="left" vertical="center" wrapText="1"/>
      <protection hidden="1"/>
    </xf>
    <xf numFmtId="0" fontId="8" fillId="0" borderId="39" xfId="0" applyFont="1" applyFill="1" applyBorder="1" applyAlignment="1" applyProtection="1">
      <alignment horizontal="left" vertical="center" wrapText="1"/>
      <protection hidden="1"/>
    </xf>
    <xf numFmtId="0" fontId="8" fillId="0" borderId="70" xfId="0" applyFont="1" applyFill="1" applyBorder="1" applyAlignment="1" applyProtection="1">
      <alignment horizontal="left" vertical="center" wrapText="1"/>
      <protection hidden="1"/>
    </xf>
    <xf numFmtId="180" fontId="8" fillId="4" borderId="35" xfId="1" applyNumberFormat="1" applyFont="1" applyFill="1" applyBorder="1" applyAlignment="1" applyProtection="1">
      <alignment horizontal="right" vertical="center"/>
      <protection hidden="1"/>
    </xf>
    <xf numFmtId="0" fontId="8" fillId="0" borderId="47" xfId="0" applyFont="1" applyFill="1" applyBorder="1" applyAlignment="1" applyProtection="1">
      <alignment vertical="center" wrapText="1"/>
      <protection hidden="1"/>
    </xf>
    <xf numFmtId="0" fontId="8" fillId="0" borderId="35" xfId="0" applyFont="1" applyFill="1" applyBorder="1" applyAlignment="1" applyProtection="1">
      <alignment vertical="center" wrapText="1"/>
      <protection hidden="1"/>
    </xf>
    <xf numFmtId="180" fontId="44" fillId="0" borderId="36" xfId="1" applyNumberFormat="1" applyFont="1" applyFill="1" applyBorder="1" applyAlignment="1" applyProtection="1">
      <alignment horizontal="right" vertical="center" shrinkToFit="1"/>
      <protection locked="0"/>
    </xf>
    <xf numFmtId="180" fontId="44" fillId="0" borderId="37" xfId="1" applyNumberFormat="1" applyFont="1" applyFill="1" applyBorder="1" applyAlignment="1" applyProtection="1">
      <alignment horizontal="right" vertical="center" shrinkToFit="1"/>
      <protection locked="0"/>
    </xf>
    <xf numFmtId="180" fontId="44" fillId="0" borderId="38" xfId="1" applyNumberFormat="1" applyFont="1" applyFill="1" applyBorder="1" applyAlignment="1" applyProtection="1">
      <alignment horizontal="right" vertical="center" shrinkToFit="1"/>
      <protection locked="0"/>
    </xf>
    <xf numFmtId="180" fontId="44" fillId="0" borderId="39" xfId="1" applyNumberFormat="1" applyFont="1" applyFill="1" applyBorder="1" applyAlignment="1" applyProtection="1">
      <alignment horizontal="right" vertical="center" shrinkToFit="1"/>
      <protection locked="0"/>
    </xf>
    <xf numFmtId="0" fontId="8" fillId="0" borderId="40" xfId="0" applyFont="1" applyFill="1" applyBorder="1" applyAlignment="1" applyProtection="1">
      <alignment horizontal="left" vertical="center" wrapText="1"/>
      <protection hidden="1"/>
    </xf>
    <xf numFmtId="0" fontId="8" fillId="0" borderId="44"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hidden="1"/>
    </xf>
    <xf numFmtId="0" fontId="44"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hidden="1"/>
    </xf>
    <xf numFmtId="0" fontId="8" fillId="0" borderId="36" xfId="0" applyFont="1" applyFill="1" applyBorder="1" applyAlignment="1" applyProtection="1">
      <alignment horizontal="left" vertical="center" wrapText="1"/>
      <protection hidden="1"/>
    </xf>
    <xf numFmtId="0" fontId="8" fillId="0" borderId="37" xfId="0" applyFont="1" applyFill="1" applyBorder="1" applyAlignment="1" applyProtection="1">
      <alignment horizontal="left" vertical="center"/>
      <protection hidden="1"/>
    </xf>
    <xf numFmtId="0" fontId="8" fillId="0" borderId="40" xfId="0" applyFont="1" applyFill="1" applyBorder="1" applyAlignment="1" applyProtection="1">
      <alignment horizontal="left" vertical="center"/>
      <protection hidden="1"/>
    </xf>
    <xf numFmtId="38" fontId="44" fillId="0" borderId="35" xfId="1" applyFont="1" applyFill="1" applyBorder="1" applyAlignment="1" applyProtection="1">
      <alignment horizontal="left" vertical="center" indent="1" shrinkToFit="1"/>
      <protection locked="0"/>
    </xf>
    <xf numFmtId="38" fontId="44" fillId="0" borderId="43" xfId="1" applyFont="1" applyFill="1" applyBorder="1" applyAlignment="1" applyProtection="1">
      <alignment horizontal="left" vertical="center" indent="1" shrinkToFit="1"/>
      <protection locked="0"/>
    </xf>
    <xf numFmtId="0" fontId="8" fillId="0" borderId="45"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34" xfId="0" applyFont="1" applyFill="1" applyBorder="1" applyAlignment="1" applyProtection="1">
      <alignment horizontal="left" vertical="center"/>
      <protection hidden="1"/>
    </xf>
    <xf numFmtId="0" fontId="8" fillId="0" borderId="11"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8" fillId="0" borderId="9" xfId="0" applyFont="1" applyFill="1" applyBorder="1" applyAlignment="1" applyProtection="1">
      <alignment horizontal="left" vertical="center" wrapText="1"/>
      <protection hidden="1"/>
    </xf>
    <xf numFmtId="0" fontId="8" fillId="0" borderId="4"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8" fillId="0" borderId="5"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8" fillId="0" borderId="8" xfId="0" applyFont="1" applyFill="1" applyBorder="1" applyAlignment="1" applyProtection="1">
      <alignment horizontal="left" vertical="center" wrapText="1"/>
      <protection hidden="1"/>
    </xf>
    <xf numFmtId="0" fontId="8" fillId="0" borderId="41" xfId="0" applyFont="1" applyFill="1" applyBorder="1" applyAlignment="1" applyProtection="1">
      <alignment horizontal="left" vertical="center"/>
      <protection hidden="1"/>
    </xf>
    <xf numFmtId="0" fontId="8" fillId="0" borderId="7" xfId="0" applyFont="1" applyFill="1" applyBorder="1" applyAlignment="1" applyProtection="1">
      <alignment horizontal="left" vertical="center"/>
      <protection hidden="1"/>
    </xf>
    <xf numFmtId="0" fontId="8" fillId="0" borderId="42" xfId="0" applyFont="1" applyFill="1" applyBorder="1" applyAlignment="1" applyProtection="1">
      <alignment horizontal="left" vertical="center"/>
      <protection hidden="1"/>
    </xf>
    <xf numFmtId="0" fontId="44" fillId="0" borderId="0" xfId="0" applyFont="1" applyFill="1" applyBorder="1" applyAlignment="1" applyProtection="1">
      <alignment horizontal="left" vertical="center" shrinkToFit="1"/>
      <protection locked="0"/>
    </xf>
    <xf numFmtId="0" fontId="44" fillId="0" borderId="10" xfId="0" applyFont="1" applyFill="1" applyBorder="1" applyAlignment="1" applyProtection="1">
      <alignment horizontal="left" vertical="center" shrinkToFit="1"/>
      <protection locked="0"/>
    </xf>
    <xf numFmtId="0" fontId="44" fillId="0" borderId="34"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top" wrapText="1"/>
      <protection hidden="1"/>
    </xf>
    <xf numFmtId="0" fontId="8" fillId="0" borderId="46" xfId="0" applyFont="1" applyFill="1" applyBorder="1" applyAlignment="1" applyProtection="1">
      <alignment horizontal="left" vertical="top" wrapText="1"/>
      <protection hidden="1"/>
    </xf>
    <xf numFmtId="0" fontId="8" fillId="0" borderId="38" xfId="0" applyFont="1" applyFill="1" applyBorder="1" applyAlignment="1" applyProtection="1">
      <alignment horizontal="left" vertical="center"/>
      <protection hidden="1"/>
    </xf>
    <xf numFmtId="0" fontId="8" fillId="0" borderId="39" xfId="0" applyFont="1" applyFill="1" applyBorder="1" applyAlignment="1" applyProtection="1">
      <alignment horizontal="left" vertical="center"/>
      <protection hidden="1"/>
    </xf>
    <xf numFmtId="0" fontId="8" fillId="0" borderId="44" xfId="0" applyFont="1" applyFill="1" applyBorder="1" applyAlignment="1" applyProtection="1">
      <alignment horizontal="left" vertical="center"/>
      <protection hidden="1"/>
    </xf>
    <xf numFmtId="0" fontId="8" fillId="0" borderId="36" xfId="0" applyFont="1" applyFill="1" applyBorder="1" applyAlignment="1" applyProtection="1">
      <alignment horizontal="left" vertical="center" shrinkToFit="1"/>
      <protection hidden="1"/>
    </xf>
    <xf numFmtId="0" fontId="8" fillId="0" borderId="37" xfId="0" applyFont="1" applyFill="1" applyBorder="1" applyAlignment="1" applyProtection="1">
      <alignment horizontal="left" vertical="center" shrinkToFit="1"/>
      <protection hidden="1"/>
    </xf>
    <xf numFmtId="0" fontId="8" fillId="0" borderId="40" xfId="0" applyFont="1" applyFill="1" applyBorder="1" applyAlignment="1" applyProtection="1">
      <alignment horizontal="left" vertical="center" shrinkToFit="1"/>
      <protection hidden="1"/>
    </xf>
    <xf numFmtId="0" fontId="8" fillId="0" borderId="38" xfId="0" applyFont="1" applyFill="1" applyBorder="1" applyAlignment="1" applyProtection="1">
      <alignment horizontal="left" vertical="center" shrinkToFit="1"/>
      <protection hidden="1"/>
    </xf>
    <xf numFmtId="0" fontId="8" fillId="0" borderId="39" xfId="0" applyFont="1" applyFill="1" applyBorder="1" applyAlignment="1" applyProtection="1">
      <alignment horizontal="left" vertical="center" shrinkToFit="1"/>
      <protection hidden="1"/>
    </xf>
    <xf numFmtId="0" fontId="8" fillId="0" borderId="44" xfId="0" applyFont="1" applyFill="1" applyBorder="1" applyAlignment="1" applyProtection="1">
      <alignment horizontal="left" vertical="center" shrinkToFit="1"/>
      <protection hidden="1"/>
    </xf>
    <xf numFmtId="0" fontId="8" fillId="0" borderId="37"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locked="0"/>
    </xf>
    <xf numFmtId="0" fontId="8" fillId="0" borderId="67"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protection hidden="1"/>
    </xf>
    <xf numFmtId="0" fontId="8" fillId="0" borderId="6" xfId="0" applyFont="1" applyFill="1" applyBorder="1" applyAlignment="1" applyProtection="1">
      <alignment horizontal="left" vertical="center"/>
      <protection hidden="1"/>
    </xf>
    <xf numFmtId="0" fontId="8" fillId="0" borderId="9" xfId="0" applyFont="1" applyFill="1" applyBorder="1" applyAlignment="1" applyProtection="1">
      <alignment horizontal="left" vertical="center"/>
      <protection hidden="1"/>
    </xf>
    <xf numFmtId="0" fontId="8" fillId="0" borderId="70" xfId="0" applyFont="1" applyFill="1" applyBorder="1" applyAlignment="1" applyProtection="1">
      <alignment horizontal="left" vertical="center"/>
      <protection hidden="1"/>
    </xf>
    <xf numFmtId="180" fontId="25" fillId="0" borderId="56" xfId="1" applyNumberFormat="1" applyFont="1" applyFill="1" applyBorder="1" applyAlignment="1" applyProtection="1">
      <alignment horizontal="right" vertical="center"/>
      <protection hidden="1"/>
    </xf>
    <xf numFmtId="180" fontId="25" fillId="0" borderId="57" xfId="1" applyNumberFormat="1" applyFont="1" applyFill="1" applyBorder="1" applyAlignment="1" applyProtection="1">
      <alignment horizontal="right" vertical="center"/>
      <protection hidden="1"/>
    </xf>
    <xf numFmtId="180" fontId="25" fillId="0" borderId="58" xfId="1" applyNumberFormat="1" applyFont="1" applyFill="1" applyBorder="1" applyAlignment="1" applyProtection="1">
      <alignment horizontal="right" vertical="center"/>
      <protection hidden="1"/>
    </xf>
    <xf numFmtId="0" fontId="26" fillId="0" borderId="62" xfId="0" applyFont="1" applyFill="1" applyBorder="1" applyAlignment="1" applyProtection="1">
      <alignment horizontal="center" vertical="center" shrinkToFit="1"/>
      <protection hidden="1"/>
    </xf>
    <xf numFmtId="0" fontId="26" fillId="0" borderId="63" xfId="0" applyFont="1" applyFill="1" applyBorder="1" applyAlignment="1" applyProtection="1">
      <alignment horizontal="center" vertical="center" shrinkToFit="1"/>
      <protection hidden="1"/>
    </xf>
    <xf numFmtId="178" fontId="26" fillId="0" borderId="26" xfId="1" applyNumberFormat="1" applyFont="1" applyFill="1" applyBorder="1" applyAlignment="1" applyProtection="1">
      <alignment horizontal="right" vertical="center"/>
      <protection hidden="1"/>
    </xf>
    <xf numFmtId="178" fontId="26" fillId="0" borderId="27" xfId="1" applyNumberFormat="1" applyFont="1" applyFill="1" applyBorder="1" applyAlignment="1" applyProtection="1">
      <alignment horizontal="right" vertical="center"/>
      <protection hidden="1"/>
    </xf>
    <xf numFmtId="0" fontId="26" fillId="0" borderId="62" xfId="0" applyFont="1" applyFill="1" applyBorder="1" applyAlignment="1" applyProtection="1">
      <alignment horizontal="center" vertical="center" wrapText="1"/>
      <protection hidden="1"/>
    </xf>
    <xf numFmtId="0" fontId="26" fillId="0" borderId="63" xfId="0" applyFont="1" applyFill="1" applyBorder="1" applyAlignment="1" applyProtection="1">
      <alignment horizontal="center" vertical="center" wrapText="1"/>
      <protection hidden="1"/>
    </xf>
    <xf numFmtId="180" fontId="26" fillId="0" borderId="26" xfId="0" applyNumberFormat="1" applyFont="1" applyFill="1" applyBorder="1" applyAlignment="1" applyProtection="1">
      <alignment horizontal="center" vertical="center"/>
      <protection hidden="1"/>
    </xf>
    <xf numFmtId="180" fontId="26" fillId="0" borderId="27" xfId="0" applyNumberFormat="1" applyFont="1" applyFill="1" applyBorder="1" applyAlignment="1" applyProtection="1">
      <alignment horizontal="center" vertical="center"/>
      <protection hidden="1"/>
    </xf>
    <xf numFmtId="0" fontId="26" fillId="0" borderId="26" xfId="0" applyFont="1" applyFill="1" applyBorder="1" applyAlignment="1" applyProtection="1">
      <alignment horizontal="center" vertical="center" wrapText="1"/>
      <protection hidden="1"/>
    </xf>
    <xf numFmtId="0" fontId="26" fillId="0" borderId="27" xfId="0" applyFont="1" applyFill="1" applyBorder="1" applyAlignment="1" applyProtection="1">
      <alignment horizontal="center" vertical="center" wrapText="1"/>
      <protection hidden="1"/>
    </xf>
    <xf numFmtId="0" fontId="26" fillId="0" borderId="50" xfId="0" applyFont="1" applyFill="1" applyBorder="1" applyAlignment="1" applyProtection="1">
      <alignment horizontal="center" vertical="center" wrapText="1" readingOrder="1"/>
      <protection hidden="1"/>
    </xf>
    <xf numFmtId="0" fontId="26" fillId="0" borderId="51" xfId="0" applyFont="1" applyFill="1" applyBorder="1" applyAlignment="1" applyProtection="1">
      <alignment horizontal="center" vertical="center" wrapText="1" readingOrder="1"/>
      <protection hidden="1"/>
    </xf>
    <xf numFmtId="0" fontId="26" fillId="0" borderId="52" xfId="0" applyFont="1" applyFill="1" applyBorder="1" applyAlignment="1" applyProtection="1">
      <alignment horizontal="center" vertical="center" wrapText="1" readingOrder="1"/>
      <protection hidden="1"/>
    </xf>
    <xf numFmtId="0" fontId="26" fillId="0" borderId="31" xfId="0" applyFont="1" applyFill="1" applyBorder="1" applyAlignment="1" applyProtection="1">
      <alignment horizontal="center" vertical="center" textRotation="255"/>
      <protection hidden="1"/>
    </xf>
    <xf numFmtId="0" fontId="26" fillId="0" borderId="32" xfId="0" applyFont="1" applyFill="1" applyBorder="1" applyAlignment="1" applyProtection="1">
      <alignment horizontal="center" vertical="center" textRotation="255"/>
      <protection hidden="1"/>
    </xf>
    <xf numFmtId="0" fontId="26" fillId="0" borderId="33" xfId="0" applyFont="1" applyFill="1" applyBorder="1" applyAlignment="1" applyProtection="1">
      <alignment horizontal="center" vertical="center" textRotation="255"/>
      <protection hidden="1"/>
    </xf>
    <xf numFmtId="0" fontId="32" fillId="0" borderId="0" xfId="0" applyFont="1" applyFill="1" applyAlignment="1" applyProtection="1">
      <alignment horizontal="center" vertical="center" wrapText="1"/>
      <protection hidden="1"/>
    </xf>
    <xf numFmtId="0" fontId="32" fillId="0" borderId="0" xfId="0" applyFont="1" applyFill="1" applyAlignment="1" applyProtection="1">
      <alignment horizontal="center" vertical="center"/>
      <protection hidden="1"/>
    </xf>
    <xf numFmtId="0" fontId="26" fillId="0" borderId="2" xfId="0" applyFont="1" applyFill="1" applyBorder="1" applyAlignment="1" applyProtection="1">
      <alignment horizontal="center" vertical="center"/>
      <protection hidden="1"/>
    </xf>
    <xf numFmtId="0" fontId="26" fillId="0" borderId="2" xfId="0" applyFont="1" applyFill="1" applyBorder="1" applyAlignment="1" applyProtection="1">
      <alignment horizontal="center" vertical="center" wrapText="1"/>
      <protection hidden="1"/>
    </xf>
    <xf numFmtId="38" fontId="26" fillId="0" borderId="28" xfId="1" applyFont="1" applyFill="1" applyBorder="1" applyAlignment="1" applyProtection="1">
      <alignment horizontal="center" vertical="center"/>
      <protection hidden="1"/>
    </xf>
    <xf numFmtId="38" fontId="26" fillId="0" borderId="30" xfId="1" applyFont="1" applyFill="1" applyBorder="1" applyAlignment="1" applyProtection="1">
      <alignment horizontal="center" vertical="center"/>
      <protection hidden="1"/>
    </xf>
    <xf numFmtId="38" fontId="26" fillId="0" borderId="21" xfId="1" applyFont="1" applyFill="1" applyBorder="1" applyAlignment="1" applyProtection="1">
      <alignment horizontal="center" vertical="center"/>
      <protection hidden="1"/>
    </xf>
    <xf numFmtId="38" fontId="26" fillId="0" borderId="19" xfId="1" applyFont="1" applyFill="1" applyBorder="1" applyAlignment="1" applyProtection="1">
      <alignment horizontal="center" vertical="center"/>
      <protection hidden="1"/>
    </xf>
    <xf numFmtId="38" fontId="26" fillId="0" borderId="20" xfId="1" applyFont="1" applyFill="1" applyBorder="1" applyAlignment="1" applyProtection="1">
      <alignment horizontal="center" vertical="center"/>
      <protection hidden="1"/>
    </xf>
    <xf numFmtId="38" fontId="26" fillId="0" borderId="22" xfId="1" applyFont="1" applyFill="1" applyBorder="1" applyAlignment="1" applyProtection="1">
      <alignment horizontal="center" vertical="center"/>
      <protection hidden="1"/>
    </xf>
    <xf numFmtId="38" fontId="26" fillId="0" borderId="23" xfId="1" applyFont="1" applyFill="1" applyBorder="1" applyAlignment="1" applyProtection="1">
      <alignment horizontal="center" vertical="center"/>
      <protection hidden="1"/>
    </xf>
    <xf numFmtId="38" fontId="26" fillId="0" borderId="24" xfId="1" applyFont="1" applyFill="1" applyBorder="1" applyAlignment="1" applyProtection="1">
      <alignment horizontal="center" vertical="center"/>
      <protection hidden="1"/>
    </xf>
    <xf numFmtId="38" fontId="26" fillId="0" borderId="25" xfId="1" applyFont="1" applyFill="1" applyBorder="1" applyAlignment="1" applyProtection="1">
      <alignment horizontal="center" vertical="center"/>
      <protection hidden="1"/>
    </xf>
    <xf numFmtId="0" fontId="26" fillId="0" borderId="33"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0" fontId="26" fillId="0" borderId="60" xfId="0" applyFont="1" applyFill="1" applyBorder="1" applyAlignment="1" applyProtection="1">
      <alignment horizontal="center" vertical="center" wrapText="1"/>
      <protection hidden="1"/>
    </xf>
    <xf numFmtId="0" fontId="26" fillId="0" borderId="64" xfId="0" applyFont="1" applyFill="1" applyBorder="1" applyAlignment="1" applyProtection="1">
      <alignment vertical="center" wrapText="1"/>
      <protection hidden="1"/>
    </xf>
    <xf numFmtId="0" fontId="35" fillId="0" borderId="65" xfId="0" applyFont="1" applyFill="1" applyBorder="1" applyAlignment="1" applyProtection="1">
      <alignment vertical="center" wrapText="1"/>
      <protection hidden="1"/>
    </xf>
    <xf numFmtId="0" fontId="35" fillId="0" borderId="66" xfId="0" applyFont="1" applyFill="1" applyBorder="1" applyAlignment="1" applyProtection="1">
      <alignment vertical="center" wrapText="1"/>
      <protection hidden="1"/>
    </xf>
    <xf numFmtId="0" fontId="26" fillId="0" borderId="56" xfId="0" applyFont="1" applyFill="1" applyBorder="1" applyAlignment="1" applyProtection="1">
      <alignment horizontal="center" vertical="center" wrapText="1"/>
      <protection hidden="1"/>
    </xf>
    <xf numFmtId="0" fontId="26" fillId="0" borderId="57" xfId="0" applyFont="1" applyFill="1" applyBorder="1" applyAlignment="1" applyProtection="1">
      <alignment horizontal="center" vertical="center" wrapText="1"/>
      <protection hidden="1"/>
    </xf>
    <xf numFmtId="0" fontId="26" fillId="0" borderId="31" xfId="0" applyFont="1" applyFill="1" applyBorder="1" applyAlignment="1" applyProtection="1">
      <alignment horizontal="center" vertical="center" textRotation="255" wrapText="1" readingOrder="1"/>
      <protection hidden="1"/>
    </xf>
    <xf numFmtId="0" fontId="26" fillId="0" borderId="32" xfId="0" applyFont="1" applyFill="1" applyBorder="1" applyAlignment="1" applyProtection="1">
      <alignment horizontal="center" vertical="center" textRotation="255" wrapText="1" readingOrder="1"/>
      <protection hidden="1"/>
    </xf>
    <xf numFmtId="0" fontId="26" fillId="0" borderId="53" xfId="0" applyFont="1" applyFill="1" applyBorder="1" applyAlignment="1" applyProtection="1">
      <alignment horizontal="center" vertical="center" wrapText="1"/>
      <protection hidden="1"/>
    </xf>
    <xf numFmtId="0" fontId="26" fillId="0" borderId="55" xfId="0" applyFont="1" applyFill="1" applyBorder="1" applyAlignment="1" applyProtection="1">
      <alignment horizontal="center" vertical="center" wrapText="1"/>
      <protection hidden="1"/>
    </xf>
    <xf numFmtId="0" fontId="26" fillId="0" borderId="54" xfId="0" applyFont="1" applyFill="1" applyBorder="1" applyAlignment="1" applyProtection="1">
      <alignment horizontal="center" vertical="center" wrapText="1"/>
      <protection hidden="1"/>
    </xf>
    <xf numFmtId="0" fontId="26" fillId="0" borderId="4"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26" fillId="0" borderId="1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center"/>
      <protection hidden="1"/>
    </xf>
    <xf numFmtId="0" fontId="26" fillId="0" borderId="32" xfId="0" applyFont="1" applyFill="1" applyBorder="1" applyAlignment="1" applyProtection="1">
      <alignment horizontal="center" vertical="center" textRotation="255" wrapText="1"/>
      <protection hidden="1"/>
    </xf>
    <xf numFmtId="38" fontId="26" fillId="0" borderId="23" xfId="1" applyFont="1" applyFill="1" applyBorder="1" applyAlignment="1" applyProtection="1">
      <alignment horizontal="right" vertical="center"/>
      <protection hidden="1"/>
    </xf>
    <xf numFmtId="38" fontId="26" fillId="0" borderId="25" xfId="1" applyFont="1" applyFill="1" applyBorder="1" applyAlignment="1" applyProtection="1">
      <alignment horizontal="right" vertical="center"/>
      <protection hidden="1"/>
    </xf>
    <xf numFmtId="0" fontId="26" fillId="0" borderId="19" xfId="0" applyFont="1" applyFill="1" applyBorder="1" applyAlignment="1" applyProtection="1">
      <alignment horizontal="center" vertical="center" wrapText="1"/>
      <protection hidden="1"/>
    </xf>
    <xf numFmtId="0" fontId="26" fillId="0" borderId="22" xfId="0" applyFont="1" applyFill="1" applyBorder="1" applyAlignment="1" applyProtection="1">
      <alignment horizontal="center" vertical="center" wrapText="1"/>
      <protection hidden="1"/>
    </xf>
    <xf numFmtId="38" fontId="26" fillId="0" borderId="28" xfId="1" applyFont="1" applyFill="1" applyBorder="1" applyAlignment="1" applyProtection="1">
      <alignment horizontal="right" vertical="center"/>
      <protection hidden="1"/>
    </xf>
    <xf numFmtId="38" fontId="26" fillId="0" borderId="21" xfId="1" applyFont="1" applyFill="1" applyBorder="1" applyAlignment="1" applyProtection="1">
      <alignment horizontal="right" vertical="center"/>
      <protection hidden="1"/>
    </xf>
    <xf numFmtId="38" fontId="26" fillId="0" borderId="19" xfId="1" applyFont="1" applyFill="1" applyBorder="1" applyAlignment="1" applyProtection="1">
      <alignment horizontal="right" vertical="center"/>
      <protection hidden="1"/>
    </xf>
    <xf numFmtId="38" fontId="26" fillId="0" borderId="22" xfId="1" applyFont="1" applyFill="1" applyBorder="1" applyAlignment="1" applyProtection="1">
      <alignment horizontal="right" vertical="center"/>
      <protection hidden="1"/>
    </xf>
    <xf numFmtId="180" fontId="25" fillId="4" borderId="53" xfId="1" applyNumberFormat="1" applyFont="1" applyFill="1" applyBorder="1" applyAlignment="1" applyProtection="1">
      <alignment horizontal="right" vertical="center"/>
      <protection hidden="1"/>
    </xf>
    <xf numFmtId="180" fontId="25" fillId="4" borderId="55" xfId="1" applyNumberFormat="1" applyFont="1" applyFill="1" applyBorder="1" applyAlignment="1" applyProtection="1">
      <alignment horizontal="right" vertical="center"/>
      <protection hidden="1"/>
    </xf>
    <xf numFmtId="180" fontId="25" fillId="4" borderId="54" xfId="1" applyNumberFormat="1" applyFont="1" applyFill="1" applyBorder="1" applyAlignment="1" applyProtection="1">
      <alignment horizontal="right" vertical="center"/>
      <protection hidden="1"/>
    </xf>
    <xf numFmtId="180" fontId="25" fillId="4" borderId="5" xfId="1" applyNumberFormat="1" applyFont="1" applyFill="1" applyBorder="1" applyAlignment="1" applyProtection="1">
      <alignment horizontal="right" vertical="center"/>
      <protection hidden="1"/>
    </xf>
    <xf numFmtId="180" fontId="25" fillId="4" borderId="7" xfId="1" applyNumberFormat="1" applyFont="1" applyFill="1" applyBorder="1" applyAlignment="1" applyProtection="1">
      <alignment horizontal="right" vertical="center"/>
      <protection hidden="1"/>
    </xf>
    <xf numFmtId="180" fontId="25" fillId="4" borderId="8" xfId="1" applyNumberFormat="1" applyFont="1" applyFill="1" applyBorder="1" applyAlignment="1" applyProtection="1">
      <alignment horizontal="right" vertical="center"/>
      <protection hidden="1"/>
    </xf>
    <xf numFmtId="180" fontId="25" fillId="4" borderId="59" xfId="1" applyNumberFormat="1" applyFont="1" applyFill="1" applyBorder="1" applyAlignment="1" applyProtection="1">
      <alignment horizontal="right" vertical="center"/>
      <protection hidden="1"/>
    </xf>
    <xf numFmtId="180" fontId="25" fillId="4" borderId="60" xfId="1" applyNumberFormat="1" applyFont="1" applyFill="1" applyBorder="1" applyAlignment="1" applyProtection="1">
      <alignment horizontal="right" vertical="center"/>
      <protection hidden="1"/>
    </xf>
    <xf numFmtId="180" fontId="25" fillId="4" borderId="61" xfId="1" applyNumberFormat="1" applyFont="1" applyFill="1" applyBorder="1" applyAlignment="1" applyProtection="1">
      <alignment horizontal="right" vertical="center"/>
      <protection hidden="1"/>
    </xf>
    <xf numFmtId="180" fontId="25" fillId="4" borderId="56" xfId="1" applyNumberFormat="1" applyFont="1" applyFill="1" applyBorder="1" applyAlignment="1" applyProtection="1">
      <alignment horizontal="right" vertical="center"/>
      <protection hidden="1"/>
    </xf>
    <xf numFmtId="180" fontId="25" fillId="4" borderId="57" xfId="1" applyNumberFormat="1" applyFont="1" applyFill="1" applyBorder="1" applyAlignment="1" applyProtection="1">
      <alignment horizontal="right" vertical="center"/>
      <protection hidden="1"/>
    </xf>
    <xf numFmtId="180" fontId="25" fillId="4" borderId="58" xfId="1" applyNumberFormat="1" applyFont="1" applyFill="1" applyBorder="1" applyAlignment="1" applyProtection="1">
      <alignment horizontal="right" vertical="center"/>
      <protection hidden="1"/>
    </xf>
    <xf numFmtId="0" fontId="26" fillId="0" borderId="31" xfId="0" applyFont="1" applyFill="1" applyBorder="1" applyAlignment="1" applyProtection="1">
      <alignment horizontal="center" vertical="center" wrapText="1"/>
      <protection hidden="1"/>
    </xf>
    <xf numFmtId="0" fontId="26" fillId="0" borderId="32" xfId="0" applyFont="1" applyFill="1" applyBorder="1" applyAlignment="1" applyProtection="1">
      <alignment horizontal="center" vertical="center" wrapText="1"/>
      <protection hidden="1"/>
    </xf>
    <xf numFmtId="180" fontId="26" fillId="4" borderId="50" xfId="1" applyNumberFormat="1" applyFont="1" applyFill="1" applyBorder="1" applyAlignment="1" applyProtection="1">
      <alignment horizontal="right" vertical="center"/>
      <protection hidden="1"/>
    </xf>
    <xf numFmtId="180" fontId="26" fillId="4" borderId="52" xfId="1" applyNumberFormat="1" applyFont="1" applyFill="1" applyBorder="1" applyAlignment="1" applyProtection="1">
      <alignment horizontal="right" vertical="center"/>
      <protection hidden="1"/>
    </xf>
    <xf numFmtId="0" fontId="30" fillId="0" borderId="31"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2" xfId="0" applyFont="1" applyFill="1" applyBorder="1" applyAlignment="1" applyProtection="1">
      <alignment vertical="center"/>
      <protection hidden="1"/>
    </xf>
    <xf numFmtId="0" fontId="61" fillId="0" borderId="81" xfId="0" applyFont="1" applyFill="1" applyBorder="1" applyAlignment="1" applyProtection="1">
      <alignment horizontal="left" vertical="center"/>
      <protection locked="0"/>
    </xf>
    <xf numFmtId="0" fontId="61" fillId="0" borderId="82" xfId="0" applyFont="1" applyFill="1" applyBorder="1" applyAlignment="1" applyProtection="1">
      <alignment horizontal="left" vertical="center"/>
      <protection locked="0"/>
    </xf>
    <xf numFmtId="0" fontId="61" fillId="0" borderId="83"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indent="1"/>
      <protection locked="0"/>
    </xf>
    <xf numFmtId="0" fontId="25" fillId="0" borderId="6" xfId="0" applyFont="1" applyFill="1" applyBorder="1" applyAlignment="1" applyProtection="1">
      <alignment horizontal="left" vertical="center" indent="1"/>
      <protection locked="0"/>
    </xf>
    <xf numFmtId="0" fontId="25" fillId="0" borderId="9" xfId="0" applyFont="1" applyFill="1" applyBorder="1" applyAlignment="1" applyProtection="1">
      <alignment horizontal="left" vertical="center" indent="1"/>
      <protection locked="0"/>
    </xf>
    <xf numFmtId="0" fontId="25" fillId="0" borderId="5" xfId="0" applyFont="1" applyFill="1" applyBorder="1" applyAlignment="1" applyProtection="1">
      <alignment horizontal="left" vertical="center" indent="1"/>
      <protection locked="0"/>
    </xf>
    <xf numFmtId="0" fontId="25" fillId="0" borderId="7" xfId="0" applyFont="1" applyFill="1" applyBorder="1" applyAlignment="1" applyProtection="1">
      <alignment horizontal="left" vertical="center" indent="1"/>
      <protection locked="0"/>
    </xf>
    <xf numFmtId="0" fontId="25" fillId="0" borderId="8" xfId="0" applyFont="1" applyFill="1" applyBorder="1" applyAlignment="1" applyProtection="1">
      <alignment horizontal="left" vertical="center" indent="1"/>
      <protection locked="0"/>
    </xf>
    <xf numFmtId="0" fontId="28" fillId="0" borderId="2"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5" fillId="0" borderId="1" xfId="0" applyFont="1" applyFill="1" applyBorder="1" applyAlignment="1" applyProtection="1">
      <alignment horizontal="left" vertical="center" shrinkToFit="1"/>
      <protection locked="0"/>
    </xf>
    <xf numFmtId="0" fontId="25" fillId="0" borderId="2" xfId="0" applyFont="1" applyFill="1" applyBorder="1" applyAlignment="1" applyProtection="1">
      <alignment horizontal="left" vertical="center" shrinkToFit="1"/>
      <protection locked="0"/>
    </xf>
    <xf numFmtId="0" fontId="25" fillId="2" borderId="6" xfId="0" applyFont="1" applyFill="1" applyBorder="1" applyAlignment="1" applyProtection="1">
      <alignment horizontal="left" vertical="center" shrinkToFit="1"/>
      <protection locked="0"/>
    </xf>
    <xf numFmtId="0" fontId="25" fillId="2" borderId="7" xfId="0" applyFont="1" applyFill="1" applyBorder="1" applyAlignment="1" applyProtection="1">
      <alignment horizontal="left" vertical="center" shrinkToFit="1"/>
      <protection locked="0"/>
    </xf>
    <xf numFmtId="0" fontId="25" fillId="0" borderId="11" xfId="0" applyFont="1" applyFill="1" applyBorder="1" applyAlignment="1" applyProtection="1">
      <alignment horizontal="left" vertical="center" shrinkToFit="1"/>
      <protection locked="0"/>
    </xf>
    <xf numFmtId="0" fontId="25" fillId="0" borderId="6" xfId="0" applyFont="1" applyFill="1" applyBorder="1" applyAlignment="1" applyProtection="1">
      <alignment horizontal="left" vertical="center" shrinkToFit="1"/>
      <protection locked="0"/>
    </xf>
    <xf numFmtId="0" fontId="25" fillId="0" borderId="9" xfId="0" applyFont="1" applyFill="1" applyBorder="1" applyAlignment="1" applyProtection="1">
      <alignment horizontal="left" vertical="center" shrinkToFit="1"/>
      <protection locked="0"/>
    </xf>
    <xf numFmtId="0" fontId="25" fillId="0" borderId="5" xfId="0" applyFont="1" applyFill="1" applyBorder="1" applyAlignment="1" applyProtection="1">
      <alignment horizontal="left" vertical="center" shrinkToFit="1"/>
      <protection locked="0"/>
    </xf>
    <xf numFmtId="0" fontId="25" fillId="0" borderId="7" xfId="0" applyFont="1" applyFill="1" applyBorder="1" applyAlignment="1" applyProtection="1">
      <alignment horizontal="left" vertical="center" shrinkToFit="1"/>
      <protection locked="0"/>
    </xf>
    <xf numFmtId="0" fontId="25" fillId="0" borderId="8" xfId="0" applyFont="1" applyFill="1" applyBorder="1" applyAlignment="1" applyProtection="1">
      <alignment horizontal="left" vertical="center" shrinkToFit="1"/>
      <protection locked="0"/>
    </xf>
    <xf numFmtId="0" fontId="25" fillId="0" borderId="4" xfId="0" applyFont="1" applyFill="1" applyBorder="1" applyAlignment="1" applyProtection="1">
      <alignment horizontal="left" vertical="center" shrinkToFit="1"/>
      <protection locked="0"/>
    </xf>
    <xf numFmtId="0" fontId="25" fillId="0" borderId="0" xfId="0" applyFont="1" applyFill="1" applyBorder="1" applyAlignment="1" applyProtection="1">
      <alignment horizontal="left" vertical="center" shrinkToFit="1"/>
      <protection locked="0"/>
    </xf>
    <xf numFmtId="0" fontId="25" fillId="0" borderId="10" xfId="0" applyFont="1" applyFill="1" applyBorder="1" applyAlignment="1" applyProtection="1">
      <alignment horizontal="left" vertical="center" shrinkToFit="1"/>
      <protection locked="0"/>
    </xf>
    <xf numFmtId="0" fontId="41" fillId="0" borderId="0" xfId="0" applyFont="1" applyFill="1" applyAlignment="1" applyProtection="1">
      <alignment horizontal="center" vertical="center"/>
      <protection hidden="1"/>
    </xf>
    <xf numFmtId="0" fontId="28" fillId="4" borderId="2" xfId="0" applyFont="1" applyFill="1" applyBorder="1" applyAlignment="1" applyProtection="1">
      <alignment horizontal="left" vertical="center" indent="1" shrinkToFit="1"/>
      <protection hidden="1"/>
    </xf>
    <xf numFmtId="0" fontId="25" fillId="0" borderId="2" xfId="0" applyFont="1" applyFill="1" applyBorder="1" applyAlignment="1" applyProtection="1">
      <alignment horizontal="left" vertical="center" indent="1" shrinkToFit="1"/>
      <protection locked="0"/>
    </xf>
    <xf numFmtId="0" fontId="28" fillId="0" borderId="0" xfId="0" applyFont="1" applyFill="1" applyAlignment="1" applyProtection="1">
      <alignment vertical="center"/>
      <protection hidden="1"/>
    </xf>
    <xf numFmtId="0" fontId="29" fillId="0" borderId="0" xfId="0" applyFont="1" applyFill="1" applyAlignment="1" applyProtection="1">
      <alignment horizontal="center" vertical="center"/>
      <protection hidden="1"/>
    </xf>
    <xf numFmtId="0" fontId="30" fillId="0" borderId="0" xfId="0" applyFont="1" applyFill="1" applyAlignment="1" applyProtection="1">
      <alignment horizontal="left" vertical="center" wrapText="1"/>
      <protection hidden="1"/>
    </xf>
    <xf numFmtId="0" fontId="28" fillId="4" borderId="32" xfId="0" applyFont="1" applyFill="1" applyBorder="1" applyAlignment="1" applyProtection="1">
      <alignment vertical="center" shrinkToFit="1"/>
      <protection hidden="1"/>
    </xf>
    <xf numFmtId="0" fontId="28" fillId="4" borderId="33" xfId="0" applyFont="1" applyFill="1" applyBorder="1" applyAlignment="1" applyProtection="1">
      <alignment vertical="center" shrinkToFit="1"/>
      <protection hidden="1"/>
    </xf>
    <xf numFmtId="0" fontId="28" fillId="4" borderId="11" xfId="0" applyFont="1" applyFill="1" applyBorder="1" applyAlignment="1" applyProtection="1">
      <alignment vertical="center" shrinkToFit="1"/>
      <protection hidden="1"/>
    </xf>
    <xf numFmtId="0" fontId="28" fillId="4" borderId="6" xfId="0" applyFont="1" applyFill="1" applyBorder="1" applyAlignment="1" applyProtection="1">
      <alignment vertical="center" shrinkToFit="1"/>
      <protection hidden="1"/>
    </xf>
    <xf numFmtId="0" fontId="28" fillId="4" borderId="9" xfId="0" applyFont="1" applyFill="1" applyBorder="1" applyAlignment="1" applyProtection="1">
      <alignment vertical="center" shrinkToFit="1"/>
      <protection hidden="1"/>
    </xf>
    <xf numFmtId="0" fontId="28" fillId="4" borderId="5" xfId="0" applyFont="1" applyFill="1" applyBorder="1" applyAlignment="1" applyProtection="1">
      <alignment vertical="center" shrinkToFit="1"/>
      <protection hidden="1"/>
    </xf>
    <xf numFmtId="0" fontId="28" fillId="4" borderId="7" xfId="0" applyFont="1" applyFill="1" applyBorder="1" applyAlignment="1" applyProtection="1">
      <alignment vertical="center" shrinkToFit="1"/>
      <protection hidden="1"/>
    </xf>
    <xf numFmtId="0" fontId="28" fillId="4" borderId="8" xfId="0" applyFont="1" applyFill="1" applyBorder="1" applyAlignment="1" applyProtection="1">
      <alignment vertical="center" shrinkToFit="1"/>
      <protection hidden="1"/>
    </xf>
    <xf numFmtId="0" fontId="29" fillId="0" borderId="12" xfId="0" applyFont="1" applyFill="1" applyBorder="1" applyAlignment="1" applyProtection="1">
      <alignment vertical="center"/>
      <protection hidden="1"/>
    </xf>
    <xf numFmtId="0" fontId="29" fillId="0" borderId="29" xfId="0" applyFont="1" applyFill="1" applyBorder="1" applyAlignment="1" applyProtection="1">
      <alignment vertical="center"/>
      <protection hidden="1"/>
    </xf>
    <xf numFmtId="0" fontId="28" fillId="0" borderId="32" xfId="0" applyFont="1" applyFill="1" applyBorder="1" applyAlignment="1" applyProtection="1">
      <alignment vertical="center"/>
      <protection hidden="1"/>
    </xf>
    <xf numFmtId="0" fontId="28" fillId="0" borderId="33" xfId="0" applyFont="1" applyFill="1" applyBorder="1" applyAlignment="1" applyProtection="1">
      <alignment vertical="center"/>
      <protection hidden="1"/>
    </xf>
    <xf numFmtId="0" fontId="25" fillId="0" borderId="11" xfId="0" applyFont="1" applyFill="1" applyBorder="1" applyAlignment="1" applyProtection="1">
      <alignment horizontal="left" vertical="center"/>
      <protection locked="0"/>
    </xf>
    <xf numFmtId="0" fontId="25" fillId="0" borderId="6" xfId="0" applyFont="1" applyFill="1" applyBorder="1" applyAlignment="1" applyProtection="1">
      <alignment horizontal="left" vertical="center"/>
      <protection locked="0"/>
    </xf>
    <xf numFmtId="0" fontId="25" fillId="0" borderId="9" xfId="0" applyFont="1" applyFill="1" applyBorder="1" applyAlignment="1" applyProtection="1">
      <alignment horizontal="left" vertical="center"/>
      <protection locked="0"/>
    </xf>
    <xf numFmtId="0" fontId="25" fillId="0" borderId="5" xfId="0" applyFont="1" applyFill="1" applyBorder="1" applyAlignment="1" applyProtection="1">
      <alignment horizontal="left" vertical="center"/>
      <protection locked="0"/>
    </xf>
    <xf numFmtId="0" fontId="25" fillId="0" borderId="7" xfId="0" applyFont="1" applyFill="1" applyBorder="1" applyAlignment="1" applyProtection="1">
      <alignment horizontal="left" vertical="center"/>
      <protection locked="0"/>
    </xf>
    <xf numFmtId="0" fontId="25" fillId="0" borderId="8" xfId="0" applyFont="1" applyFill="1" applyBorder="1" applyAlignment="1" applyProtection="1">
      <alignment horizontal="left" vertical="center"/>
      <protection locked="0"/>
    </xf>
    <xf numFmtId="0" fontId="36" fillId="0" borderId="4"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top"/>
      <protection hidden="1"/>
    </xf>
    <xf numFmtId="0" fontId="36" fillId="0" borderId="10" xfId="0" applyFont="1" applyFill="1" applyBorder="1" applyAlignment="1" applyProtection="1">
      <alignment horizontal="center" vertical="top"/>
      <protection hidden="1"/>
    </xf>
    <xf numFmtId="0" fontId="36" fillId="0" borderId="4" xfId="0" applyFont="1" applyFill="1" applyBorder="1" applyAlignment="1" applyProtection="1">
      <alignment vertical="top"/>
      <protection hidden="1"/>
    </xf>
    <xf numFmtId="0" fontId="36" fillId="0" borderId="0" xfId="0" applyFont="1" applyFill="1" applyBorder="1" applyAlignment="1" applyProtection="1">
      <alignment vertical="top"/>
      <protection hidden="1"/>
    </xf>
    <xf numFmtId="0" fontId="36" fillId="0" borderId="10" xfId="0" applyFont="1" applyFill="1" applyBorder="1" applyAlignment="1" applyProtection="1">
      <alignment vertical="top"/>
      <protection hidden="1"/>
    </xf>
    <xf numFmtId="0" fontId="62" fillId="0" borderId="4"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2" fillId="0" borderId="10" xfId="0" applyFont="1" applyFill="1" applyBorder="1" applyAlignment="1" applyProtection="1">
      <alignment horizontal="left" vertical="center" wrapText="1"/>
      <protection locked="0"/>
    </xf>
    <xf numFmtId="0" fontId="62" fillId="0" borderId="5" xfId="0" applyFont="1" applyFill="1" applyBorder="1" applyAlignment="1" applyProtection="1">
      <alignment horizontal="left" vertical="center" wrapText="1"/>
      <protection locked="0"/>
    </xf>
    <xf numFmtId="0" fontId="62" fillId="0" borderId="7" xfId="0" applyFont="1" applyFill="1" applyBorder="1" applyAlignment="1" applyProtection="1">
      <alignment horizontal="left" vertical="center" wrapText="1"/>
      <protection locked="0"/>
    </xf>
    <xf numFmtId="0" fontId="62" fillId="0" borderId="8" xfId="0" applyFont="1" applyFill="1" applyBorder="1" applyAlignment="1" applyProtection="1">
      <alignment horizontal="left" vertical="center" wrapText="1"/>
      <protection locked="0"/>
    </xf>
    <xf numFmtId="0" fontId="30" fillId="0" borderId="2" xfId="0" applyFont="1" applyFill="1" applyBorder="1" applyAlignment="1" applyProtection="1">
      <alignment vertical="center" wrapText="1"/>
      <protection hidden="1"/>
    </xf>
    <xf numFmtId="0" fontId="62" fillId="0" borderId="11" xfId="0" applyFont="1" applyFill="1" applyBorder="1" applyAlignment="1" applyProtection="1">
      <alignment horizontal="left" vertical="center" wrapText="1"/>
      <protection locked="0"/>
    </xf>
    <xf numFmtId="0" fontId="62" fillId="0" borderId="6" xfId="0" applyFont="1" applyFill="1" applyBorder="1" applyAlignment="1" applyProtection="1">
      <alignment horizontal="left" vertical="center" wrapText="1"/>
      <protection locked="0"/>
    </xf>
    <xf numFmtId="0" fontId="62" fillId="0" borderId="9"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hidden="1"/>
    </xf>
    <xf numFmtId="0" fontId="35" fillId="0" borderId="6" xfId="0" applyFont="1" applyFill="1" applyBorder="1" applyAlignment="1" applyProtection="1">
      <alignment horizontal="left" vertical="center" wrapText="1"/>
      <protection hidden="1"/>
    </xf>
    <xf numFmtId="0" fontId="35" fillId="0" borderId="9" xfId="0" applyFont="1" applyFill="1" applyBorder="1" applyAlignment="1" applyProtection="1">
      <alignment horizontal="left" vertical="center" wrapText="1"/>
      <protection hidden="1"/>
    </xf>
    <xf numFmtId="0" fontId="35" fillId="0" borderId="4" xfId="0" applyFont="1" applyFill="1" applyBorder="1" applyAlignment="1" applyProtection="1">
      <alignment horizontal="left" vertical="center" wrapText="1"/>
      <protection hidden="1"/>
    </xf>
    <xf numFmtId="0" fontId="35" fillId="0" borderId="0" xfId="0" applyFont="1" applyFill="1" applyAlignment="1" applyProtection="1">
      <alignment horizontal="left" vertical="center" wrapText="1"/>
      <protection hidden="1"/>
    </xf>
    <xf numFmtId="0" fontId="35" fillId="0" borderId="10" xfId="0" applyFont="1" applyFill="1" applyBorder="1" applyAlignment="1" applyProtection="1">
      <alignment horizontal="left" vertical="center" wrapText="1"/>
      <protection hidden="1"/>
    </xf>
    <xf numFmtId="0" fontId="35" fillId="0" borderId="5" xfId="0" applyFont="1" applyFill="1" applyBorder="1" applyAlignment="1" applyProtection="1">
      <alignment horizontal="left" vertical="center" wrapText="1"/>
      <protection hidden="1"/>
    </xf>
    <xf numFmtId="0" fontId="35" fillId="0" borderId="7" xfId="0" applyFont="1" applyFill="1" applyBorder="1" applyAlignment="1" applyProtection="1">
      <alignment horizontal="left" vertical="center" wrapText="1"/>
      <protection hidden="1"/>
    </xf>
    <xf numFmtId="0" fontId="35" fillId="0" borderId="8" xfId="0" applyFont="1" applyFill="1" applyBorder="1" applyAlignment="1" applyProtection="1">
      <alignment horizontal="left" vertical="center" wrapText="1"/>
      <protection hidden="1"/>
    </xf>
    <xf numFmtId="0" fontId="36" fillId="0" borderId="11" xfId="0" applyFont="1" applyFill="1" applyBorder="1" applyAlignment="1" applyProtection="1">
      <alignment horizontal="center" vertical="top"/>
      <protection hidden="1"/>
    </xf>
    <xf numFmtId="0" fontId="36" fillId="0" borderId="6" xfId="0" applyFont="1" applyFill="1" applyBorder="1" applyAlignment="1" applyProtection="1">
      <alignment horizontal="center" vertical="top"/>
      <protection hidden="1"/>
    </xf>
    <xf numFmtId="0" fontId="36" fillId="0" borderId="9" xfId="0" applyFont="1" applyFill="1" applyBorder="1" applyAlignment="1" applyProtection="1">
      <alignment horizontal="center" vertical="top"/>
      <protection hidden="1"/>
    </xf>
    <xf numFmtId="183" fontId="62" fillId="0" borderId="0" xfId="0" applyNumberFormat="1" applyFont="1" applyFill="1" applyBorder="1" applyAlignment="1" applyProtection="1">
      <alignment horizontal="center" vertical="center" shrinkToFit="1"/>
      <protection locked="0"/>
    </xf>
    <xf numFmtId="0" fontId="31" fillId="0" borderId="4" xfId="0" applyFont="1" applyFill="1" applyBorder="1" applyAlignment="1" applyProtection="1">
      <alignment vertical="top"/>
      <protection hidden="1"/>
    </xf>
    <xf numFmtId="0" fontId="31" fillId="0" borderId="0" xfId="0" applyFont="1" applyFill="1" applyBorder="1" applyAlignment="1" applyProtection="1">
      <alignment vertical="top"/>
      <protection hidden="1"/>
    </xf>
    <xf numFmtId="0" fontId="31" fillId="0" borderId="10" xfId="0" applyFont="1" applyFill="1" applyBorder="1" applyAlignment="1" applyProtection="1">
      <alignment vertical="top"/>
      <protection hidden="1"/>
    </xf>
    <xf numFmtId="0" fontId="36" fillId="0" borderId="0" xfId="0" applyFont="1" applyFill="1" applyBorder="1" applyAlignment="1" applyProtection="1">
      <alignment vertical="center"/>
      <protection hidden="1"/>
    </xf>
    <xf numFmtId="0" fontId="30" fillId="0" borderId="6" xfId="0" applyFont="1" applyFill="1" applyBorder="1" applyAlignment="1" applyProtection="1">
      <alignment horizontal="left" vertical="center" wrapText="1"/>
      <protection hidden="1"/>
    </xf>
    <xf numFmtId="0" fontId="30" fillId="0" borderId="9" xfId="0" applyFont="1" applyFill="1" applyBorder="1" applyAlignment="1" applyProtection="1">
      <alignment horizontal="left" vertical="center" wrapText="1"/>
      <protection hidden="1"/>
    </xf>
    <xf numFmtId="0" fontId="30" fillId="0" borderId="4"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left" vertical="center" wrapText="1"/>
      <protection hidden="1"/>
    </xf>
    <xf numFmtId="0" fontId="30" fillId="0" borderId="10" xfId="0" applyFont="1" applyFill="1" applyBorder="1" applyAlignment="1" applyProtection="1">
      <alignment horizontal="left" vertical="center" wrapText="1"/>
      <protection hidden="1"/>
    </xf>
    <xf numFmtId="0" fontId="30" fillId="0" borderId="5" xfId="0" applyFont="1" applyFill="1" applyBorder="1" applyAlignment="1" applyProtection="1">
      <alignment horizontal="left" vertical="center" wrapText="1"/>
      <protection hidden="1"/>
    </xf>
    <xf numFmtId="0" fontId="30" fillId="0" borderId="7" xfId="0" applyFont="1" applyFill="1" applyBorder="1" applyAlignment="1" applyProtection="1">
      <alignment horizontal="left" vertical="center" wrapText="1"/>
      <protection hidden="1"/>
    </xf>
    <xf numFmtId="0" fontId="30" fillId="0" borderId="8" xfId="0" applyFont="1" applyFill="1" applyBorder="1" applyAlignment="1" applyProtection="1">
      <alignment horizontal="left" vertical="center" wrapText="1"/>
      <protection hidden="1"/>
    </xf>
    <xf numFmtId="183" fontId="62" fillId="0" borderId="7" xfId="0" applyNumberFormat="1" applyFont="1" applyFill="1" applyBorder="1" applyAlignment="1" applyProtection="1">
      <alignment horizontal="center" vertical="center" shrinkToFit="1"/>
      <protection locked="0"/>
    </xf>
    <xf numFmtId="0" fontId="62" fillId="0" borderId="4" xfId="0" applyFont="1"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locked="0"/>
    </xf>
    <xf numFmtId="0" fontId="62" fillId="0" borderId="10" xfId="0" applyFont="1" applyFill="1" applyBorder="1" applyAlignment="1" applyProtection="1">
      <alignment horizontal="left" vertical="center"/>
      <protection locked="0"/>
    </xf>
    <xf numFmtId="0" fontId="62" fillId="0" borderId="5" xfId="0" applyFont="1" applyFill="1" applyBorder="1" applyAlignment="1" applyProtection="1">
      <alignment horizontal="left" vertical="center"/>
      <protection locked="0"/>
    </xf>
    <xf numFmtId="0" fontId="62" fillId="0" borderId="7" xfId="0" applyFont="1" applyFill="1" applyBorder="1" applyAlignment="1" applyProtection="1">
      <alignment horizontal="left" vertical="center"/>
      <protection locked="0"/>
    </xf>
    <xf numFmtId="0" fontId="62" fillId="0" borderId="8"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center" vertical="center"/>
      <protection hidden="1"/>
    </xf>
    <xf numFmtId="0" fontId="62" fillId="0" borderId="17" xfId="0" applyFont="1" applyFill="1" applyBorder="1" applyAlignment="1" applyProtection="1">
      <alignment vertical="center"/>
      <protection locked="0"/>
    </xf>
    <xf numFmtId="0" fontId="30" fillId="0" borderId="4" xfId="0" applyFont="1" applyFill="1" applyBorder="1" applyAlignment="1" applyProtection="1">
      <alignment horizontal="left" vertical="top"/>
      <protection hidden="1"/>
    </xf>
    <xf numFmtId="0" fontId="30" fillId="0" borderId="0" xfId="0" applyFont="1" applyFill="1" applyBorder="1" applyAlignment="1" applyProtection="1">
      <alignment horizontal="left" vertical="top"/>
      <protection hidden="1"/>
    </xf>
    <xf numFmtId="0" fontId="36" fillId="0" borderId="0" xfId="0" applyFont="1" applyFill="1" applyBorder="1" applyAlignment="1" applyProtection="1">
      <alignment horizontal="left" vertical="top"/>
      <protection hidden="1"/>
    </xf>
    <xf numFmtId="0" fontId="30" fillId="0" borderId="11" xfId="0" applyFont="1" applyFill="1" applyBorder="1" applyAlignment="1" applyProtection="1">
      <alignment vertical="center" wrapText="1"/>
      <protection hidden="1"/>
    </xf>
    <xf numFmtId="0" fontId="30" fillId="0" borderId="6" xfId="0" applyFont="1" applyFill="1" applyBorder="1" applyAlignment="1" applyProtection="1">
      <alignment vertical="center" wrapText="1"/>
      <protection hidden="1"/>
    </xf>
    <xf numFmtId="0" fontId="30" fillId="0" borderId="9" xfId="0" applyFont="1" applyFill="1" applyBorder="1" applyAlignment="1" applyProtection="1">
      <alignment vertical="center" wrapText="1"/>
      <protection hidden="1"/>
    </xf>
    <xf numFmtId="0" fontId="30" fillId="0" borderId="4" xfId="0" applyFont="1" applyFill="1" applyBorder="1" applyAlignment="1" applyProtection="1">
      <alignment vertical="center" wrapText="1"/>
      <protection hidden="1"/>
    </xf>
    <xf numFmtId="0" fontId="30" fillId="0" borderId="0" xfId="0" applyFont="1" applyFill="1" applyBorder="1" applyAlignment="1" applyProtection="1">
      <alignment vertical="center" wrapText="1"/>
      <protection hidden="1"/>
    </xf>
    <xf numFmtId="0" fontId="30" fillId="0" borderId="10" xfId="0" applyFont="1" applyFill="1" applyBorder="1" applyAlignment="1" applyProtection="1">
      <alignment vertical="center" wrapText="1"/>
      <protection hidden="1"/>
    </xf>
    <xf numFmtId="0" fontId="30" fillId="0" borderId="5" xfId="0" applyFont="1" applyFill="1" applyBorder="1" applyAlignment="1" applyProtection="1">
      <alignment vertical="center" wrapText="1"/>
      <protection hidden="1"/>
    </xf>
    <xf numFmtId="0" fontId="30" fillId="0" borderId="7" xfId="0" applyFont="1" applyFill="1" applyBorder="1" applyAlignment="1" applyProtection="1">
      <alignment vertical="center" wrapText="1"/>
      <protection hidden="1"/>
    </xf>
    <xf numFmtId="0" fontId="30" fillId="0" borderId="8" xfId="0" applyFont="1" applyFill="1" applyBorder="1" applyAlignment="1" applyProtection="1">
      <alignment vertical="center" wrapText="1"/>
      <protection hidden="1"/>
    </xf>
    <xf numFmtId="0" fontId="62" fillId="0" borderId="0" xfId="0" applyFont="1" applyFill="1" applyBorder="1" applyAlignment="1" applyProtection="1">
      <alignment horizontal="center" vertical="top" shrinkToFit="1"/>
      <protection locked="0"/>
    </xf>
    <xf numFmtId="183" fontId="62" fillId="0" borderId="7" xfId="0" applyNumberFormat="1" applyFont="1" applyFill="1" applyBorder="1" applyAlignment="1" applyProtection="1">
      <alignment horizontal="center" vertical="top" shrinkToFit="1"/>
      <protection locked="0"/>
    </xf>
    <xf numFmtId="0" fontId="36" fillId="0" borderId="5" xfId="0" applyFont="1" applyFill="1" applyBorder="1" applyAlignment="1" applyProtection="1">
      <alignment horizontal="center" vertical="top"/>
      <protection hidden="1"/>
    </xf>
    <xf numFmtId="0" fontId="36" fillId="0" borderId="7" xfId="0" applyFont="1" applyFill="1" applyBorder="1" applyAlignment="1" applyProtection="1">
      <alignment horizontal="center" vertical="top"/>
      <protection hidden="1"/>
    </xf>
    <xf numFmtId="0" fontId="36" fillId="0" borderId="8" xfId="0" applyFont="1" applyFill="1" applyBorder="1" applyAlignment="1" applyProtection="1">
      <alignment horizontal="center" vertical="top"/>
      <protection hidden="1"/>
    </xf>
    <xf numFmtId="0" fontId="62" fillId="0" borderId="17" xfId="0" applyFont="1" applyFill="1" applyBorder="1" applyAlignment="1" applyProtection="1">
      <alignment horizontal="left" shrinkToFit="1"/>
      <protection locked="0"/>
    </xf>
    <xf numFmtId="183" fontId="62" fillId="0" borderId="7" xfId="0" applyNumberFormat="1" applyFont="1" applyFill="1" applyBorder="1" applyAlignment="1" applyProtection="1">
      <alignment horizontal="center" shrinkToFit="1"/>
      <protection locked="0"/>
    </xf>
    <xf numFmtId="0" fontId="30" fillId="0" borderId="2" xfId="0" applyFont="1" applyFill="1" applyBorder="1" applyAlignment="1" applyProtection="1">
      <alignment vertical="center"/>
      <protection hidden="1"/>
    </xf>
    <xf numFmtId="0" fontId="36" fillId="4" borderId="11" xfId="0" applyFont="1" applyFill="1" applyBorder="1" applyAlignment="1" applyProtection="1">
      <alignment horizontal="left" vertical="center" indent="1" shrinkToFit="1"/>
      <protection hidden="1"/>
    </xf>
    <xf numFmtId="0" fontId="36" fillId="4" borderId="6" xfId="0" applyFont="1" applyFill="1" applyBorder="1" applyAlignment="1" applyProtection="1">
      <alignment horizontal="left" vertical="center" indent="1" shrinkToFit="1"/>
      <protection hidden="1"/>
    </xf>
    <xf numFmtId="0" fontId="36" fillId="4" borderId="9" xfId="0" applyFont="1" applyFill="1" applyBorder="1" applyAlignment="1" applyProtection="1">
      <alignment horizontal="left" vertical="center" indent="1" shrinkToFit="1"/>
      <protection hidden="1"/>
    </xf>
    <xf numFmtId="0" fontId="36" fillId="4" borderId="5" xfId="0" applyFont="1" applyFill="1" applyBorder="1" applyAlignment="1" applyProtection="1">
      <alignment horizontal="left" vertical="center" indent="1" shrinkToFit="1"/>
      <protection hidden="1"/>
    </xf>
    <xf numFmtId="0" fontId="36" fillId="4" borderId="7" xfId="0" applyFont="1" applyFill="1" applyBorder="1" applyAlignment="1" applyProtection="1">
      <alignment horizontal="left" vertical="center" indent="1" shrinkToFit="1"/>
      <protection hidden="1"/>
    </xf>
    <xf numFmtId="0" fontId="36" fillId="4" borderId="8" xfId="0" applyFont="1" applyFill="1" applyBorder="1" applyAlignment="1" applyProtection="1">
      <alignment horizontal="left" vertical="center" indent="1" shrinkToFit="1"/>
      <protection hidden="1"/>
    </xf>
    <xf numFmtId="0" fontId="30" fillId="0" borderId="11" xfId="0" applyFont="1" applyFill="1" applyBorder="1" applyAlignment="1" applyProtection="1">
      <alignment vertical="center"/>
      <protection hidden="1"/>
    </xf>
    <xf numFmtId="0" fontId="30" fillId="0" borderId="6" xfId="0" applyFont="1" applyFill="1" applyBorder="1" applyAlignment="1" applyProtection="1">
      <alignment vertical="center"/>
      <protection hidden="1"/>
    </xf>
    <xf numFmtId="0" fontId="30" fillId="0" borderId="9" xfId="0" applyFont="1" applyFill="1" applyBorder="1" applyAlignment="1" applyProtection="1">
      <alignment vertical="center"/>
      <protection hidden="1"/>
    </xf>
    <xf numFmtId="0" fontId="30" fillId="0" borderId="4" xfId="0" applyFont="1" applyFill="1" applyBorder="1" applyAlignment="1" applyProtection="1">
      <alignment vertical="center"/>
      <protection hidden="1"/>
    </xf>
    <xf numFmtId="0" fontId="30" fillId="0" borderId="10" xfId="0" applyFont="1" applyFill="1" applyBorder="1" applyAlignment="1" applyProtection="1">
      <alignment vertical="center"/>
      <protection hidden="1"/>
    </xf>
    <xf numFmtId="0" fontId="30" fillId="0" borderId="5" xfId="0" applyFont="1" applyFill="1" applyBorder="1" applyAlignment="1" applyProtection="1">
      <alignment vertical="center"/>
      <protection hidden="1"/>
    </xf>
    <xf numFmtId="0" fontId="30" fillId="0" borderId="7" xfId="0" applyFont="1" applyFill="1" applyBorder="1" applyAlignment="1" applyProtection="1">
      <alignment vertical="center"/>
      <protection hidden="1"/>
    </xf>
    <xf numFmtId="0" fontId="30" fillId="0" borderId="8" xfId="0" applyFont="1" applyFill="1" applyBorder="1" applyAlignment="1" applyProtection="1">
      <alignment vertical="center"/>
      <protection hidden="1"/>
    </xf>
    <xf numFmtId="0" fontId="13" fillId="0" borderId="2" xfId="0" applyFont="1" applyFill="1" applyBorder="1" applyAlignment="1" applyProtection="1">
      <alignment horizontal="center" vertical="center"/>
      <protection hidden="1"/>
    </xf>
    <xf numFmtId="0" fontId="13" fillId="4" borderId="2" xfId="0" applyFont="1" applyFill="1" applyBorder="1" applyAlignment="1" applyProtection="1">
      <alignment horizontal="left" vertical="center" indent="1"/>
      <protection hidden="1"/>
    </xf>
    <xf numFmtId="0" fontId="29" fillId="0" borderId="7" xfId="0" applyFont="1" applyBorder="1" applyAlignment="1" applyProtection="1">
      <alignment horizontal="left" vertical="top"/>
      <protection hidden="1"/>
    </xf>
    <xf numFmtId="0" fontId="29" fillId="0" borderId="0" xfId="0" applyFont="1" applyBorder="1" applyAlignment="1" applyProtection="1">
      <alignment horizontal="left" vertical="top"/>
      <protection hidden="1"/>
    </xf>
    <xf numFmtId="0" fontId="23" fillId="0" borderId="2" xfId="0" applyFont="1" applyBorder="1" applyAlignment="1" applyProtection="1">
      <alignment horizontal="center" vertical="center"/>
      <protection hidden="1"/>
    </xf>
    <xf numFmtId="0" fontId="16" fillId="0" borderId="2" xfId="0" applyNumberFormat="1" applyFont="1" applyBorder="1" applyAlignment="1" applyProtection="1">
      <alignment horizontal="center" vertical="center"/>
      <protection locked="0"/>
    </xf>
    <xf numFmtId="176" fontId="16" fillId="0" borderId="29" xfId="0" applyNumberFormat="1" applyFont="1" applyBorder="1" applyAlignment="1" applyProtection="1">
      <alignment horizontal="left" vertical="center"/>
      <protection locked="0"/>
    </xf>
    <xf numFmtId="176" fontId="16" fillId="0" borderId="12" xfId="0" applyNumberFormat="1" applyFont="1" applyBorder="1" applyAlignment="1" applyProtection="1">
      <alignment horizontal="left" vertical="center"/>
      <protection locked="0"/>
    </xf>
    <xf numFmtId="176" fontId="16" fillId="0" borderId="1" xfId="0" applyNumberFormat="1" applyFont="1" applyBorder="1" applyAlignment="1" applyProtection="1">
      <alignment horizontal="left" vertical="center"/>
      <protection locked="0"/>
    </xf>
    <xf numFmtId="176" fontId="16" fillId="0" borderId="2" xfId="0" applyNumberFormat="1" applyFont="1" applyBorder="1" applyAlignment="1" applyProtection="1">
      <alignment horizontal="center" vertical="center"/>
      <protection locked="0"/>
    </xf>
    <xf numFmtId="176" fontId="45" fillId="0" borderId="2" xfId="0" applyNumberFormat="1" applyFont="1" applyBorder="1" applyAlignment="1" applyProtection="1">
      <alignment horizontal="center" vertical="center"/>
      <protection locked="0"/>
    </xf>
    <xf numFmtId="0" fontId="13" fillId="0" borderId="2" xfId="0" applyFont="1" applyBorder="1" applyAlignment="1" applyProtection="1">
      <alignment horizontal="left" vertical="center"/>
      <protection locked="0"/>
    </xf>
    <xf numFmtId="0" fontId="13" fillId="0" borderId="2" xfId="0" applyFont="1" applyBorder="1" applyAlignment="1" applyProtection="1">
      <alignment horizontal="left" vertical="center" wrapText="1"/>
      <protection locked="0"/>
    </xf>
    <xf numFmtId="0" fontId="45" fillId="0" borderId="2" xfId="0" applyNumberFormat="1" applyFont="1" applyBorder="1" applyAlignment="1" applyProtection="1">
      <alignment horizontal="center" vertical="center"/>
      <protection locked="0"/>
    </xf>
    <xf numFmtId="0" fontId="16" fillId="0" borderId="2" xfId="0" applyNumberFormat="1" applyFont="1" applyBorder="1" applyAlignment="1" applyProtection="1">
      <alignment horizontal="left" vertical="center"/>
      <protection locked="0"/>
    </xf>
    <xf numFmtId="0" fontId="28" fillId="0" borderId="2" xfId="0" applyFont="1" applyBorder="1" applyAlignment="1" applyProtection="1">
      <alignment horizontal="left" vertical="center"/>
      <protection locked="0"/>
    </xf>
    <xf numFmtId="0" fontId="13" fillId="0" borderId="4"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0" fontId="13" fillId="0" borderId="4"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9"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xf>
    <xf numFmtId="18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hidden="1"/>
    </xf>
    <xf numFmtId="182" fontId="25" fillId="0" borderId="0" xfId="0" applyNumberFormat="1" applyFont="1" applyFill="1" applyBorder="1" applyAlignment="1" applyProtection="1">
      <alignment horizontal="right" vertical="center"/>
      <protection locked="0"/>
    </xf>
    <xf numFmtId="180" fontId="25" fillId="0" borderId="4" xfId="1" applyNumberFormat="1" applyFont="1" applyFill="1" applyBorder="1" applyAlignment="1" applyProtection="1">
      <alignment horizontal="right" vertical="center"/>
      <protection locked="0"/>
    </xf>
    <xf numFmtId="180" fontId="25" fillId="0" borderId="0" xfId="1" applyNumberFormat="1" applyFont="1" applyFill="1" applyBorder="1" applyAlignment="1" applyProtection="1">
      <alignment horizontal="right" vertical="center"/>
      <protection locked="0"/>
    </xf>
    <xf numFmtId="0" fontId="13" fillId="0" borderId="4" xfId="0" applyFont="1" applyFill="1" applyBorder="1" applyAlignment="1" applyProtection="1">
      <alignment horizontal="left" vertical="center"/>
      <protection hidden="1"/>
    </xf>
    <xf numFmtId="0" fontId="13" fillId="0" borderId="10" xfId="0" applyFont="1" applyFill="1" applyBorder="1" applyAlignment="1" applyProtection="1">
      <alignment horizontal="left" vertical="center"/>
      <protection hidden="1"/>
    </xf>
    <xf numFmtId="182" fontId="25" fillId="4" borderId="0" xfId="0" applyNumberFormat="1" applyFont="1" applyFill="1" applyAlignment="1" applyProtection="1">
      <alignment horizontal="right" vertical="center"/>
    </xf>
    <xf numFmtId="177" fontId="25" fillId="0" borderId="0" xfId="0" applyNumberFormat="1" applyFont="1" applyFill="1" applyBorder="1" applyAlignment="1" applyProtection="1">
      <alignment horizontal="right" vertical="center"/>
      <protection locked="0"/>
    </xf>
    <xf numFmtId="177" fontId="25" fillId="0" borderId="0" xfId="0" applyNumberFormat="1" applyFont="1" applyFill="1" applyBorder="1" applyAlignment="1" applyProtection="1">
      <alignment horizontal="right" vertical="center" shrinkToFit="1"/>
      <protection locked="0"/>
    </xf>
    <xf numFmtId="0" fontId="13" fillId="0" borderId="7" xfId="0" applyFont="1" applyFill="1" applyBorder="1" applyAlignment="1" applyProtection="1">
      <alignment horizontal="left" vertical="center"/>
      <protection hidden="1"/>
    </xf>
    <xf numFmtId="0" fontId="13" fillId="0" borderId="0" xfId="0" applyFont="1" applyFill="1" applyAlignment="1" applyProtection="1">
      <alignment horizontal="left" vertical="center"/>
      <protection hidden="1"/>
    </xf>
    <xf numFmtId="0" fontId="13" fillId="0" borderId="12"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20" fillId="0" borderId="6" xfId="0" applyFont="1" applyFill="1" applyBorder="1" applyAlignment="1" applyProtection="1">
      <alignment horizontal="left" vertical="center"/>
      <protection hidden="1"/>
    </xf>
    <xf numFmtId="180" fontId="25" fillId="4" borderId="29" xfId="1" applyNumberFormat="1" applyFont="1" applyFill="1" applyBorder="1" applyAlignment="1" applyProtection="1">
      <alignment horizontal="right" vertical="center"/>
      <protection hidden="1"/>
    </xf>
    <xf numFmtId="180" fontId="25" fillId="4" borderId="12" xfId="1" applyNumberFormat="1" applyFont="1" applyFill="1" applyBorder="1" applyAlignment="1" applyProtection="1">
      <alignment horizontal="right" vertical="center"/>
      <protection hidden="1"/>
    </xf>
    <xf numFmtId="0" fontId="25" fillId="0" borderId="4"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38" fontId="16" fillId="0" borderId="11" xfId="1" applyFont="1" applyFill="1" applyBorder="1" applyAlignment="1" applyProtection="1">
      <alignment horizontal="left" vertical="top"/>
      <protection locked="0"/>
    </xf>
    <xf numFmtId="38" fontId="16" fillId="0" borderId="6" xfId="1" applyFont="1" applyFill="1" applyBorder="1" applyAlignment="1" applyProtection="1">
      <alignment horizontal="left" vertical="top"/>
      <protection locked="0"/>
    </xf>
    <xf numFmtId="38" fontId="16" fillId="0" borderId="9" xfId="1" applyFont="1" applyFill="1" applyBorder="1" applyAlignment="1" applyProtection="1">
      <alignment horizontal="left" vertical="top"/>
      <protection locked="0"/>
    </xf>
    <xf numFmtId="38" fontId="16" fillId="0" borderId="4" xfId="1" applyFont="1" applyFill="1" applyBorder="1" applyAlignment="1" applyProtection="1">
      <alignment horizontal="left" vertical="top"/>
      <protection locked="0"/>
    </xf>
    <xf numFmtId="38" fontId="16" fillId="0" borderId="0" xfId="1" applyFont="1" applyFill="1" applyBorder="1" applyAlignment="1" applyProtection="1">
      <alignment horizontal="left" vertical="top"/>
      <protection locked="0"/>
    </xf>
    <xf numFmtId="38" fontId="16" fillId="0" borderId="10" xfId="1" applyFont="1" applyFill="1" applyBorder="1" applyAlignment="1" applyProtection="1">
      <alignment horizontal="left" vertical="top"/>
      <protection locked="0"/>
    </xf>
    <xf numFmtId="38" fontId="16" fillId="0" borderId="5" xfId="1" applyFont="1" applyFill="1" applyBorder="1" applyAlignment="1" applyProtection="1">
      <alignment horizontal="left" vertical="top"/>
      <protection locked="0"/>
    </xf>
    <xf numFmtId="38" fontId="16" fillId="0" borderId="7" xfId="1" applyFont="1" applyFill="1" applyBorder="1" applyAlignment="1" applyProtection="1">
      <alignment horizontal="left" vertical="top"/>
      <protection locked="0"/>
    </xf>
    <xf numFmtId="38" fontId="16" fillId="0" borderId="8" xfId="1" applyFont="1" applyFill="1" applyBorder="1" applyAlignment="1" applyProtection="1">
      <alignment horizontal="left" vertical="top"/>
      <protection locked="0"/>
    </xf>
    <xf numFmtId="38" fontId="16" fillId="0" borderId="0" xfId="1" applyFont="1" applyFill="1" applyBorder="1" applyAlignment="1" applyProtection="1">
      <alignment vertical="center"/>
      <protection hidden="1"/>
    </xf>
    <xf numFmtId="38" fontId="16" fillId="0" borderId="10" xfId="1" applyFont="1" applyFill="1" applyBorder="1" applyAlignment="1" applyProtection="1">
      <alignment vertical="center"/>
      <protection hidden="1"/>
    </xf>
    <xf numFmtId="38" fontId="16" fillId="0" borderId="7" xfId="1" applyFont="1" applyFill="1" applyBorder="1" applyAlignment="1" applyProtection="1">
      <alignment vertical="center"/>
      <protection hidden="1"/>
    </xf>
    <xf numFmtId="38" fontId="16" fillId="0" borderId="8" xfId="1" applyFont="1" applyFill="1" applyBorder="1" applyAlignment="1" applyProtection="1">
      <alignment vertical="center"/>
      <protection hidden="1"/>
    </xf>
    <xf numFmtId="0" fontId="45" fillId="0" borderId="0" xfId="1" applyNumberFormat="1" applyFont="1" applyFill="1" applyBorder="1" applyAlignment="1" applyProtection="1">
      <alignment horizontal="center" vertical="center"/>
      <protection locked="0"/>
    </xf>
    <xf numFmtId="0" fontId="45" fillId="0" borderId="7" xfId="1" applyNumberFormat="1" applyFont="1" applyFill="1" applyBorder="1" applyAlignment="1" applyProtection="1">
      <alignment horizontal="center" vertical="center"/>
      <protection locked="0"/>
    </xf>
    <xf numFmtId="176" fontId="45" fillId="0" borderId="0" xfId="1" applyNumberFormat="1" applyFont="1" applyFill="1" applyBorder="1" applyAlignment="1" applyProtection="1">
      <alignment horizontal="left" vertical="center"/>
      <protection locked="0"/>
    </xf>
    <xf numFmtId="176" fontId="45" fillId="0" borderId="7" xfId="1" applyNumberFormat="1" applyFont="1" applyFill="1" applyBorder="1" applyAlignment="1" applyProtection="1">
      <alignment horizontal="left" vertical="center"/>
      <protection locked="0"/>
    </xf>
    <xf numFmtId="38" fontId="13" fillId="0" borderId="0" xfId="1" applyFont="1" applyFill="1" applyBorder="1" applyAlignment="1" applyProtection="1">
      <alignment vertical="center"/>
      <protection hidden="1"/>
    </xf>
    <xf numFmtId="38" fontId="15" fillId="0" borderId="7" xfId="1" applyFont="1" applyFill="1" applyBorder="1" applyAlignment="1" applyProtection="1">
      <alignment vertical="center"/>
      <protection hidden="1"/>
    </xf>
    <xf numFmtId="38" fontId="15" fillId="0" borderId="0" xfId="1" applyFont="1" applyFill="1" applyAlignment="1" applyProtection="1">
      <alignment vertical="center"/>
      <protection hidden="1"/>
    </xf>
    <xf numFmtId="38" fontId="15" fillId="0" borderId="0" xfId="1" applyFont="1" applyFill="1" applyBorder="1" applyAlignment="1" applyProtection="1">
      <alignment vertical="center" wrapText="1"/>
      <protection hidden="1"/>
    </xf>
    <xf numFmtId="38" fontId="15" fillId="0" borderId="7" xfId="1" applyFont="1" applyFill="1" applyBorder="1" applyAlignment="1" applyProtection="1">
      <alignment vertical="center" wrapText="1"/>
      <protection hidden="1"/>
    </xf>
    <xf numFmtId="38" fontId="25" fillId="0" borderId="11" xfId="1" applyFont="1" applyFill="1" applyBorder="1" applyAlignment="1" applyProtection="1">
      <alignment horizontal="left" vertical="top" wrapText="1"/>
      <protection locked="0"/>
    </xf>
    <xf numFmtId="38" fontId="25" fillId="0" borderId="6" xfId="1" applyFont="1" applyFill="1" applyBorder="1" applyAlignment="1" applyProtection="1">
      <alignment horizontal="left" vertical="top"/>
      <protection locked="0"/>
    </xf>
    <xf numFmtId="38" fontId="25" fillId="0" borderId="9" xfId="1" applyFont="1" applyFill="1" applyBorder="1" applyAlignment="1" applyProtection="1">
      <alignment horizontal="left" vertical="top"/>
      <protection locked="0"/>
    </xf>
    <xf numFmtId="38" fontId="25" fillId="0" borderId="4" xfId="1" applyFont="1" applyFill="1" applyBorder="1" applyAlignment="1" applyProtection="1">
      <alignment horizontal="left" vertical="top"/>
      <protection locked="0"/>
    </xf>
    <xf numFmtId="38" fontId="25" fillId="0" borderId="0" xfId="1" applyFont="1" applyFill="1" applyBorder="1" applyAlignment="1" applyProtection="1">
      <alignment horizontal="left" vertical="top"/>
      <protection locked="0"/>
    </xf>
    <xf numFmtId="38" fontId="25" fillId="0" borderId="10" xfId="1" applyFont="1" applyFill="1" applyBorder="1" applyAlignment="1" applyProtection="1">
      <alignment horizontal="left" vertical="top"/>
      <protection locked="0"/>
    </xf>
    <xf numFmtId="38" fontId="25" fillId="0" borderId="5" xfId="1" applyFont="1" applyFill="1" applyBorder="1" applyAlignment="1" applyProtection="1">
      <alignment horizontal="left" vertical="top"/>
      <protection locked="0"/>
    </xf>
    <xf numFmtId="38" fontId="25" fillId="0" borderId="7" xfId="1" applyFont="1" applyFill="1" applyBorder="1" applyAlignment="1" applyProtection="1">
      <alignment horizontal="left" vertical="top"/>
      <protection locked="0"/>
    </xf>
    <xf numFmtId="38" fontId="25" fillId="0" borderId="8" xfId="1" applyFont="1" applyFill="1" applyBorder="1" applyAlignment="1" applyProtection="1">
      <alignment horizontal="left" vertical="top"/>
      <protection locked="0"/>
    </xf>
    <xf numFmtId="38" fontId="13" fillId="0" borderId="0" xfId="1" applyFont="1" applyFill="1" applyBorder="1" applyAlignment="1" applyProtection="1">
      <alignment horizontal="left" vertical="center"/>
      <protection hidden="1"/>
    </xf>
    <xf numFmtId="38" fontId="25" fillId="0" borderId="0" xfId="1" applyFont="1" applyFill="1" applyAlignment="1" applyProtection="1">
      <alignment horizontal="center" vertical="center"/>
      <protection locked="0"/>
    </xf>
    <xf numFmtId="38" fontId="13" fillId="0" borderId="7" xfId="1" applyFont="1" applyFill="1" applyBorder="1" applyAlignment="1" applyProtection="1">
      <alignment vertical="center"/>
      <protection hidden="1"/>
    </xf>
    <xf numFmtId="38" fontId="13" fillId="0" borderId="11" xfId="1" applyFont="1" applyFill="1" applyBorder="1" applyAlignment="1" applyProtection="1">
      <alignment vertical="center"/>
      <protection hidden="1"/>
    </xf>
    <xf numFmtId="38" fontId="13" fillId="0" borderId="6" xfId="1" applyFont="1" applyFill="1" applyBorder="1" applyAlignment="1" applyProtection="1">
      <alignment vertical="center"/>
      <protection hidden="1"/>
    </xf>
    <xf numFmtId="38" fontId="13" fillId="0" borderId="9" xfId="1" applyFont="1" applyFill="1" applyBorder="1" applyAlignment="1" applyProtection="1">
      <alignment vertical="center"/>
      <protection hidden="1"/>
    </xf>
    <xf numFmtId="38" fontId="13" fillId="0" borderId="5" xfId="1" applyFont="1" applyFill="1" applyBorder="1" applyAlignment="1" applyProtection="1">
      <alignment vertical="center"/>
      <protection hidden="1"/>
    </xf>
    <xf numFmtId="38" fontId="13" fillId="0" borderId="8" xfId="1" applyFont="1" applyFill="1" applyBorder="1" applyAlignment="1" applyProtection="1">
      <alignment vertical="center"/>
      <protection hidden="1"/>
    </xf>
    <xf numFmtId="0" fontId="45" fillId="0" borderId="11" xfId="1" applyNumberFormat="1" applyFont="1" applyFill="1" applyBorder="1" applyAlignment="1" applyProtection="1">
      <alignment horizontal="left" vertical="center" shrinkToFit="1"/>
      <protection locked="0"/>
    </xf>
    <xf numFmtId="0" fontId="45" fillId="0" borderId="6" xfId="1" applyNumberFormat="1" applyFont="1" applyFill="1" applyBorder="1" applyAlignment="1" applyProtection="1">
      <alignment horizontal="left" vertical="center" shrinkToFit="1"/>
      <protection locked="0"/>
    </xf>
    <xf numFmtId="0" fontId="45" fillId="0" borderId="9" xfId="1" applyNumberFormat="1" applyFont="1" applyFill="1" applyBorder="1" applyAlignment="1" applyProtection="1">
      <alignment horizontal="left" vertical="center" shrinkToFit="1"/>
      <protection locked="0"/>
    </xf>
    <xf numFmtId="0" fontId="45" fillId="0" borderId="5" xfId="1" applyNumberFormat="1" applyFont="1" applyFill="1" applyBorder="1" applyAlignment="1" applyProtection="1">
      <alignment horizontal="left" vertical="center" shrinkToFit="1"/>
      <protection locked="0"/>
    </xf>
    <xf numFmtId="0" fontId="45" fillId="0" borderId="7" xfId="1" applyNumberFormat="1" applyFont="1" applyFill="1" applyBorder="1" applyAlignment="1" applyProtection="1">
      <alignment horizontal="left" vertical="center" shrinkToFit="1"/>
      <protection locked="0"/>
    </xf>
    <xf numFmtId="0" fontId="45" fillId="0" borderId="8" xfId="1" applyNumberFormat="1" applyFont="1" applyFill="1" applyBorder="1" applyAlignment="1" applyProtection="1">
      <alignment horizontal="left" vertical="center" shrinkToFit="1"/>
      <protection locked="0"/>
    </xf>
    <xf numFmtId="38" fontId="13" fillId="0" borderId="4" xfId="1" applyFont="1" applyFill="1" applyBorder="1" applyAlignment="1" applyProtection="1">
      <alignment vertical="center"/>
      <protection hidden="1"/>
    </xf>
    <xf numFmtId="38" fontId="13" fillId="0" borderId="10" xfId="1" applyFont="1" applyFill="1" applyBorder="1" applyAlignment="1" applyProtection="1">
      <alignment vertical="center"/>
      <protection hidden="1"/>
    </xf>
    <xf numFmtId="176" fontId="45" fillId="0" borderId="11" xfId="1" applyNumberFormat="1" applyFont="1" applyFill="1" applyBorder="1" applyAlignment="1" applyProtection="1">
      <alignment horizontal="left" vertical="center"/>
      <protection locked="0"/>
    </xf>
    <xf numFmtId="176" fontId="45" fillId="0" borderId="6" xfId="1" applyNumberFormat="1" applyFont="1" applyFill="1" applyBorder="1" applyAlignment="1" applyProtection="1">
      <alignment horizontal="left" vertical="center"/>
      <protection locked="0"/>
    </xf>
    <xf numFmtId="176" fontId="45" fillId="0" borderId="9" xfId="1" applyNumberFormat="1" applyFont="1" applyFill="1" applyBorder="1" applyAlignment="1" applyProtection="1">
      <alignment horizontal="left" vertical="center"/>
      <protection locked="0"/>
    </xf>
    <xf numFmtId="176" fontId="45" fillId="0" borderId="5" xfId="1" applyNumberFormat="1" applyFont="1" applyFill="1" applyBorder="1" applyAlignment="1" applyProtection="1">
      <alignment horizontal="left" vertical="center"/>
      <protection locked="0"/>
    </xf>
    <xf numFmtId="176" fontId="45" fillId="0" borderId="8" xfId="1" applyNumberFormat="1" applyFont="1" applyFill="1" applyBorder="1" applyAlignment="1" applyProtection="1">
      <alignment horizontal="left" vertical="center"/>
      <protection locked="0"/>
    </xf>
    <xf numFmtId="180" fontId="45" fillId="0" borderId="11" xfId="1" applyNumberFormat="1" applyFont="1" applyFill="1" applyBorder="1" applyAlignment="1" applyProtection="1">
      <alignment horizontal="right" vertical="center"/>
      <protection locked="0"/>
    </xf>
    <xf numFmtId="180" fontId="16" fillId="0" borderId="6" xfId="1" applyNumberFormat="1" applyFont="1" applyFill="1" applyBorder="1" applyAlignment="1" applyProtection="1">
      <alignment horizontal="right" vertical="center"/>
      <protection locked="0"/>
    </xf>
    <xf numFmtId="180" fontId="16" fillId="0" borderId="5" xfId="1" applyNumberFormat="1" applyFont="1" applyFill="1" applyBorder="1" applyAlignment="1" applyProtection="1">
      <alignment horizontal="right" vertical="center"/>
      <protection locked="0"/>
    </xf>
    <xf numFmtId="180" fontId="16" fillId="0" borderId="7" xfId="1" applyNumberFormat="1" applyFont="1" applyFill="1" applyBorder="1" applyAlignment="1" applyProtection="1">
      <alignment horizontal="right" vertical="center"/>
      <protection locked="0"/>
    </xf>
    <xf numFmtId="0" fontId="15" fillId="0" borderId="6" xfId="0" applyFont="1" applyFill="1" applyBorder="1" applyAlignment="1" applyProtection="1">
      <alignment horizontal="left" vertical="center" wrapText="1"/>
      <protection hidden="1"/>
    </xf>
    <xf numFmtId="0" fontId="15" fillId="0" borderId="9"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10" xfId="0" applyFont="1" applyFill="1" applyBorder="1" applyAlignment="1" applyProtection="1">
      <alignment horizontal="left" vertical="center" wrapText="1"/>
      <protection hidden="1"/>
    </xf>
    <xf numFmtId="0" fontId="16" fillId="0" borderId="11" xfId="0" applyFont="1" applyFill="1" applyBorder="1" applyAlignment="1" applyProtection="1">
      <alignment horizontal="center" vertical="top"/>
      <protection hidden="1"/>
    </xf>
    <xf numFmtId="0" fontId="16" fillId="0" borderId="6" xfId="0" applyFont="1" applyFill="1" applyBorder="1" applyAlignment="1" applyProtection="1">
      <alignment horizontal="center" vertical="top"/>
      <protection hidden="1"/>
    </xf>
    <xf numFmtId="0" fontId="16" fillId="0" borderId="4" xfId="0" applyFont="1" applyFill="1" applyBorder="1" applyAlignment="1" applyProtection="1">
      <alignment horizontal="center" vertical="top"/>
      <protection hidden="1"/>
    </xf>
    <xf numFmtId="0" fontId="16" fillId="0" borderId="0" xfId="0" applyFont="1" applyFill="1" applyAlignment="1" applyProtection="1">
      <alignment horizontal="center" vertical="top"/>
      <protection hidden="1"/>
    </xf>
    <xf numFmtId="0" fontId="13" fillId="0" borderId="11" xfId="0"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13" fillId="0" borderId="5" xfId="0" applyFont="1" applyFill="1" applyBorder="1" applyAlignment="1" applyProtection="1">
      <alignment vertical="center"/>
      <protection hidden="1"/>
    </xf>
    <xf numFmtId="0" fontId="13" fillId="0" borderId="7" xfId="0"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180" fontId="25" fillId="0" borderId="6" xfId="1" applyNumberFormat="1" applyFont="1" applyFill="1" applyBorder="1" applyAlignment="1" applyProtection="1">
      <alignment horizontal="right" vertical="center"/>
      <protection locked="0"/>
    </xf>
    <xf numFmtId="180" fontId="25" fillId="0" borderId="7" xfId="1" applyNumberFormat="1" applyFont="1" applyFill="1" applyBorder="1" applyAlignment="1" applyProtection="1">
      <alignment horizontal="right" vertical="center"/>
      <protection locked="0"/>
    </xf>
    <xf numFmtId="0" fontId="13" fillId="0" borderId="11" xfId="0" applyFont="1" applyFill="1" applyBorder="1" applyAlignment="1" applyProtection="1">
      <alignment horizontal="distributed" vertical="center"/>
      <protection hidden="1"/>
    </xf>
    <xf numFmtId="0" fontId="13" fillId="0" borderId="6" xfId="0" applyFont="1" applyFill="1" applyBorder="1" applyAlignment="1" applyProtection="1">
      <alignment horizontal="distributed" vertical="center"/>
      <protection hidden="1"/>
    </xf>
    <xf numFmtId="0" fontId="13" fillId="0" borderId="5" xfId="0" applyFont="1" applyFill="1" applyBorder="1" applyAlignment="1" applyProtection="1">
      <alignment horizontal="distributed" vertical="center"/>
      <protection hidden="1"/>
    </xf>
    <xf numFmtId="0" fontId="13" fillId="0" borderId="7" xfId="0" applyFont="1" applyFill="1" applyBorder="1" applyAlignment="1" applyProtection="1">
      <alignment horizontal="distributed" vertical="center"/>
      <protection hidden="1"/>
    </xf>
    <xf numFmtId="178" fontId="25" fillId="0" borderId="11" xfId="1" applyNumberFormat="1" applyFont="1" applyFill="1" applyBorder="1" applyAlignment="1" applyProtection="1">
      <alignment horizontal="right" vertical="center"/>
      <protection locked="0"/>
    </xf>
    <xf numFmtId="178" fontId="25" fillId="0" borderId="6" xfId="1" applyNumberFormat="1" applyFont="1" applyFill="1" applyBorder="1" applyAlignment="1" applyProtection="1">
      <alignment horizontal="right" vertical="center"/>
      <protection locked="0"/>
    </xf>
    <xf numFmtId="178" fontId="25" fillId="0" borderId="9" xfId="1" applyNumberFormat="1" applyFont="1" applyFill="1" applyBorder="1" applyAlignment="1" applyProtection="1">
      <alignment horizontal="right" vertical="center"/>
      <protection locked="0"/>
    </xf>
    <xf numFmtId="178" fontId="25" fillId="0" borderId="5" xfId="1" applyNumberFormat="1" applyFont="1" applyFill="1" applyBorder="1" applyAlignment="1" applyProtection="1">
      <alignment horizontal="right" vertical="center"/>
      <protection locked="0"/>
    </xf>
    <xf numFmtId="178" fontId="25" fillId="0" borderId="7" xfId="1" applyNumberFormat="1" applyFont="1" applyFill="1" applyBorder="1" applyAlignment="1" applyProtection="1">
      <alignment horizontal="right" vertical="center"/>
      <protection locked="0"/>
    </xf>
    <xf numFmtId="178" fontId="25" fillId="0" borderId="8" xfId="1"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hidden="1"/>
    </xf>
    <xf numFmtId="0" fontId="13" fillId="0" borderId="31" xfId="0" applyFont="1" applyFill="1" applyBorder="1" applyAlignment="1" applyProtection="1">
      <alignment vertical="center"/>
      <protection hidden="1"/>
    </xf>
    <xf numFmtId="0" fontId="13" fillId="0" borderId="2"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45" fillId="0" borderId="11" xfId="0" applyFont="1" applyFill="1" applyBorder="1" applyAlignment="1" applyProtection="1">
      <alignment horizontal="left" vertical="center"/>
      <protection locked="0"/>
    </xf>
    <xf numFmtId="0" fontId="45" fillId="0" borderId="6" xfId="0" applyFont="1" applyFill="1" applyBorder="1" applyAlignment="1" applyProtection="1">
      <alignment horizontal="left" vertical="center"/>
      <protection locked="0"/>
    </xf>
    <xf numFmtId="0" fontId="45" fillId="0" borderId="9" xfId="0" applyFont="1" applyFill="1" applyBorder="1" applyAlignment="1" applyProtection="1">
      <alignment horizontal="left" vertical="center"/>
      <protection locked="0"/>
    </xf>
    <xf numFmtId="0" fontId="45" fillId="0" borderId="5" xfId="0" applyFont="1" applyFill="1" applyBorder="1" applyAlignment="1" applyProtection="1">
      <alignment horizontal="left" vertical="center"/>
      <protection locked="0"/>
    </xf>
    <xf numFmtId="0" fontId="45" fillId="0" borderId="7" xfId="0" applyFont="1" applyFill="1" applyBorder="1" applyAlignment="1" applyProtection="1">
      <alignment horizontal="left" vertical="center"/>
      <protection locked="0"/>
    </xf>
    <xf numFmtId="0" fontId="45" fillId="0" borderId="8" xfId="0" applyFont="1" applyFill="1" applyBorder="1" applyAlignment="1" applyProtection="1">
      <alignment horizontal="left" vertical="center"/>
      <protection locked="0"/>
    </xf>
    <xf numFmtId="0" fontId="15" fillId="0" borderId="0" xfId="0" applyFont="1" applyFill="1" applyBorder="1" applyAlignment="1" applyProtection="1">
      <alignment vertical="center" wrapText="1"/>
      <protection hidden="1"/>
    </xf>
    <xf numFmtId="0" fontId="25" fillId="0" borderId="11" xfId="0" applyNumberFormat="1" applyFont="1" applyFill="1" applyBorder="1" applyAlignment="1" applyProtection="1">
      <alignment horizontal="left" vertical="center"/>
      <protection locked="0"/>
    </xf>
    <xf numFmtId="0" fontId="25" fillId="0" borderId="6" xfId="0" applyNumberFormat="1" applyFont="1" applyFill="1" applyBorder="1" applyAlignment="1" applyProtection="1">
      <alignment horizontal="left" vertical="center"/>
      <protection locked="0"/>
    </xf>
    <xf numFmtId="0" fontId="25" fillId="0" borderId="9" xfId="0" applyNumberFormat="1" applyFont="1" applyFill="1" applyBorder="1" applyAlignment="1" applyProtection="1">
      <alignment horizontal="left" vertical="center"/>
      <protection locked="0"/>
    </xf>
    <xf numFmtId="0" fontId="25" fillId="0" borderId="5" xfId="0" applyNumberFormat="1" applyFont="1" applyFill="1" applyBorder="1" applyAlignment="1" applyProtection="1">
      <alignment horizontal="left" vertical="center"/>
      <protection locked="0"/>
    </xf>
    <xf numFmtId="0" fontId="25" fillId="0" borderId="7" xfId="0" applyNumberFormat="1" applyFont="1" applyFill="1" applyBorder="1" applyAlignment="1" applyProtection="1">
      <alignment horizontal="left" vertical="center"/>
      <protection locked="0"/>
    </xf>
    <xf numFmtId="0" fontId="25" fillId="0" borderId="8" xfId="0" applyNumberFormat="1" applyFont="1" applyFill="1" applyBorder="1" applyAlignment="1" applyProtection="1">
      <alignment horizontal="left" vertical="center"/>
      <protection locked="0"/>
    </xf>
    <xf numFmtId="0" fontId="15" fillId="0" borderId="4" xfId="0" applyFont="1" applyFill="1" applyBorder="1" applyAlignment="1" applyProtection="1">
      <alignment vertical="center"/>
      <protection hidden="1"/>
    </xf>
    <xf numFmtId="0" fontId="15" fillId="0" borderId="10" xfId="0" applyFont="1" applyFill="1" applyBorder="1" applyAlignment="1" applyProtection="1">
      <alignment vertical="center"/>
      <protection hidden="1"/>
    </xf>
    <xf numFmtId="0" fontId="15" fillId="0" borderId="4"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3" fillId="0" borderId="32" xfId="0" applyFont="1" applyFill="1" applyBorder="1" applyAlignment="1" applyProtection="1">
      <alignment vertical="center"/>
      <protection hidden="1"/>
    </xf>
    <xf numFmtId="0" fontId="13" fillId="0" borderId="33" xfId="0" applyFont="1" applyFill="1" applyBorder="1" applyAlignment="1" applyProtection="1">
      <alignment vertical="center"/>
      <protection hidden="1"/>
    </xf>
    <xf numFmtId="0" fontId="61" fillId="0" borderId="81" xfId="0" applyFont="1" applyFill="1" applyBorder="1" applyAlignment="1" applyProtection="1">
      <alignment horizontal="left" vertical="center" shrinkToFit="1"/>
      <protection locked="0"/>
    </xf>
    <xf numFmtId="0" fontId="61" fillId="0" borderId="82" xfId="0" applyFont="1" applyFill="1" applyBorder="1" applyAlignment="1" applyProtection="1">
      <alignment horizontal="left" vertical="center" shrinkToFit="1"/>
      <protection locked="0"/>
    </xf>
    <xf numFmtId="0" fontId="61" fillId="0" borderId="83" xfId="0" applyFont="1" applyFill="1" applyBorder="1" applyAlignment="1" applyProtection="1">
      <alignment horizontal="left" vertical="center" shrinkToFit="1"/>
      <protection locked="0"/>
    </xf>
    <xf numFmtId="0" fontId="13" fillId="4" borderId="4" xfId="0" applyFont="1" applyFill="1" applyBorder="1" applyAlignment="1" applyProtection="1">
      <alignment horizontal="left" vertical="center" indent="1" shrinkToFit="1"/>
      <protection hidden="1"/>
    </xf>
    <xf numFmtId="0" fontId="13" fillId="4" borderId="0" xfId="0" applyFont="1" applyFill="1" applyBorder="1" applyAlignment="1" applyProtection="1">
      <alignment horizontal="left" vertical="center" indent="1" shrinkToFit="1"/>
      <protection hidden="1"/>
    </xf>
    <xf numFmtId="0" fontId="13" fillId="4" borderId="10" xfId="0" applyFont="1" applyFill="1" applyBorder="1" applyAlignment="1" applyProtection="1">
      <alignment horizontal="left" vertical="center" indent="1" shrinkToFit="1"/>
      <protection hidden="1"/>
    </xf>
    <xf numFmtId="0" fontId="13" fillId="4" borderId="5" xfId="0" applyFont="1" applyFill="1" applyBorder="1" applyAlignment="1" applyProtection="1">
      <alignment horizontal="left" vertical="center" indent="1" shrinkToFit="1"/>
      <protection hidden="1"/>
    </xf>
    <xf numFmtId="0" fontId="13" fillId="4" borderId="7" xfId="0" applyFont="1" applyFill="1" applyBorder="1" applyAlignment="1" applyProtection="1">
      <alignment horizontal="left" vertical="center" indent="1" shrinkToFit="1"/>
      <protection hidden="1"/>
    </xf>
    <xf numFmtId="0" fontId="13" fillId="4" borderId="8" xfId="0" applyFont="1" applyFill="1" applyBorder="1" applyAlignment="1" applyProtection="1">
      <alignment horizontal="left" vertical="center" indent="1" shrinkToFit="1"/>
      <protection hidden="1"/>
    </xf>
    <xf numFmtId="0" fontId="25" fillId="0" borderId="11" xfId="0" applyNumberFormat="1" applyFont="1" applyFill="1" applyBorder="1" applyAlignment="1" applyProtection="1">
      <alignment horizontal="right" vertical="center"/>
      <protection locked="0"/>
    </xf>
    <xf numFmtId="0" fontId="25" fillId="0" borderId="6" xfId="0" applyNumberFormat="1" applyFont="1" applyFill="1" applyBorder="1" applyAlignment="1" applyProtection="1">
      <alignment horizontal="right" vertical="center"/>
      <protection locked="0"/>
    </xf>
    <xf numFmtId="0" fontId="25" fillId="0" borderId="5" xfId="0" applyNumberFormat="1" applyFont="1" applyFill="1" applyBorder="1" applyAlignment="1" applyProtection="1">
      <alignment horizontal="right" vertical="center"/>
      <protection locked="0"/>
    </xf>
    <xf numFmtId="0" fontId="25" fillId="0" borderId="7" xfId="0" applyNumberFormat="1" applyFont="1" applyFill="1" applyBorder="1" applyAlignment="1" applyProtection="1">
      <alignment horizontal="right" vertical="center"/>
      <protection locked="0"/>
    </xf>
    <xf numFmtId="176" fontId="13" fillId="0" borderId="6" xfId="0" applyNumberFormat="1" applyFont="1" applyFill="1" applyBorder="1" applyAlignment="1" applyProtection="1">
      <alignment horizontal="center" vertical="center"/>
      <protection hidden="1"/>
    </xf>
    <xf numFmtId="176" fontId="13" fillId="0" borderId="7" xfId="0" applyNumberFormat="1" applyFont="1" applyFill="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0" fontId="14" fillId="0" borderId="29" xfId="0" applyFont="1" applyBorder="1" applyAlignment="1" applyProtection="1">
      <alignment horizontal="left" vertical="top"/>
      <protection hidden="1"/>
    </xf>
    <xf numFmtId="0" fontId="45" fillId="0" borderId="12" xfId="0" applyFont="1" applyFill="1" applyBorder="1" applyAlignment="1" applyProtection="1">
      <alignment horizontal="left" vertical="center"/>
      <protection locked="0"/>
    </xf>
    <xf numFmtId="0" fontId="45" fillId="0" borderId="1" xfId="0" applyFont="1" applyFill="1" applyBorder="1" applyAlignment="1" applyProtection="1">
      <alignment horizontal="left" vertical="center"/>
      <protection locked="0"/>
    </xf>
    <xf numFmtId="0" fontId="36" fillId="0" borderId="2"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protection hidden="1"/>
    </xf>
    <xf numFmtId="0" fontId="14" fillId="0" borderId="2" xfId="0" applyFont="1" applyBorder="1" applyAlignment="1" applyProtection="1">
      <alignment horizontal="center" vertical="center" wrapText="1"/>
      <protection hidden="1"/>
    </xf>
    <xf numFmtId="0" fontId="16" fillId="0" borderId="12" xfId="0" applyFont="1" applyFill="1" applyBorder="1" applyAlignment="1" applyProtection="1">
      <alignment horizontal="left" vertical="center" shrinkToFit="1"/>
      <protection locked="0"/>
    </xf>
    <xf numFmtId="0" fontId="16" fillId="0" borderId="1" xfId="0" applyFont="1" applyFill="1" applyBorder="1" applyAlignment="1" applyProtection="1">
      <alignment horizontal="left" vertical="center" shrinkToFit="1"/>
      <protection locked="0"/>
    </xf>
    <xf numFmtId="180" fontId="16" fillId="0" borderId="29" xfId="1" applyNumberFormat="1" applyFont="1" applyFill="1" applyBorder="1" applyAlignment="1" applyProtection="1">
      <alignment horizontal="right" vertical="center"/>
      <protection locked="0"/>
    </xf>
    <xf numFmtId="180" fontId="16" fillId="0" borderId="12" xfId="1" applyNumberFormat="1" applyFont="1" applyFill="1" applyBorder="1" applyAlignment="1" applyProtection="1">
      <alignment horizontal="right" vertical="center"/>
      <protection locked="0"/>
    </xf>
    <xf numFmtId="0" fontId="18" fillId="0" borderId="12" xfId="0" applyFont="1" applyFill="1" applyBorder="1" applyAlignment="1" applyProtection="1">
      <alignment horizontal="left" vertical="top"/>
      <protection hidden="1"/>
    </xf>
    <xf numFmtId="0" fontId="18" fillId="0" borderId="1" xfId="0" applyFont="1" applyFill="1" applyBorder="1" applyAlignment="1" applyProtection="1">
      <alignment horizontal="left" vertical="top"/>
      <protection hidden="1"/>
    </xf>
    <xf numFmtId="0" fontId="16" fillId="0" borderId="29" xfId="0" applyFont="1" applyFill="1" applyBorder="1" applyAlignment="1" applyProtection="1">
      <alignment horizontal="left" vertical="center" shrinkToFit="1"/>
      <protection locked="0"/>
    </xf>
    <xf numFmtId="180" fontId="45" fillId="0" borderId="6" xfId="1" applyNumberFormat="1" applyFont="1" applyFill="1" applyBorder="1" applyAlignment="1" applyProtection="1">
      <alignment horizontal="right" vertical="center"/>
      <protection locked="0"/>
    </xf>
    <xf numFmtId="180" fontId="45" fillId="0" borderId="7" xfId="1" applyNumberFormat="1" applyFont="1" applyFill="1" applyBorder="1" applyAlignment="1" applyProtection="1">
      <alignment horizontal="right" vertical="center"/>
      <protection locked="0"/>
    </xf>
    <xf numFmtId="0" fontId="14" fillId="0" borderId="1" xfId="0" applyFont="1" applyFill="1" applyBorder="1" applyAlignment="1" applyProtection="1">
      <alignment horizontal="left" vertical="center"/>
      <protection hidden="1"/>
    </xf>
    <xf numFmtId="183" fontId="45" fillId="0" borderId="12" xfId="1" applyNumberFormat="1" applyFont="1" applyFill="1" applyBorder="1" applyAlignment="1" applyProtection="1">
      <alignment horizontal="right" vertical="center"/>
      <protection locked="0"/>
    </xf>
    <xf numFmtId="180" fontId="16" fillId="0" borderId="11" xfId="1" applyNumberFormat="1" applyFont="1" applyFill="1" applyBorder="1" applyAlignment="1" applyProtection="1">
      <alignment horizontal="right" vertical="center" shrinkToFit="1"/>
      <protection locked="0"/>
    </xf>
    <xf numFmtId="180" fontId="16" fillId="0" borderId="6" xfId="1" applyNumberFormat="1" applyFont="1" applyFill="1" applyBorder="1" applyAlignment="1" applyProtection="1">
      <alignment horizontal="right" vertical="center" shrinkToFit="1"/>
      <protection locked="0"/>
    </xf>
    <xf numFmtId="180" fontId="16" fillId="0" borderId="7" xfId="1" applyNumberFormat="1" applyFont="1" applyFill="1" applyBorder="1" applyAlignment="1" applyProtection="1">
      <alignment horizontal="right" vertical="center" shrinkToFit="1"/>
      <protection locked="0"/>
    </xf>
    <xf numFmtId="38" fontId="15" fillId="0" borderId="7" xfId="1" applyFont="1" applyFill="1" applyBorder="1" applyAlignment="1">
      <alignment horizontal="center" vertical="center"/>
    </xf>
    <xf numFmtId="38" fontId="15" fillId="0" borderId="8" xfId="1" applyFont="1" applyFill="1" applyBorder="1" applyAlignment="1">
      <alignment horizontal="center" vertical="center"/>
    </xf>
    <xf numFmtId="0" fontId="45" fillId="0" borderId="29" xfId="0" applyFont="1" applyFill="1" applyBorder="1" applyAlignment="1" applyProtection="1">
      <alignment horizontal="left" vertical="center"/>
      <protection locked="0"/>
    </xf>
    <xf numFmtId="0" fontId="18" fillId="0" borderId="1" xfId="0" applyFont="1" applyFill="1" applyBorder="1" applyAlignment="1">
      <alignment horizontal="left" vertical="top"/>
    </xf>
    <xf numFmtId="180" fontId="45" fillId="0" borderId="29" xfId="1" applyNumberFormat="1" applyFont="1" applyFill="1" applyBorder="1" applyAlignment="1" applyProtection="1">
      <alignment horizontal="right" vertical="center"/>
      <protection locked="0"/>
    </xf>
    <xf numFmtId="180" fontId="45" fillId="0" borderId="12" xfId="1" applyNumberFormat="1" applyFont="1" applyFill="1" applyBorder="1" applyAlignment="1" applyProtection="1">
      <alignment horizontal="right" vertical="center"/>
      <protection locked="0"/>
    </xf>
    <xf numFmtId="0" fontId="18" fillId="0" borderId="12" xfId="0" applyFont="1" applyFill="1" applyBorder="1" applyAlignment="1">
      <alignment horizontal="left" vertical="top"/>
    </xf>
    <xf numFmtId="183" fontId="16" fillId="0" borderId="12" xfId="1" applyNumberFormat="1" applyFont="1" applyFill="1" applyBorder="1" applyAlignment="1" applyProtection="1">
      <alignment horizontal="right" vertical="center" shrinkToFit="1"/>
      <protection locked="0"/>
    </xf>
    <xf numFmtId="38" fontId="15" fillId="0" borderId="7" xfId="1" applyFont="1" applyFill="1" applyBorder="1" applyAlignment="1" applyProtection="1">
      <alignment horizontal="center" vertical="center"/>
      <protection hidden="1"/>
    </xf>
    <xf numFmtId="38" fontId="15" fillId="0" borderId="8" xfId="1" applyFont="1" applyFill="1" applyBorder="1" applyAlignment="1" applyProtection="1">
      <alignment horizontal="center" vertical="center"/>
      <protection hidden="1"/>
    </xf>
    <xf numFmtId="0" fontId="13" fillId="0" borderId="2" xfId="0" applyFont="1" applyFill="1" applyBorder="1" applyAlignment="1" applyProtection="1">
      <alignment horizontal="left" vertical="center" shrinkToFit="1"/>
      <protection locked="0"/>
    </xf>
    <xf numFmtId="180" fontId="13" fillId="0" borderId="2" xfId="1" applyNumberFormat="1" applyFont="1" applyFill="1" applyBorder="1" applyAlignment="1" applyProtection="1">
      <alignment horizontal="right" vertical="center" shrinkToFit="1"/>
      <protection locked="0"/>
    </xf>
    <xf numFmtId="0" fontId="15" fillId="0" borderId="6" xfId="0" applyFont="1" applyBorder="1" applyAlignment="1" applyProtection="1">
      <alignment horizontal="left" vertical="center"/>
      <protection hidden="1"/>
    </xf>
    <xf numFmtId="0" fontId="15" fillId="0" borderId="0" xfId="0" applyFont="1" applyBorder="1" applyAlignment="1" applyProtection="1">
      <alignment horizontal="left" vertical="center"/>
      <protection hidden="1"/>
    </xf>
    <xf numFmtId="184" fontId="13" fillId="0" borderId="2" xfId="1" applyNumberFormat="1" applyFont="1" applyFill="1" applyBorder="1" applyAlignment="1" applyProtection="1">
      <alignment horizontal="right" vertical="center" shrinkToFit="1"/>
      <protection locked="0"/>
    </xf>
    <xf numFmtId="38" fontId="13" fillId="0" borderId="2" xfId="1" applyFont="1" applyFill="1" applyBorder="1" applyAlignment="1" applyProtection="1">
      <alignment horizontal="left" vertical="center" shrinkToFit="1"/>
      <protection locked="0"/>
    </xf>
    <xf numFmtId="0" fontId="45" fillId="0" borderId="11" xfId="0" applyFont="1" applyBorder="1" applyAlignment="1" applyProtection="1">
      <alignment horizontal="left" vertical="center" wrapText="1"/>
      <protection locked="0"/>
    </xf>
    <xf numFmtId="0" fontId="45" fillId="0" borderId="6" xfId="0" applyFont="1" applyBorder="1" applyAlignment="1" applyProtection="1">
      <alignment horizontal="left" vertical="center"/>
      <protection locked="0"/>
    </xf>
    <xf numFmtId="0" fontId="45" fillId="0" borderId="9" xfId="0" applyFont="1" applyBorder="1" applyAlignment="1" applyProtection="1">
      <alignment horizontal="left" vertical="center"/>
      <protection locked="0"/>
    </xf>
    <xf numFmtId="0" fontId="45" fillId="0" borderId="4" xfId="0" applyFont="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0" fontId="45" fillId="0" borderId="10" xfId="0" applyFont="1" applyBorder="1" applyAlignment="1" applyProtection="1">
      <alignment horizontal="left" vertical="center"/>
      <protection locked="0"/>
    </xf>
    <xf numFmtId="0" fontId="45" fillId="0" borderId="5" xfId="0" applyFont="1" applyBorder="1" applyAlignment="1" applyProtection="1">
      <alignment horizontal="left" vertical="center"/>
      <protection locked="0"/>
    </xf>
    <xf numFmtId="0" fontId="45" fillId="0" borderId="7" xfId="0" applyFont="1" applyBorder="1" applyAlignment="1" applyProtection="1">
      <alignment horizontal="left" vertical="center"/>
      <protection locked="0"/>
    </xf>
    <xf numFmtId="0" fontId="45" fillId="0" borderId="8" xfId="0" applyFont="1" applyBorder="1" applyAlignment="1" applyProtection="1">
      <alignment horizontal="left" vertical="center"/>
      <protection locked="0"/>
    </xf>
    <xf numFmtId="0" fontId="45" fillId="0" borderId="2"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top" wrapText="1"/>
      <protection locked="0"/>
    </xf>
    <xf numFmtId="0" fontId="45" fillId="0" borderId="6" xfId="0" applyFont="1" applyFill="1" applyBorder="1" applyAlignment="1" applyProtection="1">
      <alignment horizontal="left" vertical="top" wrapText="1"/>
      <protection locked="0"/>
    </xf>
    <xf numFmtId="0" fontId="45" fillId="0" borderId="9" xfId="0" applyFont="1" applyFill="1" applyBorder="1" applyAlignment="1" applyProtection="1">
      <alignment horizontal="left" vertical="top" wrapText="1"/>
      <protection locked="0"/>
    </xf>
    <xf numFmtId="0" fontId="45" fillId="0" borderId="4" xfId="0" applyFont="1" applyFill="1" applyBorder="1" applyAlignment="1" applyProtection="1">
      <alignment horizontal="left" vertical="top" wrapText="1"/>
      <protection locked="0"/>
    </xf>
    <xf numFmtId="0" fontId="45" fillId="0" borderId="0" xfId="0" applyFont="1" applyFill="1" applyBorder="1" applyAlignment="1" applyProtection="1">
      <alignment horizontal="left" vertical="top" wrapText="1"/>
      <protection locked="0"/>
    </xf>
    <xf numFmtId="0" fontId="45" fillId="0" borderId="10" xfId="0" applyFont="1" applyFill="1" applyBorder="1" applyAlignment="1" applyProtection="1">
      <alignment horizontal="left" vertical="top" wrapText="1"/>
      <protection locked="0"/>
    </xf>
    <xf numFmtId="0" fontId="45" fillId="0" borderId="5" xfId="0" applyFont="1" applyFill="1" applyBorder="1" applyAlignment="1" applyProtection="1">
      <alignment horizontal="left" vertical="top" wrapText="1"/>
      <protection locked="0"/>
    </xf>
    <xf numFmtId="0" fontId="45" fillId="0" borderId="7" xfId="0" applyFont="1" applyFill="1" applyBorder="1" applyAlignment="1" applyProtection="1">
      <alignment horizontal="left" vertical="top" wrapText="1"/>
      <protection locked="0"/>
    </xf>
    <xf numFmtId="0" fontId="45" fillId="0" borderId="8"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top"/>
      <protection locked="0"/>
    </xf>
    <xf numFmtId="0" fontId="28" fillId="0" borderId="2" xfId="0" applyFont="1" applyFill="1" applyBorder="1" applyAlignment="1" applyProtection="1">
      <alignment horizontal="left" vertical="center"/>
      <protection locked="0"/>
    </xf>
    <xf numFmtId="0" fontId="29" fillId="0" borderId="2"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hidden="1"/>
    </xf>
    <xf numFmtId="0" fontId="16" fillId="0" borderId="0" xfId="0" applyFont="1" applyFill="1" applyAlignment="1" applyProtection="1">
      <alignment horizontal="left" vertical="center"/>
      <protection hidden="1"/>
    </xf>
    <xf numFmtId="0" fontId="15" fillId="0" borderId="0" xfId="0" applyFont="1" applyFill="1" applyBorder="1" applyAlignment="1" applyProtection="1">
      <alignment horizontal="left" vertical="top" wrapText="1"/>
      <protection hidden="1"/>
    </xf>
    <xf numFmtId="0" fontId="13" fillId="4" borderId="2"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locked="0"/>
    </xf>
    <xf numFmtId="0" fontId="10" fillId="0" borderId="71" xfId="3" applyFont="1" applyFill="1" applyBorder="1" applyAlignment="1" applyProtection="1">
      <alignment horizontal="center" vertical="center"/>
    </xf>
    <xf numFmtId="0" fontId="10" fillId="0" borderId="88" xfId="3" applyFont="1" applyFill="1" applyBorder="1" applyAlignment="1" applyProtection="1">
      <alignment horizontal="center" vertical="center"/>
    </xf>
    <xf numFmtId="0" fontId="10" fillId="0" borderId="89" xfId="3" applyFont="1" applyFill="1" applyBorder="1" applyAlignment="1" applyProtection="1">
      <alignment horizontal="center" vertical="center"/>
    </xf>
    <xf numFmtId="0" fontId="10" fillId="0" borderId="90" xfId="3" applyFont="1" applyFill="1" applyBorder="1" applyAlignment="1" applyProtection="1">
      <alignment horizontal="center" vertical="center" wrapText="1"/>
    </xf>
    <xf numFmtId="0" fontId="10" fillId="0" borderId="33" xfId="3" applyFont="1" applyFill="1" applyBorder="1" applyAlignment="1" applyProtection="1">
      <alignment horizontal="center" vertical="center" wrapText="1"/>
    </xf>
    <xf numFmtId="0" fontId="10" fillId="0" borderId="33" xfId="3" applyFont="1" applyFill="1" applyBorder="1" applyAlignment="1" applyProtection="1">
      <alignment horizontal="center" vertical="center"/>
    </xf>
    <xf numFmtId="0" fontId="10" fillId="0" borderId="91" xfId="3" applyFont="1" applyFill="1" applyBorder="1" applyAlignment="1" applyProtection="1">
      <alignment horizontal="center" vertical="center" wrapText="1"/>
    </xf>
    <xf numFmtId="0" fontId="10" fillId="0" borderId="51" xfId="3" applyFont="1" applyFill="1" applyBorder="1" applyAlignment="1" applyProtection="1">
      <alignment horizontal="center" vertical="center" wrapText="1"/>
    </xf>
    <xf numFmtId="0" fontId="10" fillId="0" borderId="52" xfId="3" applyFont="1" applyFill="1" applyBorder="1" applyAlignment="1" applyProtection="1">
      <alignment horizontal="center" vertical="center" wrapText="1"/>
    </xf>
    <xf numFmtId="0" fontId="10" fillId="0" borderId="49" xfId="3" applyFont="1" applyFill="1" applyBorder="1" applyAlignment="1" applyProtection="1">
      <alignment horizontal="center" vertical="center" wrapText="1"/>
    </xf>
    <xf numFmtId="0" fontId="10" fillId="0" borderId="49" xfId="3" applyFont="1" applyFill="1" applyBorder="1" applyAlignment="1" applyProtection="1">
      <alignment horizontal="center" vertical="center"/>
    </xf>
    <xf numFmtId="0" fontId="10" fillId="0" borderId="92" xfId="3" applyFont="1" applyFill="1" applyBorder="1" applyAlignment="1" applyProtection="1">
      <alignment horizontal="center" vertical="center"/>
    </xf>
    <xf numFmtId="0" fontId="54" fillId="0" borderId="77" xfId="3" applyFont="1" applyFill="1" applyBorder="1" applyAlignment="1" applyProtection="1">
      <alignment horizontal="left" vertical="center" shrinkToFit="1"/>
    </xf>
    <xf numFmtId="0" fontId="54" fillId="0" borderId="1" xfId="3" applyFont="1" applyFill="1" applyBorder="1" applyAlignment="1" applyProtection="1">
      <alignment horizontal="left" vertical="center" shrinkToFit="1"/>
    </xf>
    <xf numFmtId="0" fontId="10" fillId="0" borderId="79" xfId="3" applyFont="1" applyFill="1" applyBorder="1" applyAlignment="1" applyProtection="1">
      <alignment horizontal="center" vertical="center"/>
    </xf>
    <xf numFmtId="0" fontId="10" fillId="0" borderId="61" xfId="3" applyFont="1" applyFill="1" applyBorder="1" applyAlignment="1" applyProtection="1">
      <alignment horizontal="center" vertical="center"/>
    </xf>
    <xf numFmtId="0" fontId="54" fillId="0" borderId="71" xfId="3" applyFont="1" applyFill="1" applyBorder="1" applyAlignment="1" applyProtection="1">
      <alignment horizontal="center" vertical="center"/>
    </xf>
    <xf numFmtId="0" fontId="54" fillId="0" borderId="72" xfId="3" applyFont="1" applyFill="1" applyBorder="1" applyAlignment="1" applyProtection="1">
      <alignment horizontal="center" vertical="center"/>
    </xf>
    <xf numFmtId="0" fontId="54" fillId="0" borderId="75" xfId="3" applyFont="1" applyFill="1" applyBorder="1" applyAlignment="1" applyProtection="1">
      <alignment horizontal="left" vertical="center" shrinkToFit="1"/>
    </xf>
    <xf numFmtId="0" fontId="54" fillId="0" borderId="8" xfId="3" applyFont="1" applyFill="1" applyBorder="1" applyAlignment="1" applyProtection="1">
      <alignment horizontal="left" vertical="center" shrinkToFit="1"/>
    </xf>
    <xf numFmtId="0" fontId="54" fillId="0" borderId="77" xfId="3" applyFont="1" applyFill="1" applyBorder="1" applyAlignment="1" applyProtection="1">
      <alignment horizontal="left" vertical="center"/>
    </xf>
    <xf numFmtId="0" fontId="54" fillId="0" borderId="1" xfId="3" applyFont="1" applyFill="1" applyBorder="1" applyAlignment="1" applyProtection="1">
      <alignment horizontal="left" vertical="center"/>
    </xf>
    <xf numFmtId="183" fontId="54" fillId="0" borderId="2" xfId="3" applyNumberFormat="1" applyFont="1" applyFill="1" applyBorder="1" applyAlignment="1" applyProtection="1">
      <alignment horizontal="center" vertical="center"/>
    </xf>
    <xf numFmtId="183" fontId="54" fillId="0" borderId="78" xfId="3" applyNumberFormat="1" applyFont="1" applyFill="1" applyBorder="1" applyAlignment="1" applyProtection="1">
      <alignment horizontal="center" vertical="center"/>
    </xf>
    <xf numFmtId="0" fontId="54" fillId="0" borderId="12" xfId="3" applyFont="1" applyFill="1" applyBorder="1" applyAlignment="1" applyProtection="1">
      <alignment horizontal="left" vertical="center"/>
    </xf>
    <xf numFmtId="0" fontId="54" fillId="0" borderId="79" xfId="3" applyFont="1" applyFill="1" applyBorder="1" applyAlignment="1" applyProtection="1">
      <alignment horizontal="left" vertical="center" shrinkToFit="1"/>
    </xf>
    <xf numFmtId="0" fontId="54" fillId="0" borderId="61" xfId="3" applyFont="1" applyFill="1" applyBorder="1" applyAlignment="1" applyProtection="1">
      <alignment horizontal="left" vertical="center" shrinkToFit="1"/>
    </xf>
    <xf numFmtId="0" fontId="57" fillId="0" borderId="73" xfId="3" applyFont="1" applyFill="1" applyBorder="1" applyAlignment="1" applyProtection="1">
      <alignment horizontal="center" vertical="center" wrapText="1" shrinkToFit="1"/>
    </xf>
    <xf numFmtId="0" fontId="57" fillId="0" borderId="74" xfId="3" applyFont="1" applyFill="1" applyBorder="1" applyAlignment="1" applyProtection="1">
      <alignment horizontal="center" vertical="center" wrapText="1" shrinkToFit="1"/>
    </xf>
    <xf numFmtId="0" fontId="54" fillId="0" borderId="88" xfId="3" applyFont="1" applyFill="1" applyBorder="1" applyAlignment="1" applyProtection="1">
      <alignment horizontal="center" vertical="center"/>
    </xf>
    <xf numFmtId="0" fontId="54" fillId="0" borderId="75" xfId="3" applyFont="1" applyFill="1" applyBorder="1" applyAlignment="1" applyProtection="1">
      <alignment horizontal="left" vertical="center"/>
    </xf>
    <xf numFmtId="0" fontId="54" fillId="0" borderId="8" xfId="3" applyFont="1" applyFill="1" applyBorder="1" applyAlignment="1" applyProtection="1">
      <alignment horizontal="left" vertical="center"/>
    </xf>
    <xf numFmtId="183" fontId="54" fillId="0" borderId="33" xfId="3" applyNumberFormat="1" applyFont="1" applyFill="1" applyBorder="1" applyAlignment="1" applyProtection="1">
      <alignment horizontal="center" vertical="center"/>
    </xf>
    <xf numFmtId="183" fontId="54" fillId="0" borderId="76" xfId="3" applyNumberFormat="1" applyFont="1" applyFill="1" applyBorder="1" applyAlignment="1" applyProtection="1">
      <alignment horizontal="center" vertical="center"/>
    </xf>
    <xf numFmtId="0" fontId="54" fillId="0" borderId="7" xfId="3" applyFont="1" applyFill="1" applyBorder="1" applyAlignment="1" applyProtection="1">
      <alignment horizontal="left" vertical="center" shrinkToFit="1"/>
    </xf>
    <xf numFmtId="0" fontId="54" fillId="0" borderId="79" xfId="3" applyFont="1" applyFill="1" applyBorder="1" applyAlignment="1" applyProtection="1">
      <alignment horizontal="left" vertical="center"/>
    </xf>
    <xf numFmtId="0" fontId="54" fillId="0" borderId="60" xfId="3" applyFont="1" applyFill="1" applyBorder="1" applyAlignment="1" applyProtection="1">
      <alignment horizontal="left" vertical="center"/>
    </xf>
    <xf numFmtId="0" fontId="54" fillId="0" borderId="61" xfId="3" applyFont="1" applyFill="1" applyBorder="1" applyAlignment="1" applyProtection="1">
      <alignment horizontal="left" vertical="center"/>
    </xf>
    <xf numFmtId="183" fontId="54" fillId="0" borderId="80" xfId="3" applyNumberFormat="1" applyFont="1" applyFill="1" applyBorder="1" applyAlignment="1" applyProtection="1">
      <alignment horizontal="center" vertical="center"/>
    </xf>
    <xf numFmtId="183" fontId="54" fillId="0" borderId="87" xfId="3" applyNumberFormat="1" applyFont="1" applyFill="1" applyBorder="1" applyAlignment="1" applyProtection="1">
      <alignment horizontal="center" vertical="center"/>
    </xf>
    <xf numFmtId="0" fontId="10" fillId="0" borderId="79" xfId="3" applyFont="1" applyFill="1" applyBorder="1" applyAlignment="1" applyProtection="1">
      <alignment horizontal="center" vertical="center" shrinkToFit="1"/>
    </xf>
    <xf numFmtId="0" fontId="10" fillId="0" borderId="60" xfId="3" applyFont="1" applyFill="1" applyBorder="1" applyAlignment="1" applyProtection="1">
      <alignment horizontal="center" vertical="center" shrinkToFit="1"/>
    </xf>
    <xf numFmtId="0" fontId="10" fillId="0" borderId="61" xfId="3" applyFont="1" applyFill="1" applyBorder="1" applyAlignment="1" applyProtection="1">
      <alignment horizontal="center" vertical="center" shrinkToFit="1"/>
    </xf>
    <xf numFmtId="0" fontId="25" fillId="0" borderId="2" xfId="0" applyFont="1" applyFill="1" applyBorder="1" applyAlignment="1" applyProtection="1">
      <alignment horizontal="center" vertical="center" shrinkToFit="1"/>
      <protection locked="0"/>
    </xf>
    <xf numFmtId="0" fontId="25" fillId="0" borderId="29"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protection locked="0"/>
    </xf>
    <xf numFmtId="0" fontId="16" fillId="0" borderId="7" xfId="0" applyFont="1" applyFill="1" applyBorder="1" applyAlignment="1" applyProtection="1">
      <alignment horizontal="right" vertical="center"/>
      <protection locked="0"/>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shrinkToFit="1"/>
      <protection locked="0"/>
    </xf>
    <xf numFmtId="0" fontId="22" fillId="0" borderId="0" xfId="0" applyFont="1" applyFill="1" applyAlignment="1" applyProtection="1">
      <alignment horizontal="center" vertical="center"/>
      <protection hidden="1"/>
    </xf>
    <xf numFmtId="0" fontId="25" fillId="0" borderId="0" xfId="0" applyFont="1" applyFill="1" applyAlignment="1" applyProtection="1">
      <alignment horizontal="right" vertical="center" shrinkToFit="1"/>
      <protection locked="0"/>
    </xf>
    <xf numFmtId="0" fontId="13" fillId="0" borderId="0" xfId="0" applyFont="1" applyFill="1" applyBorder="1" applyAlignment="1" applyProtection="1">
      <alignment horizontal="left" vertical="top" wrapText="1"/>
      <protection hidden="1"/>
    </xf>
    <xf numFmtId="0" fontId="25" fillId="2" borderId="0" xfId="0" applyFont="1" applyFill="1" applyAlignment="1" applyProtection="1">
      <alignment horizontal="right" vertical="center" shrinkToFit="1"/>
      <protection locked="0"/>
    </xf>
    <xf numFmtId="0" fontId="25" fillId="0" borderId="84" xfId="0" applyFont="1" applyFill="1" applyBorder="1" applyAlignment="1" applyProtection="1">
      <alignment horizontal="left" vertical="center" shrinkToFit="1"/>
      <protection locked="0"/>
    </xf>
    <xf numFmtId="0" fontId="13" fillId="0" borderId="85" xfId="0" applyFont="1" applyFill="1" applyBorder="1" applyAlignment="1" applyProtection="1">
      <alignment horizontal="left" vertical="center" shrinkToFit="1"/>
      <protection locked="0"/>
    </xf>
    <xf numFmtId="0" fontId="25" fillId="0" borderId="85" xfId="0" applyFont="1" applyFill="1" applyBorder="1" applyAlignment="1" applyProtection="1">
      <alignment horizontal="left" vertical="center" shrinkToFit="1"/>
      <protection locked="0"/>
    </xf>
    <xf numFmtId="0" fontId="30" fillId="0" borderId="12" xfId="0" applyFont="1" applyFill="1" applyBorder="1" applyAlignment="1" applyProtection="1">
      <alignment horizontal="center" vertical="center"/>
      <protection hidden="1"/>
    </xf>
    <xf numFmtId="0" fontId="30" fillId="0" borderId="29" xfId="0" applyFont="1" applyFill="1" applyBorder="1" applyAlignment="1" applyProtection="1">
      <alignment vertical="center" wrapText="1"/>
      <protection hidden="1"/>
    </xf>
    <xf numFmtId="0" fontId="30" fillId="0" borderId="1" xfId="0" applyFont="1" applyFill="1" applyBorder="1" applyAlignment="1" applyProtection="1">
      <alignment vertical="center" wrapText="1"/>
      <protection hidden="1"/>
    </xf>
    <xf numFmtId="0" fontId="69" fillId="5" borderId="29" xfId="3" applyNumberFormat="1" applyFont="1" applyFill="1" applyBorder="1" applyAlignment="1" applyProtection="1">
      <alignment horizontal="center" vertical="center"/>
      <protection locked="0"/>
    </xf>
    <xf numFmtId="180" fontId="45" fillId="5" borderId="2" xfId="0" applyNumberFormat="1" applyFont="1" applyFill="1" applyBorder="1" applyAlignment="1" applyProtection="1">
      <alignment horizontal="right" vertical="center" shrinkToFit="1"/>
      <protection locked="0"/>
    </xf>
    <xf numFmtId="180" fontId="45" fillId="5" borderId="2" xfId="0" quotePrefix="1" applyNumberFormat="1" applyFont="1" applyFill="1" applyBorder="1" applyAlignment="1" applyProtection="1">
      <alignment horizontal="right" vertical="center" shrinkToFit="1"/>
      <protection locked="0"/>
    </xf>
    <xf numFmtId="183" fontId="54" fillId="4" borderId="33" xfId="3" applyNumberFormat="1" applyFont="1" applyFill="1" applyBorder="1" applyAlignment="1" applyProtection="1">
      <alignment horizontal="center" vertical="center"/>
    </xf>
    <xf numFmtId="183" fontId="54" fillId="4" borderId="76" xfId="3" applyNumberFormat="1" applyFont="1" applyFill="1" applyBorder="1" applyAlignment="1" applyProtection="1">
      <alignment horizontal="center" vertical="center"/>
    </xf>
    <xf numFmtId="183" fontId="54" fillId="4" borderId="2" xfId="3" applyNumberFormat="1" applyFont="1" applyFill="1" applyBorder="1" applyAlignment="1" applyProtection="1">
      <alignment horizontal="center" vertical="center"/>
    </xf>
    <xf numFmtId="183" fontId="54" fillId="4" borderId="78" xfId="3" applyNumberFormat="1" applyFont="1" applyFill="1" applyBorder="1" applyAlignment="1" applyProtection="1">
      <alignment horizontal="center" vertical="center"/>
    </xf>
    <xf numFmtId="183" fontId="54" fillId="4" borderId="80" xfId="3" applyNumberFormat="1" applyFont="1" applyFill="1" applyBorder="1" applyAlignment="1" applyProtection="1">
      <alignment horizontal="center" vertical="center"/>
    </xf>
    <xf numFmtId="183" fontId="54" fillId="4" borderId="87" xfId="3" applyNumberFormat="1" applyFont="1" applyFill="1" applyBorder="1" applyAlignment="1" applyProtection="1">
      <alignment horizontal="center" vertical="center"/>
    </xf>
    <xf numFmtId="183" fontId="10" fillId="4" borderId="94" xfId="3" applyNumberFormat="1" applyFont="1" applyFill="1" applyBorder="1" applyAlignment="1" applyProtection="1">
      <alignment vertical="center" shrinkToFit="1"/>
    </xf>
    <xf numFmtId="183" fontId="54" fillId="4" borderId="2" xfId="4" applyNumberFormat="1" applyFont="1" applyFill="1" applyBorder="1" applyAlignment="1" applyProtection="1">
      <alignment vertical="center" shrinkToFit="1"/>
    </xf>
    <xf numFmtId="183" fontId="54" fillId="4" borderId="29" xfId="4" applyNumberFormat="1" applyFont="1" applyFill="1" applyBorder="1" applyAlignment="1" applyProtection="1">
      <alignment vertical="center" shrinkToFit="1"/>
    </xf>
    <xf numFmtId="183" fontId="54" fillId="4" borderId="80" xfId="4" applyNumberFormat="1" applyFont="1" applyFill="1" applyBorder="1" applyAlignment="1" applyProtection="1">
      <alignment vertical="center" shrinkToFit="1"/>
    </xf>
    <xf numFmtId="183" fontId="54" fillId="4" borderId="59" xfId="4" applyNumberFormat="1" applyFont="1" applyFill="1" applyBorder="1" applyAlignment="1" applyProtection="1">
      <alignment vertical="center" shrinkToFit="1"/>
    </xf>
    <xf numFmtId="183" fontId="10" fillId="4" borderId="96" xfId="3" applyNumberFormat="1" applyFont="1" applyFill="1" applyBorder="1" applyAlignment="1" applyProtection="1">
      <alignment vertical="center" shrinkToFit="1"/>
    </xf>
    <xf numFmtId="0" fontId="65" fillId="0" borderId="29" xfId="3" applyNumberFormat="1" applyFont="1" applyFill="1" applyBorder="1" applyAlignment="1" applyProtection="1">
      <alignment horizontal="center" vertical="center"/>
      <protection locked="0"/>
    </xf>
    <xf numFmtId="0" fontId="60" fillId="0" borderId="79" xfId="3" applyFont="1" applyFill="1" applyBorder="1" applyAlignment="1" applyProtection="1">
      <alignment horizontal="center" vertical="center" shrinkToFit="1"/>
      <protection locked="0"/>
    </xf>
    <xf numFmtId="0" fontId="60" fillId="0" borderId="60" xfId="3" applyFont="1" applyFill="1" applyBorder="1" applyAlignment="1" applyProtection="1">
      <alignment horizontal="center" vertical="center" shrinkToFit="1"/>
      <protection locked="0"/>
    </xf>
    <xf numFmtId="0" fontId="60" fillId="0" borderId="61" xfId="3" applyFont="1" applyFill="1" applyBorder="1" applyAlignment="1" applyProtection="1">
      <alignment horizontal="center" vertical="center" shrinkToFit="1"/>
      <protection locked="0"/>
    </xf>
    <xf numFmtId="179" fontId="60" fillId="0" borderId="59" xfId="3" applyNumberFormat="1" applyFont="1" applyFill="1" applyBorder="1" applyAlignment="1" applyProtection="1">
      <alignment horizontal="center" vertical="center"/>
      <protection locked="0"/>
    </xf>
    <xf numFmtId="183" fontId="65" fillId="0" borderId="33" xfId="4" applyNumberFormat="1" applyFont="1" applyFill="1" applyBorder="1" applyAlignment="1" applyProtection="1">
      <alignment vertical="center" shrinkToFit="1"/>
      <protection locked="0"/>
    </xf>
    <xf numFmtId="183" fontId="65" fillId="0" borderId="5" xfId="4" applyNumberFormat="1" applyFont="1" applyFill="1" applyBorder="1" applyAlignment="1" applyProtection="1">
      <alignment vertical="center" shrinkToFit="1"/>
      <protection locked="0"/>
    </xf>
    <xf numFmtId="183" fontId="65" fillId="0" borderId="2" xfId="4" applyNumberFormat="1" applyFont="1" applyFill="1" applyBorder="1" applyAlignment="1" applyProtection="1">
      <alignment vertical="center" shrinkToFit="1"/>
      <protection locked="0"/>
    </xf>
    <xf numFmtId="0" fontId="43" fillId="0" borderId="0" xfId="0" applyFont="1" applyFill="1" applyBorder="1" applyAlignment="1" applyProtection="1">
      <alignment horizontal="center"/>
      <protection hidden="1"/>
    </xf>
    <xf numFmtId="0" fontId="43" fillId="0" borderId="69" xfId="0" applyFont="1" applyFill="1" applyBorder="1" applyAlignment="1" applyProtection="1">
      <alignment horizontal="center"/>
      <protection hidden="1"/>
    </xf>
    <xf numFmtId="0" fontId="28" fillId="0" borderId="0" xfId="0" applyFont="1" applyFill="1" applyBorder="1" applyAlignment="1" applyProtection="1">
      <alignment horizontal="left" vertical="center"/>
      <protection hidden="1"/>
    </xf>
  </cellXfs>
  <cellStyles count="5">
    <cellStyle name="桁区切り" xfId="1" builtinId="6"/>
    <cellStyle name="桁区切り 2" xfId="4"/>
    <cellStyle name="標準" xfId="0" builtinId="0"/>
    <cellStyle name="標準 2" xfId="2"/>
    <cellStyle name="標準 2 2" xfId="3"/>
  </cellStyles>
  <dxfs count="6">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ont>
        <color theme="0" tint="-4.9989318521683403E-2"/>
      </font>
    </dxf>
    <dxf>
      <fill>
        <patternFill patternType="none">
          <bgColor indexed="65"/>
        </patternFill>
      </fill>
    </dxf>
  </dxfs>
  <tableStyles count="0" defaultTableStyle="TableStyleMedium9" defaultPivotStyle="PivotStyleLight16"/>
  <colors>
    <mruColors>
      <color rgb="FFE5FFFF"/>
      <color rgb="FF99FF99"/>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38</xdr:col>
      <xdr:colOff>28573</xdr:colOff>
      <xdr:row>9</xdr:row>
      <xdr:rowOff>19050</xdr:rowOff>
    </xdr:from>
    <xdr:to>
      <xdr:col>62</xdr:col>
      <xdr:colOff>130968</xdr:colOff>
      <xdr:row>10</xdr:row>
      <xdr:rowOff>228600</xdr:rowOff>
    </xdr:to>
    <xdr:sp macro="" textlink="">
      <xdr:nvSpPr>
        <xdr:cNvPr id="10" name="線吹き出し 2 (枠付き) 9"/>
        <xdr:cNvSpPr/>
      </xdr:nvSpPr>
      <xdr:spPr>
        <a:xfrm>
          <a:off x="7708104" y="1816894"/>
          <a:ext cx="4960145" cy="471487"/>
        </a:xfrm>
        <a:prstGeom prst="borderCallout2">
          <a:avLst>
            <a:gd name="adj1" fmla="val 46528"/>
            <a:gd name="adj2" fmla="val -628"/>
            <a:gd name="adj3" fmla="val 49053"/>
            <a:gd name="adj4" fmla="val -17217"/>
            <a:gd name="adj5" fmla="val 114268"/>
            <a:gd name="adj6" fmla="val -27410"/>
          </a:avLst>
        </a:prstGeom>
        <a:solidFill>
          <a:schemeClr val="bg1">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法人の場合は、上段に会社名、下段に代表者の役職・氏名を記入</a:t>
          </a:r>
        </a:p>
      </xdr:txBody>
    </xdr:sp>
    <xdr:clientData/>
  </xdr:twoCellAnchor>
  <xdr:twoCellAnchor>
    <xdr:from>
      <xdr:col>38</xdr:col>
      <xdr:colOff>28575</xdr:colOff>
      <xdr:row>3</xdr:row>
      <xdr:rowOff>28575</xdr:rowOff>
    </xdr:from>
    <xdr:to>
      <xdr:col>45</xdr:col>
      <xdr:colOff>123825</xdr:colOff>
      <xdr:row>5</xdr:row>
      <xdr:rowOff>9524</xdr:rowOff>
    </xdr:to>
    <xdr:sp macro="" textlink="">
      <xdr:nvSpPr>
        <xdr:cNvPr id="11" name="線吹き出し 2 (枠付き) 10"/>
        <xdr:cNvSpPr/>
      </xdr:nvSpPr>
      <xdr:spPr>
        <a:xfrm>
          <a:off x="7708106" y="445294"/>
          <a:ext cx="1512094" cy="314324"/>
        </a:xfrm>
        <a:prstGeom prst="borderCallout2">
          <a:avLst>
            <a:gd name="adj1" fmla="val 41478"/>
            <a:gd name="adj2" fmla="val -2034"/>
            <a:gd name="adj3" fmla="val 52841"/>
            <a:gd name="adj4" fmla="val -22179"/>
            <a:gd name="adj5" fmla="val 74706"/>
            <a:gd name="adj6" fmla="val -48446"/>
          </a:avLst>
        </a:prstGeom>
        <a:solidFill>
          <a:schemeClr val="bg1">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申請日を記入</a:t>
          </a:r>
        </a:p>
      </xdr:txBody>
    </xdr:sp>
    <xdr:clientData/>
  </xdr:twoCellAnchor>
  <xdr:twoCellAnchor>
    <xdr:from>
      <xdr:col>38</xdr:col>
      <xdr:colOff>28575</xdr:colOff>
      <xdr:row>24</xdr:row>
      <xdr:rowOff>47626</xdr:rowOff>
    </xdr:from>
    <xdr:to>
      <xdr:col>58</xdr:col>
      <xdr:colOff>95250</xdr:colOff>
      <xdr:row>25</xdr:row>
      <xdr:rowOff>202407</xdr:rowOff>
    </xdr:to>
    <xdr:sp macro="" textlink="">
      <xdr:nvSpPr>
        <xdr:cNvPr id="12" name="線吹き出し 2 (枠付き) 11"/>
        <xdr:cNvSpPr/>
      </xdr:nvSpPr>
      <xdr:spPr>
        <a:xfrm>
          <a:off x="7708106" y="4929189"/>
          <a:ext cx="4114800" cy="416718"/>
        </a:xfrm>
        <a:prstGeom prst="borderCallout2">
          <a:avLst>
            <a:gd name="adj1" fmla="val 47321"/>
            <a:gd name="adj2" fmla="val 629"/>
            <a:gd name="adj3" fmla="val 47322"/>
            <a:gd name="adj4" fmla="val -16049"/>
            <a:gd name="adj5" fmla="val 104947"/>
            <a:gd name="adj6" fmla="val -27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青色のセルは、第１号様式・別紙より転記されます。</a:t>
          </a:r>
        </a:p>
      </xdr:txBody>
    </xdr:sp>
    <xdr:clientData/>
  </xdr:twoCellAnchor>
  <xdr:twoCellAnchor>
    <xdr:from>
      <xdr:col>38</xdr:col>
      <xdr:colOff>111919</xdr:colOff>
      <xdr:row>29</xdr:row>
      <xdr:rowOff>35718</xdr:rowOff>
    </xdr:from>
    <xdr:to>
      <xdr:col>47</xdr:col>
      <xdr:colOff>45243</xdr:colOff>
      <xdr:row>31</xdr:row>
      <xdr:rowOff>123825</xdr:rowOff>
    </xdr:to>
    <xdr:sp macro="" textlink="">
      <xdr:nvSpPr>
        <xdr:cNvPr id="13" name="線吹き出し 2 (枠付き) 12"/>
        <xdr:cNvSpPr/>
      </xdr:nvSpPr>
      <xdr:spPr>
        <a:xfrm>
          <a:off x="7791450" y="6167437"/>
          <a:ext cx="1754981" cy="492919"/>
        </a:xfrm>
        <a:prstGeom prst="borderCallout2">
          <a:avLst>
            <a:gd name="adj1" fmla="val 50151"/>
            <a:gd name="adj2" fmla="val -192"/>
            <a:gd name="adj3" fmla="val 50151"/>
            <a:gd name="adj4" fmla="val -19381"/>
            <a:gd name="adj5" fmla="val 81152"/>
            <a:gd name="adj6" fmla="val -645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導入設備の能力を記入</a:t>
          </a:r>
        </a:p>
      </xdr:txBody>
    </xdr:sp>
    <xdr:clientData/>
  </xdr:twoCellAnchor>
  <xdr:twoCellAnchor>
    <xdr:from>
      <xdr:col>38</xdr:col>
      <xdr:colOff>28575</xdr:colOff>
      <xdr:row>41</xdr:row>
      <xdr:rowOff>147638</xdr:rowOff>
    </xdr:from>
    <xdr:to>
      <xdr:col>56</xdr:col>
      <xdr:colOff>107156</xdr:colOff>
      <xdr:row>46</xdr:row>
      <xdr:rowOff>0</xdr:rowOff>
    </xdr:to>
    <xdr:sp macro="" textlink="">
      <xdr:nvSpPr>
        <xdr:cNvPr id="14" name="線吹き出し 2 (枠付き) 13"/>
        <xdr:cNvSpPr/>
      </xdr:nvSpPr>
      <xdr:spPr>
        <a:xfrm>
          <a:off x="7708106" y="8386763"/>
          <a:ext cx="3721894" cy="471487"/>
        </a:xfrm>
        <a:prstGeom prst="borderCallout2">
          <a:avLst>
            <a:gd name="adj1" fmla="val 51578"/>
            <a:gd name="adj2" fmla="val 360"/>
            <a:gd name="adj3" fmla="val 49053"/>
            <a:gd name="adj4" fmla="val -19449"/>
            <a:gd name="adj5" fmla="val 110059"/>
            <a:gd name="adj6" fmla="val -452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助成対象事業者（申請者）の連絡先等を記入</a:t>
          </a:r>
        </a:p>
      </xdr:txBody>
    </xdr:sp>
    <xdr:clientData/>
  </xdr:twoCellAnchor>
  <xdr:twoCellAnchor>
    <xdr:from>
      <xdr:col>38</xdr:col>
      <xdr:colOff>28575</xdr:colOff>
      <xdr:row>33</xdr:row>
      <xdr:rowOff>192881</xdr:rowOff>
    </xdr:from>
    <xdr:to>
      <xdr:col>61</xdr:col>
      <xdr:colOff>119062</xdr:colOff>
      <xdr:row>37</xdr:row>
      <xdr:rowOff>166687</xdr:rowOff>
    </xdr:to>
    <xdr:sp macro="" textlink="">
      <xdr:nvSpPr>
        <xdr:cNvPr id="15" name="線吹き出し 2 (枠付き) 14"/>
        <xdr:cNvSpPr/>
      </xdr:nvSpPr>
      <xdr:spPr>
        <a:xfrm>
          <a:off x="7708106" y="7134225"/>
          <a:ext cx="4745831" cy="783431"/>
        </a:xfrm>
        <a:prstGeom prst="borderCallout2">
          <a:avLst>
            <a:gd name="adj1" fmla="val 36987"/>
            <a:gd name="adj2" fmla="val -1021"/>
            <a:gd name="adj3" fmla="val 35467"/>
            <a:gd name="adj4" fmla="val -9355"/>
            <a:gd name="adj5" fmla="val 85694"/>
            <a:gd name="adj6" fmla="val -195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事業所外から当該設備に使用する電力又は水素を調達する場合</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その計画量を記入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342900</xdr:colOff>
      <xdr:row>1</xdr:row>
      <xdr:rowOff>57150</xdr:rowOff>
    </xdr:from>
    <xdr:to>
      <xdr:col>16</xdr:col>
      <xdr:colOff>676275</xdr:colOff>
      <xdr:row>2</xdr:row>
      <xdr:rowOff>231321</xdr:rowOff>
    </xdr:to>
    <xdr:sp macro="" textlink="">
      <xdr:nvSpPr>
        <xdr:cNvPr id="2" name="線吹き出し 2 (枠付き) 1"/>
        <xdr:cNvSpPr/>
      </xdr:nvSpPr>
      <xdr:spPr>
        <a:xfrm>
          <a:off x="7248525" y="133350"/>
          <a:ext cx="3619500" cy="421821"/>
        </a:xfrm>
        <a:prstGeom prst="borderCallout2">
          <a:avLst>
            <a:gd name="adj1" fmla="val 47321"/>
            <a:gd name="adj2" fmla="val 629"/>
            <a:gd name="adj3" fmla="val 47322"/>
            <a:gd name="adj4" fmla="val -16049"/>
            <a:gd name="adj5" fmla="val 272070"/>
            <a:gd name="adj6" fmla="val -357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黄色のセルに、定格及び計画値などを記入します。</a:t>
          </a:r>
        </a:p>
      </xdr:txBody>
    </xdr:sp>
    <xdr:clientData/>
  </xdr:twoCellAnchor>
  <xdr:twoCellAnchor>
    <xdr:from>
      <xdr:col>13</xdr:col>
      <xdr:colOff>466725</xdr:colOff>
      <xdr:row>21</xdr:row>
      <xdr:rowOff>142875</xdr:rowOff>
    </xdr:from>
    <xdr:to>
      <xdr:col>17</xdr:col>
      <xdr:colOff>47624</xdr:colOff>
      <xdr:row>22</xdr:row>
      <xdr:rowOff>262617</xdr:rowOff>
    </xdr:to>
    <xdr:sp macro="" textlink="">
      <xdr:nvSpPr>
        <xdr:cNvPr id="4" name="線吹き出し 2 (枠付き) 3"/>
        <xdr:cNvSpPr/>
      </xdr:nvSpPr>
      <xdr:spPr>
        <a:xfrm>
          <a:off x="8686800" y="5781675"/>
          <a:ext cx="2324099" cy="424542"/>
        </a:xfrm>
        <a:prstGeom prst="borderCallout2">
          <a:avLst>
            <a:gd name="adj1" fmla="val 47321"/>
            <a:gd name="adj2" fmla="val 629"/>
            <a:gd name="adj3" fmla="val 47322"/>
            <a:gd name="adj4" fmla="val -16049"/>
            <a:gd name="adj5" fmla="val -142446"/>
            <a:gd name="adj6" fmla="val -349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青色のセルは、自動計算します。</a:t>
          </a:r>
        </a:p>
      </xdr:txBody>
    </xdr:sp>
    <xdr:clientData/>
  </xdr:twoCellAnchor>
  <xdr:twoCellAnchor>
    <xdr:from>
      <xdr:col>6</xdr:col>
      <xdr:colOff>533400</xdr:colOff>
      <xdr:row>41</xdr:row>
      <xdr:rowOff>276225</xdr:rowOff>
    </xdr:from>
    <xdr:to>
      <xdr:col>11</xdr:col>
      <xdr:colOff>57149</xdr:colOff>
      <xdr:row>43</xdr:row>
      <xdr:rowOff>53067</xdr:rowOff>
    </xdr:to>
    <xdr:sp macro="" textlink="">
      <xdr:nvSpPr>
        <xdr:cNvPr id="5" name="線吹き出し 2 (枠付き) 4"/>
        <xdr:cNvSpPr/>
      </xdr:nvSpPr>
      <xdr:spPr>
        <a:xfrm>
          <a:off x="4152900" y="11420475"/>
          <a:ext cx="2809874" cy="386442"/>
        </a:xfrm>
        <a:prstGeom prst="borderCallout2">
          <a:avLst>
            <a:gd name="adj1" fmla="val 54052"/>
            <a:gd name="adj2" fmla="val 100629"/>
            <a:gd name="adj3" fmla="val 51809"/>
            <a:gd name="adj4" fmla="val 138869"/>
            <a:gd name="adj5" fmla="val -106137"/>
            <a:gd name="adj6" fmla="val 14721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黄色セルに適切な値を入力すること。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142875</xdr:colOff>
      <xdr:row>10</xdr:row>
      <xdr:rowOff>141288</xdr:rowOff>
    </xdr:from>
    <xdr:to>
      <xdr:col>25</xdr:col>
      <xdr:colOff>149225</xdr:colOff>
      <xdr:row>10</xdr:row>
      <xdr:rowOff>198438</xdr:rowOff>
    </xdr:to>
    <xdr:sp macro="" textlink="">
      <xdr:nvSpPr>
        <xdr:cNvPr id="2" name="右矢印 1"/>
        <xdr:cNvSpPr/>
      </xdr:nvSpPr>
      <xdr:spPr>
        <a:xfrm>
          <a:off x="4543425" y="2474913"/>
          <a:ext cx="920750" cy="57150"/>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rgbClr val="FF0000"/>
            </a:solidFill>
          </a:endParaRPr>
        </a:p>
      </xdr:txBody>
    </xdr:sp>
    <xdr:clientData/>
  </xdr:twoCellAnchor>
  <xdr:twoCellAnchor>
    <xdr:from>
      <xdr:col>25</xdr:col>
      <xdr:colOff>177800</xdr:colOff>
      <xdr:row>12</xdr:row>
      <xdr:rowOff>147638</xdr:rowOff>
    </xdr:from>
    <xdr:to>
      <xdr:col>29</xdr:col>
      <xdr:colOff>184150</xdr:colOff>
      <xdr:row>12</xdr:row>
      <xdr:rowOff>204788</xdr:rowOff>
    </xdr:to>
    <xdr:sp macro="" textlink="">
      <xdr:nvSpPr>
        <xdr:cNvPr id="3" name="右矢印 2"/>
        <xdr:cNvSpPr/>
      </xdr:nvSpPr>
      <xdr:spPr>
        <a:xfrm>
          <a:off x="5492750" y="3109913"/>
          <a:ext cx="920750" cy="57150"/>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rgbClr val="FF0000"/>
            </a:solidFill>
          </a:endParaRPr>
        </a:p>
      </xdr:txBody>
    </xdr:sp>
    <xdr:clientData/>
  </xdr:twoCellAnchor>
  <xdr:twoCellAnchor>
    <xdr:from>
      <xdr:col>30</xdr:col>
      <xdr:colOff>52386</xdr:colOff>
      <xdr:row>14</xdr:row>
      <xdr:rowOff>153987</xdr:rowOff>
    </xdr:from>
    <xdr:to>
      <xdr:col>38</xdr:col>
      <xdr:colOff>15874</xdr:colOff>
      <xdr:row>14</xdr:row>
      <xdr:rowOff>220662</xdr:rowOff>
    </xdr:to>
    <xdr:sp macro="" textlink="">
      <xdr:nvSpPr>
        <xdr:cNvPr id="4" name="右矢印 3"/>
        <xdr:cNvSpPr/>
      </xdr:nvSpPr>
      <xdr:spPr>
        <a:xfrm>
          <a:off x="6510336" y="3744912"/>
          <a:ext cx="1792288" cy="66675"/>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rgbClr val="FF0000"/>
            </a:solidFill>
          </a:endParaRPr>
        </a:p>
      </xdr:txBody>
    </xdr:sp>
    <xdr:clientData/>
  </xdr:twoCellAnchor>
  <xdr:twoCellAnchor>
    <xdr:from>
      <xdr:col>38</xdr:col>
      <xdr:colOff>55562</xdr:colOff>
      <xdr:row>16</xdr:row>
      <xdr:rowOff>150813</xdr:rowOff>
    </xdr:from>
    <xdr:to>
      <xdr:col>40</xdr:col>
      <xdr:colOff>38100</xdr:colOff>
      <xdr:row>16</xdr:row>
      <xdr:rowOff>207963</xdr:rowOff>
    </xdr:to>
    <xdr:sp macro="" textlink="">
      <xdr:nvSpPr>
        <xdr:cNvPr id="5" name="右矢印 4"/>
        <xdr:cNvSpPr/>
      </xdr:nvSpPr>
      <xdr:spPr>
        <a:xfrm>
          <a:off x="8342312" y="4370388"/>
          <a:ext cx="439738" cy="57150"/>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l"/>
          <a:endParaRPr kumimoji="1" lang="ja-JP" altLang="en-US" sz="1100">
            <a:solidFill>
              <a:srgbClr val="FF0000"/>
            </a:solidFill>
          </a:endParaRPr>
        </a:p>
      </xdr:txBody>
    </xdr:sp>
    <xdr:clientData/>
  </xdr:twoCellAnchor>
  <xdr:twoCellAnchor editAs="oneCell">
    <xdr:from>
      <xdr:col>13</xdr:col>
      <xdr:colOff>54769</xdr:colOff>
      <xdr:row>9</xdr:row>
      <xdr:rowOff>230981</xdr:rowOff>
    </xdr:from>
    <xdr:to>
      <xdr:col>20</xdr:col>
      <xdr:colOff>212725</xdr:colOff>
      <xdr:row>11</xdr:row>
      <xdr:rowOff>292893</xdr:rowOff>
    </xdr:to>
    <xdr:sp macro="" textlink="">
      <xdr:nvSpPr>
        <xdr:cNvPr id="6" name="四角形吹き出し 5"/>
        <xdr:cNvSpPr/>
      </xdr:nvSpPr>
      <xdr:spPr>
        <a:xfrm>
          <a:off x="2686050" y="2231231"/>
          <a:ext cx="1717675" cy="681037"/>
        </a:xfrm>
        <a:prstGeom prst="wedgeRectCallout">
          <a:avLst>
            <a:gd name="adj1" fmla="val 50361"/>
            <a:gd name="adj2" fmla="val -922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algn="l"/>
          <a:r>
            <a:rPr kumimoji="1" lang="ja-JP" altLang="en-US" sz="1100">
              <a:solidFill>
                <a:srgbClr val="FF0000"/>
              </a:solidFill>
            </a:rPr>
            <a:t>交付決定通知受領日を</a:t>
          </a:r>
          <a:endParaRPr kumimoji="1" lang="en-US" altLang="ja-JP" sz="1100">
            <a:solidFill>
              <a:srgbClr val="FF0000"/>
            </a:solidFill>
          </a:endParaRPr>
        </a:p>
        <a:p>
          <a:pPr algn="l"/>
          <a:r>
            <a:rPr kumimoji="1" lang="ja-JP" altLang="en-US" sz="1100">
              <a:solidFill>
                <a:srgbClr val="FF0000"/>
              </a:solidFill>
            </a:rPr>
            <a:t>想定して記載</a:t>
          </a:r>
        </a:p>
      </xdr:txBody>
    </xdr:sp>
    <xdr:clientData/>
  </xdr:twoCellAnchor>
  <xdr:twoCellAnchor>
    <xdr:from>
      <xdr:col>32</xdr:col>
      <xdr:colOff>59531</xdr:colOff>
      <xdr:row>3</xdr:row>
      <xdr:rowOff>28574</xdr:rowOff>
    </xdr:from>
    <xdr:to>
      <xdr:col>47</xdr:col>
      <xdr:colOff>119063</xdr:colOff>
      <xdr:row>4</xdr:row>
      <xdr:rowOff>145255</xdr:rowOff>
    </xdr:to>
    <xdr:sp macro="" textlink="">
      <xdr:nvSpPr>
        <xdr:cNvPr id="7" name="線吹き出し 2 (枠付き) 6"/>
        <xdr:cNvSpPr/>
      </xdr:nvSpPr>
      <xdr:spPr>
        <a:xfrm>
          <a:off x="6974681" y="561974"/>
          <a:ext cx="3488532" cy="459581"/>
        </a:xfrm>
        <a:prstGeom prst="borderCallout2">
          <a:avLst>
            <a:gd name="adj1" fmla="val 47321"/>
            <a:gd name="adj2" fmla="val 629"/>
            <a:gd name="adj3" fmla="val 47322"/>
            <a:gd name="adj4" fmla="val -16049"/>
            <a:gd name="adj5" fmla="val 88980"/>
            <a:gd name="adj6" fmla="val -279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青色のセルは、第１号様式より自動転記されます。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28575</xdr:colOff>
      <xdr:row>26</xdr:row>
      <xdr:rowOff>142875</xdr:rowOff>
    </xdr:from>
    <xdr:to>
      <xdr:col>25</xdr:col>
      <xdr:colOff>16669</xdr:colOff>
      <xdr:row>28</xdr:row>
      <xdr:rowOff>104774</xdr:rowOff>
    </xdr:to>
    <xdr:sp macro="" textlink="">
      <xdr:nvSpPr>
        <xdr:cNvPr id="2" name="線吹き出し 2 (枠付き) 1"/>
        <xdr:cNvSpPr/>
      </xdr:nvSpPr>
      <xdr:spPr>
        <a:xfrm>
          <a:off x="3267075" y="5076825"/>
          <a:ext cx="1512094" cy="314324"/>
        </a:xfrm>
        <a:prstGeom prst="borderCallout2">
          <a:avLst>
            <a:gd name="adj1" fmla="val 18750"/>
            <a:gd name="adj2" fmla="val -8333"/>
            <a:gd name="adj3" fmla="val 18750"/>
            <a:gd name="adj4" fmla="val -16667"/>
            <a:gd name="adj5" fmla="val 101979"/>
            <a:gd name="adj6" fmla="val -42777"/>
          </a:avLst>
        </a:prstGeom>
        <a:solidFill>
          <a:schemeClr val="bg1">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申請日を記入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309610</xdr:colOff>
      <xdr:row>0</xdr:row>
      <xdr:rowOff>149679</xdr:rowOff>
    </xdr:from>
    <xdr:to>
      <xdr:col>46</xdr:col>
      <xdr:colOff>95250</xdr:colOff>
      <xdr:row>2</xdr:row>
      <xdr:rowOff>209551</xdr:rowOff>
    </xdr:to>
    <xdr:sp macro="" textlink="">
      <xdr:nvSpPr>
        <xdr:cNvPr id="10" name="線吹き出し 2 (枠付き) 9"/>
        <xdr:cNvSpPr/>
      </xdr:nvSpPr>
      <xdr:spPr>
        <a:xfrm>
          <a:off x="7596235" y="149679"/>
          <a:ext cx="6005465" cy="421822"/>
        </a:xfrm>
        <a:prstGeom prst="borderCallout2">
          <a:avLst>
            <a:gd name="adj1" fmla="val 49696"/>
            <a:gd name="adj2" fmla="val -10"/>
            <a:gd name="adj3" fmla="val 51130"/>
            <a:gd name="adj4" fmla="val -18043"/>
            <a:gd name="adj5" fmla="val 102233"/>
            <a:gd name="adj6" fmla="val -412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rPr>
            <a:t>1/2</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）は、</a:t>
          </a:r>
          <a:r>
            <a:rPr kumimoji="1" lang="ja-JP" altLang="ja-JP" sz="1100">
              <a:solidFill>
                <a:srgbClr val="FF0000"/>
              </a:solidFill>
              <a:effectLst/>
              <a:latin typeface="メイリオ" panose="020B0604030504040204" pitchFamily="50" charset="-128"/>
              <a:ea typeface="メイリオ" panose="020B0604030504040204" pitchFamily="50" charset="-128"/>
              <a:cs typeface="+mn-cs"/>
            </a:rPr>
            <a:t>「再生可能エネルギー由来水素活用設備」</a:t>
          </a: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導入に要</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する経費を記載してください。</a:t>
          </a:r>
          <a:endParaRPr kumimoji="1" lang="ja-JP" altLang="en-US" sz="1100">
            <a:solidFill>
              <a:srgbClr val="FF0000"/>
            </a:solidFill>
          </a:endParaRPr>
        </a:p>
      </xdr:txBody>
    </xdr:sp>
    <xdr:clientData/>
  </xdr:twoCellAnchor>
  <xdr:twoCellAnchor>
    <xdr:from>
      <xdr:col>13</xdr:col>
      <xdr:colOff>338185</xdr:colOff>
      <xdr:row>20</xdr:row>
      <xdr:rowOff>49070</xdr:rowOff>
    </xdr:from>
    <xdr:to>
      <xdr:col>46</xdr:col>
      <xdr:colOff>54429</xdr:colOff>
      <xdr:row>23</xdr:row>
      <xdr:rowOff>84667</xdr:rowOff>
    </xdr:to>
    <xdr:sp macro="" textlink="">
      <xdr:nvSpPr>
        <xdr:cNvPr id="11" name="線吹き出し 2 (枠付き) 10"/>
        <xdr:cNvSpPr/>
      </xdr:nvSpPr>
      <xdr:spPr>
        <a:xfrm>
          <a:off x="7631614" y="4675499"/>
          <a:ext cx="6057172" cy="688739"/>
        </a:xfrm>
        <a:prstGeom prst="borderCallout2">
          <a:avLst>
            <a:gd name="adj1" fmla="val 50361"/>
            <a:gd name="adj2" fmla="val -1098"/>
            <a:gd name="adj3" fmla="val 48385"/>
            <a:gd name="adj4" fmla="val -23558"/>
            <a:gd name="adj5" fmla="val 158208"/>
            <a:gd name="adj6" fmla="val -430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本助成金以外の補助金等を受ける場合（予定を含む）は、＜有＞を選択の上、</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補助金の額を記載してください。</a:t>
          </a:r>
        </a:p>
        <a:p>
          <a:pPr algn="l"/>
          <a:endParaRPr kumimoji="1" lang="ja-JP" altLang="en-US" sz="1100">
            <a:solidFill>
              <a:srgbClr val="FF0000"/>
            </a:solidFill>
          </a:endParaRPr>
        </a:p>
      </xdr:txBody>
    </xdr:sp>
    <xdr:clientData/>
  </xdr:twoCellAnchor>
  <xdr:twoCellAnchor>
    <xdr:from>
      <xdr:col>13</xdr:col>
      <xdr:colOff>338185</xdr:colOff>
      <xdr:row>3</xdr:row>
      <xdr:rowOff>361180</xdr:rowOff>
    </xdr:from>
    <xdr:to>
      <xdr:col>46</xdr:col>
      <xdr:colOff>23283</xdr:colOff>
      <xdr:row>7</xdr:row>
      <xdr:rowOff>158750</xdr:rowOff>
    </xdr:to>
    <xdr:sp macro="" textlink="">
      <xdr:nvSpPr>
        <xdr:cNvPr id="12" name="線吹き出し 2 (枠付き) 11"/>
        <xdr:cNvSpPr/>
      </xdr:nvSpPr>
      <xdr:spPr>
        <a:xfrm>
          <a:off x="7624810" y="1161280"/>
          <a:ext cx="5904923" cy="807220"/>
        </a:xfrm>
        <a:prstGeom prst="borderCallout2">
          <a:avLst>
            <a:gd name="adj1" fmla="val 45812"/>
            <a:gd name="adj2" fmla="val 27"/>
            <a:gd name="adj3" fmla="val 60526"/>
            <a:gd name="adj4" fmla="val -20347"/>
            <a:gd name="adj5" fmla="val 100765"/>
            <a:gd name="adj6" fmla="val -6534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記載する経費は、見積書と整合が取れるようにしてください。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また、一式の金額で記載する場合でも、見積書には詳細が記載されている必要があります。</a:t>
          </a:r>
          <a:endParaRPr kumimoji="1" lang="ja-JP" altLang="en-US" sz="1100">
            <a:solidFill>
              <a:srgbClr val="FF0000"/>
            </a:solidFill>
          </a:endParaRPr>
        </a:p>
      </xdr:txBody>
    </xdr:sp>
    <xdr:clientData/>
  </xdr:twoCellAnchor>
  <xdr:twoCellAnchor>
    <xdr:from>
      <xdr:col>13</xdr:col>
      <xdr:colOff>338185</xdr:colOff>
      <xdr:row>69</xdr:row>
      <xdr:rowOff>68172</xdr:rowOff>
    </xdr:from>
    <xdr:to>
      <xdr:col>41</xdr:col>
      <xdr:colOff>87266</xdr:colOff>
      <xdr:row>71</xdr:row>
      <xdr:rowOff>130023</xdr:rowOff>
    </xdr:to>
    <xdr:sp macro="" textlink="">
      <xdr:nvSpPr>
        <xdr:cNvPr id="13" name="線吹き出し 2 (枠付き) 12"/>
        <xdr:cNvSpPr/>
      </xdr:nvSpPr>
      <xdr:spPr>
        <a:xfrm>
          <a:off x="7624810" y="15727272"/>
          <a:ext cx="4968781" cy="500001"/>
        </a:xfrm>
        <a:prstGeom prst="borderCallout2">
          <a:avLst>
            <a:gd name="adj1" fmla="val 51586"/>
            <a:gd name="adj2" fmla="val -12"/>
            <a:gd name="adj3" fmla="val 51586"/>
            <a:gd name="adj4" fmla="val -52903"/>
            <a:gd name="adj5" fmla="val 217048"/>
            <a:gd name="adj6" fmla="val -770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導入する設備の該当する能力欄の台数を選択してください。</a:t>
          </a:r>
        </a:p>
      </xdr:txBody>
    </xdr:sp>
    <xdr:clientData/>
  </xdr:twoCellAnchor>
  <xdr:twoCellAnchor>
    <xdr:from>
      <xdr:col>13</xdr:col>
      <xdr:colOff>338185</xdr:colOff>
      <xdr:row>74</xdr:row>
      <xdr:rowOff>109680</xdr:rowOff>
    </xdr:from>
    <xdr:to>
      <xdr:col>35</xdr:col>
      <xdr:colOff>6349</xdr:colOff>
      <xdr:row>76</xdr:row>
      <xdr:rowOff>180685</xdr:rowOff>
    </xdr:to>
    <xdr:sp macro="" textlink="">
      <xdr:nvSpPr>
        <xdr:cNvPr id="14" name="線吹き出し 2 (枠付き) 13"/>
        <xdr:cNvSpPr/>
      </xdr:nvSpPr>
      <xdr:spPr>
        <a:xfrm>
          <a:off x="7624810" y="16864155"/>
          <a:ext cx="3687714" cy="509155"/>
        </a:xfrm>
        <a:prstGeom prst="borderCallout2">
          <a:avLst>
            <a:gd name="adj1" fmla="val 50992"/>
            <a:gd name="adj2" fmla="val 1223"/>
            <a:gd name="adj3" fmla="val 50992"/>
            <a:gd name="adj4" fmla="val -9174"/>
            <a:gd name="adj5" fmla="val 92164"/>
            <a:gd name="adj6" fmla="val -19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青色のセルは、自動計算により表示されます。</a:t>
          </a:r>
        </a:p>
      </xdr:txBody>
    </xdr:sp>
    <xdr:clientData/>
  </xdr:twoCellAnchor>
  <xdr:twoCellAnchor>
    <xdr:from>
      <xdr:col>13</xdr:col>
      <xdr:colOff>338185</xdr:colOff>
      <xdr:row>46</xdr:row>
      <xdr:rowOff>172055</xdr:rowOff>
    </xdr:from>
    <xdr:to>
      <xdr:col>41</xdr:col>
      <xdr:colOff>139698</xdr:colOff>
      <xdr:row>47</xdr:row>
      <xdr:rowOff>260048</xdr:rowOff>
    </xdr:to>
    <xdr:sp macro="" textlink="">
      <xdr:nvSpPr>
        <xdr:cNvPr id="15" name="線吹き出し 2 (枠付き) 14"/>
        <xdr:cNvSpPr/>
      </xdr:nvSpPr>
      <xdr:spPr>
        <a:xfrm>
          <a:off x="7633214" y="10627143"/>
          <a:ext cx="5057072" cy="525023"/>
        </a:xfrm>
        <a:prstGeom prst="borderCallout2">
          <a:avLst>
            <a:gd name="adj1" fmla="val 49946"/>
            <a:gd name="adj2" fmla="val 175"/>
            <a:gd name="adj3" fmla="val 8352"/>
            <a:gd name="adj4" fmla="val -15338"/>
            <a:gd name="adj5" fmla="val 9982"/>
            <a:gd name="adj6" fmla="val -538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rPr>
            <a:t>2/2</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）は、</a:t>
          </a:r>
          <a:r>
            <a:rPr kumimoji="1" lang="ja-JP" altLang="ja-JP" sz="1100">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a:solidFill>
                <a:srgbClr val="FF0000"/>
              </a:solidFill>
              <a:effectLst/>
              <a:latin typeface="メイリオ" panose="020B0604030504040204" pitchFamily="50" charset="-128"/>
              <a:ea typeface="メイリオ" panose="020B0604030504040204" pitchFamily="50" charset="-128"/>
              <a:cs typeface="+mn-cs"/>
            </a:rPr>
            <a:t>純水素型燃料電池</a:t>
          </a:r>
          <a:r>
            <a:rPr kumimoji="1" lang="ja-JP" altLang="ja-JP" sz="1100">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導入</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に</a:t>
          </a: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要する</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経費を記載してください。</a:t>
          </a:r>
          <a:endParaRPr kumimoji="1" lang="ja-JP" altLang="en-US" sz="1100">
            <a:solidFill>
              <a:srgbClr val="FF0000"/>
            </a:solidFill>
          </a:endParaRPr>
        </a:p>
      </xdr:txBody>
    </xdr:sp>
    <xdr:clientData/>
  </xdr:twoCellAnchor>
  <xdr:twoCellAnchor>
    <xdr:from>
      <xdr:col>13</xdr:col>
      <xdr:colOff>338185</xdr:colOff>
      <xdr:row>38</xdr:row>
      <xdr:rowOff>176892</xdr:rowOff>
    </xdr:from>
    <xdr:to>
      <xdr:col>35</xdr:col>
      <xdr:colOff>169912</xdr:colOff>
      <xdr:row>41</xdr:row>
      <xdr:rowOff>25565</xdr:rowOff>
    </xdr:to>
    <xdr:sp macro="" textlink="">
      <xdr:nvSpPr>
        <xdr:cNvPr id="16" name="線吹き出し 2 (枠付き) 15"/>
        <xdr:cNvSpPr/>
      </xdr:nvSpPr>
      <xdr:spPr>
        <a:xfrm>
          <a:off x="7633214" y="8939892"/>
          <a:ext cx="3877051" cy="521026"/>
        </a:xfrm>
        <a:prstGeom prst="borderCallout2">
          <a:avLst>
            <a:gd name="adj1" fmla="val 51289"/>
            <a:gd name="adj2" fmla="val -9"/>
            <a:gd name="adj3" fmla="val 46520"/>
            <a:gd name="adj4" fmla="val -47593"/>
            <a:gd name="adj5" fmla="val 196137"/>
            <a:gd name="adj6" fmla="val -680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導入する設備の該当する能力欄を選択してください。</a:t>
          </a:r>
        </a:p>
      </xdr:txBody>
    </xdr:sp>
    <xdr:clientData/>
  </xdr:twoCellAnchor>
  <xdr:twoCellAnchor>
    <xdr:from>
      <xdr:col>17</xdr:col>
      <xdr:colOff>74083</xdr:colOff>
      <xdr:row>9</xdr:row>
      <xdr:rowOff>0</xdr:rowOff>
    </xdr:from>
    <xdr:to>
      <xdr:col>42</xdr:col>
      <xdr:colOff>100012</xdr:colOff>
      <xdr:row>16</xdr:row>
      <xdr:rowOff>0</xdr:rowOff>
    </xdr:to>
    <xdr:sp macro="" textlink="">
      <xdr:nvSpPr>
        <xdr:cNvPr id="17" name="角丸四角形 16"/>
        <xdr:cNvSpPr/>
      </xdr:nvSpPr>
      <xdr:spPr>
        <a:xfrm>
          <a:off x="7799916" y="2254250"/>
          <a:ext cx="5053013" cy="15557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「再生可能エネルギー由来水素活用設備」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「純水素型燃料電池」</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の経費は、合理的な根拠を基に明確に分けてご記入ください。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57150</xdr:colOff>
      <xdr:row>5</xdr:row>
      <xdr:rowOff>19049</xdr:rowOff>
    </xdr:from>
    <xdr:to>
      <xdr:col>34</xdr:col>
      <xdr:colOff>219075</xdr:colOff>
      <xdr:row>7</xdr:row>
      <xdr:rowOff>38098</xdr:rowOff>
    </xdr:to>
    <xdr:sp macro="" textlink="">
      <xdr:nvSpPr>
        <xdr:cNvPr id="4" name="線吹き出し 2 (枠付き) 3"/>
        <xdr:cNvSpPr/>
      </xdr:nvSpPr>
      <xdr:spPr>
        <a:xfrm>
          <a:off x="3457575" y="1057274"/>
          <a:ext cx="3562350" cy="380999"/>
        </a:xfrm>
        <a:prstGeom prst="borderCallout2">
          <a:avLst>
            <a:gd name="adj1" fmla="val 47321"/>
            <a:gd name="adj2" fmla="val 629"/>
            <a:gd name="adj3" fmla="val 47322"/>
            <a:gd name="adj4" fmla="val -16049"/>
            <a:gd name="adj5" fmla="val 276447"/>
            <a:gd name="adj6" fmla="val -259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青色のセルは、第１号様式より自動転記されます。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xdr:colOff>
      <xdr:row>3</xdr:row>
      <xdr:rowOff>85725</xdr:rowOff>
    </xdr:from>
    <xdr:to>
      <xdr:col>34</xdr:col>
      <xdr:colOff>85725</xdr:colOff>
      <xdr:row>5</xdr:row>
      <xdr:rowOff>95249</xdr:rowOff>
    </xdr:to>
    <xdr:sp macro="" textlink="">
      <xdr:nvSpPr>
        <xdr:cNvPr id="2" name="線吹き出し 2 (枠付き) 1"/>
        <xdr:cNvSpPr/>
      </xdr:nvSpPr>
      <xdr:spPr>
        <a:xfrm>
          <a:off x="3248025" y="609600"/>
          <a:ext cx="3667125" cy="371474"/>
        </a:xfrm>
        <a:prstGeom prst="borderCallout2">
          <a:avLst>
            <a:gd name="adj1" fmla="val 47321"/>
            <a:gd name="adj2" fmla="val 629"/>
            <a:gd name="adj3" fmla="val 47322"/>
            <a:gd name="adj4" fmla="val -16049"/>
            <a:gd name="adj5" fmla="val 178861"/>
            <a:gd name="adj6" fmla="val -247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青色のセルは、第１号様式より自動転記されます。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14289</xdr:colOff>
      <xdr:row>1</xdr:row>
      <xdr:rowOff>9525</xdr:rowOff>
    </xdr:from>
    <xdr:to>
      <xdr:col>37</xdr:col>
      <xdr:colOff>114300</xdr:colOff>
      <xdr:row>3</xdr:row>
      <xdr:rowOff>54769</xdr:rowOff>
    </xdr:to>
    <xdr:sp macro="" textlink="">
      <xdr:nvSpPr>
        <xdr:cNvPr id="2" name="線吹き出し 2 (枠付き) 1"/>
        <xdr:cNvSpPr/>
      </xdr:nvSpPr>
      <xdr:spPr>
        <a:xfrm>
          <a:off x="3614739" y="190500"/>
          <a:ext cx="3529011" cy="407194"/>
        </a:xfrm>
        <a:prstGeom prst="borderCallout2">
          <a:avLst>
            <a:gd name="adj1" fmla="val 47321"/>
            <a:gd name="adj2" fmla="val 629"/>
            <a:gd name="adj3" fmla="val 47322"/>
            <a:gd name="adj4" fmla="val -16049"/>
            <a:gd name="adj5" fmla="val 153621"/>
            <a:gd name="adj6" fmla="val -286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青色のセルは、第１号様式より自動転記されます。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92869</xdr:colOff>
      <xdr:row>10</xdr:row>
      <xdr:rowOff>247649</xdr:rowOff>
    </xdr:from>
    <xdr:to>
      <xdr:col>37</xdr:col>
      <xdr:colOff>167708</xdr:colOff>
      <xdr:row>12</xdr:row>
      <xdr:rowOff>124164</xdr:rowOff>
    </xdr:to>
    <xdr:sp macro="" textlink="">
      <xdr:nvSpPr>
        <xdr:cNvPr id="2" name="線吹き出し 2 (枠付き) 1"/>
        <xdr:cNvSpPr/>
      </xdr:nvSpPr>
      <xdr:spPr>
        <a:xfrm>
          <a:off x="5093494" y="2828924"/>
          <a:ext cx="2475139" cy="409915"/>
        </a:xfrm>
        <a:prstGeom prst="borderCallout2">
          <a:avLst>
            <a:gd name="adj1" fmla="val 41637"/>
            <a:gd name="adj2" fmla="val -449"/>
            <a:gd name="adj3" fmla="val 106646"/>
            <a:gd name="adj4" fmla="val -44351"/>
            <a:gd name="adj5" fmla="val 134524"/>
            <a:gd name="adj6" fmla="val -595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青色のセルは、自動計算します。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207169</xdr:colOff>
      <xdr:row>3</xdr:row>
      <xdr:rowOff>85724</xdr:rowOff>
    </xdr:from>
    <xdr:to>
      <xdr:col>41</xdr:col>
      <xdr:colOff>57150</xdr:colOff>
      <xdr:row>5</xdr:row>
      <xdr:rowOff>102391</xdr:rowOff>
    </xdr:to>
    <xdr:sp macro="" textlink="">
      <xdr:nvSpPr>
        <xdr:cNvPr id="2" name="線吹き出し 2 (枠付き) 1"/>
        <xdr:cNvSpPr/>
      </xdr:nvSpPr>
      <xdr:spPr>
        <a:xfrm>
          <a:off x="5426869" y="619124"/>
          <a:ext cx="3440906" cy="378617"/>
        </a:xfrm>
        <a:prstGeom prst="borderCallout2">
          <a:avLst>
            <a:gd name="adj1" fmla="val 47321"/>
            <a:gd name="adj2" fmla="val 629"/>
            <a:gd name="adj3" fmla="val 47322"/>
            <a:gd name="adj4" fmla="val -16049"/>
            <a:gd name="adj5" fmla="val 277620"/>
            <a:gd name="adj6" fmla="val -232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青色のセルは、第１号様式より自動転記されます。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180975</xdr:colOff>
      <xdr:row>13</xdr:row>
      <xdr:rowOff>161925</xdr:rowOff>
    </xdr:from>
    <xdr:to>
      <xdr:col>25</xdr:col>
      <xdr:colOff>85725</xdr:colOff>
      <xdr:row>21</xdr:row>
      <xdr:rowOff>133350</xdr:rowOff>
    </xdr:to>
    <xdr:grpSp>
      <xdr:nvGrpSpPr>
        <xdr:cNvPr id="2159" name="グループ化 7"/>
        <xdr:cNvGrpSpPr>
          <a:grpSpLocks/>
        </xdr:cNvGrpSpPr>
      </xdr:nvGrpSpPr>
      <xdr:grpSpPr bwMode="auto">
        <a:xfrm>
          <a:off x="2085975" y="2714625"/>
          <a:ext cx="2762250" cy="1400175"/>
          <a:chOff x="1285875" y="2305050"/>
          <a:chExt cx="2628900" cy="1266825"/>
        </a:xfrm>
      </xdr:grpSpPr>
      <xdr:sp macro="" textlink="">
        <xdr:nvSpPr>
          <xdr:cNvPr id="2160" name="Line 4"/>
          <xdr:cNvSpPr>
            <a:spLocks noChangeShapeType="1"/>
          </xdr:cNvSpPr>
        </xdr:nvSpPr>
        <xdr:spPr bwMode="auto">
          <a:xfrm>
            <a:off x="1285875" y="3095625"/>
            <a:ext cx="2609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61" name="Line 1"/>
          <xdr:cNvSpPr>
            <a:spLocks noChangeShapeType="1"/>
          </xdr:cNvSpPr>
        </xdr:nvSpPr>
        <xdr:spPr bwMode="auto">
          <a:xfrm>
            <a:off x="2600325" y="2305050"/>
            <a:ext cx="0" cy="80010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sp macro="" textlink="">
        <xdr:nvSpPr>
          <xdr:cNvPr id="2162" name="Line 3"/>
          <xdr:cNvSpPr>
            <a:spLocks noChangeShapeType="1"/>
          </xdr:cNvSpPr>
        </xdr:nvSpPr>
        <xdr:spPr bwMode="auto">
          <a:xfrm>
            <a:off x="1285875" y="3095625"/>
            <a:ext cx="0" cy="476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63" name="Line 2"/>
          <xdr:cNvSpPr>
            <a:spLocks noChangeShapeType="1"/>
          </xdr:cNvSpPr>
        </xdr:nvSpPr>
        <xdr:spPr bwMode="auto">
          <a:xfrm>
            <a:off x="3914775" y="3105150"/>
            <a:ext cx="0" cy="466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33</xdr:col>
      <xdr:colOff>23813</xdr:colOff>
      <xdr:row>1</xdr:row>
      <xdr:rowOff>66675</xdr:rowOff>
    </xdr:from>
    <xdr:to>
      <xdr:col>52</xdr:col>
      <xdr:colOff>85725</xdr:colOff>
      <xdr:row>3</xdr:row>
      <xdr:rowOff>119061</xdr:rowOff>
    </xdr:to>
    <xdr:sp macro="" textlink="">
      <xdr:nvSpPr>
        <xdr:cNvPr id="7" name="線吹き出し 2 (枠付き) 6"/>
        <xdr:cNvSpPr/>
      </xdr:nvSpPr>
      <xdr:spPr>
        <a:xfrm>
          <a:off x="6310313" y="238125"/>
          <a:ext cx="3681412" cy="414336"/>
        </a:xfrm>
        <a:prstGeom prst="borderCallout2">
          <a:avLst>
            <a:gd name="adj1" fmla="val 47321"/>
            <a:gd name="adj2" fmla="val 629"/>
            <a:gd name="adj3" fmla="val 47322"/>
            <a:gd name="adj4" fmla="val -16049"/>
            <a:gd name="adj5" fmla="val 249356"/>
            <a:gd name="adj6" fmla="val -371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青色のセルは、第１号様式より自動転記されます。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428626</xdr:colOff>
      <xdr:row>0</xdr:row>
      <xdr:rowOff>142875</xdr:rowOff>
    </xdr:from>
    <xdr:to>
      <xdr:col>14</xdr:col>
      <xdr:colOff>619125</xdr:colOff>
      <xdr:row>2</xdr:row>
      <xdr:rowOff>119742</xdr:rowOff>
    </xdr:to>
    <xdr:sp macro="" textlink="">
      <xdr:nvSpPr>
        <xdr:cNvPr id="3" name="線吹き出し 2 (枠付き) 2"/>
        <xdr:cNvSpPr/>
      </xdr:nvSpPr>
      <xdr:spPr>
        <a:xfrm>
          <a:off x="7962901" y="142875"/>
          <a:ext cx="2390774" cy="386442"/>
        </a:xfrm>
        <a:prstGeom prst="borderCallout2">
          <a:avLst>
            <a:gd name="adj1" fmla="val 54052"/>
            <a:gd name="adj2" fmla="val 100629"/>
            <a:gd name="adj3" fmla="val 51809"/>
            <a:gd name="adj4" fmla="val 138869"/>
            <a:gd name="adj5" fmla="val 214286"/>
            <a:gd name="adj6" fmla="val 1441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青色のセルは、自動計算します。</a:t>
          </a:r>
        </a:p>
      </xdr:txBody>
    </xdr:sp>
    <xdr:clientData/>
  </xdr:twoCellAnchor>
  <xdr:twoCellAnchor>
    <xdr:from>
      <xdr:col>5</xdr:col>
      <xdr:colOff>466724</xdr:colOff>
      <xdr:row>15</xdr:row>
      <xdr:rowOff>361950</xdr:rowOff>
    </xdr:from>
    <xdr:to>
      <xdr:col>9</xdr:col>
      <xdr:colOff>571499</xdr:colOff>
      <xdr:row>16</xdr:row>
      <xdr:rowOff>367392</xdr:rowOff>
    </xdr:to>
    <xdr:sp macro="" textlink="">
      <xdr:nvSpPr>
        <xdr:cNvPr id="4" name="線吹き出し 2 (枠付き) 3"/>
        <xdr:cNvSpPr/>
      </xdr:nvSpPr>
      <xdr:spPr>
        <a:xfrm>
          <a:off x="3600449" y="5143500"/>
          <a:ext cx="3038475" cy="386442"/>
        </a:xfrm>
        <a:prstGeom prst="borderCallout2">
          <a:avLst>
            <a:gd name="adj1" fmla="val 54052"/>
            <a:gd name="adj2" fmla="val 100629"/>
            <a:gd name="adj3" fmla="val 51809"/>
            <a:gd name="adj4" fmla="val 138869"/>
            <a:gd name="adj5" fmla="val 214286"/>
            <a:gd name="adj6" fmla="val 1441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黄色のセルに適切な値を入力すること。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0107;&#26989;&#25903;&#25588;&#12481;&#12540;&#12512;\&#65330;&#65299;\10_&#20877;&#12456;&#12493;&#30001;&#26469;&#27700;&#32032;&#23566;&#20837;&#20419;&#36914;&#20107;&#26989;\04_&#20132;&#20184;&#35201;&#32177;\&#27096;&#24335;\&#20877;&#12456;&#12493;&#8215;&#27096;&#24335;&#35330;&#27491;&#8215;20220325&#65288;&#26696;&#65289;\&#9733;&#27096;&#24335;_PDF\&#30003;&#35531;&#29992;\01-03_&#21161;&#25104;&#37329;&#20132;&#20184;&#30003;&#35531;&#26360;_&#35352;&#20837;&#20363;_211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0462;&#27491;&#26696;&#12305;_01-03_&#21161;&#25104;&#37329;&#20132;&#20184;&#30003;&#35531;&#26360;_hydrogen_recycle_1-2-3gou_Ver3_220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0107;&#26989;&#25903;&#25588;&#12481;&#12540;&#12512;/&#65330;&#65299;/9_&#27700;&#32032;&#27963;&#29992;&#12473;&#12510;&#12456;&#12493;&#12456;&#12522;&#12450;&#24418;&#25104;&#25512;&#36914;&#20107;&#26989;&#65288;&#26989;&#21209;&#12539;&#29987;&#26989;&#37096;&#38272;&#65289;/H29/04%20&#20132;&#20184;&#35201;&#32177;/&#27096;&#24335;/hydrogen_smart_1_2_3gou&#65288;&#35352;&#36617;&#20363;&#65289;_&#20445;&#35703;&#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304;&#20462;&#27491;&#26696;&#12305;_01-03_&#21161;&#25104;&#37329;&#20132;&#20184;&#30003;&#35531;&#26360;_hydrogen_recycle_1-2-3gou_Ver3_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号 (FC)"/>
      <sheetName val="1号別紙 (FC)"/>
      <sheetName val="１号"/>
      <sheetName val="1号別紙"/>
      <sheetName val="2号-1"/>
      <sheetName val="2号-2"/>
      <sheetName val="2号-3"/>
      <sheetName val="2号-2 (FC)"/>
      <sheetName val="2号-3 (FC)"/>
      <sheetName val="2号-4"/>
      <sheetName val="2号-5"/>
      <sheetName val="2号-6"/>
      <sheetName val="2号-7"/>
      <sheetName val="2号別紙1-1"/>
      <sheetName val="業種リスト"/>
      <sheetName val="2号別紙1-2"/>
      <sheetName val="2号別紙1-3"/>
      <sheetName val="2号別紙2-1"/>
      <sheetName val="2号別紙2-2"/>
      <sheetName val="2号別紙3"/>
      <sheetName val="3号（誓約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種リスト"/>
      <sheetName val="１号"/>
      <sheetName val="1号別紙"/>
      <sheetName val="2号-1"/>
      <sheetName val="2号-2"/>
      <sheetName val="2号-3"/>
      <sheetName val="2号-4"/>
      <sheetName val="2号-5"/>
      <sheetName val="2号-6"/>
      <sheetName val="2号-7"/>
      <sheetName val="2号別紙1-1"/>
      <sheetName val="2号別紙1-2"/>
      <sheetName val="2号別紙1-3"/>
      <sheetName val="2号別紙2-1"/>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row r="3">
          <cell r="AL3" t="str">
            <v>Ver.3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sheetData sheetId="1">
        <row r="173">
          <cell r="F173" t="str">
            <v>業務・産業用燃料電池</v>
          </cell>
        </row>
        <row r="174">
          <cell r="F174" t="str">
            <v>純水素型燃料電池</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種リスト"/>
      <sheetName val="１号"/>
      <sheetName val="1号別紙"/>
      <sheetName val="2号-1"/>
      <sheetName val="2号-2"/>
      <sheetName val="2号-3"/>
      <sheetName val="2号-4"/>
      <sheetName val="2号-5"/>
      <sheetName val="2号-6"/>
      <sheetName val="2号-7"/>
      <sheetName val="2号別紙1-1"/>
      <sheetName val="2号別紙1-2"/>
      <sheetName val="2号別紙1-3"/>
      <sheetName val="2号別紙2-1"/>
      <sheetName val="2号別紙2-2"/>
      <sheetName val="2号別紙3"/>
      <sheetName val="3号（誓約書）"/>
    </sheetNames>
    <sheetDataSet>
      <sheetData sheetId="0"/>
      <sheetData sheetId="1">
        <row r="3">
          <cell r="AL3" t="str">
            <v>Ver.3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lIns="72000" tIns="36000" rIns="72000" bIns="36000" rtlCol="0" anchor="ctr" anchorCtr="1"/>
      <a:lstStyle>
        <a:defPPr marL="0" marR="0" indent="0" algn="l"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メイリオ" panose="020B0604030504040204" pitchFamily="50" charset="-128"/>
            <a:ea typeface="メイリオ" panose="020B0604030504040204" pitchFamily="50" charset="-128"/>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36.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37.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P1" workbookViewId="0">
      <selection activeCell="T8" sqref="T8"/>
    </sheetView>
  </sheetViews>
  <sheetFormatPr defaultColWidth="10.75" defaultRowHeight="13.5"/>
  <cols>
    <col min="1" max="20" width="14.625" style="21" customWidth="1"/>
    <col min="21" max="22" width="10.75" style="21"/>
    <col min="23" max="23" width="10.75" style="253"/>
    <col min="24" max="25" width="10.75" style="21"/>
    <col min="26" max="26" width="26" style="21" customWidth="1"/>
    <col min="27" max="16384" width="10.75" style="21"/>
  </cols>
  <sheetData>
    <row r="1" spans="1:26" ht="43.5" customHeight="1"/>
    <row r="2" spans="1:26" ht="40.5">
      <c r="A2" s="25" t="s">
        <v>411</v>
      </c>
      <c r="B2" s="25" t="s">
        <v>410</v>
      </c>
      <c r="C2" s="25" t="s">
        <v>409</v>
      </c>
      <c r="D2" s="25" t="s">
        <v>408</v>
      </c>
      <c r="E2" s="25" t="s">
        <v>407</v>
      </c>
      <c r="F2" s="25" t="s">
        <v>406</v>
      </c>
      <c r="G2" s="25" t="s">
        <v>405</v>
      </c>
      <c r="H2" s="25" t="s">
        <v>404</v>
      </c>
      <c r="I2" s="25" t="s">
        <v>403</v>
      </c>
      <c r="J2" s="25" t="s">
        <v>402</v>
      </c>
      <c r="K2" s="25" t="s">
        <v>401</v>
      </c>
      <c r="L2" s="25" t="s">
        <v>400</v>
      </c>
      <c r="M2" s="25" t="s">
        <v>399</v>
      </c>
      <c r="N2" s="25" t="s">
        <v>398</v>
      </c>
      <c r="O2" s="25" t="s">
        <v>397</v>
      </c>
      <c r="P2" s="25" t="s">
        <v>396</v>
      </c>
      <c r="Q2" s="25" t="s">
        <v>395</v>
      </c>
      <c r="R2" s="25" t="s">
        <v>394</v>
      </c>
      <c r="S2" s="25" t="s">
        <v>393</v>
      </c>
      <c r="T2" s="25" t="s">
        <v>392</v>
      </c>
      <c r="W2" s="254" t="s">
        <v>603</v>
      </c>
      <c r="Z2" s="251"/>
    </row>
    <row r="3" spans="1:26" ht="27">
      <c r="A3" s="22" t="s">
        <v>391</v>
      </c>
      <c r="B3" s="22" t="s">
        <v>390</v>
      </c>
      <c r="C3" s="22" t="s">
        <v>389</v>
      </c>
      <c r="D3" s="22" t="s">
        <v>388</v>
      </c>
      <c r="E3" s="22" t="s">
        <v>387</v>
      </c>
      <c r="F3" s="22" t="s">
        <v>386</v>
      </c>
      <c r="G3" s="22" t="s">
        <v>385</v>
      </c>
      <c r="H3" s="22" t="s">
        <v>384</v>
      </c>
      <c r="I3" s="24" t="s">
        <v>383</v>
      </c>
      <c r="J3" s="22" t="s">
        <v>382</v>
      </c>
      <c r="K3" s="22" t="s">
        <v>381</v>
      </c>
      <c r="L3" s="22" t="s">
        <v>380</v>
      </c>
      <c r="M3" s="22" t="s">
        <v>379</v>
      </c>
      <c r="N3" s="22" t="s">
        <v>378</v>
      </c>
      <c r="O3" s="22" t="s">
        <v>377</v>
      </c>
      <c r="P3" s="22" t="s">
        <v>376</v>
      </c>
      <c r="Q3" s="22" t="s">
        <v>375</v>
      </c>
      <c r="R3" s="22" t="s">
        <v>374</v>
      </c>
      <c r="S3" s="22" t="s">
        <v>373</v>
      </c>
      <c r="T3" s="22" t="s">
        <v>372</v>
      </c>
      <c r="W3" s="252" t="s">
        <v>591</v>
      </c>
    </row>
    <row r="4" spans="1:26" ht="40.5">
      <c r="A4" s="22" t="s">
        <v>371</v>
      </c>
      <c r="B4" s="22" t="s">
        <v>370</v>
      </c>
      <c r="D4" s="22" t="s">
        <v>369</v>
      </c>
      <c r="E4" s="22" t="s">
        <v>368</v>
      </c>
      <c r="F4" s="22" t="s">
        <v>367</v>
      </c>
      <c r="G4" s="22" t="s">
        <v>366</v>
      </c>
      <c r="H4" s="22" t="s">
        <v>365</v>
      </c>
      <c r="I4" s="24" t="s">
        <v>364</v>
      </c>
      <c r="J4" s="22" t="s">
        <v>363</v>
      </c>
      <c r="K4" s="22" t="s">
        <v>362</v>
      </c>
      <c r="L4" s="22" t="s">
        <v>361</v>
      </c>
      <c r="M4" s="22" t="s">
        <v>360</v>
      </c>
      <c r="N4" s="22" t="s">
        <v>359</v>
      </c>
      <c r="O4" s="22" t="s">
        <v>358</v>
      </c>
      <c r="P4" s="22" t="s">
        <v>357</v>
      </c>
      <c r="Q4" s="22" t="s">
        <v>356</v>
      </c>
      <c r="R4" s="22" t="s">
        <v>355</v>
      </c>
      <c r="S4" s="22" t="s">
        <v>354</v>
      </c>
      <c r="W4" s="254" t="s">
        <v>595</v>
      </c>
    </row>
    <row r="5" spans="1:26" ht="40.5">
      <c r="D5" s="22" t="s">
        <v>353</v>
      </c>
      <c r="E5" s="22" t="s">
        <v>352</v>
      </c>
      <c r="F5" s="22" t="s">
        <v>351</v>
      </c>
      <c r="G5" s="22" t="s">
        <v>350</v>
      </c>
      <c r="H5" s="22" t="s">
        <v>349</v>
      </c>
      <c r="I5" s="24" t="s">
        <v>348</v>
      </c>
      <c r="J5" s="22" t="s">
        <v>347</v>
      </c>
      <c r="K5" s="22" t="s">
        <v>346</v>
      </c>
      <c r="L5" s="22" t="s">
        <v>345</v>
      </c>
      <c r="M5" s="22" t="s">
        <v>344</v>
      </c>
      <c r="N5" s="22" t="s">
        <v>343</v>
      </c>
      <c r="P5" s="22" t="s">
        <v>342</v>
      </c>
      <c r="R5" s="22" t="s">
        <v>341</v>
      </c>
      <c r="W5" s="254" t="s">
        <v>596</v>
      </c>
    </row>
    <row r="6" spans="1:26" ht="40.5">
      <c r="E6" s="22" t="s">
        <v>340</v>
      </c>
      <c r="F6" s="22" t="s">
        <v>339</v>
      </c>
      <c r="G6" s="22" t="s">
        <v>338</v>
      </c>
      <c r="H6" s="22" t="s">
        <v>337</v>
      </c>
      <c r="I6" s="24" t="s">
        <v>336</v>
      </c>
      <c r="J6" s="22" t="s">
        <v>335</v>
      </c>
      <c r="L6" s="22" t="s">
        <v>334</v>
      </c>
      <c r="R6" s="22" t="s">
        <v>333</v>
      </c>
      <c r="W6" s="254" t="s">
        <v>597</v>
      </c>
    </row>
    <row r="7" spans="1:26" ht="27">
      <c r="E7" s="22" t="s">
        <v>332</v>
      </c>
      <c r="G7" s="22" t="s">
        <v>331</v>
      </c>
      <c r="H7" s="22" t="s">
        <v>330</v>
      </c>
      <c r="I7" s="24" t="s">
        <v>329</v>
      </c>
      <c r="J7" s="22" t="s">
        <v>328</v>
      </c>
      <c r="R7" s="22" t="s">
        <v>327</v>
      </c>
      <c r="W7" s="254" t="s">
        <v>598</v>
      </c>
    </row>
    <row r="8" spans="1:26" ht="54">
      <c r="E8" s="22" t="s">
        <v>326</v>
      </c>
      <c r="H8" s="22" t="s">
        <v>325</v>
      </c>
      <c r="I8" s="24" t="s">
        <v>324</v>
      </c>
      <c r="J8" s="22" t="s">
        <v>323</v>
      </c>
      <c r="R8" s="22" t="s">
        <v>322</v>
      </c>
      <c r="W8" s="254" t="s">
        <v>599</v>
      </c>
    </row>
    <row r="9" spans="1:26" ht="27">
      <c r="E9" s="22" t="s">
        <v>321</v>
      </c>
      <c r="H9" s="22" t="s">
        <v>320</v>
      </c>
      <c r="I9" s="23" t="s">
        <v>319</v>
      </c>
      <c r="R9" s="22" t="s">
        <v>318</v>
      </c>
      <c r="W9" s="254" t="s">
        <v>600</v>
      </c>
    </row>
    <row r="10" spans="1:26" ht="27">
      <c r="E10" s="22" t="s">
        <v>317</v>
      </c>
      <c r="H10" s="22" t="s">
        <v>316</v>
      </c>
      <c r="I10" s="23" t="s">
        <v>315</v>
      </c>
      <c r="R10" s="22" t="s">
        <v>314</v>
      </c>
      <c r="W10" s="254" t="s">
        <v>602</v>
      </c>
    </row>
    <row r="11" spans="1:26" ht="27">
      <c r="E11" s="22" t="s">
        <v>313</v>
      </c>
      <c r="I11" s="23" t="s">
        <v>312</v>
      </c>
      <c r="R11" s="22" t="s">
        <v>311</v>
      </c>
      <c r="W11" s="254" t="s">
        <v>601</v>
      </c>
    </row>
    <row r="12" spans="1:26" ht="40.5">
      <c r="E12" s="22" t="s">
        <v>310</v>
      </c>
      <c r="I12" s="23" t="s">
        <v>309</v>
      </c>
      <c r="W12" s="254" t="s">
        <v>594</v>
      </c>
    </row>
    <row r="13" spans="1:26" ht="27">
      <c r="E13" s="22" t="s">
        <v>308</v>
      </c>
      <c r="I13" s="23" t="s">
        <v>307</v>
      </c>
      <c r="W13" s="254" t="s">
        <v>592</v>
      </c>
    </row>
    <row r="14" spans="1:26" ht="27">
      <c r="E14" s="22" t="s">
        <v>306</v>
      </c>
      <c r="I14" s="23" t="s">
        <v>305</v>
      </c>
      <c r="W14" s="254" t="s">
        <v>593</v>
      </c>
    </row>
    <row r="15" spans="1:26" ht="27">
      <c r="E15" s="22" t="s">
        <v>304</v>
      </c>
      <c r="W15" s="254" t="s">
        <v>604</v>
      </c>
    </row>
    <row r="16" spans="1:26">
      <c r="E16" s="22" t="s">
        <v>303</v>
      </c>
    </row>
    <row r="17" spans="5:5" ht="27">
      <c r="E17" s="22" t="s">
        <v>302</v>
      </c>
    </row>
    <row r="18" spans="5:5" ht="27">
      <c r="E18" s="22" t="s">
        <v>301</v>
      </c>
    </row>
    <row r="19" spans="5:5" ht="27">
      <c r="E19" s="22" t="s">
        <v>300</v>
      </c>
    </row>
    <row r="20" spans="5:5" ht="27">
      <c r="E20" s="22" t="s">
        <v>299</v>
      </c>
    </row>
    <row r="21" spans="5:5" ht="27">
      <c r="E21" s="22" t="s">
        <v>298</v>
      </c>
    </row>
    <row r="22" spans="5:5" ht="40.5">
      <c r="E22" s="22" t="s">
        <v>297</v>
      </c>
    </row>
    <row r="23" spans="5:5" ht="27">
      <c r="E23" s="22" t="s">
        <v>296</v>
      </c>
    </row>
    <row r="24" spans="5:5" ht="27">
      <c r="E24" s="22" t="s">
        <v>295</v>
      </c>
    </row>
    <row r="25" spans="5:5" ht="27">
      <c r="E25" s="22" t="s">
        <v>294</v>
      </c>
    </row>
    <row r="26" spans="5:5" ht="27">
      <c r="E26" s="22" t="s">
        <v>293</v>
      </c>
    </row>
  </sheetData>
  <phoneticPr fontId="38"/>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58"/>
  <sheetViews>
    <sheetView showGridLines="0" zoomScaleNormal="100" zoomScaleSheetLayoutView="100" workbookViewId="0">
      <selection activeCell="C3" sqref="C3"/>
    </sheetView>
  </sheetViews>
  <sheetFormatPr defaultColWidth="9" defaultRowHeight="13.5"/>
  <cols>
    <col min="1" max="113" width="2.625" style="161" customWidth="1"/>
    <col min="114" max="16384" width="9" style="161"/>
  </cols>
  <sheetData>
    <row r="2" spans="3:36" ht="14.25">
      <c r="C2" s="159" t="s">
        <v>77</v>
      </c>
      <c r="D2" s="160"/>
      <c r="AJ2" s="205"/>
    </row>
    <row r="3" spans="3:36" ht="14.25">
      <c r="C3" s="159"/>
      <c r="D3" s="160"/>
    </row>
    <row r="4" spans="3:36" ht="14.25">
      <c r="C4" s="159" t="s">
        <v>78</v>
      </c>
      <c r="D4" s="160"/>
    </row>
    <row r="5" spans="3:36" ht="14.25">
      <c r="C5" s="159"/>
      <c r="D5" s="160"/>
    </row>
    <row r="6" spans="3:36" ht="14.25">
      <c r="C6" s="664" t="s">
        <v>79</v>
      </c>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row>
    <row r="7" spans="3:36" ht="13.5" customHeight="1">
      <c r="C7" s="667" t="s">
        <v>80</v>
      </c>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row>
    <row r="8" spans="3:36">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row>
    <row r="9" spans="3:36" ht="14.25">
      <c r="C9" s="159"/>
      <c r="D9" s="160"/>
    </row>
    <row r="10" spans="3:36" ht="14.25">
      <c r="C10" s="664" t="s">
        <v>81</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row>
    <row r="11" spans="3:36" ht="13.5" customHeight="1">
      <c r="C11" s="666" t="s">
        <v>91</v>
      </c>
      <c r="D11" s="666"/>
      <c r="E11" s="667" t="s">
        <v>219</v>
      </c>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row>
    <row r="12" spans="3:36">
      <c r="C12" s="162"/>
      <c r="D12" s="162"/>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row>
    <row r="13" spans="3:36">
      <c r="C13" s="163"/>
      <c r="D13" s="160"/>
    </row>
    <row r="14" spans="3:36" ht="14.25">
      <c r="D14" s="160"/>
      <c r="M14" s="159">
        <v>1</v>
      </c>
      <c r="N14" s="161" t="s">
        <v>212</v>
      </c>
    </row>
    <row r="15" spans="3:36" ht="4.5" customHeight="1">
      <c r="D15" s="160"/>
      <c r="M15" s="159"/>
    </row>
    <row r="16" spans="3:36" ht="14.25">
      <c r="D16" s="160"/>
      <c r="M16" s="159">
        <v>2</v>
      </c>
      <c r="N16" s="161" t="s">
        <v>213</v>
      </c>
    </row>
    <row r="17" spans="3:36" ht="4.5" customHeight="1">
      <c r="D17" s="160"/>
      <c r="M17" s="159"/>
    </row>
    <row r="18" spans="3:36" ht="14.25">
      <c r="D18" s="160"/>
      <c r="M18" s="678" t="s">
        <v>92</v>
      </c>
      <c r="N18" s="678"/>
      <c r="O18" s="678"/>
      <c r="P18" s="678"/>
      <c r="Q18" s="678"/>
      <c r="R18" s="678"/>
      <c r="S18" s="678"/>
      <c r="T18" s="678"/>
      <c r="U18" s="678"/>
      <c r="V18" s="679">
        <v>1</v>
      </c>
      <c r="W18" s="679"/>
      <c r="X18" s="679"/>
      <c r="Y18" s="164" t="s">
        <v>44</v>
      </c>
      <c r="AJ18" s="69"/>
    </row>
    <row r="19" spans="3:36" ht="14.25">
      <c r="C19" s="159"/>
      <c r="D19" s="160"/>
    </row>
    <row r="20" spans="3:36" ht="14.25">
      <c r="C20" s="680" t="s">
        <v>82</v>
      </c>
      <c r="D20" s="680"/>
      <c r="E20" s="680"/>
      <c r="F20" s="680"/>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row>
    <row r="21" spans="3:36" ht="14.25" customHeight="1">
      <c r="C21" s="681" t="s">
        <v>83</v>
      </c>
      <c r="D21" s="682"/>
      <c r="E21" s="682"/>
      <c r="F21" s="682"/>
      <c r="G21" s="682"/>
      <c r="H21" s="682"/>
      <c r="I21" s="682"/>
      <c r="J21" s="682"/>
      <c r="K21" s="682"/>
      <c r="L21" s="683"/>
      <c r="M21" s="686" t="s">
        <v>663</v>
      </c>
      <c r="N21" s="687"/>
      <c r="O21" s="687"/>
      <c r="P21" s="687"/>
      <c r="Q21" s="687"/>
      <c r="R21" s="687"/>
      <c r="S21" s="687"/>
      <c r="T21" s="687"/>
      <c r="U21" s="687"/>
      <c r="V21" s="687"/>
      <c r="W21" s="687"/>
      <c r="X21" s="687"/>
      <c r="Y21" s="687"/>
      <c r="Z21" s="687"/>
      <c r="AA21" s="687"/>
      <c r="AB21" s="687"/>
      <c r="AC21" s="687"/>
      <c r="AD21" s="687"/>
      <c r="AE21" s="687"/>
      <c r="AF21" s="687"/>
      <c r="AG21" s="688"/>
    </row>
    <row r="22" spans="3:36" ht="14.25" customHeight="1">
      <c r="C22" s="684"/>
      <c r="D22" s="680"/>
      <c r="E22" s="680"/>
      <c r="F22" s="680"/>
      <c r="G22" s="680"/>
      <c r="H22" s="680"/>
      <c r="I22" s="680"/>
      <c r="J22" s="680"/>
      <c r="K22" s="680"/>
      <c r="L22" s="685"/>
      <c r="M22" s="689"/>
      <c r="N22" s="690"/>
      <c r="O22" s="690"/>
      <c r="P22" s="690"/>
      <c r="Q22" s="690"/>
      <c r="R22" s="690"/>
      <c r="S22" s="690"/>
      <c r="T22" s="690"/>
      <c r="U22" s="690"/>
      <c r="V22" s="690"/>
      <c r="W22" s="690"/>
      <c r="X22" s="690"/>
      <c r="Y22" s="690"/>
      <c r="Z22" s="690"/>
      <c r="AA22" s="690"/>
      <c r="AB22" s="690"/>
      <c r="AC22" s="690"/>
      <c r="AD22" s="690"/>
      <c r="AE22" s="690"/>
      <c r="AF22" s="690"/>
      <c r="AG22" s="691"/>
    </row>
    <row r="23" spans="3:36" ht="14.25" customHeight="1">
      <c r="C23" s="681" t="s">
        <v>84</v>
      </c>
      <c r="D23" s="682"/>
      <c r="E23" s="682"/>
      <c r="F23" s="682"/>
      <c r="G23" s="682"/>
      <c r="H23" s="682"/>
      <c r="I23" s="682"/>
      <c r="J23" s="682"/>
      <c r="K23" s="682"/>
      <c r="L23" s="683"/>
      <c r="M23" s="686" t="s">
        <v>664</v>
      </c>
      <c r="N23" s="687"/>
      <c r="O23" s="687"/>
      <c r="P23" s="687"/>
      <c r="Q23" s="687"/>
      <c r="R23" s="687"/>
      <c r="S23" s="687"/>
      <c r="T23" s="687"/>
      <c r="U23" s="687"/>
      <c r="V23" s="687"/>
      <c r="W23" s="687"/>
      <c r="X23" s="687"/>
      <c r="Y23" s="687"/>
      <c r="Z23" s="687"/>
      <c r="AA23" s="687"/>
      <c r="AB23" s="687"/>
      <c r="AC23" s="687"/>
      <c r="AD23" s="687"/>
      <c r="AE23" s="687"/>
      <c r="AF23" s="687"/>
      <c r="AG23" s="688"/>
    </row>
    <row r="24" spans="3:36" ht="14.25" customHeight="1">
      <c r="C24" s="684"/>
      <c r="D24" s="680"/>
      <c r="E24" s="680"/>
      <c r="F24" s="680"/>
      <c r="G24" s="680"/>
      <c r="H24" s="680"/>
      <c r="I24" s="680"/>
      <c r="J24" s="680"/>
      <c r="K24" s="680"/>
      <c r="L24" s="685"/>
      <c r="M24" s="689"/>
      <c r="N24" s="690"/>
      <c r="O24" s="690"/>
      <c r="P24" s="690"/>
      <c r="Q24" s="690"/>
      <c r="R24" s="690"/>
      <c r="S24" s="690"/>
      <c r="T24" s="690"/>
      <c r="U24" s="690"/>
      <c r="V24" s="690"/>
      <c r="W24" s="690"/>
      <c r="X24" s="690"/>
      <c r="Y24" s="690"/>
      <c r="Z24" s="690"/>
      <c r="AA24" s="690"/>
      <c r="AB24" s="690"/>
      <c r="AC24" s="690"/>
      <c r="AD24" s="690"/>
      <c r="AE24" s="690"/>
      <c r="AF24" s="690"/>
      <c r="AG24" s="691"/>
    </row>
    <row r="25" spans="3:36" ht="14.25" customHeight="1">
      <c r="C25" s="681" t="s">
        <v>85</v>
      </c>
      <c r="D25" s="682"/>
      <c r="E25" s="682"/>
      <c r="F25" s="682"/>
      <c r="G25" s="682"/>
      <c r="H25" s="682"/>
      <c r="I25" s="682"/>
      <c r="J25" s="682"/>
      <c r="K25" s="682"/>
      <c r="L25" s="683"/>
      <c r="M25" s="686" t="s">
        <v>665</v>
      </c>
      <c r="N25" s="687"/>
      <c r="O25" s="687"/>
      <c r="P25" s="687"/>
      <c r="Q25" s="687"/>
      <c r="R25" s="687"/>
      <c r="S25" s="687"/>
      <c r="T25" s="687"/>
      <c r="U25" s="687"/>
      <c r="V25" s="687"/>
      <c r="W25" s="687"/>
      <c r="X25" s="687"/>
      <c r="Y25" s="687"/>
      <c r="Z25" s="687"/>
      <c r="AA25" s="687"/>
      <c r="AB25" s="687"/>
      <c r="AC25" s="687"/>
      <c r="AD25" s="687"/>
      <c r="AE25" s="687"/>
      <c r="AF25" s="687"/>
      <c r="AG25" s="688"/>
    </row>
    <row r="26" spans="3:36" ht="14.25" customHeight="1">
      <c r="C26" s="684"/>
      <c r="D26" s="680"/>
      <c r="E26" s="680"/>
      <c r="F26" s="680"/>
      <c r="G26" s="680"/>
      <c r="H26" s="680"/>
      <c r="I26" s="680"/>
      <c r="J26" s="680"/>
      <c r="K26" s="680"/>
      <c r="L26" s="685"/>
      <c r="M26" s="689"/>
      <c r="N26" s="690"/>
      <c r="O26" s="690"/>
      <c r="P26" s="690"/>
      <c r="Q26" s="690"/>
      <c r="R26" s="690"/>
      <c r="S26" s="690"/>
      <c r="T26" s="690"/>
      <c r="U26" s="690"/>
      <c r="V26" s="690"/>
      <c r="W26" s="690"/>
      <c r="X26" s="690"/>
      <c r="Y26" s="690"/>
      <c r="Z26" s="690"/>
      <c r="AA26" s="690"/>
      <c r="AB26" s="690"/>
      <c r="AC26" s="690"/>
      <c r="AD26" s="690"/>
      <c r="AE26" s="690"/>
      <c r="AF26" s="690"/>
      <c r="AG26" s="691"/>
    </row>
    <row r="27" spans="3:36" ht="14.25" customHeight="1">
      <c r="C27" s="681" t="s">
        <v>86</v>
      </c>
      <c r="D27" s="682"/>
      <c r="E27" s="682"/>
      <c r="F27" s="682"/>
      <c r="G27" s="682"/>
      <c r="H27" s="682"/>
      <c r="I27" s="682"/>
      <c r="J27" s="682"/>
      <c r="K27" s="682"/>
      <c r="L27" s="683"/>
      <c r="M27" s="681" t="s">
        <v>87</v>
      </c>
      <c r="N27" s="682"/>
      <c r="O27" s="682"/>
      <c r="P27" s="682"/>
      <c r="Q27" s="695" t="s">
        <v>666</v>
      </c>
      <c r="R27" s="695"/>
      <c r="S27" s="695"/>
      <c r="T27" s="695"/>
      <c r="U27" s="695"/>
      <c r="V27" s="695"/>
      <c r="W27" s="695"/>
      <c r="X27" s="695"/>
      <c r="Y27" s="695"/>
      <c r="Z27" s="695"/>
      <c r="AA27" s="695"/>
      <c r="AB27" s="695"/>
      <c r="AC27" s="165"/>
      <c r="AD27" s="165"/>
      <c r="AE27" s="165"/>
      <c r="AF27" s="165"/>
      <c r="AG27" s="166"/>
    </row>
    <row r="28" spans="3:36" ht="14.25" customHeight="1">
      <c r="C28" s="692"/>
      <c r="D28" s="664"/>
      <c r="E28" s="664"/>
      <c r="F28" s="664"/>
      <c r="G28" s="664"/>
      <c r="H28" s="664"/>
      <c r="I28" s="664"/>
      <c r="J28" s="664"/>
      <c r="K28" s="664"/>
      <c r="L28" s="693"/>
      <c r="M28" s="692"/>
      <c r="N28" s="664"/>
      <c r="O28" s="664"/>
      <c r="P28" s="664"/>
      <c r="Q28" s="662"/>
      <c r="R28" s="662"/>
      <c r="S28" s="662"/>
      <c r="T28" s="662"/>
      <c r="U28" s="662"/>
      <c r="V28" s="662"/>
      <c r="W28" s="662"/>
      <c r="X28" s="662"/>
      <c r="Y28" s="662"/>
      <c r="Z28" s="662"/>
      <c r="AA28" s="662"/>
      <c r="AB28" s="662"/>
      <c r="AC28" s="160"/>
      <c r="AD28" s="160"/>
      <c r="AE28" s="160"/>
      <c r="AF28" s="160"/>
      <c r="AG28" s="167"/>
    </row>
    <row r="29" spans="3:36" ht="14.25" customHeight="1">
      <c r="C29" s="692"/>
      <c r="D29" s="664"/>
      <c r="E29" s="664"/>
      <c r="F29" s="664"/>
      <c r="G29" s="664"/>
      <c r="H29" s="664"/>
      <c r="I29" s="664"/>
      <c r="J29" s="664"/>
      <c r="K29" s="664"/>
      <c r="L29" s="693"/>
      <c r="M29" s="692" t="s">
        <v>93</v>
      </c>
      <c r="N29" s="664"/>
      <c r="O29" s="664"/>
      <c r="P29" s="664"/>
      <c r="Q29" s="662" t="s">
        <v>667</v>
      </c>
      <c r="R29" s="662"/>
      <c r="S29" s="662"/>
      <c r="T29" s="662"/>
      <c r="U29" s="662"/>
      <c r="V29" s="662"/>
      <c r="W29" s="662"/>
      <c r="X29" s="662"/>
      <c r="Y29" s="662"/>
      <c r="Z29" s="662"/>
      <c r="AA29" s="662"/>
      <c r="AB29" s="662"/>
      <c r="AC29" s="656" t="s">
        <v>43</v>
      </c>
      <c r="AD29" s="660" t="s">
        <v>668</v>
      </c>
      <c r="AE29" s="660"/>
      <c r="AF29" s="656" t="s">
        <v>94</v>
      </c>
      <c r="AG29" s="657"/>
    </row>
    <row r="30" spans="3:36" ht="14.25" customHeight="1">
      <c r="C30" s="684"/>
      <c r="D30" s="680"/>
      <c r="E30" s="680"/>
      <c r="F30" s="680"/>
      <c r="G30" s="680"/>
      <c r="H30" s="680"/>
      <c r="I30" s="680"/>
      <c r="J30" s="680"/>
      <c r="K30" s="680"/>
      <c r="L30" s="685"/>
      <c r="M30" s="684"/>
      <c r="N30" s="680"/>
      <c r="O30" s="680"/>
      <c r="P30" s="680"/>
      <c r="Q30" s="663"/>
      <c r="R30" s="663"/>
      <c r="S30" s="663"/>
      <c r="T30" s="663"/>
      <c r="U30" s="663"/>
      <c r="V30" s="663"/>
      <c r="W30" s="663"/>
      <c r="X30" s="663"/>
      <c r="Y30" s="663"/>
      <c r="Z30" s="663"/>
      <c r="AA30" s="663"/>
      <c r="AB30" s="663"/>
      <c r="AC30" s="658"/>
      <c r="AD30" s="661"/>
      <c r="AE30" s="661"/>
      <c r="AF30" s="658"/>
      <c r="AG30" s="659"/>
    </row>
    <row r="31" spans="3:36" ht="14.25" customHeight="1">
      <c r="C31" s="681" t="s">
        <v>88</v>
      </c>
      <c r="D31" s="682"/>
      <c r="E31" s="682"/>
      <c r="F31" s="682"/>
      <c r="G31" s="682"/>
      <c r="H31" s="682"/>
      <c r="I31" s="682"/>
      <c r="J31" s="682"/>
      <c r="K31" s="682"/>
      <c r="L31" s="683"/>
      <c r="M31" s="694" t="s">
        <v>669</v>
      </c>
      <c r="N31" s="695"/>
      <c r="O31" s="695"/>
      <c r="P31" s="695"/>
      <c r="Q31" s="695"/>
      <c r="R31" s="695"/>
      <c r="S31" s="695"/>
      <c r="T31" s="695"/>
      <c r="U31" s="695"/>
      <c r="V31" s="695"/>
      <c r="W31" s="695"/>
      <c r="X31" s="695"/>
      <c r="Y31" s="695"/>
      <c r="Z31" s="695"/>
      <c r="AA31" s="695"/>
      <c r="AB31" s="695"/>
      <c r="AC31" s="695"/>
      <c r="AD31" s="695"/>
      <c r="AE31" s="695"/>
      <c r="AF31" s="695"/>
      <c r="AG31" s="696"/>
    </row>
    <row r="32" spans="3:36" ht="14.25" customHeight="1">
      <c r="C32" s="684"/>
      <c r="D32" s="680"/>
      <c r="E32" s="680"/>
      <c r="F32" s="680"/>
      <c r="G32" s="680"/>
      <c r="H32" s="680"/>
      <c r="I32" s="680"/>
      <c r="J32" s="680"/>
      <c r="K32" s="680"/>
      <c r="L32" s="685"/>
      <c r="M32" s="697"/>
      <c r="N32" s="663"/>
      <c r="O32" s="663"/>
      <c r="P32" s="663"/>
      <c r="Q32" s="663"/>
      <c r="R32" s="663"/>
      <c r="S32" s="663"/>
      <c r="T32" s="663"/>
      <c r="U32" s="663"/>
      <c r="V32" s="663"/>
      <c r="W32" s="663"/>
      <c r="X32" s="663"/>
      <c r="Y32" s="663"/>
      <c r="Z32" s="663"/>
      <c r="AA32" s="663"/>
      <c r="AB32" s="663"/>
      <c r="AC32" s="663"/>
      <c r="AD32" s="663"/>
      <c r="AE32" s="663"/>
      <c r="AF32" s="663"/>
      <c r="AG32" s="698"/>
    </row>
    <row r="33" spans="3:33" ht="13.5" customHeight="1">
      <c r="C33" s="681" t="s">
        <v>89</v>
      </c>
      <c r="D33" s="682"/>
      <c r="E33" s="682"/>
      <c r="F33" s="682"/>
      <c r="G33" s="682"/>
      <c r="H33" s="682"/>
      <c r="I33" s="682"/>
      <c r="J33" s="682"/>
      <c r="K33" s="682"/>
      <c r="L33" s="683"/>
      <c r="M33" s="699" t="s">
        <v>657</v>
      </c>
      <c r="N33" s="700"/>
      <c r="O33" s="700"/>
      <c r="P33" s="700"/>
      <c r="Q33" s="700"/>
      <c r="R33" s="700"/>
      <c r="S33" s="700"/>
      <c r="T33" s="700"/>
      <c r="U33" s="700"/>
      <c r="V33" s="700"/>
      <c r="W33" s="682" t="s">
        <v>95</v>
      </c>
      <c r="X33" s="682"/>
      <c r="Y33" s="165"/>
      <c r="Z33" s="165"/>
      <c r="AA33" s="165"/>
      <c r="AB33" s="165"/>
      <c r="AC33" s="165"/>
      <c r="AD33" s="165"/>
      <c r="AE33" s="165"/>
      <c r="AF33" s="165"/>
      <c r="AG33" s="166"/>
    </row>
    <row r="34" spans="3:33" ht="14.25" customHeight="1">
      <c r="C34" s="684"/>
      <c r="D34" s="680"/>
      <c r="E34" s="680"/>
      <c r="F34" s="680"/>
      <c r="G34" s="680"/>
      <c r="H34" s="680"/>
      <c r="I34" s="680"/>
      <c r="J34" s="680"/>
      <c r="K34" s="680"/>
      <c r="L34" s="685"/>
      <c r="M34" s="701"/>
      <c r="N34" s="702"/>
      <c r="O34" s="702"/>
      <c r="P34" s="702"/>
      <c r="Q34" s="702"/>
      <c r="R34" s="702"/>
      <c r="S34" s="702"/>
      <c r="T34" s="702"/>
      <c r="U34" s="702"/>
      <c r="V34" s="702"/>
      <c r="W34" s="680"/>
      <c r="X34" s="680"/>
      <c r="Y34" s="168"/>
      <c r="Z34" s="168"/>
      <c r="AA34" s="168"/>
      <c r="AB34" s="168"/>
      <c r="AC34" s="168"/>
      <c r="AD34" s="168"/>
      <c r="AE34" s="168"/>
      <c r="AF34" s="168"/>
      <c r="AG34" s="169"/>
    </row>
    <row r="35" spans="3:33" ht="14.25">
      <c r="C35" s="159"/>
      <c r="D35" s="160"/>
    </row>
    <row r="36" spans="3:33" ht="14.25">
      <c r="C36" s="159"/>
      <c r="D36" s="160"/>
    </row>
    <row r="37" spans="3:33" ht="14.25">
      <c r="C37" s="664" t="s">
        <v>90</v>
      </c>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row>
    <row r="38" spans="3:33" ht="14.25">
      <c r="C38" s="159"/>
      <c r="D38" s="160"/>
    </row>
    <row r="39" spans="3:33" ht="14.25">
      <c r="C39" s="664" t="s">
        <v>184</v>
      </c>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row>
    <row r="40" spans="3:33" ht="13.5" customHeight="1">
      <c r="C40" s="666" t="s">
        <v>91</v>
      </c>
      <c r="D40" s="666"/>
      <c r="E40" s="667" t="s">
        <v>186</v>
      </c>
      <c r="F40" s="667"/>
      <c r="G40" s="667"/>
      <c r="H40" s="667"/>
      <c r="I40" s="667"/>
      <c r="J40" s="667"/>
      <c r="K40" s="667"/>
      <c r="L40" s="667"/>
      <c r="M40" s="667"/>
      <c r="N40" s="667"/>
      <c r="O40" s="667"/>
      <c r="P40" s="667"/>
      <c r="Q40" s="667"/>
      <c r="R40" s="667"/>
      <c r="S40" s="667"/>
      <c r="T40" s="667"/>
      <c r="U40" s="667"/>
      <c r="V40" s="667"/>
      <c r="W40" s="667"/>
      <c r="X40" s="667"/>
      <c r="Y40" s="667"/>
      <c r="Z40" s="667"/>
      <c r="AA40" s="667"/>
      <c r="AB40" s="667"/>
      <c r="AC40" s="667"/>
      <c r="AD40" s="667"/>
      <c r="AE40" s="667"/>
      <c r="AF40" s="667"/>
      <c r="AG40" s="667"/>
    </row>
    <row r="41" spans="3:33" ht="14.25">
      <c r="C41" s="159"/>
      <c r="D41" s="160"/>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row>
    <row r="42" spans="3:33" ht="14.25" customHeight="1">
      <c r="C42" s="669" t="s">
        <v>670</v>
      </c>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1"/>
    </row>
    <row r="43" spans="3:33" ht="14.25" customHeight="1">
      <c r="C43" s="672"/>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4"/>
    </row>
    <row r="44" spans="3:33" ht="14.25" customHeight="1">
      <c r="C44" s="672"/>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4"/>
    </row>
    <row r="45" spans="3:33" ht="14.25" customHeight="1">
      <c r="C45" s="672"/>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4"/>
    </row>
    <row r="46" spans="3:33" ht="14.25" customHeight="1">
      <c r="C46" s="672"/>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4"/>
    </row>
    <row r="47" spans="3:33" ht="14.25" customHeight="1">
      <c r="C47" s="672"/>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4"/>
    </row>
    <row r="48" spans="3:33" ht="14.25" customHeight="1">
      <c r="C48" s="675"/>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7"/>
    </row>
    <row r="49" spans="3:33" ht="14.25" customHeight="1">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row>
    <row r="50" spans="3:33" ht="14.25">
      <c r="C50" s="664" t="s">
        <v>185</v>
      </c>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row>
    <row r="51" spans="3:33">
      <c r="C51" s="665" t="s">
        <v>187</v>
      </c>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row>
    <row r="52" spans="3:33">
      <c r="C52" s="647"/>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9"/>
    </row>
    <row r="53" spans="3:33">
      <c r="C53" s="650"/>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2"/>
    </row>
    <row r="54" spans="3:33">
      <c r="C54" s="650"/>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2"/>
    </row>
    <row r="55" spans="3:33">
      <c r="C55" s="650"/>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2"/>
    </row>
    <row r="56" spans="3:33">
      <c r="C56" s="650"/>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2"/>
    </row>
    <row r="57" spans="3:33">
      <c r="C57" s="650"/>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2"/>
    </row>
    <row r="58" spans="3:33">
      <c r="C58" s="653"/>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5"/>
    </row>
  </sheetData>
  <sheetProtection password="D7EF" sheet="1" objects="1" scenarios="1" selectLockedCells="1" selectUnlockedCells="1"/>
  <customSheetViews>
    <customSheetView guid="{02B438CF-0257-43B2-9BDA-7E54B391CED3}" showPageBreaks="1" showGridLines="0" printArea="1" view="pageBreakPreview" topLeftCell="A22">
      <selection activeCell="AK26" sqref="AK26"/>
      <pageMargins left="0.7" right="0.7" top="0.75" bottom="0.75" header="0.3" footer="0.3"/>
      <pageSetup paperSize="9" orientation="portrait" r:id="rId1"/>
    </customSheetView>
    <customSheetView guid="{BAF09DE9-3CAC-45E2-B2E3-39C54B45EBAF}" showPageBreaks="1" showGridLines="0" printArea="1" view="pageBreakPreview" topLeftCell="A28">
      <selection activeCell="B41" sqref="B41:AF47"/>
      <pageMargins left="0.7" right="0.7" top="0.75" bottom="0.75" header="0.3" footer="0.3"/>
      <pageSetup paperSize="9" orientation="portrait" r:id="rId2"/>
    </customSheetView>
  </customSheetViews>
  <mergeCells count="35">
    <mergeCell ref="C6:AG6"/>
    <mergeCell ref="C7:AG8"/>
    <mergeCell ref="C10:AH10"/>
    <mergeCell ref="C11:D11"/>
    <mergeCell ref="E11:AG12"/>
    <mergeCell ref="M23:AG24"/>
    <mergeCell ref="C27:L30"/>
    <mergeCell ref="M31:AG32"/>
    <mergeCell ref="W33:X34"/>
    <mergeCell ref="M33:V34"/>
    <mergeCell ref="C23:L24"/>
    <mergeCell ref="M27:P28"/>
    <mergeCell ref="M29:P30"/>
    <mergeCell ref="AC29:AC30"/>
    <mergeCell ref="M25:AG26"/>
    <mergeCell ref="Q27:AB28"/>
    <mergeCell ref="C33:L34"/>
    <mergeCell ref="C31:L32"/>
    <mergeCell ref="C25:L26"/>
    <mergeCell ref="M18:U18"/>
    <mergeCell ref="V18:X18"/>
    <mergeCell ref="C20:AG20"/>
    <mergeCell ref="C21:L22"/>
    <mergeCell ref="M21:AG22"/>
    <mergeCell ref="C52:AG58"/>
    <mergeCell ref="AF29:AG30"/>
    <mergeCell ref="AD29:AE30"/>
    <mergeCell ref="Q29:AB30"/>
    <mergeCell ref="C37:AG37"/>
    <mergeCell ref="C51:AG51"/>
    <mergeCell ref="C39:AG39"/>
    <mergeCell ref="C40:D40"/>
    <mergeCell ref="E40:AG41"/>
    <mergeCell ref="C50:AG50"/>
    <mergeCell ref="C42:AG48"/>
  </mergeCells>
  <phoneticPr fontId="3"/>
  <dataValidations count="1">
    <dataValidation type="list" allowBlank="1" showInputMessage="1" showErrorMessage="1" errorTitle="番号選択" error="リストから該当する番号を選択してください。" sqref="V18:X18">
      <formula1>"1,2"</formula1>
    </dataValidation>
  </dataValidations>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N95"/>
  <sheetViews>
    <sheetView showGridLines="0" zoomScaleNormal="100" zoomScaleSheetLayoutView="100" workbookViewId="0">
      <selection activeCell="C3" sqref="C3"/>
    </sheetView>
  </sheetViews>
  <sheetFormatPr defaultColWidth="9" defaultRowHeight="13.5"/>
  <cols>
    <col min="1" max="2" width="2.625" style="171" customWidth="1"/>
    <col min="3" max="34" width="2.875" style="171" customWidth="1"/>
    <col min="35" max="102" width="2.625" style="171" customWidth="1"/>
    <col min="103" max="16384" width="9" style="171"/>
  </cols>
  <sheetData>
    <row r="2" spans="3:40" ht="14.25">
      <c r="C2" s="133" t="s">
        <v>96</v>
      </c>
      <c r="D2" s="170"/>
      <c r="E2" s="170"/>
      <c r="F2" s="170"/>
      <c r="G2" s="170"/>
      <c r="H2" s="170"/>
      <c r="AJ2" s="202"/>
    </row>
    <row r="3" spans="3:40" ht="14.25">
      <c r="C3" s="133"/>
      <c r="D3" s="170"/>
      <c r="E3" s="170"/>
      <c r="F3" s="170"/>
      <c r="G3" s="170"/>
      <c r="H3" s="170"/>
    </row>
    <row r="4" spans="3:40" ht="14.25">
      <c r="C4" s="133" t="s">
        <v>97</v>
      </c>
      <c r="D4" s="170"/>
      <c r="E4" s="170"/>
      <c r="F4" s="170"/>
      <c r="G4" s="170"/>
      <c r="H4" s="170"/>
    </row>
    <row r="5" spans="3:40" ht="14.25">
      <c r="C5" s="133"/>
      <c r="D5" s="170"/>
      <c r="E5" s="170"/>
      <c r="F5" s="170"/>
      <c r="G5" s="170"/>
      <c r="H5" s="170"/>
    </row>
    <row r="6" spans="3:40" ht="14.25">
      <c r="C6" s="133"/>
      <c r="D6" s="170"/>
      <c r="E6" s="170"/>
      <c r="F6" s="170"/>
      <c r="G6" s="170"/>
      <c r="H6" s="170"/>
    </row>
    <row r="7" spans="3:40" ht="14.25">
      <c r="C7" s="729" t="s">
        <v>98</v>
      </c>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row>
    <row r="8" spans="3:40" ht="16.5" customHeight="1">
      <c r="C8" s="730" t="s">
        <v>30</v>
      </c>
      <c r="D8" s="730"/>
      <c r="E8" s="730"/>
      <c r="F8" s="730"/>
      <c r="G8" s="730"/>
      <c r="H8" s="730"/>
      <c r="I8" s="730"/>
      <c r="J8" s="730"/>
      <c r="K8" s="730"/>
      <c r="L8" s="730"/>
      <c r="M8" s="730"/>
      <c r="N8" s="756" t="s">
        <v>671</v>
      </c>
      <c r="O8" s="757"/>
      <c r="P8" s="757"/>
      <c r="Q8" s="757"/>
      <c r="R8" s="757"/>
      <c r="S8" s="757"/>
      <c r="T8" s="757"/>
      <c r="U8" s="757"/>
      <c r="V8" s="757"/>
      <c r="W8" s="757"/>
      <c r="X8" s="757"/>
      <c r="Y8" s="757"/>
      <c r="Z8" s="757"/>
      <c r="AA8" s="757"/>
      <c r="AB8" s="757"/>
      <c r="AC8" s="757"/>
      <c r="AD8" s="757"/>
      <c r="AE8" s="757"/>
      <c r="AF8" s="757"/>
      <c r="AG8" s="757"/>
      <c r="AH8" s="758"/>
      <c r="AJ8" s="53"/>
    </row>
    <row r="9" spans="3:40" ht="16.5" customHeight="1">
      <c r="C9" s="754" t="s">
        <v>99</v>
      </c>
      <c r="D9" s="754"/>
      <c r="E9" s="754"/>
      <c r="F9" s="754"/>
      <c r="G9" s="754"/>
      <c r="H9" s="754"/>
      <c r="I9" s="754"/>
      <c r="J9" s="754"/>
      <c r="K9" s="754"/>
      <c r="L9" s="754"/>
      <c r="M9" s="754"/>
      <c r="N9" s="759" t="str">
        <f>IF('１号'!V11="","",'１号'!V11)</f>
        <v>株式会社〇〇〇〇</v>
      </c>
      <c r="O9" s="760"/>
      <c r="P9" s="760"/>
      <c r="Q9" s="760"/>
      <c r="R9" s="760"/>
      <c r="S9" s="760"/>
      <c r="T9" s="760"/>
      <c r="U9" s="760"/>
      <c r="V9" s="760"/>
      <c r="W9" s="760"/>
      <c r="X9" s="760"/>
      <c r="Y9" s="760"/>
      <c r="Z9" s="760"/>
      <c r="AA9" s="760"/>
      <c r="AB9" s="760"/>
      <c r="AC9" s="760"/>
      <c r="AD9" s="760"/>
      <c r="AE9" s="760"/>
      <c r="AF9" s="760"/>
      <c r="AG9" s="760"/>
      <c r="AH9" s="761"/>
      <c r="AJ9" s="69"/>
      <c r="AK9" s="69"/>
      <c r="AL9" s="69"/>
      <c r="AM9" s="69"/>
      <c r="AN9" s="69"/>
    </row>
    <row r="10" spans="3:40" ht="16.5" customHeight="1">
      <c r="C10" s="755"/>
      <c r="D10" s="755"/>
      <c r="E10" s="755"/>
      <c r="F10" s="755"/>
      <c r="G10" s="755"/>
      <c r="H10" s="755"/>
      <c r="I10" s="755"/>
      <c r="J10" s="755"/>
      <c r="K10" s="755"/>
      <c r="L10" s="755"/>
      <c r="M10" s="755"/>
      <c r="N10" s="762"/>
      <c r="O10" s="763"/>
      <c r="P10" s="763"/>
      <c r="Q10" s="763"/>
      <c r="R10" s="763"/>
      <c r="S10" s="763"/>
      <c r="T10" s="763"/>
      <c r="U10" s="763"/>
      <c r="V10" s="763"/>
      <c r="W10" s="763"/>
      <c r="X10" s="763"/>
      <c r="Y10" s="763"/>
      <c r="Z10" s="763"/>
      <c r="AA10" s="763"/>
      <c r="AB10" s="763"/>
      <c r="AC10" s="763"/>
      <c r="AD10" s="763"/>
      <c r="AE10" s="763"/>
      <c r="AF10" s="763"/>
      <c r="AG10" s="763"/>
      <c r="AH10" s="764"/>
      <c r="AJ10" s="69"/>
      <c r="AK10" s="69"/>
      <c r="AL10" s="69"/>
      <c r="AM10" s="69"/>
      <c r="AN10" s="69"/>
    </row>
    <row r="11" spans="3:40" ht="16.5" customHeight="1">
      <c r="C11" s="730" t="s">
        <v>30</v>
      </c>
      <c r="D11" s="730"/>
      <c r="E11" s="730"/>
      <c r="F11" s="730"/>
      <c r="G11" s="730"/>
      <c r="H11" s="730"/>
      <c r="I11" s="730"/>
      <c r="J11" s="730"/>
      <c r="K11" s="730"/>
      <c r="L11" s="730"/>
      <c r="M11" s="730"/>
      <c r="N11" s="756" t="s">
        <v>672</v>
      </c>
      <c r="O11" s="757"/>
      <c r="P11" s="757"/>
      <c r="Q11" s="757"/>
      <c r="R11" s="757"/>
      <c r="S11" s="757"/>
      <c r="T11" s="757"/>
      <c r="U11" s="757"/>
      <c r="V11" s="757"/>
      <c r="W11" s="757"/>
      <c r="X11" s="757"/>
      <c r="Y11" s="757"/>
      <c r="Z11" s="757"/>
      <c r="AA11" s="757"/>
      <c r="AB11" s="757"/>
      <c r="AC11" s="757"/>
      <c r="AD11" s="757"/>
      <c r="AE11" s="757"/>
      <c r="AF11" s="757"/>
      <c r="AG11" s="757"/>
      <c r="AH11" s="758"/>
      <c r="AJ11" s="53"/>
    </row>
    <row r="12" spans="3:40" ht="16.5" customHeight="1">
      <c r="C12" s="754" t="s">
        <v>100</v>
      </c>
      <c r="D12" s="754"/>
      <c r="E12" s="754"/>
      <c r="F12" s="754"/>
      <c r="G12" s="754"/>
      <c r="H12" s="754"/>
      <c r="I12" s="754"/>
      <c r="J12" s="754"/>
      <c r="K12" s="754"/>
      <c r="L12" s="754"/>
      <c r="M12" s="754"/>
      <c r="N12" s="759" t="str">
        <f>IF('１号'!V12="","",'１号'!V12)</f>
        <v>代表取締役社長　〇〇 〇〇</v>
      </c>
      <c r="O12" s="760"/>
      <c r="P12" s="760"/>
      <c r="Q12" s="760"/>
      <c r="R12" s="760"/>
      <c r="S12" s="760"/>
      <c r="T12" s="760"/>
      <c r="U12" s="760"/>
      <c r="V12" s="760"/>
      <c r="W12" s="760"/>
      <c r="X12" s="760"/>
      <c r="Y12" s="760"/>
      <c r="Z12" s="760"/>
      <c r="AA12" s="760"/>
      <c r="AB12" s="760"/>
      <c r="AC12" s="760"/>
      <c r="AD12" s="760"/>
      <c r="AE12" s="760"/>
      <c r="AF12" s="760"/>
      <c r="AG12" s="760"/>
      <c r="AH12" s="761"/>
      <c r="AJ12" s="69"/>
      <c r="AK12" s="69"/>
      <c r="AL12" s="69"/>
      <c r="AM12" s="69"/>
      <c r="AN12" s="69"/>
    </row>
    <row r="13" spans="3:40" ht="16.5" customHeight="1">
      <c r="C13" s="755"/>
      <c r="D13" s="755"/>
      <c r="E13" s="755"/>
      <c r="F13" s="755"/>
      <c r="G13" s="755"/>
      <c r="H13" s="755"/>
      <c r="I13" s="755"/>
      <c r="J13" s="755"/>
      <c r="K13" s="755"/>
      <c r="L13" s="755"/>
      <c r="M13" s="755"/>
      <c r="N13" s="762"/>
      <c r="O13" s="763"/>
      <c r="P13" s="763"/>
      <c r="Q13" s="763"/>
      <c r="R13" s="763"/>
      <c r="S13" s="763"/>
      <c r="T13" s="763"/>
      <c r="U13" s="763"/>
      <c r="V13" s="763"/>
      <c r="W13" s="763"/>
      <c r="X13" s="763"/>
      <c r="Y13" s="763"/>
      <c r="Z13" s="763"/>
      <c r="AA13" s="763"/>
      <c r="AB13" s="763"/>
      <c r="AC13" s="763"/>
      <c r="AD13" s="763"/>
      <c r="AE13" s="763"/>
      <c r="AF13" s="763"/>
      <c r="AG13" s="763"/>
      <c r="AH13" s="764"/>
      <c r="AJ13" s="69"/>
      <c r="AK13" s="69"/>
      <c r="AL13" s="69"/>
      <c r="AM13" s="69"/>
      <c r="AN13" s="69"/>
    </row>
    <row r="14" spans="3:40" ht="16.5" customHeight="1">
      <c r="C14" s="731" t="s">
        <v>101</v>
      </c>
      <c r="D14" s="731"/>
      <c r="E14" s="731"/>
      <c r="F14" s="731"/>
      <c r="G14" s="731"/>
      <c r="H14" s="731"/>
      <c r="I14" s="731"/>
      <c r="J14" s="731"/>
      <c r="K14" s="731"/>
      <c r="L14" s="731"/>
      <c r="M14" s="731"/>
      <c r="N14" s="765" t="s">
        <v>657</v>
      </c>
      <c r="O14" s="766"/>
      <c r="P14" s="766"/>
      <c r="Q14" s="766"/>
      <c r="R14" s="766"/>
      <c r="S14" s="769" t="s">
        <v>192</v>
      </c>
      <c r="T14" s="769"/>
      <c r="U14" s="766" t="s">
        <v>668</v>
      </c>
      <c r="V14" s="766"/>
      <c r="W14" s="766"/>
      <c r="X14" s="769" t="s">
        <v>193</v>
      </c>
      <c r="Y14" s="769"/>
      <c r="Z14" s="766" t="s">
        <v>668</v>
      </c>
      <c r="AA14" s="766"/>
      <c r="AB14" s="766"/>
      <c r="AC14" s="769" t="s">
        <v>194</v>
      </c>
      <c r="AD14" s="769"/>
      <c r="AE14" s="172"/>
      <c r="AF14" s="172"/>
      <c r="AG14" s="172"/>
      <c r="AH14" s="173"/>
    </row>
    <row r="15" spans="3:40" ht="16.5" customHeight="1">
      <c r="C15" s="731"/>
      <c r="D15" s="731"/>
      <c r="E15" s="731"/>
      <c r="F15" s="731"/>
      <c r="G15" s="731"/>
      <c r="H15" s="731"/>
      <c r="I15" s="731"/>
      <c r="J15" s="731"/>
      <c r="K15" s="731"/>
      <c r="L15" s="731"/>
      <c r="M15" s="731"/>
      <c r="N15" s="767"/>
      <c r="O15" s="768"/>
      <c r="P15" s="768"/>
      <c r="Q15" s="768"/>
      <c r="R15" s="768"/>
      <c r="S15" s="770"/>
      <c r="T15" s="770"/>
      <c r="U15" s="768"/>
      <c r="V15" s="768"/>
      <c r="W15" s="768"/>
      <c r="X15" s="770"/>
      <c r="Y15" s="770"/>
      <c r="Z15" s="768"/>
      <c r="AA15" s="768"/>
      <c r="AB15" s="768"/>
      <c r="AC15" s="770"/>
      <c r="AD15" s="770"/>
      <c r="AE15" s="174"/>
      <c r="AF15" s="174"/>
      <c r="AG15" s="174"/>
      <c r="AH15" s="175"/>
    </row>
    <row r="16" spans="3:40" ht="16.5" customHeight="1">
      <c r="C16" s="474" t="s">
        <v>412</v>
      </c>
      <c r="D16" s="474"/>
      <c r="E16" s="474"/>
      <c r="F16" s="474"/>
      <c r="G16" s="474"/>
      <c r="H16" s="474"/>
      <c r="I16" s="474"/>
      <c r="J16" s="474"/>
      <c r="K16" s="474"/>
      <c r="L16" s="474"/>
      <c r="M16" s="474"/>
      <c r="N16" s="731" t="s">
        <v>102</v>
      </c>
      <c r="O16" s="731"/>
      <c r="P16" s="731"/>
      <c r="Q16" s="731"/>
      <c r="R16" s="731"/>
      <c r="S16" s="731"/>
      <c r="T16" s="731"/>
      <c r="U16" s="731"/>
      <c r="V16" s="740" t="s">
        <v>673</v>
      </c>
      <c r="W16" s="741"/>
      <c r="X16" s="741"/>
      <c r="Y16" s="741"/>
      <c r="Z16" s="741"/>
      <c r="AA16" s="741"/>
      <c r="AB16" s="741"/>
      <c r="AC16" s="741"/>
      <c r="AD16" s="741"/>
      <c r="AE16" s="741"/>
      <c r="AF16" s="741"/>
      <c r="AG16" s="741"/>
      <c r="AH16" s="742"/>
      <c r="AJ16" s="69"/>
      <c r="AK16" s="53"/>
      <c r="AL16" s="53"/>
      <c r="AM16" s="53"/>
      <c r="AN16" s="53"/>
    </row>
    <row r="17" spans="3:40" ht="16.5" customHeight="1">
      <c r="C17" s="474"/>
      <c r="D17" s="474"/>
      <c r="E17" s="474"/>
      <c r="F17" s="474"/>
      <c r="G17" s="474"/>
      <c r="H17" s="474"/>
      <c r="I17" s="474"/>
      <c r="J17" s="474"/>
      <c r="K17" s="474"/>
      <c r="L17" s="474"/>
      <c r="M17" s="474"/>
      <c r="N17" s="731"/>
      <c r="O17" s="731"/>
      <c r="P17" s="731"/>
      <c r="Q17" s="731"/>
      <c r="R17" s="731"/>
      <c r="S17" s="731"/>
      <c r="T17" s="731"/>
      <c r="U17" s="731"/>
      <c r="V17" s="743"/>
      <c r="W17" s="744"/>
      <c r="X17" s="744"/>
      <c r="Y17" s="744"/>
      <c r="Z17" s="744"/>
      <c r="AA17" s="744"/>
      <c r="AB17" s="744"/>
      <c r="AC17" s="744"/>
      <c r="AD17" s="744"/>
      <c r="AE17" s="744"/>
      <c r="AF17" s="744"/>
      <c r="AG17" s="744"/>
      <c r="AH17" s="745"/>
      <c r="AJ17" s="69"/>
      <c r="AK17" s="53"/>
      <c r="AL17" s="53"/>
      <c r="AM17" s="53"/>
      <c r="AN17" s="53"/>
    </row>
    <row r="18" spans="3:40" ht="16.5" customHeight="1">
      <c r="C18" s="474"/>
      <c r="D18" s="474"/>
      <c r="E18" s="474"/>
      <c r="F18" s="474"/>
      <c r="G18" s="474"/>
      <c r="H18" s="474"/>
      <c r="I18" s="474"/>
      <c r="J18" s="474"/>
      <c r="K18" s="474"/>
      <c r="L18" s="474"/>
      <c r="M18" s="474"/>
      <c r="N18" s="731" t="s">
        <v>103</v>
      </c>
      <c r="O18" s="731"/>
      <c r="P18" s="731"/>
      <c r="Q18" s="731"/>
      <c r="R18" s="731"/>
      <c r="S18" s="731"/>
      <c r="T18" s="731"/>
      <c r="U18" s="731"/>
      <c r="V18" s="740" t="s">
        <v>313</v>
      </c>
      <c r="W18" s="741"/>
      <c r="X18" s="741"/>
      <c r="Y18" s="741"/>
      <c r="Z18" s="741"/>
      <c r="AA18" s="741"/>
      <c r="AB18" s="741"/>
      <c r="AC18" s="741"/>
      <c r="AD18" s="741"/>
      <c r="AE18" s="741"/>
      <c r="AF18" s="741"/>
      <c r="AG18" s="741"/>
      <c r="AH18" s="742"/>
      <c r="AJ18" s="69"/>
      <c r="AK18" s="53"/>
      <c r="AL18" s="53"/>
      <c r="AM18" s="53"/>
      <c r="AN18" s="53"/>
    </row>
    <row r="19" spans="3:40" ht="16.5" customHeight="1">
      <c r="C19" s="474"/>
      <c r="D19" s="474"/>
      <c r="E19" s="474"/>
      <c r="F19" s="474"/>
      <c r="G19" s="474"/>
      <c r="H19" s="474"/>
      <c r="I19" s="474"/>
      <c r="J19" s="474"/>
      <c r="K19" s="474"/>
      <c r="L19" s="474"/>
      <c r="M19" s="474"/>
      <c r="N19" s="731"/>
      <c r="O19" s="731"/>
      <c r="P19" s="731"/>
      <c r="Q19" s="731"/>
      <c r="R19" s="731"/>
      <c r="S19" s="731"/>
      <c r="T19" s="731"/>
      <c r="U19" s="731"/>
      <c r="V19" s="743"/>
      <c r="W19" s="744"/>
      <c r="X19" s="744"/>
      <c r="Y19" s="744"/>
      <c r="Z19" s="744"/>
      <c r="AA19" s="744"/>
      <c r="AB19" s="744"/>
      <c r="AC19" s="744"/>
      <c r="AD19" s="744"/>
      <c r="AE19" s="744"/>
      <c r="AF19" s="744"/>
      <c r="AG19" s="744"/>
      <c r="AH19" s="745"/>
      <c r="AJ19" s="53"/>
      <c r="AK19" s="53"/>
      <c r="AL19" s="53"/>
      <c r="AM19" s="53"/>
      <c r="AN19" s="53"/>
    </row>
    <row r="20" spans="3:40" ht="16.5" customHeight="1">
      <c r="C20" s="731" t="s">
        <v>104</v>
      </c>
      <c r="D20" s="731"/>
      <c r="E20" s="731"/>
      <c r="F20" s="731"/>
      <c r="G20" s="731"/>
      <c r="H20" s="731"/>
      <c r="I20" s="731"/>
      <c r="J20" s="731"/>
      <c r="K20" s="731"/>
      <c r="L20" s="731"/>
      <c r="M20" s="731"/>
      <c r="N20" s="723" t="s">
        <v>674</v>
      </c>
      <c r="O20" s="724"/>
      <c r="P20" s="724"/>
      <c r="Q20" s="724"/>
      <c r="R20" s="724"/>
      <c r="S20" s="724"/>
      <c r="T20" s="724"/>
      <c r="U20" s="725"/>
      <c r="V20" s="711" t="s">
        <v>285</v>
      </c>
      <c r="W20" s="712"/>
      <c r="X20" s="712"/>
      <c r="Y20" s="712"/>
      <c r="Z20" s="712"/>
      <c r="AA20" s="712"/>
      <c r="AB20" s="712"/>
      <c r="AC20" s="712"/>
      <c r="AD20" s="712"/>
      <c r="AE20" s="712"/>
      <c r="AF20" s="712"/>
      <c r="AG20" s="712"/>
      <c r="AH20" s="713"/>
    </row>
    <row r="21" spans="3:40" ht="16.5" customHeight="1">
      <c r="C21" s="731"/>
      <c r="D21" s="731"/>
      <c r="E21" s="731"/>
      <c r="F21" s="731"/>
      <c r="G21" s="731"/>
      <c r="H21" s="731"/>
      <c r="I21" s="731"/>
      <c r="J21" s="731"/>
      <c r="K21" s="731"/>
      <c r="L21" s="731"/>
      <c r="M21" s="731"/>
      <c r="N21" s="726"/>
      <c r="O21" s="727"/>
      <c r="P21" s="727"/>
      <c r="Q21" s="727"/>
      <c r="R21" s="727"/>
      <c r="S21" s="727"/>
      <c r="T21" s="727"/>
      <c r="U21" s="728"/>
      <c r="V21" s="714"/>
      <c r="W21" s="715"/>
      <c r="X21" s="715"/>
      <c r="Y21" s="715"/>
      <c r="Z21" s="715"/>
      <c r="AA21" s="715"/>
      <c r="AB21" s="715"/>
      <c r="AC21" s="715"/>
      <c r="AD21" s="715"/>
      <c r="AE21" s="715"/>
      <c r="AF21" s="715"/>
      <c r="AG21" s="715"/>
      <c r="AH21" s="716"/>
    </row>
    <row r="22" spans="3:40" ht="16.5" customHeight="1">
      <c r="C22" s="731" t="s">
        <v>105</v>
      </c>
      <c r="D22" s="731"/>
      <c r="E22" s="731"/>
      <c r="F22" s="731"/>
      <c r="G22" s="731"/>
      <c r="H22" s="731"/>
      <c r="I22" s="731"/>
      <c r="J22" s="731"/>
      <c r="K22" s="731"/>
      <c r="L22" s="731"/>
      <c r="M22" s="731"/>
      <c r="N22" s="723" t="s">
        <v>675</v>
      </c>
      <c r="O22" s="724"/>
      <c r="P22" s="724"/>
      <c r="Q22" s="724"/>
      <c r="R22" s="724"/>
      <c r="S22" s="724"/>
      <c r="T22" s="724"/>
      <c r="U22" s="725"/>
      <c r="V22" s="711" t="s">
        <v>282</v>
      </c>
      <c r="W22" s="712"/>
      <c r="X22" s="712"/>
      <c r="Y22" s="712"/>
      <c r="Z22" s="712"/>
      <c r="AA22" s="712"/>
      <c r="AB22" s="712"/>
      <c r="AC22" s="712"/>
      <c r="AD22" s="712"/>
      <c r="AE22" s="712"/>
      <c r="AF22" s="712"/>
      <c r="AG22" s="712"/>
      <c r="AH22" s="713"/>
    </row>
    <row r="23" spans="3:40" ht="16.5" customHeight="1">
      <c r="C23" s="731"/>
      <c r="D23" s="731"/>
      <c r="E23" s="731"/>
      <c r="F23" s="731"/>
      <c r="G23" s="731"/>
      <c r="H23" s="731"/>
      <c r="I23" s="731"/>
      <c r="J23" s="731"/>
      <c r="K23" s="731"/>
      <c r="L23" s="731"/>
      <c r="M23" s="731"/>
      <c r="N23" s="726"/>
      <c r="O23" s="727"/>
      <c r="P23" s="727"/>
      <c r="Q23" s="727"/>
      <c r="R23" s="727"/>
      <c r="S23" s="727"/>
      <c r="T23" s="727"/>
      <c r="U23" s="728"/>
      <c r="V23" s="714"/>
      <c r="W23" s="715"/>
      <c r="X23" s="715"/>
      <c r="Y23" s="715"/>
      <c r="Z23" s="715"/>
      <c r="AA23" s="715"/>
      <c r="AB23" s="715"/>
      <c r="AC23" s="715"/>
      <c r="AD23" s="715"/>
      <c r="AE23" s="715"/>
      <c r="AF23" s="715"/>
      <c r="AG23" s="715"/>
      <c r="AH23" s="716"/>
    </row>
    <row r="24" spans="3:40" ht="16.5" customHeight="1">
      <c r="C24" s="731" t="s">
        <v>106</v>
      </c>
      <c r="D24" s="731"/>
      <c r="E24" s="731"/>
      <c r="F24" s="731"/>
      <c r="G24" s="731"/>
      <c r="H24" s="731"/>
      <c r="I24" s="731"/>
      <c r="J24" s="731"/>
      <c r="K24" s="731"/>
      <c r="L24" s="731"/>
      <c r="M24" s="731"/>
      <c r="N24" s="723" t="s">
        <v>678</v>
      </c>
      <c r="O24" s="724"/>
      <c r="P24" s="724"/>
      <c r="Q24" s="724"/>
      <c r="R24" s="724"/>
      <c r="S24" s="724"/>
      <c r="T24" s="724"/>
      <c r="U24" s="725"/>
      <c r="V24" s="719" t="s">
        <v>283</v>
      </c>
      <c r="W24" s="720"/>
      <c r="X24" s="720"/>
      <c r="Y24" s="720"/>
      <c r="Z24" s="717" t="s">
        <v>674</v>
      </c>
      <c r="AA24" s="717"/>
      <c r="AB24" s="717"/>
      <c r="AC24" s="717"/>
      <c r="AD24" s="717"/>
      <c r="AE24" s="717"/>
      <c r="AF24" s="621" t="s">
        <v>284</v>
      </c>
      <c r="AG24" s="621"/>
      <c r="AH24" s="622"/>
    </row>
    <row r="25" spans="3:40" ht="16.5" customHeight="1">
      <c r="C25" s="731"/>
      <c r="D25" s="731"/>
      <c r="E25" s="731"/>
      <c r="F25" s="731"/>
      <c r="G25" s="731"/>
      <c r="H25" s="731"/>
      <c r="I25" s="731"/>
      <c r="J25" s="731"/>
      <c r="K25" s="731"/>
      <c r="L25" s="731"/>
      <c r="M25" s="731"/>
      <c r="N25" s="726"/>
      <c r="O25" s="727"/>
      <c r="P25" s="727"/>
      <c r="Q25" s="727"/>
      <c r="R25" s="727"/>
      <c r="S25" s="727"/>
      <c r="T25" s="727"/>
      <c r="U25" s="728"/>
      <c r="V25" s="721"/>
      <c r="W25" s="722"/>
      <c r="X25" s="722"/>
      <c r="Y25" s="722"/>
      <c r="Z25" s="718"/>
      <c r="AA25" s="718"/>
      <c r="AB25" s="718"/>
      <c r="AC25" s="718"/>
      <c r="AD25" s="718"/>
      <c r="AE25" s="718"/>
      <c r="AF25" s="624"/>
      <c r="AG25" s="624"/>
      <c r="AH25" s="625"/>
    </row>
    <row r="26" spans="3:40" ht="16.5" customHeight="1">
      <c r="C26" s="731" t="s">
        <v>107</v>
      </c>
      <c r="D26" s="731"/>
      <c r="E26" s="731"/>
      <c r="F26" s="731"/>
      <c r="G26" s="731"/>
      <c r="H26" s="731"/>
      <c r="I26" s="731"/>
      <c r="J26" s="731"/>
      <c r="K26" s="731"/>
      <c r="L26" s="731"/>
      <c r="M26" s="731"/>
      <c r="N26" s="723" t="s">
        <v>676</v>
      </c>
      <c r="O26" s="724"/>
      <c r="P26" s="724"/>
      <c r="Q26" s="724"/>
      <c r="R26" s="724"/>
      <c r="S26" s="724"/>
      <c r="T26" s="724"/>
      <c r="U26" s="725"/>
      <c r="V26" s="711" t="s">
        <v>108</v>
      </c>
      <c r="W26" s="712"/>
      <c r="X26" s="712"/>
      <c r="Y26" s="712"/>
      <c r="Z26" s="712"/>
      <c r="AA26" s="712"/>
      <c r="AB26" s="712"/>
      <c r="AC26" s="712"/>
      <c r="AD26" s="712"/>
      <c r="AE26" s="712"/>
      <c r="AF26" s="712"/>
      <c r="AG26" s="712"/>
      <c r="AH26" s="713"/>
    </row>
    <row r="27" spans="3:40" ht="16.5" customHeight="1">
      <c r="C27" s="731"/>
      <c r="D27" s="731"/>
      <c r="E27" s="731"/>
      <c r="F27" s="731"/>
      <c r="G27" s="731"/>
      <c r="H27" s="731"/>
      <c r="I27" s="731"/>
      <c r="J27" s="731"/>
      <c r="K27" s="731"/>
      <c r="L27" s="731"/>
      <c r="M27" s="731"/>
      <c r="N27" s="726"/>
      <c r="O27" s="727"/>
      <c r="P27" s="727"/>
      <c r="Q27" s="727"/>
      <c r="R27" s="727"/>
      <c r="S27" s="727"/>
      <c r="T27" s="727"/>
      <c r="U27" s="728"/>
      <c r="V27" s="714"/>
      <c r="W27" s="715"/>
      <c r="X27" s="715"/>
      <c r="Y27" s="715"/>
      <c r="Z27" s="715"/>
      <c r="AA27" s="715"/>
      <c r="AB27" s="715"/>
      <c r="AC27" s="715"/>
      <c r="AD27" s="715"/>
      <c r="AE27" s="715"/>
      <c r="AF27" s="715"/>
      <c r="AG27" s="715"/>
      <c r="AH27" s="716"/>
    </row>
    <row r="28" spans="3:40" ht="16.5" customHeight="1">
      <c r="C28" s="731" t="s">
        <v>109</v>
      </c>
      <c r="D28" s="731"/>
      <c r="E28" s="731"/>
      <c r="F28" s="731"/>
      <c r="G28" s="731"/>
      <c r="H28" s="731"/>
      <c r="I28" s="731"/>
      <c r="J28" s="731"/>
      <c r="K28" s="731"/>
      <c r="L28" s="731"/>
      <c r="M28" s="731"/>
      <c r="N28" s="723" t="s">
        <v>677</v>
      </c>
      <c r="O28" s="724"/>
      <c r="P28" s="724"/>
      <c r="Q28" s="724"/>
      <c r="R28" s="724"/>
      <c r="S28" s="724"/>
      <c r="T28" s="724"/>
      <c r="U28" s="725"/>
      <c r="V28" s="711" t="s">
        <v>108</v>
      </c>
      <c r="W28" s="712"/>
      <c r="X28" s="712"/>
      <c r="Y28" s="712"/>
      <c r="Z28" s="712"/>
      <c r="AA28" s="712"/>
      <c r="AB28" s="712"/>
      <c r="AC28" s="712"/>
      <c r="AD28" s="712"/>
      <c r="AE28" s="712"/>
      <c r="AF28" s="712"/>
      <c r="AG28" s="712"/>
      <c r="AH28" s="713"/>
    </row>
    <row r="29" spans="3:40" ht="16.5" customHeight="1">
      <c r="C29" s="731"/>
      <c r="D29" s="731"/>
      <c r="E29" s="731"/>
      <c r="F29" s="731"/>
      <c r="G29" s="731"/>
      <c r="H29" s="731"/>
      <c r="I29" s="731"/>
      <c r="J29" s="731"/>
      <c r="K29" s="731"/>
      <c r="L29" s="731"/>
      <c r="M29" s="731"/>
      <c r="N29" s="726"/>
      <c r="O29" s="727"/>
      <c r="P29" s="727"/>
      <c r="Q29" s="727"/>
      <c r="R29" s="727"/>
      <c r="S29" s="727"/>
      <c r="T29" s="727"/>
      <c r="U29" s="728"/>
      <c r="V29" s="714"/>
      <c r="W29" s="715"/>
      <c r="X29" s="715"/>
      <c r="Y29" s="715"/>
      <c r="Z29" s="715"/>
      <c r="AA29" s="715"/>
      <c r="AB29" s="715"/>
      <c r="AC29" s="715"/>
      <c r="AD29" s="715"/>
      <c r="AE29" s="715"/>
      <c r="AF29" s="715"/>
      <c r="AG29" s="715"/>
      <c r="AH29" s="716"/>
    </row>
    <row r="30" spans="3:40" ht="16.5" customHeight="1">
      <c r="C30" s="731" t="s">
        <v>110</v>
      </c>
      <c r="D30" s="731"/>
      <c r="E30" s="731"/>
      <c r="F30" s="731"/>
      <c r="G30" s="731"/>
      <c r="H30" s="731"/>
      <c r="I30" s="731"/>
      <c r="J30" s="731"/>
      <c r="K30" s="731"/>
      <c r="L30" s="731"/>
      <c r="M30" s="731"/>
      <c r="N30" s="707" t="s">
        <v>120</v>
      </c>
      <c r="O30" s="708"/>
      <c r="P30" s="703" t="s">
        <v>119</v>
      </c>
      <c r="Q30" s="703"/>
      <c r="R30" s="703"/>
      <c r="S30" s="703"/>
      <c r="T30" s="703"/>
      <c r="U30" s="703"/>
      <c r="V30" s="703"/>
      <c r="W30" s="703"/>
      <c r="X30" s="703"/>
      <c r="Y30" s="703"/>
      <c r="Z30" s="703"/>
      <c r="AA30" s="703"/>
      <c r="AB30" s="703"/>
      <c r="AC30" s="703"/>
      <c r="AD30" s="703"/>
      <c r="AE30" s="703"/>
      <c r="AF30" s="703"/>
      <c r="AG30" s="703"/>
      <c r="AH30" s="704"/>
      <c r="AI30" s="176"/>
    </row>
    <row r="31" spans="3:40" ht="16.5" customHeight="1">
      <c r="C31" s="731"/>
      <c r="D31" s="731"/>
      <c r="E31" s="731"/>
      <c r="F31" s="731"/>
      <c r="G31" s="731"/>
      <c r="H31" s="731"/>
      <c r="I31" s="731"/>
      <c r="J31" s="731"/>
      <c r="K31" s="731"/>
      <c r="L31" s="731"/>
      <c r="M31" s="731"/>
      <c r="N31" s="709"/>
      <c r="O31" s="710"/>
      <c r="P31" s="705"/>
      <c r="Q31" s="705"/>
      <c r="R31" s="705"/>
      <c r="S31" s="705"/>
      <c r="T31" s="705"/>
      <c r="U31" s="705"/>
      <c r="V31" s="705"/>
      <c r="W31" s="705"/>
      <c r="X31" s="705"/>
      <c r="Y31" s="705"/>
      <c r="Z31" s="705"/>
      <c r="AA31" s="705"/>
      <c r="AB31" s="705"/>
      <c r="AC31" s="705"/>
      <c r="AD31" s="705"/>
      <c r="AE31" s="705"/>
      <c r="AF31" s="705"/>
      <c r="AG31" s="705"/>
      <c r="AH31" s="706"/>
      <c r="AI31" s="176"/>
    </row>
    <row r="32" spans="3:40" ht="16.5" customHeight="1">
      <c r="C32" s="731"/>
      <c r="D32" s="731"/>
      <c r="E32" s="731"/>
      <c r="F32" s="731"/>
      <c r="G32" s="731"/>
      <c r="H32" s="731"/>
      <c r="I32" s="731"/>
      <c r="J32" s="731"/>
      <c r="K32" s="731"/>
      <c r="L32" s="731"/>
      <c r="M32" s="731"/>
      <c r="N32" s="748"/>
      <c r="O32" s="749"/>
      <c r="P32" s="749"/>
      <c r="Q32" s="749"/>
      <c r="R32" s="749"/>
      <c r="S32" s="749"/>
      <c r="T32" s="749"/>
      <c r="U32" s="749"/>
      <c r="V32" s="749"/>
      <c r="W32" s="749"/>
      <c r="X32" s="749"/>
      <c r="Y32" s="749"/>
      <c r="Z32" s="749"/>
      <c r="AA32" s="749"/>
      <c r="AB32" s="749"/>
      <c r="AC32" s="749"/>
      <c r="AD32" s="749"/>
      <c r="AE32" s="749"/>
      <c r="AF32" s="749"/>
      <c r="AG32" s="749"/>
      <c r="AH32" s="750"/>
    </row>
    <row r="33" spans="3:34" ht="16.5" customHeight="1">
      <c r="C33" s="731"/>
      <c r="D33" s="731"/>
      <c r="E33" s="731"/>
      <c r="F33" s="731"/>
      <c r="G33" s="731"/>
      <c r="H33" s="731"/>
      <c r="I33" s="731"/>
      <c r="J33" s="731"/>
      <c r="K33" s="731"/>
      <c r="L33" s="731"/>
      <c r="M33" s="731"/>
      <c r="N33" s="748"/>
      <c r="O33" s="749"/>
      <c r="P33" s="749"/>
      <c r="Q33" s="749"/>
      <c r="R33" s="749"/>
      <c r="S33" s="749"/>
      <c r="T33" s="749"/>
      <c r="U33" s="749"/>
      <c r="V33" s="749"/>
      <c r="W33" s="749"/>
      <c r="X33" s="749"/>
      <c r="Y33" s="749"/>
      <c r="Z33" s="749"/>
      <c r="AA33" s="749"/>
      <c r="AB33" s="749"/>
      <c r="AC33" s="749"/>
      <c r="AD33" s="749"/>
      <c r="AE33" s="749"/>
      <c r="AF33" s="749"/>
      <c r="AG33" s="749"/>
      <c r="AH33" s="750"/>
    </row>
    <row r="34" spans="3:34" ht="16.5" customHeight="1">
      <c r="C34" s="731"/>
      <c r="D34" s="731"/>
      <c r="E34" s="731"/>
      <c r="F34" s="731"/>
      <c r="G34" s="731"/>
      <c r="H34" s="731"/>
      <c r="I34" s="731"/>
      <c r="J34" s="731"/>
      <c r="K34" s="731"/>
      <c r="L34" s="731"/>
      <c r="M34" s="731"/>
      <c r="N34" s="748"/>
      <c r="O34" s="749"/>
      <c r="P34" s="749"/>
      <c r="Q34" s="749"/>
      <c r="R34" s="749"/>
      <c r="S34" s="749"/>
      <c r="T34" s="749"/>
      <c r="U34" s="749"/>
      <c r="V34" s="749"/>
      <c r="W34" s="749"/>
      <c r="X34" s="749"/>
      <c r="Y34" s="749"/>
      <c r="Z34" s="749"/>
      <c r="AA34" s="749"/>
      <c r="AB34" s="749"/>
      <c r="AC34" s="749"/>
      <c r="AD34" s="749"/>
      <c r="AE34" s="749"/>
      <c r="AF34" s="749"/>
      <c r="AG34" s="749"/>
      <c r="AH34" s="750"/>
    </row>
    <row r="35" spans="3:34" ht="16.5" customHeight="1">
      <c r="C35" s="731"/>
      <c r="D35" s="731"/>
      <c r="E35" s="731"/>
      <c r="F35" s="731"/>
      <c r="G35" s="731"/>
      <c r="H35" s="731"/>
      <c r="I35" s="731"/>
      <c r="J35" s="731"/>
      <c r="K35" s="731"/>
      <c r="L35" s="731"/>
      <c r="M35" s="731"/>
      <c r="N35" s="748"/>
      <c r="O35" s="749"/>
      <c r="P35" s="749"/>
      <c r="Q35" s="749"/>
      <c r="R35" s="749"/>
      <c r="S35" s="749"/>
      <c r="T35" s="749"/>
      <c r="U35" s="749"/>
      <c r="V35" s="749"/>
      <c r="W35" s="749"/>
      <c r="X35" s="749"/>
      <c r="Y35" s="749"/>
      <c r="Z35" s="749"/>
      <c r="AA35" s="749"/>
      <c r="AB35" s="749"/>
      <c r="AC35" s="749"/>
      <c r="AD35" s="749"/>
      <c r="AE35" s="749"/>
      <c r="AF35" s="749"/>
      <c r="AG35" s="749"/>
      <c r="AH35" s="750"/>
    </row>
    <row r="36" spans="3:34" ht="16.5" customHeight="1">
      <c r="C36" s="731"/>
      <c r="D36" s="731"/>
      <c r="E36" s="731"/>
      <c r="F36" s="731"/>
      <c r="G36" s="731"/>
      <c r="H36" s="731"/>
      <c r="I36" s="731"/>
      <c r="J36" s="731"/>
      <c r="K36" s="731"/>
      <c r="L36" s="731"/>
      <c r="M36" s="731"/>
      <c r="N36" s="748"/>
      <c r="O36" s="749"/>
      <c r="P36" s="749"/>
      <c r="Q36" s="749"/>
      <c r="R36" s="749"/>
      <c r="S36" s="749"/>
      <c r="T36" s="749"/>
      <c r="U36" s="749"/>
      <c r="V36" s="749"/>
      <c r="W36" s="749"/>
      <c r="X36" s="749"/>
      <c r="Y36" s="749"/>
      <c r="Z36" s="749"/>
      <c r="AA36" s="749"/>
      <c r="AB36" s="749"/>
      <c r="AC36" s="749"/>
      <c r="AD36" s="749"/>
      <c r="AE36" s="749"/>
      <c r="AF36" s="749"/>
      <c r="AG36" s="749"/>
      <c r="AH36" s="750"/>
    </row>
    <row r="37" spans="3:34" ht="16.5" customHeight="1">
      <c r="C37" s="731"/>
      <c r="D37" s="731"/>
      <c r="E37" s="731"/>
      <c r="F37" s="731"/>
      <c r="G37" s="731"/>
      <c r="H37" s="731"/>
      <c r="I37" s="731"/>
      <c r="J37" s="731"/>
      <c r="K37" s="731"/>
      <c r="L37" s="731"/>
      <c r="M37" s="731"/>
      <c r="N37" s="748"/>
      <c r="O37" s="749"/>
      <c r="P37" s="749"/>
      <c r="Q37" s="749"/>
      <c r="R37" s="749"/>
      <c r="S37" s="749"/>
      <c r="T37" s="749"/>
      <c r="U37" s="749"/>
      <c r="V37" s="749"/>
      <c r="W37" s="749"/>
      <c r="X37" s="749"/>
      <c r="Y37" s="749"/>
      <c r="Z37" s="749"/>
      <c r="AA37" s="749"/>
      <c r="AB37" s="749"/>
      <c r="AC37" s="749"/>
      <c r="AD37" s="749"/>
      <c r="AE37" s="749"/>
      <c r="AF37" s="749"/>
      <c r="AG37" s="749"/>
      <c r="AH37" s="750"/>
    </row>
    <row r="38" spans="3:34" ht="16.5" customHeight="1">
      <c r="C38" s="731"/>
      <c r="D38" s="731"/>
      <c r="E38" s="731"/>
      <c r="F38" s="731"/>
      <c r="G38" s="731"/>
      <c r="H38" s="731"/>
      <c r="I38" s="731"/>
      <c r="J38" s="731"/>
      <c r="K38" s="731"/>
      <c r="L38" s="731"/>
      <c r="M38" s="731"/>
      <c r="N38" s="748"/>
      <c r="O38" s="749"/>
      <c r="P38" s="749"/>
      <c r="Q38" s="749"/>
      <c r="R38" s="749"/>
      <c r="S38" s="749"/>
      <c r="T38" s="749"/>
      <c r="U38" s="749"/>
      <c r="V38" s="749"/>
      <c r="W38" s="749"/>
      <c r="X38" s="749"/>
      <c r="Y38" s="749"/>
      <c r="Z38" s="749"/>
      <c r="AA38" s="749"/>
      <c r="AB38" s="749"/>
      <c r="AC38" s="749"/>
      <c r="AD38" s="749"/>
      <c r="AE38" s="749"/>
      <c r="AF38" s="749"/>
      <c r="AG38" s="749"/>
      <c r="AH38" s="750"/>
    </row>
    <row r="39" spans="3:34" ht="16.5" customHeight="1">
      <c r="C39" s="731"/>
      <c r="D39" s="731"/>
      <c r="E39" s="731"/>
      <c r="F39" s="731"/>
      <c r="G39" s="731"/>
      <c r="H39" s="731"/>
      <c r="I39" s="731"/>
      <c r="J39" s="731"/>
      <c r="K39" s="731"/>
      <c r="L39" s="731"/>
      <c r="M39" s="731"/>
      <c r="N39" s="748"/>
      <c r="O39" s="749"/>
      <c r="P39" s="749"/>
      <c r="Q39" s="749"/>
      <c r="R39" s="749"/>
      <c r="S39" s="749"/>
      <c r="T39" s="749"/>
      <c r="U39" s="749"/>
      <c r="V39" s="749"/>
      <c r="W39" s="749"/>
      <c r="X39" s="749"/>
      <c r="Y39" s="749"/>
      <c r="Z39" s="749"/>
      <c r="AA39" s="749"/>
      <c r="AB39" s="749"/>
      <c r="AC39" s="749"/>
      <c r="AD39" s="749"/>
      <c r="AE39" s="749"/>
      <c r="AF39" s="749"/>
      <c r="AG39" s="749"/>
      <c r="AH39" s="750"/>
    </row>
    <row r="40" spans="3:34" ht="16.5" customHeight="1">
      <c r="C40" s="731"/>
      <c r="D40" s="731"/>
      <c r="E40" s="731"/>
      <c r="F40" s="731"/>
      <c r="G40" s="731"/>
      <c r="H40" s="731"/>
      <c r="I40" s="731"/>
      <c r="J40" s="731"/>
      <c r="K40" s="731"/>
      <c r="L40" s="731"/>
      <c r="M40" s="731"/>
      <c r="N40" s="748"/>
      <c r="O40" s="749"/>
      <c r="P40" s="749"/>
      <c r="Q40" s="749"/>
      <c r="R40" s="749"/>
      <c r="S40" s="749"/>
      <c r="T40" s="749"/>
      <c r="U40" s="749"/>
      <c r="V40" s="749"/>
      <c r="W40" s="749"/>
      <c r="X40" s="749"/>
      <c r="Y40" s="749"/>
      <c r="Z40" s="749"/>
      <c r="AA40" s="749"/>
      <c r="AB40" s="749"/>
      <c r="AC40" s="749"/>
      <c r="AD40" s="749"/>
      <c r="AE40" s="749"/>
      <c r="AF40" s="749"/>
      <c r="AG40" s="749"/>
      <c r="AH40" s="750"/>
    </row>
    <row r="41" spans="3:34" ht="16.5" customHeight="1">
      <c r="C41" s="731"/>
      <c r="D41" s="731"/>
      <c r="E41" s="731"/>
      <c r="F41" s="731"/>
      <c r="G41" s="731"/>
      <c r="H41" s="731"/>
      <c r="I41" s="731"/>
      <c r="J41" s="731"/>
      <c r="K41" s="731"/>
      <c r="L41" s="731"/>
      <c r="M41" s="731"/>
      <c r="N41" s="751"/>
      <c r="O41" s="752"/>
      <c r="P41" s="752"/>
      <c r="Q41" s="752"/>
      <c r="R41" s="752"/>
      <c r="S41" s="752"/>
      <c r="T41" s="752"/>
      <c r="U41" s="752"/>
      <c r="V41" s="752"/>
      <c r="W41" s="752"/>
      <c r="X41" s="752"/>
      <c r="Y41" s="752"/>
      <c r="Z41" s="752"/>
      <c r="AA41" s="752"/>
      <c r="AB41" s="752"/>
      <c r="AC41" s="752"/>
      <c r="AD41" s="752"/>
      <c r="AE41" s="752"/>
      <c r="AF41" s="752"/>
      <c r="AG41" s="752"/>
      <c r="AH41" s="753"/>
    </row>
    <row r="42" spans="3:34" ht="16.5" customHeight="1">
      <c r="C42" s="731" t="s">
        <v>111</v>
      </c>
      <c r="D42" s="731"/>
      <c r="E42" s="731"/>
      <c r="F42" s="731"/>
      <c r="G42" s="731"/>
      <c r="H42" s="731"/>
      <c r="I42" s="731"/>
      <c r="J42" s="731"/>
      <c r="K42" s="731"/>
      <c r="L42" s="731"/>
      <c r="M42" s="731"/>
      <c r="N42" s="746" t="s">
        <v>112</v>
      </c>
      <c r="O42" s="640"/>
      <c r="P42" s="640"/>
      <c r="Q42" s="640"/>
      <c r="R42" s="640"/>
      <c r="S42" s="640"/>
      <c r="T42" s="640"/>
      <c r="U42" s="640"/>
      <c r="V42" s="640"/>
      <c r="W42" s="640"/>
      <c r="X42" s="640"/>
      <c r="Y42" s="640"/>
      <c r="Z42" s="640"/>
      <c r="AA42" s="640"/>
      <c r="AB42" s="640"/>
      <c r="AC42" s="640"/>
      <c r="AD42" s="640"/>
      <c r="AE42" s="640"/>
      <c r="AF42" s="640"/>
      <c r="AG42" s="640"/>
      <c r="AH42" s="747"/>
    </row>
    <row r="43" spans="3:34" ht="16.5" customHeight="1">
      <c r="C43" s="731"/>
      <c r="D43" s="731"/>
      <c r="E43" s="731"/>
      <c r="F43" s="731"/>
      <c r="G43" s="731"/>
      <c r="H43" s="731"/>
      <c r="I43" s="731"/>
      <c r="J43" s="731"/>
      <c r="K43" s="731"/>
      <c r="L43" s="731"/>
      <c r="M43" s="731"/>
      <c r="N43" s="748"/>
      <c r="O43" s="749"/>
      <c r="P43" s="749"/>
      <c r="Q43" s="749"/>
      <c r="R43" s="749"/>
      <c r="S43" s="749"/>
      <c r="T43" s="749"/>
      <c r="U43" s="749"/>
      <c r="V43" s="749"/>
      <c r="W43" s="749"/>
      <c r="X43" s="749"/>
      <c r="Y43" s="749"/>
      <c r="Z43" s="749"/>
      <c r="AA43" s="749"/>
      <c r="AB43" s="749"/>
      <c r="AC43" s="749"/>
      <c r="AD43" s="749"/>
      <c r="AE43" s="749"/>
      <c r="AF43" s="749"/>
      <c r="AG43" s="749"/>
      <c r="AH43" s="750"/>
    </row>
    <row r="44" spans="3:34" ht="16.5" customHeight="1">
      <c r="C44" s="731"/>
      <c r="D44" s="731"/>
      <c r="E44" s="731"/>
      <c r="F44" s="731"/>
      <c r="G44" s="731"/>
      <c r="H44" s="731"/>
      <c r="I44" s="731"/>
      <c r="J44" s="731"/>
      <c r="K44" s="731"/>
      <c r="L44" s="731"/>
      <c r="M44" s="731"/>
      <c r="N44" s="748"/>
      <c r="O44" s="749"/>
      <c r="P44" s="749"/>
      <c r="Q44" s="749"/>
      <c r="R44" s="749"/>
      <c r="S44" s="749"/>
      <c r="T44" s="749"/>
      <c r="U44" s="749"/>
      <c r="V44" s="749"/>
      <c r="W44" s="749"/>
      <c r="X44" s="749"/>
      <c r="Y44" s="749"/>
      <c r="Z44" s="749"/>
      <c r="AA44" s="749"/>
      <c r="AB44" s="749"/>
      <c r="AC44" s="749"/>
      <c r="AD44" s="749"/>
      <c r="AE44" s="749"/>
      <c r="AF44" s="749"/>
      <c r="AG44" s="749"/>
      <c r="AH44" s="750"/>
    </row>
    <row r="45" spans="3:34" ht="16.5" customHeight="1">
      <c r="C45" s="731"/>
      <c r="D45" s="731"/>
      <c r="E45" s="731"/>
      <c r="F45" s="731"/>
      <c r="G45" s="731"/>
      <c r="H45" s="731"/>
      <c r="I45" s="731"/>
      <c r="J45" s="731"/>
      <c r="K45" s="731"/>
      <c r="L45" s="731"/>
      <c r="M45" s="731"/>
      <c r="N45" s="748"/>
      <c r="O45" s="749"/>
      <c r="P45" s="749"/>
      <c r="Q45" s="749"/>
      <c r="R45" s="749"/>
      <c r="S45" s="749"/>
      <c r="T45" s="749"/>
      <c r="U45" s="749"/>
      <c r="V45" s="749"/>
      <c r="W45" s="749"/>
      <c r="X45" s="749"/>
      <c r="Y45" s="749"/>
      <c r="Z45" s="749"/>
      <c r="AA45" s="749"/>
      <c r="AB45" s="749"/>
      <c r="AC45" s="749"/>
      <c r="AD45" s="749"/>
      <c r="AE45" s="749"/>
      <c r="AF45" s="749"/>
      <c r="AG45" s="749"/>
      <c r="AH45" s="750"/>
    </row>
    <row r="46" spans="3:34" ht="16.5" customHeight="1">
      <c r="C46" s="731"/>
      <c r="D46" s="731"/>
      <c r="E46" s="731"/>
      <c r="F46" s="731"/>
      <c r="G46" s="731"/>
      <c r="H46" s="731"/>
      <c r="I46" s="731"/>
      <c r="J46" s="731"/>
      <c r="K46" s="731"/>
      <c r="L46" s="731"/>
      <c r="M46" s="731"/>
      <c r="N46" s="748"/>
      <c r="O46" s="749"/>
      <c r="P46" s="749"/>
      <c r="Q46" s="749"/>
      <c r="R46" s="749"/>
      <c r="S46" s="749"/>
      <c r="T46" s="749"/>
      <c r="U46" s="749"/>
      <c r="V46" s="749"/>
      <c r="W46" s="749"/>
      <c r="X46" s="749"/>
      <c r="Y46" s="749"/>
      <c r="Z46" s="749"/>
      <c r="AA46" s="749"/>
      <c r="AB46" s="749"/>
      <c r="AC46" s="749"/>
      <c r="AD46" s="749"/>
      <c r="AE46" s="749"/>
      <c r="AF46" s="749"/>
      <c r="AG46" s="749"/>
      <c r="AH46" s="750"/>
    </row>
    <row r="47" spans="3:34" ht="16.5" customHeight="1">
      <c r="C47" s="731"/>
      <c r="D47" s="731"/>
      <c r="E47" s="731"/>
      <c r="F47" s="731"/>
      <c r="G47" s="731"/>
      <c r="H47" s="731"/>
      <c r="I47" s="731"/>
      <c r="J47" s="731"/>
      <c r="K47" s="731"/>
      <c r="L47" s="731"/>
      <c r="M47" s="731"/>
      <c r="N47" s="748"/>
      <c r="O47" s="749"/>
      <c r="P47" s="749"/>
      <c r="Q47" s="749"/>
      <c r="R47" s="749"/>
      <c r="S47" s="749"/>
      <c r="T47" s="749"/>
      <c r="U47" s="749"/>
      <c r="V47" s="749"/>
      <c r="W47" s="749"/>
      <c r="X47" s="749"/>
      <c r="Y47" s="749"/>
      <c r="Z47" s="749"/>
      <c r="AA47" s="749"/>
      <c r="AB47" s="749"/>
      <c r="AC47" s="749"/>
      <c r="AD47" s="749"/>
      <c r="AE47" s="749"/>
      <c r="AF47" s="749"/>
      <c r="AG47" s="749"/>
      <c r="AH47" s="750"/>
    </row>
    <row r="48" spans="3:34" ht="16.5" customHeight="1">
      <c r="C48" s="731"/>
      <c r="D48" s="731"/>
      <c r="E48" s="731"/>
      <c r="F48" s="731"/>
      <c r="G48" s="731"/>
      <c r="H48" s="731"/>
      <c r="I48" s="731"/>
      <c r="J48" s="731"/>
      <c r="K48" s="731"/>
      <c r="L48" s="731"/>
      <c r="M48" s="731"/>
      <c r="N48" s="748"/>
      <c r="O48" s="749"/>
      <c r="P48" s="749"/>
      <c r="Q48" s="749"/>
      <c r="R48" s="749"/>
      <c r="S48" s="749"/>
      <c r="T48" s="749"/>
      <c r="U48" s="749"/>
      <c r="V48" s="749"/>
      <c r="W48" s="749"/>
      <c r="X48" s="749"/>
      <c r="Y48" s="749"/>
      <c r="Z48" s="749"/>
      <c r="AA48" s="749"/>
      <c r="AB48" s="749"/>
      <c r="AC48" s="749"/>
      <c r="AD48" s="749"/>
      <c r="AE48" s="749"/>
      <c r="AF48" s="749"/>
      <c r="AG48" s="749"/>
      <c r="AH48" s="750"/>
    </row>
    <row r="49" spans="3:34" ht="16.5" customHeight="1">
      <c r="C49" s="731"/>
      <c r="D49" s="731"/>
      <c r="E49" s="731"/>
      <c r="F49" s="731"/>
      <c r="G49" s="731"/>
      <c r="H49" s="731"/>
      <c r="I49" s="731"/>
      <c r="J49" s="731"/>
      <c r="K49" s="731"/>
      <c r="L49" s="731"/>
      <c r="M49" s="731"/>
      <c r="N49" s="748"/>
      <c r="O49" s="749"/>
      <c r="P49" s="749"/>
      <c r="Q49" s="749"/>
      <c r="R49" s="749"/>
      <c r="S49" s="749"/>
      <c r="T49" s="749"/>
      <c r="U49" s="749"/>
      <c r="V49" s="749"/>
      <c r="W49" s="749"/>
      <c r="X49" s="749"/>
      <c r="Y49" s="749"/>
      <c r="Z49" s="749"/>
      <c r="AA49" s="749"/>
      <c r="AB49" s="749"/>
      <c r="AC49" s="749"/>
      <c r="AD49" s="749"/>
      <c r="AE49" s="749"/>
      <c r="AF49" s="749"/>
      <c r="AG49" s="749"/>
      <c r="AH49" s="750"/>
    </row>
    <row r="50" spans="3:34" ht="16.5" customHeight="1">
      <c r="C50" s="731"/>
      <c r="D50" s="731"/>
      <c r="E50" s="731"/>
      <c r="F50" s="731"/>
      <c r="G50" s="731"/>
      <c r="H50" s="731"/>
      <c r="I50" s="731"/>
      <c r="J50" s="731"/>
      <c r="K50" s="731"/>
      <c r="L50" s="731"/>
      <c r="M50" s="731"/>
      <c r="N50" s="748"/>
      <c r="O50" s="749"/>
      <c r="P50" s="749"/>
      <c r="Q50" s="749"/>
      <c r="R50" s="749"/>
      <c r="S50" s="749"/>
      <c r="T50" s="749"/>
      <c r="U50" s="749"/>
      <c r="V50" s="749"/>
      <c r="W50" s="749"/>
      <c r="X50" s="749"/>
      <c r="Y50" s="749"/>
      <c r="Z50" s="749"/>
      <c r="AA50" s="749"/>
      <c r="AB50" s="749"/>
      <c r="AC50" s="749"/>
      <c r="AD50" s="749"/>
      <c r="AE50" s="749"/>
      <c r="AF50" s="749"/>
      <c r="AG50" s="749"/>
      <c r="AH50" s="750"/>
    </row>
    <row r="51" spans="3:34" ht="16.5" customHeight="1">
      <c r="C51" s="731"/>
      <c r="D51" s="731"/>
      <c r="E51" s="731"/>
      <c r="F51" s="731"/>
      <c r="G51" s="731"/>
      <c r="H51" s="731"/>
      <c r="I51" s="731"/>
      <c r="J51" s="731"/>
      <c r="K51" s="731"/>
      <c r="L51" s="731"/>
      <c r="M51" s="731"/>
      <c r="N51" s="748"/>
      <c r="O51" s="749"/>
      <c r="P51" s="749"/>
      <c r="Q51" s="749"/>
      <c r="R51" s="749"/>
      <c r="S51" s="749"/>
      <c r="T51" s="749"/>
      <c r="U51" s="749"/>
      <c r="V51" s="749"/>
      <c r="W51" s="749"/>
      <c r="X51" s="749"/>
      <c r="Y51" s="749"/>
      <c r="Z51" s="749"/>
      <c r="AA51" s="749"/>
      <c r="AB51" s="749"/>
      <c r="AC51" s="749"/>
      <c r="AD51" s="749"/>
      <c r="AE51" s="749"/>
      <c r="AF51" s="749"/>
      <c r="AG51" s="749"/>
      <c r="AH51" s="750"/>
    </row>
    <row r="52" spans="3:34" ht="16.5" customHeight="1">
      <c r="C52" s="731" t="s">
        <v>113</v>
      </c>
      <c r="D52" s="731"/>
      <c r="E52" s="731"/>
      <c r="F52" s="731"/>
      <c r="G52" s="731"/>
      <c r="H52" s="731"/>
      <c r="I52" s="731"/>
      <c r="J52" s="731"/>
      <c r="K52" s="731"/>
      <c r="L52" s="731"/>
      <c r="M52" s="731"/>
      <c r="N52" s="733" t="s">
        <v>679</v>
      </c>
      <c r="O52" s="734"/>
      <c r="P52" s="734"/>
      <c r="Q52" s="734"/>
      <c r="R52" s="734"/>
      <c r="S52" s="734"/>
      <c r="T52" s="734"/>
      <c r="U52" s="734"/>
      <c r="V52" s="734"/>
      <c r="W52" s="734"/>
      <c r="X52" s="734"/>
      <c r="Y52" s="734"/>
      <c r="Z52" s="734"/>
      <c r="AA52" s="734"/>
      <c r="AB52" s="734"/>
      <c r="AC52" s="734"/>
      <c r="AD52" s="734"/>
      <c r="AE52" s="734"/>
      <c r="AF52" s="734"/>
      <c r="AG52" s="734"/>
      <c r="AH52" s="735"/>
    </row>
    <row r="53" spans="3:34" ht="16.5" customHeight="1">
      <c r="C53" s="731"/>
      <c r="D53" s="731"/>
      <c r="E53" s="731"/>
      <c r="F53" s="731"/>
      <c r="G53" s="731"/>
      <c r="H53" s="731"/>
      <c r="I53" s="731"/>
      <c r="J53" s="731"/>
      <c r="K53" s="731"/>
      <c r="L53" s="731"/>
      <c r="M53" s="731"/>
      <c r="N53" s="736"/>
      <c r="O53" s="737"/>
      <c r="P53" s="737"/>
      <c r="Q53" s="737"/>
      <c r="R53" s="737"/>
      <c r="S53" s="737"/>
      <c r="T53" s="737"/>
      <c r="U53" s="737"/>
      <c r="V53" s="737"/>
      <c r="W53" s="737"/>
      <c r="X53" s="737"/>
      <c r="Y53" s="737"/>
      <c r="Z53" s="737"/>
      <c r="AA53" s="737"/>
      <c r="AB53" s="737"/>
      <c r="AC53" s="737"/>
      <c r="AD53" s="737"/>
      <c r="AE53" s="737"/>
      <c r="AF53" s="737"/>
      <c r="AG53" s="737"/>
      <c r="AH53" s="738"/>
    </row>
    <row r="54" spans="3:34">
      <c r="C54" s="171" t="s">
        <v>114</v>
      </c>
      <c r="E54" s="739" t="s">
        <v>228</v>
      </c>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row>
    <row r="55" spans="3:34">
      <c r="C55" s="177"/>
      <c r="D55" s="170"/>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row>
    <row r="56" spans="3:34">
      <c r="C56" s="732" t="s">
        <v>116</v>
      </c>
      <c r="D56" s="732"/>
      <c r="E56" s="640" t="s">
        <v>115</v>
      </c>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0"/>
      <c r="AG56" s="640"/>
      <c r="AH56" s="640"/>
    </row>
    <row r="57" spans="3:34">
      <c r="C57" s="732" t="s">
        <v>118</v>
      </c>
      <c r="D57" s="732"/>
      <c r="E57" s="640" t="s">
        <v>117</v>
      </c>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0"/>
      <c r="AD57" s="640"/>
      <c r="AE57" s="640"/>
      <c r="AF57" s="640"/>
      <c r="AG57" s="640"/>
      <c r="AH57" s="640"/>
    </row>
    <row r="58" spans="3:34">
      <c r="C58" s="170"/>
      <c r="D58" s="170"/>
      <c r="E58" s="170"/>
      <c r="F58" s="170"/>
      <c r="G58" s="170"/>
      <c r="H58" s="170"/>
    </row>
    <row r="59" spans="3:34" ht="14.25">
      <c r="C59" s="133"/>
      <c r="D59" s="170"/>
      <c r="E59" s="170"/>
      <c r="F59" s="170"/>
      <c r="G59" s="170"/>
      <c r="H59" s="170"/>
    </row>
    <row r="60" spans="3:34" ht="14.25">
      <c r="C60" s="133"/>
      <c r="D60" s="170"/>
      <c r="E60" s="170"/>
      <c r="F60" s="170"/>
      <c r="G60" s="170"/>
      <c r="H60" s="170"/>
    </row>
    <row r="61" spans="3:34" ht="14.25">
      <c r="C61" s="133"/>
      <c r="D61" s="170"/>
      <c r="E61" s="170"/>
      <c r="F61" s="170"/>
      <c r="G61" s="170"/>
      <c r="H61" s="170"/>
    </row>
    <row r="62" spans="3:34" ht="14.25">
      <c r="C62" s="133"/>
      <c r="D62" s="170"/>
      <c r="E62" s="170"/>
      <c r="F62" s="170"/>
      <c r="G62" s="170"/>
      <c r="H62" s="170"/>
    </row>
    <row r="63" spans="3:34" ht="25.5" customHeight="1">
      <c r="C63" s="178"/>
      <c r="D63" s="178"/>
      <c r="E63" s="178"/>
      <c r="F63" s="178"/>
      <c r="G63" s="178"/>
      <c r="H63" s="178"/>
    </row>
    <row r="64" spans="3:34">
      <c r="C64" s="178"/>
      <c r="D64" s="178"/>
      <c r="E64" s="178"/>
      <c r="F64" s="178"/>
      <c r="G64" s="178"/>
      <c r="H64" s="178"/>
    </row>
    <row r="65" spans="3:8">
      <c r="C65" s="178"/>
      <c r="D65" s="178"/>
      <c r="E65" s="178"/>
      <c r="F65" s="178"/>
      <c r="G65" s="178"/>
      <c r="H65" s="178"/>
    </row>
    <row r="66" spans="3:8">
      <c r="C66" s="178"/>
      <c r="D66" s="178"/>
      <c r="E66" s="178"/>
      <c r="F66" s="178"/>
      <c r="G66" s="178"/>
      <c r="H66" s="178"/>
    </row>
    <row r="67" spans="3:8">
      <c r="C67" s="178"/>
      <c r="D67" s="178"/>
      <c r="E67" s="178"/>
      <c r="F67" s="178"/>
      <c r="G67" s="178"/>
      <c r="H67" s="178"/>
    </row>
    <row r="68" spans="3:8">
      <c r="C68" s="178"/>
      <c r="D68" s="178"/>
      <c r="E68" s="178"/>
      <c r="F68" s="178"/>
      <c r="G68" s="178"/>
      <c r="H68" s="178"/>
    </row>
    <row r="69" spans="3:8">
      <c r="C69" s="178"/>
      <c r="D69" s="178"/>
      <c r="E69" s="178"/>
      <c r="F69" s="178"/>
      <c r="G69" s="178"/>
      <c r="H69" s="178"/>
    </row>
    <row r="70" spans="3:8">
      <c r="C70" s="178"/>
      <c r="D70" s="178"/>
      <c r="E70" s="178"/>
      <c r="F70" s="178"/>
      <c r="G70" s="178"/>
      <c r="H70" s="178"/>
    </row>
    <row r="71" spans="3:8">
      <c r="C71" s="178"/>
      <c r="D71" s="178"/>
      <c r="E71" s="178"/>
      <c r="F71" s="178"/>
      <c r="G71" s="178"/>
      <c r="H71" s="178"/>
    </row>
    <row r="72" spans="3:8">
      <c r="C72" s="178"/>
      <c r="D72" s="178"/>
      <c r="E72" s="178"/>
      <c r="F72" s="178"/>
      <c r="G72" s="178"/>
      <c r="H72" s="178"/>
    </row>
    <row r="73" spans="3:8">
      <c r="C73" s="178"/>
      <c r="D73" s="178"/>
      <c r="E73" s="178"/>
      <c r="F73" s="178"/>
      <c r="G73" s="178"/>
      <c r="H73" s="178"/>
    </row>
    <row r="74" spans="3:8">
      <c r="C74" s="178"/>
      <c r="D74" s="178"/>
      <c r="E74" s="178"/>
      <c r="F74" s="178"/>
      <c r="G74" s="178"/>
      <c r="H74" s="178"/>
    </row>
    <row r="75" spans="3:8">
      <c r="C75" s="178"/>
      <c r="D75" s="178"/>
      <c r="E75" s="178"/>
      <c r="F75" s="178"/>
      <c r="G75" s="178"/>
      <c r="H75" s="178"/>
    </row>
    <row r="76" spans="3:8">
      <c r="C76" s="178"/>
      <c r="D76" s="178"/>
      <c r="E76" s="178"/>
      <c r="F76" s="178"/>
      <c r="G76" s="178"/>
      <c r="H76" s="178"/>
    </row>
    <row r="77" spans="3:8">
      <c r="C77" s="178"/>
      <c r="D77" s="178"/>
      <c r="E77" s="178"/>
      <c r="F77" s="178"/>
      <c r="G77" s="178"/>
      <c r="H77" s="178"/>
    </row>
    <row r="78" spans="3:8">
      <c r="C78" s="178"/>
      <c r="D78" s="178"/>
      <c r="E78" s="178"/>
      <c r="F78" s="178"/>
      <c r="G78" s="178"/>
      <c r="H78" s="178"/>
    </row>
    <row r="79" spans="3:8">
      <c r="C79" s="178"/>
      <c r="D79" s="178"/>
      <c r="E79" s="178"/>
      <c r="F79" s="178"/>
      <c r="G79" s="178"/>
      <c r="H79" s="178"/>
    </row>
    <row r="80" spans="3:8">
      <c r="C80" s="178"/>
      <c r="D80" s="178"/>
      <c r="E80" s="178"/>
      <c r="F80" s="178"/>
      <c r="G80" s="178"/>
      <c r="H80" s="178"/>
    </row>
    <row r="81" spans="3:8">
      <c r="C81" s="178"/>
      <c r="D81" s="178"/>
      <c r="E81" s="178"/>
      <c r="F81" s="178"/>
      <c r="G81" s="178"/>
      <c r="H81" s="178"/>
    </row>
    <row r="82" spans="3:8">
      <c r="C82" s="178"/>
      <c r="D82" s="178"/>
      <c r="E82" s="178"/>
      <c r="F82" s="178"/>
      <c r="G82" s="178"/>
      <c r="H82" s="178"/>
    </row>
    <row r="83" spans="3:8">
      <c r="C83" s="178"/>
      <c r="D83" s="178"/>
      <c r="E83" s="178"/>
      <c r="F83" s="178"/>
      <c r="G83" s="178"/>
      <c r="H83" s="178"/>
    </row>
    <row r="84" spans="3:8">
      <c r="C84" s="178"/>
      <c r="D84" s="178"/>
      <c r="E84" s="178"/>
      <c r="F84" s="178"/>
      <c r="G84" s="178"/>
      <c r="H84" s="178"/>
    </row>
    <row r="85" spans="3:8">
      <c r="C85" s="177"/>
      <c r="D85" s="170"/>
      <c r="E85" s="170"/>
      <c r="F85" s="170"/>
      <c r="G85" s="170"/>
      <c r="H85" s="170"/>
    </row>
    <row r="86" spans="3:8">
      <c r="C86" s="177"/>
      <c r="D86" s="170"/>
      <c r="E86" s="170"/>
      <c r="F86" s="170"/>
      <c r="G86" s="170"/>
      <c r="H86" s="170"/>
    </row>
    <row r="87" spans="3:8" ht="14.25">
      <c r="C87" s="133"/>
      <c r="D87" s="170"/>
      <c r="E87" s="170"/>
      <c r="F87" s="170"/>
      <c r="G87" s="170"/>
      <c r="H87" s="170"/>
    </row>
    <row r="88" spans="3:8" ht="14.25">
      <c r="C88" s="133"/>
      <c r="D88" s="170"/>
      <c r="E88" s="170"/>
      <c r="F88" s="170"/>
      <c r="G88" s="170"/>
      <c r="H88" s="170"/>
    </row>
    <row r="89" spans="3:8">
      <c r="C89" s="178"/>
      <c r="D89" s="178"/>
      <c r="E89" s="178"/>
      <c r="F89" s="178"/>
      <c r="G89" s="170"/>
      <c r="H89" s="170"/>
    </row>
    <row r="90" spans="3:8" ht="14.25">
      <c r="C90" s="133"/>
      <c r="D90" s="133"/>
      <c r="E90" s="133"/>
      <c r="F90" s="133"/>
      <c r="G90" s="170"/>
      <c r="H90" s="170"/>
    </row>
    <row r="91" spans="3:8" ht="14.25">
      <c r="C91" s="133"/>
      <c r="D91" s="133"/>
      <c r="E91" s="133"/>
      <c r="F91" s="133"/>
      <c r="G91" s="170"/>
      <c r="H91" s="170"/>
    </row>
    <row r="92" spans="3:8" ht="14.25">
      <c r="C92" s="133"/>
      <c r="D92" s="133"/>
      <c r="E92" s="133"/>
      <c r="F92" s="133"/>
      <c r="G92" s="170"/>
      <c r="H92" s="170"/>
    </row>
    <row r="93" spans="3:8">
      <c r="C93" s="177"/>
      <c r="D93" s="170"/>
      <c r="E93" s="170"/>
      <c r="F93" s="170"/>
      <c r="G93" s="170"/>
      <c r="H93" s="170"/>
    </row>
    <row r="94" spans="3:8">
      <c r="C94" s="170"/>
      <c r="D94" s="170"/>
      <c r="E94" s="170"/>
      <c r="F94" s="170"/>
      <c r="G94" s="170"/>
      <c r="H94" s="170"/>
    </row>
    <row r="95" spans="3:8" ht="14.25">
      <c r="C95" s="133"/>
      <c r="D95" s="170"/>
      <c r="E95" s="170"/>
      <c r="F95" s="170"/>
      <c r="G95" s="170"/>
      <c r="H95" s="170"/>
    </row>
  </sheetData>
  <sheetProtection password="D7EF" sheet="1" objects="1" scenarios="1" selectLockedCells="1" selectUnlockedCells="1"/>
  <customSheetViews>
    <customSheetView guid="{02B438CF-0257-43B2-9BDA-7E54B391CED3}" scale="85" showPageBreaks="1" showGridLines="0" fitToPage="1" printArea="1" view="pageBreakPreview" topLeftCell="A16">
      <selection activeCell="AK26" sqref="AK26"/>
      <pageMargins left="0.51181102362204722" right="0.51181102362204722" top="0.74803149606299213" bottom="0.74803149606299213" header="0.31496062992125984" footer="0.31496062992125984"/>
      <printOptions horizontalCentered="1"/>
      <pageSetup paperSize="9" orientation="portrait" r:id="rId1"/>
    </customSheetView>
    <customSheetView guid="{BAF09DE9-3CAC-45E2-B2E3-39C54B45EBAF}" scale="85" showPageBreaks="1" showGridLines="0" fitToPage="1" printArea="1" view="pageBreakPreview">
      <selection activeCell="Y4" sqref="Y4"/>
      <pageMargins left="0.51181102362204722" right="0.51181102362204722" top="0.74803149606299213" bottom="0.74803149606299213" header="0.31496062992125984" footer="0.31496062992125984"/>
      <printOptions horizontalCentered="1"/>
      <pageSetup paperSize="9" orientation="portrait" r:id="rId2"/>
    </customSheetView>
  </customSheetViews>
  <mergeCells count="52">
    <mergeCell ref="N12:AH13"/>
    <mergeCell ref="N16:U17"/>
    <mergeCell ref="N18:U19"/>
    <mergeCell ref="N14:R15"/>
    <mergeCell ref="S14:T15"/>
    <mergeCell ref="U14:W15"/>
    <mergeCell ref="X14:Y15"/>
    <mergeCell ref="Z14:AB15"/>
    <mergeCell ref="AC14:AD15"/>
    <mergeCell ref="V16:AH17"/>
    <mergeCell ref="C28:M29"/>
    <mergeCell ref="C9:M10"/>
    <mergeCell ref="C24:M25"/>
    <mergeCell ref="N8:AH8"/>
    <mergeCell ref="N9:AH10"/>
    <mergeCell ref="N11:AH11"/>
    <mergeCell ref="C11:M11"/>
    <mergeCell ref="C12:M13"/>
    <mergeCell ref="C14:M15"/>
    <mergeCell ref="C16:M19"/>
    <mergeCell ref="C20:M21"/>
    <mergeCell ref="C22:M23"/>
    <mergeCell ref="N20:U21"/>
    <mergeCell ref="V26:AH27"/>
    <mergeCell ref="N22:U23"/>
    <mergeCell ref="N24:U25"/>
    <mergeCell ref="C7:AH7"/>
    <mergeCell ref="C8:M8"/>
    <mergeCell ref="C26:M27"/>
    <mergeCell ref="C56:D56"/>
    <mergeCell ref="C57:D57"/>
    <mergeCell ref="E56:AH56"/>
    <mergeCell ref="E57:AH57"/>
    <mergeCell ref="C52:M53"/>
    <mergeCell ref="N52:AH53"/>
    <mergeCell ref="E54:AH55"/>
    <mergeCell ref="V18:AH19"/>
    <mergeCell ref="C30:M41"/>
    <mergeCell ref="N42:AH42"/>
    <mergeCell ref="C42:M51"/>
    <mergeCell ref="N43:AH51"/>
    <mergeCell ref="N32:AH41"/>
    <mergeCell ref="P30:AH31"/>
    <mergeCell ref="N30:O31"/>
    <mergeCell ref="V20:AH21"/>
    <mergeCell ref="V22:AH23"/>
    <mergeCell ref="V28:AH29"/>
    <mergeCell ref="Z24:AE25"/>
    <mergeCell ref="V24:Y25"/>
    <mergeCell ref="AF24:AH25"/>
    <mergeCell ref="N26:U27"/>
    <mergeCell ref="N28:U29"/>
  </mergeCells>
  <phoneticPr fontId="3"/>
  <dataValidations count="3">
    <dataValidation imeMode="off" allowBlank="1" showInputMessage="1" showErrorMessage="1" sqref="N52:AH53 N26 N28 N20 N22 N24"/>
    <dataValidation type="list" allowBlank="1" showInputMessage="1" showErrorMessage="1" sqref="V16">
      <formula1>業種リスト</formula1>
    </dataValidation>
    <dataValidation type="list" allowBlank="1" showInputMessage="1" showErrorMessage="1" sqref="V18">
      <formula1>INDIRECT($V$16)</formula1>
    </dataValidation>
  </dataValidations>
  <printOptions verticalCentered="1"/>
  <pageMargins left="0.74803149606299213" right="0.43307086614173229" top="0.39370078740157483" bottom="0.39370078740157483" header="0.19685039370078741" footer="0.23622047244094491"/>
  <pageSetup paperSize="9" scale="94" orientation="portrait" r:id="rId3"/>
  <headerFooter>
    <oddFooter>&amp;R&amp;"ＭＳ Ｐ明朝,標準"&amp;10（日本産業規格A列4番）</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37"/>
  <sheetViews>
    <sheetView showGridLines="0" zoomScaleNormal="100" zoomScaleSheetLayoutView="100" workbookViewId="0">
      <selection activeCell="C3" sqref="C3"/>
    </sheetView>
  </sheetViews>
  <sheetFormatPr defaultColWidth="9" defaultRowHeight="13.5"/>
  <cols>
    <col min="1" max="109" width="2.625" style="179" customWidth="1"/>
    <col min="110" max="16384" width="9" style="179"/>
  </cols>
  <sheetData>
    <row r="2" spans="2:37" ht="14.25">
      <c r="C2" s="180" t="s">
        <v>121</v>
      </c>
      <c r="D2" s="181"/>
      <c r="E2" s="181"/>
      <c r="F2" s="181"/>
      <c r="G2" s="181"/>
      <c r="H2" s="181"/>
      <c r="AK2" s="206"/>
    </row>
    <row r="3" spans="2:37" ht="14.25">
      <c r="B3" s="180"/>
      <c r="D3" s="181"/>
      <c r="E3" s="181"/>
      <c r="F3" s="181"/>
      <c r="G3" s="181"/>
      <c r="H3" s="181"/>
    </row>
    <row r="4" spans="2:37" ht="14.25">
      <c r="C4" s="180"/>
      <c r="D4" s="181"/>
      <c r="E4" s="181"/>
      <c r="F4" s="181"/>
      <c r="G4" s="181"/>
      <c r="H4" s="181"/>
    </row>
    <row r="5" spans="2:37" ht="18" customHeight="1">
      <c r="C5" s="771" t="s">
        <v>122</v>
      </c>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row>
    <row r="6" spans="2:37" ht="18" customHeight="1">
      <c r="D6" s="771" t="s">
        <v>220</v>
      </c>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row>
    <row r="7" spans="2:37" ht="16.5" customHeight="1">
      <c r="C7" s="775" t="s">
        <v>417</v>
      </c>
      <c r="D7" s="775"/>
      <c r="E7" s="775"/>
      <c r="F7" s="775"/>
      <c r="G7" s="775"/>
      <c r="H7" s="775"/>
      <c r="I7" s="776" t="s">
        <v>123</v>
      </c>
      <c r="J7" s="776"/>
      <c r="K7" s="776"/>
      <c r="L7" s="776"/>
      <c r="M7" s="776"/>
      <c r="N7" s="776"/>
      <c r="O7" s="777" t="s">
        <v>133</v>
      </c>
      <c r="P7" s="777"/>
      <c r="Q7" s="777"/>
      <c r="R7" s="777"/>
      <c r="S7" s="777"/>
      <c r="T7" s="776" t="s">
        <v>124</v>
      </c>
      <c r="U7" s="776"/>
      <c r="V7" s="776"/>
      <c r="W7" s="776"/>
      <c r="X7" s="777" t="s">
        <v>134</v>
      </c>
      <c r="Y7" s="777"/>
      <c r="Z7" s="777"/>
      <c r="AA7" s="777"/>
      <c r="AB7" s="777"/>
      <c r="AC7" s="777"/>
      <c r="AD7" s="777"/>
      <c r="AE7" s="776" t="s">
        <v>125</v>
      </c>
      <c r="AF7" s="776"/>
      <c r="AG7" s="776"/>
      <c r="AH7" s="776"/>
    </row>
    <row r="8" spans="2:37" ht="16.5" customHeight="1">
      <c r="C8" s="775"/>
      <c r="D8" s="775"/>
      <c r="E8" s="775"/>
      <c r="F8" s="775"/>
      <c r="G8" s="775"/>
      <c r="H8" s="775"/>
      <c r="I8" s="776"/>
      <c r="J8" s="776"/>
      <c r="K8" s="776"/>
      <c r="L8" s="776"/>
      <c r="M8" s="776"/>
      <c r="N8" s="776"/>
      <c r="O8" s="777"/>
      <c r="P8" s="777"/>
      <c r="Q8" s="777"/>
      <c r="R8" s="777"/>
      <c r="S8" s="777"/>
      <c r="T8" s="776"/>
      <c r="U8" s="776"/>
      <c r="V8" s="776"/>
      <c r="W8" s="776"/>
      <c r="X8" s="777"/>
      <c r="Y8" s="777"/>
      <c r="Z8" s="777"/>
      <c r="AA8" s="777"/>
      <c r="AB8" s="777"/>
      <c r="AC8" s="777"/>
      <c r="AD8" s="777"/>
      <c r="AE8" s="776"/>
      <c r="AF8" s="776"/>
      <c r="AG8" s="776"/>
      <c r="AH8" s="776"/>
    </row>
    <row r="9" spans="2:37" ht="21" customHeight="1">
      <c r="C9" s="772">
        <v>1</v>
      </c>
      <c r="D9" s="773" t="s">
        <v>680</v>
      </c>
      <c r="E9" s="773"/>
      <c r="F9" s="773"/>
      <c r="G9" s="773"/>
      <c r="H9" s="774"/>
      <c r="I9" s="796" t="s">
        <v>681</v>
      </c>
      <c r="J9" s="797"/>
      <c r="K9" s="797"/>
      <c r="L9" s="797"/>
      <c r="M9" s="798" t="s">
        <v>126</v>
      </c>
      <c r="N9" s="795"/>
      <c r="O9" s="794" t="s">
        <v>682</v>
      </c>
      <c r="P9" s="773"/>
      <c r="Q9" s="773"/>
      <c r="R9" s="773"/>
      <c r="S9" s="773"/>
      <c r="T9" s="796" t="s">
        <v>682</v>
      </c>
      <c r="U9" s="797"/>
      <c r="V9" s="797"/>
      <c r="W9" s="795" t="s">
        <v>108</v>
      </c>
      <c r="X9" s="699" t="s">
        <v>683</v>
      </c>
      <c r="Y9" s="785"/>
      <c r="Z9" s="785"/>
      <c r="AA9" s="785"/>
      <c r="AB9" s="785"/>
      <c r="AC9" s="240"/>
      <c r="AD9" s="270" t="s">
        <v>127</v>
      </c>
      <c r="AE9" s="788" t="s">
        <v>684</v>
      </c>
      <c r="AF9" s="788"/>
      <c r="AG9" s="788"/>
      <c r="AH9" s="787" t="s">
        <v>128</v>
      </c>
    </row>
    <row r="10" spans="2:37" ht="21" customHeight="1">
      <c r="C10" s="772"/>
      <c r="D10" s="773"/>
      <c r="E10" s="773"/>
      <c r="F10" s="773"/>
      <c r="G10" s="773"/>
      <c r="H10" s="774"/>
      <c r="I10" s="796"/>
      <c r="J10" s="797"/>
      <c r="K10" s="797"/>
      <c r="L10" s="797"/>
      <c r="M10" s="798"/>
      <c r="N10" s="795"/>
      <c r="O10" s="794"/>
      <c r="P10" s="773"/>
      <c r="Q10" s="773"/>
      <c r="R10" s="773"/>
      <c r="S10" s="773"/>
      <c r="T10" s="796"/>
      <c r="U10" s="797"/>
      <c r="V10" s="797"/>
      <c r="W10" s="795"/>
      <c r="X10" s="271" t="s">
        <v>43</v>
      </c>
      <c r="Y10" s="786" t="s">
        <v>685</v>
      </c>
      <c r="Z10" s="786"/>
      <c r="AA10" s="786"/>
      <c r="AB10" s="792" t="s">
        <v>281</v>
      </c>
      <c r="AC10" s="792"/>
      <c r="AD10" s="793"/>
      <c r="AE10" s="788"/>
      <c r="AF10" s="788"/>
      <c r="AG10" s="788"/>
      <c r="AH10" s="787"/>
    </row>
    <row r="11" spans="2:37" ht="21" customHeight="1">
      <c r="C11" s="772">
        <v>2</v>
      </c>
      <c r="D11" s="773" t="s">
        <v>686</v>
      </c>
      <c r="E11" s="773"/>
      <c r="F11" s="773"/>
      <c r="G11" s="773"/>
      <c r="H11" s="774"/>
      <c r="I11" s="796" t="s">
        <v>687</v>
      </c>
      <c r="J11" s="797"/>
      <c r="K11" s="797"/>
      <c r="L11" s="797"/>
      <c r="M11" s="798" t="s">
        <v>126</v>
      </c>
      <c r="N11" s="795"/>
      <c r="O11" s="794" t="s">
        <v>688</v>
      </c>
      <c r="P11" s="773"/>
      <c r="Q11" s="773"/>
      <c r="R11" s="773"/>
      <c r="S11" s="773"/>
      <c r="T11" s="796" t="s">
        <v>687</v>
      </c>
      <c r="U11" s="797"/>
      <c r="V11" s="797"/>
      <c r="W11" s="795" t="s">
        <v>108</v>
      </c>
      <c r="X11" s="699" t="s">
        <v>680</v>
      </c>
      <c r="Y11" s="785"/>
      <c r="Z11" s="785"/>
      <c r="AA11" s="785"/>
      <c r="AB11" s="785"/>
      <c r="AC11" s="240"/>
      <c r="AD11" s="270" t="s">
        <v>127</v>
      </c>
      <c r="AE11" s="788" t="s">
        <v>684</v>
      </c>
      <c r="AF11" s="788"/>
      <c r="AG11" s="788"/>
      <c r="AH11" s="787" t="s">
        <v>128</v>
      </c>
    </row>
    <row r="12" spans="2:37" ht="21" customHeight="1">
      <c r="C12" s="772"/>
      <c r="D12" s="773"/>
      <c r="E12" s="773"/>
      <c r="F12" s="773"/>
      <c r="G12" s="773"/>
      <c r="H12" s="774"/>
      <c r="I12" s="796"/>
      <c r="J12" s="797"/>
      <c r="K12" s="797"/>
      <c r="L12" s="797"/>
      <c r="M12" s="798"/>
      <c r="N12" s="795"/>
      <c r="O12" s="794"/>
      <c r="P12" s="773"/>
      <c r="Q12" s="773"/>
      <c r="R12" s="773"/>
      <c r="S12" s="773"/>
      <c r="T12" s="796"/>
      <c r="U12" s="797"/>
      <c r="V12" s="797"/>
      <c r="W12" s="795"/>
      <c r="X12" s="271" t="s">
        <v>43</v>
      </c>
      <c r="Y12" s="786" t="s">
        <v>689</v>
      </c>
      <c r="Z12" s="786"/>
      <c r="AA12" s="786"/>
      <c r="AB12" s="792" t="s">
        <v>281</v>
      </c>
      <c r="AC12" s="792"/>
      <c r="AD12" s="793"/>
      <c r="AE12" s="788"/>
      <c r="AF12" s="788"/>
      <c r="AG12" s="788"/>
      <c r="AH12" s="787"/>
    </row>
    <row r="13" spans="2:37" ht="21" customHeight="1">
      <c r="C13" s="772">
        <v>3</v>
      </c>
      <c r="D13" s="778"/>
      <c r="E13" s="778"/>
      <c r="F13" s="778"/>
      <c r="G13" s="778"/>
      <c r="H13" s="779"/>
      <c r="I13" s="780"/>
      <c r="J13" s="781"/>
      <c r="K13" s="781"/>
      <c r="L13" s="781"/>
      <c r="M13" s="782" t="s">
        <v>126</v>
      </c>
      <c r="N13" s="783"/>
      <c r="O13" s="784"/>
      <c r="P13" s="778"/>
      <c r="Q13" s="778"/>
      <c r="R13" s="778"/>
      <c r="S13" s="778"/>
      <c r="T13" s="780"/>
      <c r="U13" s="781"/>
      <c r="V13" s="781"/>
      <c r="W13" s="783" t="s">
        <v>108</v>
      </c>
      <c r="X13" s="789"/>
      <c r="Y13" s="790"/>
      <c r="Z13" s="790"/>
      <c r="AA13" s="790"/>
      <c r="AB13" s="790"/>
      <c r="AC13" s="182"/>
      <c r="AD13" s="183" t="s">
        <v>127</v>
      </c>
      <c r="AE13" s="799"/>
      <c r="AF13" s="799"/>
      <c r="AG13" s="799"/>
      <c r="AH13" s="787" t="s">
        <v>128</v>
      </c>
    </row>
    <row r="14" spans="2:37" ht="21" customHeight="1">
      <c r="C14" s="772"/>
      <c r="D14" s="778"/>
      <c r="E14" s="778"/>
      <c r="F14" s="778"/>
      <c r="G14" s="778"/>
      <c r="H14" s="779"/>
      <c r="I14" s="780"/>
      <c r="J14" s="781"/>
      <c r="K14" s="781"/>
      <c r="L14" s="781"/>
      <c r="M14" s="782"/>
      <c r="N14" s="783"/>
      <c r="O14" s="784"/>
      <c r="P14" s="778"/>
      <c r="Q14" s="778"/>
      <c r="R14" s="778"/>
      <c r="S14" s="778"/>
      <c r="T14" s="780"/>
      <c r="U14" s="781"/>
      <c r="V14" s="781"/>
      <c r="W14" s="783"/>
      <c r="X14" s="184" t="s">
        <v>43</v>
      </c>
      <c r="Y14" s="791"/>
      <c r="Z14" s="791"/>
      <c r="AA14" s="791"/>
      <c r="AB14" s="800" t="s">
        <v>281</v>
      </c>
      <c r="AC14" s="800"/>
      <c r="AD14" s="801"/>
      <c r="AE14" s="799"/>
      <c r="AF14" s="799"/>
      <c r="AG14" s="799"/>
      <c r="AH14" s="787"/>
    </row>
    <row r="15" spans="2:37" ht="21" customHeight="1">
      <c r="C15" s="772">
        <v>4</v>
      </c>
      <c r="D15" s="778"/>
      <c r="E15" s="778"/>
      <c r="F15" s="778"/>
      <c r="G15" s="778"/>
      <c r="H15" s="779"/>
      <c r="I15" s="780"/>
      <c r="J15" s="781"/>
      <c r="K15" s="781"/>
      <c r="L15" s="781"/>
      <c r="M15" s="782" t="s">
        <v>126</v>
      </c>
      <c r="N15" s="783"/>
      <c r="O15" s="784"/>
      <c r="P15" s="778"/>
      <c r="Q15" s="778"/>
      <c r="R15" s="778"/>
      <c r="S15" s="778"/>
      <c r="T15" s="780"/>
      <c r="U15" s="781"/>
      <c r="V15" s="781"/>
      <c r="W15" s="783" t="s">
        <v>108</v>
      </c>
      <c r="X15" s="789"/>
      <c r="Y15" s="790"/>
      <c r="Z15" s="790"/>
      <c r="AA15" s="790"/>
      <c r="AB15" s="790"/>
      <c r="AC15" s="182"/>
      <c r="AD15" s="183" t="s">
        <v>127</v>
      </c>
      <c r="AE15" s="799"/>
      <c r="AF15" s="799"/>
      <c r="AG15" s="799"/>
      <c r="AH15" s="787" t="s">
        <v>128</v>
      </c>
    </row>
    <row r="16" spans="2:37" ht="21" customHeight="1">
      <c r="C16" s="772"/>
      <c r="D16" s="778"/>
      <c r="E16" s="778"/>
      <c r="F16" s="778"/>
      <c r="G16" s="778"/>
      <c r="H16" s="779"/>
      <c r="I16" s="780"/>
      <c r="J16" s="781"/>
      <c r="K16" s="781"/>
      <c r="L16" s="781"/>
      <c r="M16" s="782"/>
      <c r="N16" s="783"/>
      <c r="O16" s="784"/>
      <c r="P16" s="778"/>
      <c r="Q16" s="778"/>
      <c r="R16" s="778"/>
      <c r="S16" s="778"/>
      <c r="T16" s="780"/>
      <c r="U16" s="781"/>
      <c r="V16" s="781"/>
      <c r="W16" s="783"/>
      <c r="X16" s="184" t="s">
        <v>43</v>
      </c>
      <c r="Y16" s="791"/>
      <c r="Z16" s="791"/>
      <c r="AA16" s="791"/>
      <c r="AB16" s="800" t="s">
        <v>281</v>
      </c>
      <c r="AC16" s="800"/>
      <c r="AD16" s="801"/>
      <c r="AE16" s="799"/>
      <c r="AF16" s="799"/>
      <c r="AG16" s="799"/>
      <c r="AH16" s="787"/>
    </row>
    <row r="17" spans="3:34" ht="21" customHeight="1">
      <c r="C17" s="772">
        <v>5</v>
      </c>
      <c r="D17" s="778"/>
      <c r="E17" s="778"/>
      <c r="F17" s="778"/>
      <c r="G17" s="778"/>
      <c r="H17" s="779"/>
      <c r="I17" s="780"/>
      <c r="J17" s="781"/>
      <c r="K17" s="781"/>
      <c r="L17" s="781"/>
      <c r="M17" s="782" t="s">
        <v>126</v>
      </c>
      <c r="N17" s="783"/>
      <c r="O17" s="784"/>
      <c r="P17" s="778"/>
      <c r="Q17" s="778"/>
      <c r="R17" s="778"/>
      <c r="S17" s="778"/>
      <c r="T17" s="780"/>
      <c r="U17" s="781"/>
      <c r="V17" s="781"/>
      <c r="W17" s="783" t="s">
        <v>108</v>
      </c>
      <c r="X17" s="789"/>
      <c r="Y17" s="790"/>
      <c r="Z17" s="790"/>
      <c r="AA17" s="790"/>
      <c r="AB17" s="790"/>
      <c r="AC17" s="182"/>
      <c r="AD17" s="183" t="s">
        <v>127</v>
      </c>
      <c r="AE17" s="799"/>
      <c r="AF17" s="799"/>
      <c r="AG17" s="799"/>
      <c r="AH17" s="787" t="s">
        <v>128</v>
      </c>
    </row>
    <row r="18" spans="3:34" ht="21" customHeight="1">
      <c r="C18" s="772"/>
      <c r="D18" s="778"/>
      <c r="E18" s="778"/>
      <c r="F18" s="778"/>
      <c r="G18" s="778"/>
      <c r="H18" s="779"/>
      <c r="I18" s="780"/>
      <c r="J18" s="781"/>
      <c r="K18" s="781"/>
      <c r="L18" s="781"/>
      <c r="M18" s="782"/>
      <c r="N18" s="783"/>
      <c r="O18" s="784"/>
      <c r="P18" s="778"/>
      <c r="Q18" s="778"/>
      <c r="R18" s="778"/>
      <c r="S18" s="778"/>
      <c r="T18" s="780"/>
      <c r="U18" s="781"/>
      <c r="V18" s="781"/>
      <c r="W18" s="783"/>
      <c r="X18" s="184" t="s">
        <v>43</v>
      </c>
      <c r="Y18" s="791"/>
      <c r="Z18" s="791"/>
      <c r="AA18" s="791"/>
      <c r="AB18" s="800" t="s">
        <v>281</v>
      </c>
      <c r="AC18" s="800"/>
      <c r="AD18" s="801"/>
      <c r="AE18" s="799"/>
      <c r="AF18" s="799"/>
      <c r="AG18" s="799"/>
      <c r="AH18" s="787"/>
    </row>
    <row r="19" spans="3:34" ht="21" customHeight="1">
      <c r="C19" s="772">
        <v>6</v>
      </c>
      <c r="D19" s="778"/>
      <c r="E19" s="778"/>
      <c r="F19" s="778"/>
      <c r="G19" s="778"/>
      <c r="H19" s="779"/>
      <c r="I19" s="780"/>
      <c r="J19" s="781"/>
      <c r="K19" s="781"/>
      <c r="L19" s="781"/>
      <c r="M19" s="782" t="s">
        <v>126</v>
      </c>
      <c r="N19" s="783"/>
      <c r="O19" s="784"/>
      <c r="P19" s="778"/>
      <c r="Q19" s="778"/>
      <c r="R19" s="778"/>
      <c r="S19" s="778"/>
      <c r="T19" s="780"/>
      <c r="U19" s="781"/>
      <c r="V19" s="781"/>
      <c r="W19" s="783" t="s">
        <v>108</v>
      </c>
      <c r="X19" s="789"/>
      <c r="Y19" s="790"/>
      <c r="Z19" s="790"/>
      <c r="AA19" s="790"/>
      <c r="AB19" s="790"/>
      <c r="AC19" s="182"/>
      <c r="AD19" s="183" t="s">
        <v>127</v>
      </c>
      <c r="AE19" s="799"/>
      <c r="AF19" s="799"/>
      <c r="AG19" s="799"/>
      <c r="AH19" s="787" t="s">
        <v>128</v>
      </c>
    </row>
    <row r="20" spans="3:34" ht="21" customHeight="1">
      <c r="C20" s="772"/>
      <c r="D20" s="778"/>
      <c r="E20" s="778"/>
      <c r="F20" s="778"/>
      <c r="G20" s="778"/>
      <c r="H20" s="779"/>
      <c r="I20" s="780"/>
      <c r="J20" s="781"/>
      <c r="K20" s="781"/>
      <c r="L20" s="781"/>
      <c r="M20" s="782"/>
      <c r="N20" s="783"/>
      <c r="O20" s="784"/>
      <c r="P20" s="778"/>
      <c r="Q20" s="778"/>
      <c r="R20" s="778"/>
      <c r="S20" s="778"/>
      <c r="T20" s="780"/>
      <c r="U20" s="781"/>
      <c r="V20" s="781"/>
      <c r="W20" s="783"/>
      <c r="X20" s="184" t="s">
        <v>43</v>
      </c>
      <c r="Y20" s="791"/>
      <c r="Z20" s="791"/>
      <c r="AA20" s="791"/>
      <c r="AB20" s="800" t="s">
        <v>281</v>
      </c>
      <c r="AC20" s="800"/>
      <c r="AD20" s="801"/>
      <c r="AE20" s="799"/>
      <c r="AF20" s="799"/>
      <c r="AG20" s="799"/>
      <c r="AH20" s="787"/>
    </row>
    <row r="21" spans="3:34" ht="21" customHeight="1">
      <c r="C21" s="772">
        <v>7</v>
      </c>
      <c r="D21" s="778"/>
      <c r="E21" s="778"/>
      <c r="F21" s="778"/>
      <c r="G21" s="778"/>
      <c r="H21" s="779"/>
      <c r="I21" s="780"/>
      <c r="J21" s="781"/>
      <c r="K21" s="781"/>
      <c r="L21" s="781"/>
      <c r="M21" s="782" t="s">
        <v>126</v>
      </c>
      <c r="N21" s="783"/>
      <c r="O21" s="784"/>
      <c r="P21" s="778"/>
      <c r="Q21" s="778"/>
      <c r="R21" s="778"/>
      <c r="S21" s="778"/>
      <c r="T21" s="780"/>
      <c r="U21" s="781"/>
      <c r="V21" s="781"/>
      <c r="W21" s="783" t="s">
        <v>108</v>
      </c>
      <c r="X21" s="789"/>
      <c r="Y21" s="790"/>
      <c r="Z21" s="790"/>
      <c r="AA21" s="790"/>
      <c r="AB21" s="790"/>
      <c r="AC21" s="182"/>
      <c r="AD21" s="183" t="s">
        <v>127</v>
      </c>
      <c r="AE21" s="799"/>
      <c r="AF21" s="799"/>
      <c r="AG21" s="799"/>
      <c r="AH21" s="787" t="s">
        <v>128</v>
      </c>
    </row>
    <row r="22" spans="3:34" ht="21" customHeight="1">
      <c r="C22" s="772"/>
      <c r="D22" s="778"/>
      <c r="E22" s="778"/>
      <c r="F22" s="778"/>
      <c r="G22" s="778"/>
      <c r="H22" s="779"/>
      <c r="I22" s="780"/>
      <c r="J22" s="781"/>
      <c r="K22" s="781"/>
      <c r="L22" s="781"/>
      <c r="M22" s="782"/>
      <c r="N22" s="783"/>
      <c r="O22" s="784"/>
      <c r="P22" s="778"/>
      <c r="Q22" s="778"/>
      <c r="R22" s="778"/>
      <c r="S22" s="778"/>
      <c r="T22" s="780"/>
      <c r="U22" s="781"/>
      <c r="V22" s="781"/>
      <c r="W22" s="783"/>
      <c r="X22" s="184" t="s">
        <v>43</v>
      </c>
      <c r="Y22" s="791"/>
      <c r="Z22" s="791"/>
      <c r="AA22" s="791"/>
      <c r="AB22" s="800" t="s">
        <v>281</v>
      </c>
      <c r="AC22" s="800"/>
      <c r="AD22" s="801"/>
      <c r="AE22" s="799"/>
      <c r="AF22" s="799"/>
      <c r="AG22" s="799"/>
      <c r="AH22" s="787"/>
    </row>
    <row r="23" spans="3:34" ht="21" customHeight="1">
      <c r="C23" s="772">
        <v>8</v>
      </c>
      <c r="D23" s="778"/>
      <c r="E23" s="778"/>
      <c r="F23" s="778"/>
      <c r="G23" s="778"/>
      <c r="H23" s="779"/>
      <c r="I23" s="780"/>
      <c r="J23" s="781"/>
      <c r="K23" s="781"/>
      <c r="L23" s="781"/>
      <c r="M23" s="782" t="s">
        <v>126</v>
      </c>
      <c r="N23" s="783"/>
      <c r="O23" s="784"/>
      <c r="P23" s="778"/>
      <c r="Q23" s="778"/>
      <c r="R23" s="778"/>
      <c r="S23" s="778"/>
      <c r="T23" s="780"/>
      <c r="U23" s="781"/>
      <c r="V23" s="781"/>
      <c r="W23" s="783" t="s">
        <v>108</v>
      </c>
      <c r="X23" s="789"/>
      <c r="Y23" s="790"/>
      <c r="Z23" s="790"/>
      <c r="AA23" s="790"/>
      <c r="AB23" s="790"/>
      <c r="AC23" s="182"/>
      <c r="AD23" s="183" t="s">
        <v>127</v>
      </c>
      <c r="AE23" s="799"/>
      <c r="AF23" s="799"/>
      <c r="AG23" s="799"/>
      <c r="AH23" s="787" t="s">
        <v>128</v>
      </c>
    </row>
    <row r="24" spans="3:34" ht="21" customHeight="1">
      <c r="C24" s="772"/>
      <c r="D24" s="778"/>
      <c r="E24" s="778"/>
      <c r="F24" s="778"/>
      <c r="G24" s="778"/>
      <c r="H24" s="779"/>
      <c r="I24" s="780"/>
      <c r="J24" s="781"/>
      <c r="K24" s="781"/>
      <c r="L24" s="781"/>
      <c r="M24" s="782"/>
      <c r="N24" s="783"/>
      <c r="O24" s="784"/>
      <c r="P24" s="778"/>
      <c r="Q24" s="778"/>
      <c r="R24" s="778"/>
      <c r="S24" s="778"/>
      <c r="T24" s="780"/>
      <c r="U24" s="781"/>
      <c r="V24" s="781"/>
      <c r="W24" s="783"/>
      <c r="X24" s="184" t="s">
        <v>43</v>
      </c>
      <c r="Y24" s="791"/>
      <c r="Z24" s="791"/>
      <c r="AA24" s="791"/>
      <c r="AB24" s="800" t="s">
        <v>281</v>
      </c>
      <c r="AC24" s="800"/>
      <c r="AD24" s="801"/>
      <c r="AE24" s="799"/>
      <c r="AF24" s="799"/>
      <c r="AG24" s="799"/>
      <c r="AH24" s="787"/>
    </row>
    <row r="25" spans="3:34" ht="21" customHeight="1">
      <c r="C25" s="772">
        <v>9</v>
      </c>
      <c r="D25" s="778"/>
      <c r="E25" s="778"/>
      <c r="F25" s="778"/>
      <c r="G25" s="778"/>
      <c r="H25" s="779"/>
      <c r="I25" s="780"/>
      <c r="J25" s="781"/>
      <c r="K25" s="781"/>
      <c r="L25" s="781"/>
      <c r="M25" s="782" t="s">
        <v>126</v>
      </c>
      <c r="N25" s="783"/>
      <c r="O25" s="784"/>
      <c r="P25" s="778"/>
      <c r="Q25" s="778"/>
      <c r="R25" s="778"/>
      <c r="S25" s="778"/>
      <c r="T25" s="780"/>
      <c r="U25" s="781"/>
      <c r="V25" s="781"/>
      <c r="W25" s="783" t="s">
        <v>108</v>
      </c>
      <c r="X25" s="789"/>
      <c r="Y25" s="790"/>
      <c r="Z25" s="790"/>
      <c r="AA25" s="790"/>
      <c r="AB25" s="790"/>
      <c r="AC25" s="182"/>
      <c r="AD25" s="183" t="s">
        <v>127</v>
      </c>
      <c r="AE25" s="799"/>
      <c r="AF25" s="799"/>
      <c r="AG25" s="799"/>
      <c r="AH25" s="787" t="s">
        <v>128</v>
      </c>
    </row>
    <row r="26" spans="3:34" ht="21" customHeight="1">
      <c r="C26" s="772"/>
      <c r="D26" s="778"/>
      <c r="E26" s="778"/>
      <c r="F26" s="778"/>
      <c r="G26" s="778"/>
      <c r="H26" s="779"/>
      <c r="I26" s="780"/>
      <c r="J26" s="781"/>
      <c r="K26" s="781"/>
      <c r="L26" s="781"/>
      <c r="M26" s="782"/>
      <c r="N26" s="783"/>
      <c r="O26" s="784"/>
      <c r="P26" s="778"/>
      <c r="Q26" s="778"/>
      <c r="R26" s="778"/>
      <c r="S26" s="778"/>
      <c r="T26" s="780"/>
      <c r="U26" s="781"/>
      <c r="V26" s="781"/>
      <c r="W26" s="783"/>
      <c r="X26" s="184" t="s">
        <v>43</v>
      </c>
      <c r="Y26" s="791"/>
      <c r="Z26" s="791"/>
      <c r="AA26" s="791"/>
      <c r="AB26" s="800" t="s">
        <v>281</v>
      </c>
      <c r="AC26" s="800"/>
      <c r="AD26" s="801"/>
      <c r="AE26" s="799"/>
      <c r="AF26" s="799"/>
      <c r="AG26" s="799"/>
      <c r="AH26" s="787"/>
    </row>
    <row r="27" spans="3:34" ht="21" customHeight="1">
      <c r="C27" s="772">
        <v>10</v>
      </c>
      <c r="D27" s="778"/>
      <c r="E27" s="778"/>
      <c r="F27" s="778"/>
      <c r="G27" s="778"/>
      <c r="H27" s="779"/>
      <c r="I27" s="780"/>
      <c r="J27" s="781"/>
      <c r="K27" s="781"/>
      <c r="L27" s="781"/>
      <c r="M27" s="782" t="s">
        <v>126</v>
      </c>
      <c r="N27" s="783"/>
      <c r="O27" s="784"/>
      <c r="P27" s="778"/>
      <c r="Q27" s="778"/>
      <c r="R27" s="778"/>
      <c r="S27" s="778"/>
      <c r="T27" s="780"/>
      <c r="U27" s="781"/>
      <c r="V27" s="781"/>
      <c r="W27" s="783" t="s">
        <v>108</v>
      </c>
      <c r="X27" s="789"/>
      <c r="Y27" s="790"/>
      <c r="Z27" s="790"/>
      <c r="AA27" s="790"/>
      <c r="AB27" s="790"/>
      <c r="AC27" s="182"/>
      <c r="AD27" s="183" t="s">
        <v>127</v>
      </c>
      <c r="AE27" s="799"/>
      <c r="AF27" s="799"/>
      <c r="AG27" s="799"/>
      <c r="AH27" s="787" t="s">
        <v>128</v>
      </c>
    </row>
    <row r="28" spans="3:34" ht="21" customHeight="1">
      <c r="C28" s="772"/>
      <c r="D28" s="778"/>
      <c r="E28" s="778"/>
      <c r="F28" s="778"/>
      <c r="G28" s="778"/>
      <c r="H28" s="779"/>
      <c r="I28" s="780"/>
      <c r="J28" s="781"/>
      <c r="K28" s="781"/>
      <c r="L28" s="781"/>
      <c r="M28" s="782"/>
      <c r="N28" s="783"/>
      <c r="O28" s="784"/>
      <c r="P28" s="778"/>
      <c r="Q28" s="778"/>
      <c r="R28" s="778"/>
      <c r="S28" s="778"/>
      <c r="T28" s="780"/>
      <c r="U28" s="781"/>
      <c r="V28" s="781"/>
      <c r="W28" s="783"/>
      <c r="X28" s="184" t="s">
        <v>43</v>
      </c>
      <c r="Y28" s="791"/>
      <c r="Z28" s="791"/>
      <c r="AA28" s="791"/>
      <c r="AB28" s="800" t="s">
        <v>281</v>
      </c>
      <c r="AC28" s="800"/>
      <c r="AD28" s="801"/>
      <c r="AE28" s="799"/>
      <c r="AF28" s="799"/>
      <c r="AG28" s="799"/>
      <c r="AH28" s="787"/>
    </row>
    <row r="29" spans="3:34" ht="15.75" customHeight="1">
      <c r="C29" s="804" t="s">
        <v>129</v>
      </c>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row>
    <row r="30" spans="3:34" ht="15.75" customHeight="1">
      <c r="C30" s="805" t="s">
        <v>130</v>
      </c>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row>
    <row r="31" spans="3:34">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row>
    <row r="32" spans="3:34" ht="14.25">
      <c r="C32" s="180"/>
      <c r="D32" s="181"/>
      <c r="E32" s="181"/>
      <c r="F32" s="181"/>
      <c r="G32" s="181"/>
      <c r="H32" s="181"/>
    </row>
    <row r="33" spans="3:34" ht="18" customHeight="1">
      <c r="D33" s="771" t="s">
        <v>221</v>
      </c>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row>
    <row r="34" spans="3:34" ht="16.5" customHeight="1">
      <c r="C34" s="776" t="s">
        <v>131</v>
      </c>
      <c r="D34" s="776"/>
      <c r="E34" s="776"/>
      <c r="F34" s="776"/>
      <c r="G34" s="776"/>
      <c r="H34" s="776"/>
      <c r="I34" s="776"/>
      <c r="J34" s="776"/>
      <c r="K34" s="776"/>
      <c r="L34" s="776"/>
      <c r="M34" s="776"/>
      <c r="N34" s="776"/>
      <c r="O34" s="776"/>
      <c r="P34" s="776" t="s">
        <v>132</v>
      </c>
      <c r="Q34" s="776"/>
      <c r="R34" s="776"/>
      <c r="S34" s="776"/>
      <c r="T34" s="776"/>
      <c r="U34" s="776"/>
      <c r="V34" s="776" t="s">
        <v>418</v>
      </c>
      <c r="W34" s="776"/>
      <c r="X34" s="776"/>
      <c r="Y34" s="776"/>
      <c r="Z34" s="776"/>
      <c r="AA34" s="776"/>
      <c r="AB34" s="776" t="s">
        <v>53</v>
      </c>
      <c r="AC34" s="776"/>
      <c r="AD34" s="776"/>
      <c r="AE34" s="776"/>
      <c r="AF34" s="776"/>
      <c r="AG34" s="776"/>
      <c r="AH34" s="776"/>
    </row>
    <row r="35" spans="3:34" ht="42" customHeight="1">
      <c r="C35" s="802"/>
      <c r="D35" s="802"/>
      <c r="E35" s="802"/>
      <c r="F35" s="802"/>
      <c r="G35" s="802"/>
      <c r="H35" s="802"/>
      <c r="I35" s="802"/>
      <c r="J35" s="802"/>
      <c r="K35" s="802"/>
      <c r="L35" s="802"/>
      <c r="M35" s="802"/>
      <c r="N35" s="802"/>
      <c r="O35" s="802"/>
      <c r="P35" s="803"/>
      <c r="Q35" s="803"/>
      <c r="R35" s="803"/>
      <c r="S35" s="803"/>
      <c r="T35" s="803"/>
      <c r="U35" s="803"/>
      <c r="V35" s="806"/>
      <c r="W35" s="806"/>
      <c r="X35" s="806"/>
      <c r="Y35" s="806"/>
      <c r="Z35" s="806"/>
      <c r="AA35" s="806"/>
      <c r="AB35" s="807"/>
      <c r="AC35" s="807"/>
      <c r="AD35" s="807"/>
      <c r="AE35" s="807"/>
      <c r="AF35" s="807"/>
      <c r="AG35" s="807"/>
      <c r="AH35" s="807"/>
    </row>
    <row r="36" spans="3:34" ht="42" customHeight="1">
      <c r="C36" s="802"/>
      <c r="D36" s="802"/>
      <c r="E36" s="802"/>
      <c r="F36" s="802"/>
      <c r="G36" s="802"/>
      <c r="H36" s="802"/>
      <c r="I36" s="802"/>
      <c r="J36" s="802"/>
      <c r="K36" s="802"/>
      <c r="L36" s="802"/>
      <c r="M36" s="802"/>
      <c r="N36" s="802"/>
      <c r="O36" s="802"/>
      <c r="P36" s="803"/>
      <c r="Q36" s="803"/>
      <c r="R36" s="803"/>
      <c r="S36" s="803"/>
      <c r="T36" s="803"/>
      <c r="U36" s="803"/>
      <c r="V36" s="806"/>
      <c r="W36" s="806"/>
      <c r="X36" s="806"/>
      <c r="Y36" s="806"/>
      <c r="Z36" s="806"/>
      <c r="AA36" s="806"/>
      <c r="AB36" s="807"/>
      <c r="AC36" s="807"/>
      <c r="AD36" s="807"/>
      <c r="AE36" s="807"/>
      <c r="AF36" s="807"/>
      <c r="AG36" s="807"/>
      <c r="AH36" s="807"/>
    </row>
    <row r="37" spans="3:34" ht="42" customHeight="1">
      <c r="C37" s="802"/>
      <c r="D37" s="802"/>
      <c r="E37" s="802"/>
      <c r="F37" s="802"/>
      <c r="G37" s="802"/>
      <c r="H37" s="802"/>
      <c r="I37" s="802"/>
      <c r="J37" s="802"/>
      <c r="K37" s="802"/>
      <c r="L37" s="802"/>
      <c r="M37" s="802"/>
      <c r="N37" s="802"/>
      <c r="O37" s="802"/>
      <c r="P37" s="803"/>
      <c r="Q37" s="803"/>
      <c r="R37" s="803"/>
      <c r="S37" s="803"/>
      <c r="T37" s="803"/>
      <c r="U37" s="803"/>
      <c r="V37" s="806"/>
      <c r="W37" s="806"/>
      <c r="X37" s="806"/>
      <c r="Y37" s="806"/>
      <c r="Z37" s="806"/>
      <c r="AA37" s="806"/>
      <c r="AB37" s="807"/>
      <c r="AC37" s="807"/>
      <c r="AD37" s="807"/>
      <c r="AE37" s="807"/>
      <c r="AF37" s="807"/>
      <c r="AG37" s="807"/>
      <c r="AH37" s="807"/>
    </row>
  </sheetData>
  <sheetProtection password="D7EF" sheet="1" objects="1" scenarios="1" selectLockedCells="1" selectUnlockedCells="1"/>
  <customSheetViews>
    <customSheetView guid="{02B438CF-0257-43B2-9BDA-7E54B391CED3}" showPageBreaks="1" showGridLines="0" view="pageBreakPreview" topLeftCell="A22">
      <selection activeCell="AK26" sqref="AK26"/>
      <pageMargins left="0.7" right="0.7" top="0.75" bottom="0.75" header="0.3" footer="0.3"/>
      <pageSetup paperSize="9" orientation="portrait" r:id="rId1"/>
    </customSheetView>
    <customSheetView guid="{BAF09DE9-3CAC-45E2-B2E3-39C54B45EBAF}" showPageBreaks="1" showGridLines="0" view="pageBreakPreview">
      <selection activeCell="B34" sqref="B34:N35"/>
      <pageMargins left="0.7" right="0.7" top="0.75" bottom="0.75" header="0.3" footer="0.3"/>
      <pageSetup paperSize="9" orientation="portrait" r:id="rId2"/>
    </customSheetView>
  </customSheetViews>
  <mergeCells count="147">
    <mergeCell ref="C37:O37"/>
    <mergeCell ref="P35:U35"/>
    <mergeCell ref="P36:U36"/>
    <mergeCell ref="P37:U37"/>
    <mergeCell ref="AH27:AH28"/>
    <mergeCell ref="C29:AH29"/>
    <mergeCell ref="C30:AH30"/>
    <mergeCell ref="I27:L28"/>
    <mergeCell ref="M27:N28"/>
    <mergeCell ref="V35:AA35"/>
    <mergeCell ref="V36:AA36"/>
    <mergeCell ref="V37:AA37"/>
    <mergeCell ref="C35:O35"/>
    <mergeCell ref="AB35:AH35"/>
    <mergeCell ref="Y28:AA28"/>
    <mergeCell ref="AB36:AH36"/>
    <mergeCell ref="AB37:AH37"/>
    <mergeCell ref="D27:H28"/>
    <mergeCell ref="T27:V28"/>
    <mergeCell ref="W27:W28"/>
    <mergeCell ref="AB28:AD28"/>
    <mergeCell ref="C27:C28"/>
    <mergeCell ref="C36:O36"/>
    <mergeCell ref="C34:O34"/>
    <mergeCell ref="P34:U34"/>
    <mergeCell ref="V34:AA34"/>
    <mergeCell ref="AB34:AH34"/>
    <mergeCell ref="D33:AH33"/>
    <mergeCell ref="T21:V22"/>
    <mergeCell ref="W21:W22"/>
    <mergeCell ref="O27:S28"/>
    <mergeCell ref="D25:H26"/>
    <mergeCell ref="O25:S26"/>
    <mergeCell ref="I25:L26"/>
    <mergeCell ref="AE27:AG28"/>
    <mergeCell ref="Y22:AA22"/>
    <mergeCell ref="X23:AB23"/>
    <mergeCell ref="Y24:AA24"/>
    <mergeCell ref="AB24:AD24"/>
    <mergeCell ref="AH23:AH24"/>
    <mergeCell ref="X27:AB27"/>
    <mergeCell ref="T25:V26"/>
    <mergeCell ref="AB26:AD26"/>
    <mergeCell ref="Y26:AA26"/>
    <mergeCell ref="AE21:AG22"/>
    <mergeCell ref="AB22:AD22"/>
    <mergeCell ref="M25:N26"/>
    <mergeCell ref="X25:AB25"/>
    <mergeCell ref="D19:H20"/>
    <mergeCell ref="D21:H22"/>
    <mergeCell ref="AH21:AH22"/>
    <mergeCell ref="AE23:AG24"/>
    <mergeCell ref="X19:AB19"/>
    <mergeCell ref="Y20:AA20"/>
    <mergeCell ref="AE15:AG16"/>
    <mergeCell ref="AH15:AH16"/>
    <mergeCell ref="AE17:AG18"/>
    <mergeCell ref="AH17:AH18"/>
    <mergeCell ref="X15:AB15"/>
    <mergeCell ref="Y16:AA16"/>
    <mergeCell ref="AH19:AH20"/>
    <mergeCell ref="AB20:AD20"/>
    <mergeCell ref="AB18:AD18"/>
    <mergeCell ref="M15:N16"/>
    <mergeCell ref="AE19:AG20"/>
    <mergeCell ref="T19:V20"/>
    <mergeCell ref="W19:W20"/>
    <mergeCell ref="X21:AB21"/>
    <mergeCell ref="AE25:AG26"/>
    <mergeCell ref="AH25:AH26"/>
    <mergeCell ref="T9:V10"/>
    <mergeCell ref="T11:V12"/>
    <mergeCell ref="W11:W12"/>
    <mergeCell ref="T13:V14"/>
    <mergeCell ref="W25:W26"/>
    <mergeCell ref="T15:V16"/>
    <mergeCell ref="W15:W16"/>
    <mergeCell ref="T17:V18"/>
    <mergeCell ref="W17:W18"/>
    <mergeCell ref="AE11:AG12"/>
    <mergeCell ref="AH11:AH12"/>
    <mergeCell ref="AE13:AG14"/>
    <mergeCell ref="AH13:AH14"/>
    <mergeCell ref="AB12:AD12"/>
    <mergeCell ref="AB16:AD16"/>
    <mergeCell ref="AB14:AD14"/>
    <mergeCell ref="X17:AB17"/>
    <mergeCell ref="Y18:AA18"/>
    <mergeCell ref="I9:L10"/>
    <mergeCell ref="M9:N10"/>
    <mergeCell ref="I11:L12"/>
    <mergeCell ref="M11:N12"/>
    <mergeCell ref="I13:L14"/>
    <mergeCell ref="M13:N14"/>
    <mergeCell ref="I17:L18"/>
    <mergeCell ref="M23:N24"/>
    <mergeCell ref="I19:L20"/>
    <mergeCell ref="M19:N20"/>
    <mergeCell ref="M17:N18"/>
    <mergeCell ref="AE7:AH8"/>
    <mergeCell ref="X7:AD8"/>
    <mergeCell ref="T7:W8"/>
    <mergeCell ref="O13:S14"/>
    <mergeCell ref="O15:S16"/>
    <mergeCell ref="O17:S18"/>
    <mergeCell ref="O19:S20"/>
    <mergeCell ref="T23:V24"/>
    <mergeCell ref="W13:W14"/>
    <mergeCell ref="W23:W24"/>
    <mergeCell ref="O21:S22"/>
    <mergeCell ref="O23:S24"/>
    <mergeCell ref="X9:AB9"/>
    <mergeCell ref="Y10:AA10"/>
    <mergeCell ref="AH9:AH10"/>
    <mergeCell ref="AE9:AG10"/>
    <mergeCell ref="X11:AB11"/>
    <mergeCell ref="Y12:AA12"/>
    <mergeCell ref="X13:AB13"/>
    <mergeCell ref="Y14:AA14"/>
    <mergeCell ref="AB10:AD10"/>
    <mergeCell ref="O9:S10"/>
    <mergeCell ref="O11:S12"/>
    <mergeCell ref="W9:W10"/>
    <mergeCell ref="C5:AH5"/>
    <mergeCell ref="D6:AH6"/>
    <mergeCell ref="C23:C24"/>
    <mergeCell ref="C25:C26"/>
    <mergeCell ref="C19:C20"/>
    <mergeCell ref="C21:C22"/>
    <mergeCell ref="C15:C16"/>
    <mergeCell ref="C17:C18"/>
    <mergeCell ref="C11:C12"/>
    <mergeCell ref="C13:C14"/>
    <mergeCell ref="C9:C10"/>
    <mergeCell ref="D9:H10"/>
    <mergeCell ref="D11:H12"/>
    <mergeCell ref="C7:H8"/>
    <mergeCell ref="I7:N8"/>
    <mergeCell ref="O7:S8"/>
    <mergeCell ref="D13:H14"/>
    <mergeCell ref="D15:H16"/>
    <mergeCell ref="D17:H18"/>
    <mergeCell ref="I15:L16"/>
    <mergeCell ref="D23:H24"/>
    <mergeCell ref="I21:L22"/>
    <mergeCell ref="M21:N22"/>
    <mergeCell ref="I23:L24"/>
  </mergeCells>
  <phoneticPr fontId="3"/>
  <pageMargins left="0.74803149606299213" right="0.43307086614173229" top="0.6" bottom="0.54" header="0.19685039370078741" footer="0.23622047244094491"/>
  <pageSetup paperSize="9" orientation="portrait" r:id="rId3"/>
  <headerFooter>
    <oddFooter>&amp;R&amp;"ＭＳ Ｐ明朝,標準"&amp;10（日本産業規格A列4番）</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56"/>
  <sheetViews>
    <sheetView showGridLines="0" zoomScaleNormal="100" zoomScaleSheetLayoutView="100" workbookViewId="0">
      <selection activeCell="C35" sqref="C35:AG56"/>
    </sheetView>
  </sheetViews>
  <sheetFormatPr defaultColWidth="2.5" defaultRowHeight="13.5"/>
  <cols>
    <col min="1" max="16384" width="2.5" style="191"/>
  </cols>
  <sheetData>
    <row r="1" spans="3:36" s="188" customFormat="1"/>
    <row r="2" spans="3:36" s="188" customFormat="1" ht="14.25">
      <c r="C2" s="186" t="s">
        <v>135</v>
      </c>
      <c r="D2" s="187"/>
      <c r="E2" s="187"/>
      <c r="AJ2" s="194"/>
    </row>
    <row r="3" spans="3:36" s="188" customFormat="1" ht="14.25">
      <c r="C3" s="186"/>
      <c r="D3" s="187"/>
      <c r="E3" s="187"/>
    </row>
    <row r="4" spans="3:36" s="188" customFormat="1" ht="16.5" customHeight="1">
      <c r="C4" s="832" t="s">
        <v>222</v>
      </c>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row>
    <row r="5" spans="3:36" s="188" customFormat="1" ht="16.5" customHeight="1">
      <c r="C5" s="833" t="s">
        <v>91</v>
      </c>
      <c r="D5" s="833"/>
      <c r="E5" s="834" t="s">
        <v>140</v>
      </c>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row>
    <row r="6" spans="3:36" s="188" customFormat="1" ht="16.5" customHeight="1">
      <c r="C6" s="189"/>
      <c r="D6" s="187"/>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row>
    <row r="7" spans="3:36" s="188" customFormat="1" ht="22.5" customHeight="1">
      <c r="C7" s="835" t="str">
        <f>IF('１号'!V11="","",'１号'!V11)</f>
        <v>株式会社〇〇〇〇</v>
      </c>
      <c r="D7" s="835"/>
      <c r="E7" s="835"/>
      <c r="F7" s="835"/>
      <c r="G7" s="835"/>
      <c r="H7" s="835"/>
      <c r="I7" s="835"/>
      <c r="J7" s="835"/>
      <c r="K7" s="835"/>
      <c r="L7" s="835"/>
      <c r="M7" s="835"/>
      <c r="N7" s="835"/>
      <c r="O7" s="835"/>
      <c r="P7" s="835"/>
      <c r="Q7" s="835"/>
      <c r="R7" s="835"/>
      <c r="S7" s="835"/>
      <c r="T7" s="835"/>
      <c r="U7" s="835"/>
      <c r="V7" s="835"/>
      <c r="W7" s="835"/>
      <c r="X7" s="835"/>
      <c r="Y7" s="835"/>
      <c r="Z7" s="835"/>
      <c r="AA7" s="835"/>
      <c r="AB7" s="835"/>
      <c r="AC7" s="835"/>
      <c r="AD7" s="835"/>
      <c r="AE7" s="835"/>
      <c r="AF7" s="835"/>
      <c r="AG7" s="835"/>
      <c r="AJ7" s="194"/>
    </row>
    <row r="8" spans="3:36" ht="18" customHeight="1">
      <c r="C8" s="836" t="s">
        <v>136</v>
      </c>
      <c r="D8" s="836"/>
      <c r="E8" s="836"/>
      <c r="F8" s="836"/>
      <c r="G8" s="836"/>
      <c r="H8" s="836"/>
      <c r="I8" s="836"/>
      <c r="J8" s="836"/>
      <c r="K8" s="836"/>
      <c r="L8" s="836" t="s">
        <v>137</v>
      </c>
      <c r="M8" s="836"/>
      <c r="N8" s="836"/>
      <c r="O8" s="836"/>
      <c r="P8" s="836"/>
      <c r="Q8" s="836"/>
      <c r="R8" s="836"/>
      <c r="S8" s="836"/>
      <c r="T8" s="836"/>
      <c r="U8" s="836" t="s">
        <v>138</v>
      </c>
      <c r="V8" s="836"/>
      <c r="W8" s="836"/>
      <c r="X8" s="836"/>
      <c r="Y8" s="836"/>
      <c r="Z8" s="836"/>
      <c r="AA8" s="836"/>
      <c r="AB8" s="836"/>
      <c r="AC8" s="836"/>
      <c r="AD8" s="836"/>
      <c r="AE8" s="836"/>
      <c r="AF8" s="836"/>
      <c r="AG8" s="836"/>
    </row>
    <row r="9" spans="3:36" ht="14.25" customHeight="1">
      <c r="C9" s="827" t="s">
        <v>680</v>
      </c>
      <c r="D9" s="827"/>
      <c r="E9" s="827"/>
      <c r="F9" s="827"/>
      <c r="G9" s="827"/>
      <c r="H9" s="827"/>
      <c r="I9" s="827"/>
      <c r="J9" s="827"/>
      <c r="K9" s="827"/>
      <c r="L9" s="817" t="s">
        <v>688</v>
      </c>
      <c r="M9" s="817"/>
      <c r="N9" s="817"/>
      <c r="O9" s="817"/>
      <c r="P9" s="817"/>
      <c r="Q9" s="817"/>
      <c r="R9" s="817"/>
      <c r="S9" s="817"/>
      <c r="T9" s="817"/>
      <c r="U9" s="817" t="s">
        <v>690</v>
      </c>
      <c r="V9" s="817"/>
      <c r="W9" s="817"/>
      <c r="X9" s="817"/>
      <c r="Y9" s="817"/>
      <c r="Z9" s="817"/>
      <c r="AA9" s="817"/>
      <c r="AB9" s="817"/>
      <c r="AC9" s="817"/>
      <c r="AD9" s="817"/>
      <c r="AE9" s="817"/>
      <c r="AF9" s="817"/>
      <c r="AG9" s="817"/>
    </row>
    <row r="10" spans="3:36" ht="14.25" customHeight="1">
      <c r="C10" s="827"/>
      <c r="D10" s="827"/>
      <c r="E10" s="827"/>
      <c r="F10" s="827"/>
      <c r="G10" s="827"/>
      <c r="H10" s="827"/>
      <c r="I10" s="827"/>
      <c r="J10" s="827"/>
      <c r="K10" s="827"/>
      <c r="L10" s="817"/>
      <c r="M10" s="817"/>
      <c r="N10" s="817"/>
      <c r="O10" s="817"/>
      <c r="P10" s="817"/>
      <c r="Q10" s="817"/>
      <c r="R10" s="817"/>
      <c r="S10" s="817"/>
      <c r="T10" s="817"/>
      <c r="U10" s="817"/>
      <c r="V10" s="817"/>
      <c r="W10" s="817"/>
      <c r="X10" s="817"/>
      <c r="Y10" s="817"/>
      <c r="Z10" s="817"/>
      <c r="AA10" s="817"/>
      <c r="AB10" s="817"/>
      <c r="AC10" s="817"/>
      <c r="AD10" s="817"/>
      <c r="AE10" s="817"/>
      <c r="AF10" s="817"/>
      <c r="AG10" s="817"/>
    </row>
    <row r="11" spans="3:36" ht="13.5" customHeight="1">
      <c r="C11" s="827" t="s">
        <v>691</v>
      </c>
      <c r="D11" s="827"/>
      <c r="E11" s="827"/>
      <c r="F11" s="827"/>
      <c r="G11" s="827"/>
      <c r="H11" s="827"/>
      <c r="I11" s="827"/>
      <c r="J11" s="827"/>
      <c r="K11" s="827"/>
      <c r="L11" s="817" t="s">
        <v>692</v>
      </c>
      <c r="M11" s="817"/>
      <c r="N11" s="817"/>
      <c r="O11" s="817"/>
      <c r="P11" s="817"/>
      <c r="Q11" s="817"/>
      <c r="R11" s="817"/>
      <c r="S11" s="817"/>
      <c r="T11" s="817"/>
      <c r="U11" s="817" t="s">
        <v>693</v>
      </c>
      <c r="V11" s="817"/>
      <c r="W11" s="817"/>
      <c r="X11" s="817"/>
      <c r="Y11" s="817"/>
      <c r="Z11" s="817"/>
      <c r="AA11" s="817"/>
      <c r="AB11" s="817"/>
      <c r="AC11" s="817"/>
      <c r="AD11" s="817"/>
      <c r="AE11" s="817"/>
      <c r="AF11" s="817"/>
      <c r="AG11" s="817"/>
    </row>
    <row r="12" spans="3:36" ht="13.5" customHeight="1">
      <c r="C12" s="827"/>
      <c r="D12" s="827"/>
      <c r="E12" s="827"/>
      <c r="F12" s="827"/>
      <c r="G12" s="827"/>
      <c r="H12" s="827"/>
      <c r="I12" s="827"/>
      <c r="J12" s="827"/>
      <c r="K12" s="827"/>
      <c r="L12" s="817"/>
      <c r="M12" s="817"/>
      <c r="N12" s="817"/>
      <c r="O12" s="817"/>
      <c r="P12" s="817"/>
      <c r="Q12" s="817"/>
      <c r="R12" s="817"/>
      <c r="S12" s="817"/>
      <c r="T12" s="817"/>
      <c r="U12" s="817"/>
      <c r="V12" s="817"/>
      <c r="W12" s="817"/>
      <c r="X12" s="817"/>
      <c r="Y12" s="817"/>
      <c r="Z12" s="817"/>
      <c r="AA12" s="817"/>
      <c r="AB12" s="817"/>
      <c r="AC12" s="817"/>
      <c r="AD12" s="817"/>
      <c r="AE12" s="817"/>
      <c r="AF12" s="817"/>
      <c r="AG12" s="817"/>
    </row>
    <row r="13" spans="3:36">
      <c r="C13" s="829"/>
      <c r="D13" s="829"/>
      <c r="E13" s="829"/>
      <c r="F13" s="829"/>
      <c r="G13" s="829"/>
      <c r="H13" s="829"/>
      <c r="I13" s="829"/>
      <c r="J13" s="829"/>
      <c r="K13" s="829"/>
      <c r="L13" s="830"/>
      <c r="M13" s="830"/>
      <c r="N13" s="830"/>
      <c r="O13" s="830"/>
      <c r="P13" s="830"/>
      <c r="Q13" s="830"/>
      <c r="R13" s="830"/>
      <c r="S13" s="830"/>
      <c r="T13" s="830"/>
      <c r="U13" s="830"/>
      <c r="V13" s="830"/>
      <c r="W13" s="830"/>
      <c r="X13" s="830"/>
      <c r="Y13" s="830"/>
      <c r="Z13" s="830"/>
      <c r="AA13" s="830"/>
      <c r="AB13" s="830"/>
      <c r="AC13" s="830"/>
      <c r="AD13" s="830"/>
      <c r="AE13" s="830"/>
      <c r="AF13" s="830"/>
      <c r="AG13" s="830"/>
    </row>
    <row r="14" spans="3:36">
      <c r="C14" s="829"/>
      <c r="D14" s="829"/>
      <c r="E14" s="829"/>
      <c r="F14" s="829"/>
      <c r="G14" s="829"/>
      <c r="H14" s="829"/>
      <c r="I14" s="829"/>
      <c r="J14" s="829"/>
      <c r="K14" s="829"/>
      <c r="L14" s="830"/>
      <c r="M14" s="830"/>
      <c r="N14" s="830"/>
      <c r="O14" s="830"/>
      <c r="P14" s="830"/>
      <c r="Q14" s="830"/>
      <c r="R14" s="830"/>
      <c r="S14" s="830"/>
      <c r="T14" s="830"/>
      <c r="U14" s="830"/>
      <c r="V14" s="830"/>
      <c r="W14" s="830"/>
      <c r="X14" s="830"/>
      <c r="Y14" s="830"/>
      <c r="Z14" s="830"/>
      <c r="AA14" s="830"/>
      <c r="AB14" s="830"/>
      <c r="AC14" s="830"/>
      <c r="AD14" s="830"/>
      <c r="AE14" s="830"/>
      <c r="AF14" s="830"/>
      <c r="AG14" s="830"/>
    </row>
    <row r="15" spans="3:36">
      <c r="C15" s="35"/>
      <c r="D15" s="35"/>
      <c r="E15" s="35"/>
    </row>
    <row r="16" spans="3:36" ht="14.25">
      <c r="C16" s="190"/>
      <c r="D16" s="35"/>
      <c r="E16" s="35"/>
    </row>
    <row r="17" spans="3:32" ht="14.25">
      <c r="C17" s="190"/>
      <c r="D17" s="35"/>
      <c r="E17" s="35"/>
    </row>
    <row r="18" spans="3:32" ht="14.25">
      <c r="C18" s="190"/>
      <c r="D18" s="35"/>
      <c r="E18" s="35"/>
    </row>
    <row r="19" spans="3:32" ht="14.25">
      <c r="C19" s="190"/>
      <c r="D19" s="35"/>
      <c r="E19" s="35"/>
    </row>
    <row r="20" spans="3:32" ht="14.25">
      <c r="C20" s="190"/>
      <c r="D20" s="35"/>
      <c r="E20" s="35"/>
    </row>
    <row r="21" spans="3:32" ht="14.25">
      <c r="C21" s="190"/>
      <c r="D21" s="35"/>
      <c r="E21" s="35"/>
    </row>
    <row r="22" spans="3:32" ht="14.25">
      <c r="C22" s="190"/>
      <c r="D22" s="35"/>
      <c r="E22" s="35"/>
    </row>
    <row r="23" spans="3:32" ht="14.25">
      <c r="C23" s="190"/>
      <c r="D23" s="192"/>
      <c r="E23" s="193"/>
      <c r="F23" s="808" t="s">
        <v>740</v>
      </c>
      <c r="G23" s="809"/>
      <c r="H23" s="809"/>
      <c r="I23" s="809"/>
      <c r="J23" s="809"/>
      <c r="K23" s="809"/>
      <c r="L23" s="809"/>
      <c r="M23" s="809"/>
      <c r="N23" s="809"/>
      <c r="O23" s="809"/>
      <c r="P23" s="809"/>
      <c r="Q23" s="810"/>
      <c r="U23" s="808" t="s">
        <v>741</v>
      </c>
      <c r="V23" s="809"/>
      <c r="W23" s="809"/>
      <c r="X23" s="809"/>
      <c r="Y23" s="809"/>
      <c r="Z23" s="809"/>
      <c r="AA23" s="809"/>
      <c r="AB23" s="809"/>
      <c r="AC23" s="809"/>
      <c r="AD23" s="809"/>
      <c r="AE23" s="809"/>
      <c r="AF23" s="810"/>
    </row>
    <row r="24" spans="3:32" ht="14.25">
      <c r="C24" s="190"/>
      <c r="D24" s="192"/>
      <c r="E24" s="193"/>
      <c r="F24" s="811"/>
      <c r="G24" s="812"/>
      <c r="H24" s="812"/>
      <c r="I24" s="812"/>
      <c r="J24" s="812"/>
      <c r="K24" s="812"/>
      <c r="L24" s="812"/>
      <c r="M24" s="812"/>
      <c r="N24" s="812"/>
      <c r="O24" s="812"/>
      <c r="P24" s="812"/>
      <c r="Q24" s="813"/>
      <c r="U24" s="811"/>
      <c r="V24" s="812"/>
      <c r="W24" s="812"/>
      <c r="X24" s="812"/>
      <c r="Y24" s="812"/>
      <c r="Z24" s="812"/>
      <c r="AA24" s="812"/>
      <c r="AB24" s="812"/>
      <c r="AC24" s="812"/>
      <c r="AD24" s="812"/>
      <c r="AE24" s="812"/>
      <c r="AF24" s="813"/>
    </row>
    <row r="25" spans="3:32" ht="14.25">
      <c r="C25" s="190"/>
      <c r="D25" s="192"/>
      <c r="E25" s="193"/>
      <c r="F25" s="811"/>
      <c r="G25" s="812"/>
      <c r="H25" s="812"/>
      <c r="I25" s="812"/>
      <c r="J25" s="812"/>
      <c r="K25" s="812"/>
      <c r="L25" s="812"/>
      <c r="M25" s="812"/>
      <c r="N25" s="812"/>
      <c r="O25" s="812"/>
      <c r="P25" s="812"/>
      <c r="Q25" s="813"/>
      <c r="U25" s="811"/>
      <c r="V25" s="812"/>
      <c r="W25" s="812"/>
      <c r="X25" s="812"/>
      <c r="Y25" s="812"/>
      <c r="Z25" s="812"/>
      <c r="AA25" s="812"/>
      <c r="AB25" s="812"/>
      <c r="AC25" s="812"/>
      <c r="AD25" s="812"/>
      <c r="AE25" s="812"/>
      <c r="AF25" s="813"/>
    </row>
    <row r="26" spans="3:32" ht="14.25">
      <c r="C26" s="190"/>
      <c r="D26" s="192"/>
      <c r="E26" s="193"/>
      <c r="F26" s="811"/>
      <c r="G26" s="812"/>
      <c r="H26" s="812"/>
      <c r="I26" s="812"/>
      <c r="J26" s="812"/>
      <c r="K26" s="812"/>
      <c r="L26" s="812"/>
      <c r="M26" s="812"/>
      <c r="N26" s="812"/>
      <c r="O26" s="812"/>
      <c r="P26" s="812"/>
      <c r="Q26" s="813"/>
      <c r="U26" s="811"/>
      <c r="V26" s="812"/>
      <c r="W26" s="812"/>
      <c r="X26" s="812"/>
      <c r="Y26" s="812"/>
      <c r="Z26" s="812"/>
      <c r="AA26" s="812"/>
      <c r="AB26" s="812"/>
      <c r="AC26" s="812"/>
      <c r="AD26" s="812"/>
      <c r="AE26" s="812"/>
      <c r="AF26" s="813"/>
    </row>
    <row r="27" spans="3:32">
      <c r="C27" s="35"/>
      <c r="D27" s="192"/>
      <c r="E27" s="193"/>
      <c r="F27" s="814"/>
      <c r="G27" s="815"/>
      <c r="H27" s="815"/>
      <c r="I27" s="815"/>
      <c r="J27" s="815"/>
      <c r="K27" s="815"/>
      <c r="L27" s="815"/>
      <c r="M27" s="815"/>
      <c r="N27" s="815"/>
      <c r="O27" s="815"/>
      <c r="P27" s="815"/>
      <c r="Q27" s="816"/>
      <c r="U27" s="814"/>
      <c r="V27" s="815"/>
      <c r="W27" s="815"/>
      <c r="X27" s="815"/>
      <c r="Y27" s="815"/>
      <c r="Z27" s="815"/>
      <c r="AA27" s="815"/>
      <c r="AB27" s="815"/>
      <c r="AC27" s="815"/>
      <c r="AD27" s="815"/>
      <c r="AE27" s="815"/>
      <c r="AF27" s="816"/>
    </row>
    <row r="28" spans="3:32">
      <c r="C28" s="35"/>
      <c r="D28" s="35"/>
      <c r="E28" s="35"/>
    </row>
    <row r="29" spans="3:32">
      <c r="C29" s="35"/>
      <c r="D29" s="35"/>
      <c r="E29" s="35"/>
    </row>
    <row r="30" spans="3:32">
      <c r="C30" s="35"/>
      <c r="D30" s="35"/>
      <c r="E30" s="35"/>
    </row>
    <row r="31" spans="3:32">
      <c r="C31" s="35"/>
      <c r="D31" s="35"/>
      <c r="E31" s="35"/>
    </row>
    <row r="32" spans="3:32">
      <c r="C32" s="35"/>
      <c r="D32" s="35"/>
      <c r="E32" s="35"/>
    </row>
    <row r="33" spans="3:33" ht="16.5" customHeight="1">
      <c r="C33" s="831" t="s">
        <v>225</v>
      </c>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row>
    <row r="34" spans="3:33" ht="16.5" customHeight="1">
      <c r="C34" s="828" t="s">
        <v>139</v>
      </c>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row>
    <row r="35" spans="3:33">
      <c r="C35" s="818"/>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20"/>
    </row>
    <row r="36" spans="3:33">
      <c r="C36" s="821"/>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3"/>
    </row>
    <row r="37" spans="3:33">
      <c r="C37" s="821"/>
      <c r="D37" s="822"/>
      <c r="E37" s="822"/>
      <c r="F37" s="822"/>
      <c r="G37" s="822"/>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3"/>
    </row>
    <row r="38" spans="3:33">
      <c r="C38" s="821"/>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3"/>
    </row>
    <row r="39" spans="3:33">
      <c r="C39" s="821"/>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3"/>
    </row>
    <row r="40" spans="3:33">
      <c r="C40" s="821"/>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3"/>
    </row>
    <row r="41" spans="3:33">
      <c r="C41" s="821"/>
      <c r="D41" s="822"/>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3"/>
    </row>
    <row r="42" spans="3:33">
      <c r="C42" s="821"/>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3"/>
    </row>
    <row r="43" spans="3:33">
      <c r="C43" s="821"/>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3"/>
    </row>
    <row r="44" spans="3:33">
      <c r="C44" s="821"/>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3"/>
    </row>
    <row r="45" spans="3:33">
      <c r="C45" s="821"/>
      <c r="D45" s="822"/>
      <c r="E45" s="822"/>
      <c r="F45" s="822"/>
      <c r="G45" s="822"/>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3"/>
    </row>
    <row r="46" spans="3:33">
      <c r="C46" s="821"/>
      <c r="D46" s="822"/>
      <c r="E46" s="822"/>
      <c r="F46" s="822"/>
      <c r="G46" s="822"/>
      <c r="H46" s="822"/>
      <c r="I46" s="822"/>
      <c r="J46" s="822"/>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3"/>
    </row>
    <row r="47" spans="3:33">
      <c r="C47" s="821"/>
      <c r="D47" s="822"/>
      <c r="E47" s="822"/>
      <c r="F47" s="822"/>
      <c r="G47" s="822"/>
      <c r="H47" s="822"/>
      <c r="I47" s="822"/>
      <c r="J47" s="822"/>
      <c r="K47" s="822"/>
      <c r="L47" s="822"/>
      <c r="M47" s="822"/>
      <c r="N47" s="822"/>
      <c r="O47" s="822"/>
      <c r="P47" s="822"/>
      <c r="Q47" s="822"/>
      <c r="R47" s="822"/>
      <c r="S47" s="822"/>
      <c r="T47" s="822"/>
      <c r="U47" s="822"/>
      <c r="V47" s="822"/>
      <c r="W47" s="822"/>
      <c r="X47" s="822"/>
      <c r="Y47" s="822"/>
      <c r="Z47" s="822"/>
      <c r="AA47" s="822"/>
      <c r="AB47" s="822"/>
      <c r="AC47" s="822"/>
      <c r="AD47" s="822"/>
      <c r="AE47" s="822"/>
      <c r="AF47" s="822"/>
      <c r="AG47" s="823"/>
    </row>
    <row r="48" spans="3:33">
      <c r="C48" s="821"/>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3"/>
    </row>
    <row r="49" spans="3:33">
      <c r="C49" s="821"/>
      <c r="D49" s="822"/>
      <c r="E49" s="822"/>
      <c r="F49" s="822"/>
      <c r="G49" s="822"/>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3"/>
    </row>
    <row r="50" spans="3:33">
      <c r="C50" s="821"/>
      <c r="D50" s="822"/>
      <c r="E50" s="822"/>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3"/>
    </row>
    <row r="51" spans="3:33">
      <c r="C51" s="821"/>
      <c r="D51" s="822"/>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3"/>
    </row>
    <row r="52" spans="3:33">
      <c r="C52" s="821"/>
      <c r="D52" s="822"/>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3"/>
    </row>
    <row r="53" spans="3:33">
      <c r="C53" s="821"/>
      <c r="D53" s="822"/>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3"/>
    </row>
    <row r="54" spans="3:33">
      <c r="C54" s="821"/>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3"/>
    </row>
    <row r="55" spans="3:33">
      <c r="C55" s="821"/>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3"/>
    </row>
    <row r="56" spans="3:33">
      <c r="C56" s="824"/>
      <c r="D56" s="825"/>
      <c r="E56" s="825"/>
      <c r="F56" s="825"/>
      <c r="G56" s="825"/>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6"/>
    </row>
  </sheetData>
  <sheetProtection password="D7EF" sheet="1" objects="1" scenarios="1" selectLockedCells="1" selectUnlockedCells="1"/>
  <customSheetViews>
    <customSheetView guid="{02B438CF-0257-43B2-9BDA-7E54B391CED3}" scale="115" showPageBreaks="1" showGridLines="0" view="pageBreakPreview" topLeftCell="A37">
      <selection activeCell="AP70" sqref="AP70:AQ70"/>
      <pageMargins left="0.7" right="0.7" top="0.75" bottom="0.75" header="0.3" footer="0.3"/>
      <pageSetup paperSize="9" orientation="portrait" r:id="rId1"/>
    </customSheetView>
    <customSheetView guid="{BAF09DE9-3CAC-45E2-B2E3-39C54B45EBAF}" scale="115" showPageBreaks="1" showGridLines="0" view="pageBreakPreview">
      <selection activeCell="D4" sqref="D4:AF5"/>
      <pageMargins left="0.7" right="0.7" top="0.75" bottom="0.75" header="0.3" footer="0.3"/>
      <pageSetup paperSize="9" orientation="portrait" r:id="rId2"/>
    </customSheetView>
  </customSheetViews>
  <mergeCells count="21">
    <mergeCell ref="C4:AG4"/>
    <mergeCell ref="C5:D5"/>
    <mergeCell ref="E5:AG6"/>
    <mergeCell ref="C7:AG7"/>
    <mergeCell ref="C8:K8"/>
    <mergeCell ref="L8:T8"/>
    <mergeCell ref="U8:AG8"/>
    <mergeCell ref="U23:AF27"/>
    <mergeCell ref="F23:Q27"/>
    <mergeCell ref="U11:AG12"/>
    <mergeCell ref="C35:AG56"/>
    <mergeCell ref="C9:K10"/>
    <mergeCell ref="L9:T10"/>
    <mergeCell ref="U9:AG10"/>
    <mergeCell ref="C11:K12"/>
    <mergeCell ref="L11:T12"/>
    <mergeCell ref="C34:AG34"/>
    <mergeCell ref="C13:K14"/>
    <mergeCell ref="L13:T14"/>
    <mergeCell ref="U13:AG14"/>
    <mergeCell ref="C33:AG33"/>
  </mergeCells>
  <phoneticPr fontId="3"/>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colBreaks count="1" manualBreakCount="1">
    <brk id="34" max="1048575" man="1"/>
  </colBreaks>
  <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99"/>
    <pageSetUpPr fitToPage="1"/>
  </sheetPr>
  <dimension ref="B2:R27"/>
  <sheetViews>
    <sheetView showGridLines="0" zoomScaleNormal="100" zoomScaleSheetLayoutView="100" workbookViewId="0">
      <selection activeCell="B3" sqref="B3"/>
    </sheetView>
  </sheetViews>
  <sheetFormatPr defaultColWidth="9" defaultRowHeight="13.5"/>
  <cols>
    <col min="1" max="1" width="2.625" style="208" customWidth="1"/>
    <col min="2" max="2" width="14.625" style="208" customWidth="1"/>
    <col min="3" max="3" width="8.625" style="208" customWidth="1"/>
    <col min="4" max="4" width="5.625" style="208" customWidth="1"/>
    <col min="5" max="16" width="9.625" style="208" customWidth="1"/>
    <col min="17" max="17" width="11.625" style="208" customWidth="1"/>
    <col min="18" max="18" width="8.875" style="208" customWidth="1"/>
    <col min="19" max="46" width="2.625" style="208" customWidth="1"/>
    <col min="47" max="16384" width="9" style="208"/>
  </cols>
  <sheetData>
    <row r="2" spans="2:18" ht="18.75" customHeight="1">
      <c r="B2" s="195" t="s">
        <v>450</v>
      </c>
      <c r="C2" s="195"/>
      <c r="D2" s="207"/>
      <c r="E2" s="207"/>
      <c r="F2" s="207"/>
      <c r="R2" s="215" t="str">
        <f>'[5]１号'!$AL$3</f>
        <v>Ver.3</v>
      </c>
    </row>
    <row r="3" spans="2:18" ht="18.75" customHeight="1">
      <c r="B3" s="196" t="s">
        <v>289</v>
      </c>
      <c r="C3" s="196"/>
      <c r="D3" s="209"/>
      <c r="E3" s="209"/>
      <c r="F3" s="209"/>
      <c r="G3" s="209"/>
      <c r="H3" s="209"/>
      <c r="I3" s="209"/>
      <c r="J3" s="209"/>
      <c r="K3" s="209"/>
      <c r="L3" s="209"/>
      <c r="M3" s="209"/>
      <c r="N3" s="209"/>
      <c r="O3" s="209"/>
      <c r="P3" s="209"/>
      <c r="Q3" s="209"/>
    </row>
    <row r="4" spans="2:18" s="114" customFormat="1" ht="21" customHeight="1">
      <c r="B4" s="898" t="s">
        <v>742</v>
      </c>
      <c r="C4" s="895" t="s">
        <v>743</v>
      </c>
      <c r="D4" s="315" t="s">
        <v>141</v>
      </c>
      <c r="E4" s="315" t="s">
        <v>142</v>
      </c>
      <c r="F4" s="315" t="s">
        <v>143</v>
      </c>
      <c r="G4" s="315" t="s">
        <v>144</v>
      </c>
      <c r="H4" s="315" t="s">
        <v>145</v>
      </c>
      <c r="I4" s="315" t="s">
        <v>146</v>
      </c>
      <c r="J4" s="315" t="s">
        <v>147</v>
      </c>
      <c r="K4" s="315" t="s">
        <v>148</v>
      </c>
      <c r="L4" s="315" t="s">
        <v>149</v>
      </c>
      <c r="M4" s="315" t="s">
        <v>150</v>
      </c>
      <c r="N4" s="315" t="s">
        <v>151</v>
      </c>
      <c r="O4" s="315" t="s">
        <v>152</v>
      </c>
      <c r="P4" s="315" t="s">
        <v>153</v>
      </c>
      <c r="Q4" s="315" t="s">
        <v>156</v>
      </c>
    </row>
    <row r="5" spans="2:18" ht="30" customHeight="1">
      <c r="B5" s="896" t="s">
        <v>154</v>
      </c>
      <c r="C5" s="897"/>
      <c r="D5" s="314" t="s">
        <v>155</v>
      </c>
      <c r="E5" s="899">
        <v>1000</v>
      </c>
      <c r="F5" s="899">
        <v>1000</v>
      </c>
      <c r="G5" s="899">
        <v>1000</v>
      </c>
      <c r="H5" s="899">
        <v>1000</v>
      </c>
      <c r="I5" s="899">
        <v>1000</v>
      </c>
      <c r="J5" s="899">
        <v>1000</v>
      </c>
      <c r="K5" s="899">
        <v>1000</v>
      </c>
      <c r="L5" s="899">
        <v>1000</v>
      </c>
      <c r="M5" s="899">
        <v>1000</v>
      </c>
      <c r="N5" s="899">
        <v>1000</v>
      </c>
      <c r="O5" s="899">
        <v>1000</v>
      </c>
      <c r="P5" s="899">
        <v>1000</v>
      </c>
      <c r="Q5" s="313">
        <f>IF(P5="","",SUM(E5:P5))</f>
        <v>12000</v>
      </c>
    </row>
    <row r="6" spans="2:18" ht="30" customHeight="1">
      <c r="B6" s="896" t="s">
        <v>744</v>
      </c>
      <c r="C6" s="897"/>
      <c r="D6" s="314" t="s">
        <v>155</v>
      </c>
      <c r="E6" s="899">
        <v>0</v>
      </c>
      <c r="F6" s="899">
        <v>0</v>
      </c>
      <c r="G6" s="899">
        <v>0</v>
      </c>
      <c r="H6" s="899">
        <v>0</v>
      </c>
      <c r="I6" s="899">
        <v>0</v>
      </c>
      <c r="J6" s="899">
        <v>0</v>
      </c>
      <c r="K6" s="899">
        <v>0</v>
      </c>
      <c r="L6" s="899">
        <v>0</v>
      </c>
      <c r="M6" s="899">
        <v>0</v>
      </c>
      <c r="N6" s="899">
        <v>0</v>
      </c>
      <c r="O6" s="899">
        <v>0</v>
      </c>
      <c r="P6" s="899">
        <v>0</v>
      </c>
      <c r="Q6" s="313">
        <f>IF(P6="","",SUM(E6:P6))</f>
        <v>0</v>
      </c>
    </row>
    <row r="7" spans="2:18" ht="30" customHeight="1">
      <c r="B7" s="896" t="s">
        <v>462</v>
      </c>
      <c r="C7" s="897"/>
      <c r="D7" s="314" t="s">
        <v>155</v>
      </c>
      <c r="E7" s="899">
        <v>1000</v>
      </c>
      <c r="F7" s="899">
        <v>1000</v>
      </c>
      <c r="G7" s="899">
        <v>1000</v>
      </c>
      <c r="H7" s="899">
        <v>1000</v>
      </c>
      <c r="I7" s="899">
        <v>1000</v>
      </c>
      <c r="J7" s="899">
        <v>1000</v>
      </c>
      <c r="K7" s="899">
        <v>1000</v>
      </c>
      <c r="L7" s="899">
        <v>1000</v>
      </c>
      <c r="M7" s="899">
        <v>1000</v>
      </c>
      <c r="N7" s="899">
        <v>1000</v>
      </c>
      <c r="O7" s="899">
        <v>1000</v>
      </c>
      <c r="P7" s="899">
        <v>1000</v>
      </c>
      <c r="Q7" s="313">
        <f>IF(P7="","",SUM(E7:P7))</f>
        <v>12000</v>
      </c>
    </row>
    <row r="8" spans="2:18" ht="30" customHeight="1">
      <c r="B8" s="896" t="s">
        <v>233</v>
      </c>
      <c r="C8" s="897"/>
      <c r="D8" s="314" t="s">
        <v>496</v>
      </c>
      <c r="E8" s="899">
        <v>450</v>
      </c>
      <c r="F8" s="899">
        <v>450</v>
      </c>
      <c r="G8" s="899">
        <v>450</v>
      </c>
      <c r="H8" s="899">
        <v>450</v>
      </c>
      <c r="I8" s="899">
        <v>450</v>
      </c>
      <c r="J8" s="899">
        <v>450</v>
      </c>
      <c r="K8" s="899">
        <v>450</v>
      </c>
      <c r="L8" s="899">
        <v>450</v>
      </c>
      <c r="M8" s="899">
        <v>450</v>
      </c>
      <c r="N8" s="899">
        <v>450</v>
      </c>
      <c r="O8" s="899">
        <v>450</v>
      </c>
      <c r="P8" s="899">
        <v>450</v>
      </c>
      <c r="Q8" s="313">
        <f>IF(P8="","",SUM(E8:P8))</f>
        <v>5400</v>
      </c>
    </row>
    <row r="9" spans="2:18" ht="30" customHeight="1">
      <c r="B9" s="896" t="s">
        <v>745</v>
      </c>
      <c r="C9" s="897"/>
      <c r="D9" s="314" t="s">
        <v>496</v>
      </c>
      <c r="E9" s="899">
        <v>210</v>
      </c>
      <c r="F9" s="899">
        <v>210</v>
      </c>
      <c r="G9" s="899">
        <v>210</v>
      </c>
      <c r="H9" s="899">
        <v>210</v>
      </c>
      <c r="I9" s="899">
        <v>210</v>
      </c>
      <c r="J9" s="899">
        <v>210</v>
      </c>
      <c r="K9" s="899">
        <v>210</v>
      </c>
      <c r="L9" s="899">
        <v>210</v>
      </c>
      <c r="M9" s="899">
        <v>210</v>
      </c>
      <c r="N9" s="899">
        <v>210</v>
      </c>
      <c r="O9" s="899">
        <v>210</v>
      </c>
      <c r="P9" s="899">
        <v>210</v>
      </c>
      <c r="Q9" s="313">
        <f>IF(P9="","",SUM(E9:P9))</f>
        <v>2520</v>
      </c>
    </row>
    <row r="10" spans="2:18" ht="30" customHeight="1">
      <c r="B10" s="896" t="s">
        <v>746</v>
      </c>
      <c r="C10" s="897"/>
      <c r="D10" s="314" t="s">
        <v>496</v>
      </c>
      <c r="E10" s="900">
        <v>100</v>
      </c>
      <c r="F10" s="900">
        <v>100</v>
      </c>
      <c r="G10" s="900">
        <v>100</v>
      </c>
      <c r="H10" s="900">
        <v>100</v>
      </c>
      <c r="I10" s="900">
        <v>100</v>
      </c>
      <c r="J10" s="900">
        <v>100</v>
      </c>
      <c r="K10" s="900">
        <v>100</v>
      </c>
      <c r="L10" s="900">
        <v>100</v>
      </c>
      <c r="M10" s="900">
        <v>100</v>
      </c>
      <c r="N10" s="900">
        <v>100</v>
      </c>
      <c r="O10" s="900">
        <v>100</v>
      </c>
      <c r="P10" s="900">
        <v>100</v>
      </c>
      <c r="Q10" s="313">
        <f>IF(P10="","",SUM(E10:P10))</f>
        <v>1200</v>
      </c>
    </row>
    <row r="11" spans="2:18" ht="30" customHeight="1">
      <c r="B11" s="896" t="s">
        <v>466</v>
      </c>
      <c r="C11" s="897"/>
      <c r="D11" s="314" t="s">
        <v>496</v>
      </c>
      <c r="E11" s="900">
        <v>0</v>
      </c>
      <c r="F11" s="900">
        <v>0</v>
      </c>
      <c r="G11" s="900">
        <v>0</v>
      </c>
      <c r="H11" s="900">
        <v>0</v>
      </c>
      <c r="I11" s="900">
        <v>0</v>
      </c>
      <c r="J11" s="900">
        <v>0</v>
      </c>
      <c r="K11" s="900">
        <v>0</v>
      </c>
      <c r="L11" s="900">
        <v>0</v>
      </c>
      <c r="M11" s="900">
        <v>0</v>
      </c>
      <c r="N11" s="900">
        <v>0</v>
      </c>
      <c r="O11" s="900">
        <v>0</v>
      </c>
      <c r="P11" s="900">
        <v>0</v>
      </c>
      <c r="Q11" s="313">
        <f>IF(P11="","",SUM(E11:P11))</f>
        <v>0</v>
      </c>
    </row>
    <row r="12" spans="2:18" ht="30" customHeight="1">
      <c r="B12" s="896" t="s">
        <v>234</v>
      </c>
      <c r="C12" s="897"/>
      <c r="D12" s="314" t="s">
        <v>155</v>
      </c>
      <c r="E12" s="899">
        <v>900</v>
      </c>
      <c r="F12" s="899">
        <v>900</v>
      </c>
      <c r="G12" s="899">
        <v>900</v>
      </c>
      <c r="H12" s="899">
        <v>900</v>
      </c>
      <c r="I12" s="899">
        <v>900</v>
      </c>
      <c r="J12" s="899">
        <v>900</v>
      </c>
      <c r="K12" s="899">
        <v>900</v>
      </c>
      <c r="L12" s="899">
        <v>900</v>
      </c>
      <c r="M12" s="899">
        <v>900</v>
      </c>
      <c r="N12" s="899">
        <v>900</v>
      </c>
      <c r="O12" s="899">
        <v>900</v>
      </c>
      <c r="P12" s="899">
        <v>900</v>
      </c>
      <c r="Q12" s="313">
        <f>IF(P12="","",SUM(E12:P12))</f>
        <v>10800</v>
      </c>
    </row>
    <row r="13" spans="2:18" ht="30" customHeight="1">
      <c r="B13" s="896" t="s">
        <v>235</v>
      </c>
      <c r="C13" s="897"/>
      <c r="D13" s="314" t="s">
        <v>155</v>
      </c>
      <c r="E13" s="899">
        <v>300</v>
      </c>
      <c r="F13" s="899">
        <v>300</v>
      </c>
      <c r="G13" s="899">
        <v>300</v>
      </c>
      <c r="H13" s="899">
        <v>300</v>
      </c>
      <c r="I13" s="899">
        <v>300</v>
      </c>
      <c r="J13" s="899">
        <v>300</v>
      </c>
      <c r="K13" s="899">
        <v>300</v>
      </c>
      <c r="L13" s="899">
        <v>300</v>
      </c>
      <c r="M13" s="899">
        <v>300</v>
      </c>
      <c r="N13" s="899">
        <v>300</v>
      </c>
      <c r="O13" s="899">
        <v>300</v>
      </c>
      <c r="P13" s="899">
        <v>300</v>
      </c>
      <c r="Q13" s="313">
        <f>IF(P13="","",SUM(E13:P13))</f>
        <v>3600</v>
      </c>
    </row>
    <row r="14" spans="2:18" ht="13.5" customHeight="1">
      <c r="B14" s="210"/>
      <c r="C14" s="210"/>
      <c r="D14" s="211"/>
      <c r="E14" s="212"/>
      <c r="F14" s="212"/>
      <c r="G14" s="212"/>
      <c r="H14" s="212"/>
      <c r="I14" s="212"/>
      <c r="J14" s="212"/>
      <c r="K14" s="212"/>
      <c r="L14" s="212"/>
      <c r="M14" s="212"/>
      <c r="N14" s="212"/>
      <c r="O14" s="212"/>
      <c r="P14" s="212"/>
      <c r="Q14" s="212"/>
    </row>
    <row r="15" spans="2:18" s="114" customFormat="1" ht="21" customHeight="1">
      <c r="B15" s="898"/>
      <c r="C15" s="895" t="s">
        <v>743</v>
      </c>
      <c r="D15" s="315" t="s">
        <v>141</v>
      </c>
      <c r="E15" s="315" t="s">
        <v>142</v>
      </c>
      <c r="F15" s="315" t="s">
        <v>143</v>
      </c>
      <c r="G15" s="315" t="s">
        <v>144</v>
      </c>
      <c r="H15" s="315" t="s">
        <v>145</v>
      </c>
      <c r="I15" s="315" t="s">
        <v>146</v>
      </c>
      <c r="J15" s="315" t="s">
        <v>147</v>
      </c>
      <c r="K15" s="315" t="s">
        <v>148</v>
      </c>
      <c r="L15" s="315" t="s">
        <v>149</v>
      </c>
      <c r="M15" s="315" t="s">
        <v>150</v>
      </c>
      <c r="N15" s="315" t="s">
        <v>151</v>
      </c>
      <c r="O15" s="315" t="s">
        <v>152</v>
      </c>
      <c r="P15" s="315" t="s">
        <v>153</v>
      </c>
      <c r="Q15" s="315" t="s">
        <v>156</v>
      </c>
    </row>
    <row r="16" spans="2:18" ht="30" customHeight="1">
      <c r="B16" s="896" t="s">
        <v>154</v>
      </c>
      <c r="C16" s="897"/>
      <c r="D16" s="314" t="s">
        <v>155</v>
      </c>
      <c r="E16" s="899"/>
      <c r="F16" s="899"/>
      <c r="G16" s="899"/>
      <c r="H16" s="899"/>
      <c r="I16" s="899"/>
      <c r="J16" s="899"/>
      <c r="K16" s="899"/>
      <c r="L16" s="899"/>
      <c r="M16" s="899"/>
      <c r="N16" s="899"/>
      <c r="O16" s="899"/>
      <c r="P16" s="899"/>
      <c r="Q16" s="313" t="str">
        <f>IF(P16="","",SUM(E16:P16))</f>
        <v/>
      </c>
    </row>
    <row r="17" spans="2:17" ht="30" customHeight="1">
      <c r="B17" s="896" t="s">
        <v>744</v>
      </c>
      <c r="C17" s="897"/>
      <c r="D17" s="314" t="s">
        <v>155</v>
      </c>
      <c r="E17" s="899"/>
      <c r="F17" s="899"/>
      <c r="G17" s="899"/>
      <c r="H17" s="899"/>
      <c r="I17" s="899"/>
      <c r="J17" s="899"/>
      <c r="K17" s="899"/>
      <c r="L17" s="899"/>
      <c r="M17" s="899"/>
      <c r="N17" s="899"/>
      <c r="O17" s="899"/>
      <c r="P17" s="899"/>
      <c r="Q17" s="313" t="str">
        <f>IF(P17="","",SUM(E17:P17))</f>
        <v/>
      </c>
    </row>
    <row r="18" spans="2:17" ht="30" customHeight="1">
      <c r="B18" s="896" t="s">
        <v>462</v>
      </c>
      <c r="C18" s="897"/>
      <c r="D18" s="314" t="s">
        <v>155</v>
      </c>
      <c r="E18" s="899"/>
      <c r="F18" s="899"/>
      <c r="G18" s="899"/>
      <c r="H18" s="899"/>
      <c r="I18" s="899"/>
      <c r="J18" s="899"/>
      <c r="K18" s="899"/>
      <c r="L18" s="899"/>
      <c r="M18" s="899"/>
      <c r="N18" s="899"/>
      <c r="O18" s="899"/>
      <c r="P18" s="899"/>
      <c r="Q18" s="313" t="str">
        <f>IF(P18="","",SUM(E18:P18))</f>
        <v/>
      </c>
    </row>
    <row r="19" spans="2:17" ht="30" customHeight="1">
      <c r="B19" s="896" t="s">
        <v>233</v>
      </c>
      <c r="C19" s="897"/>
      <c r="D19" s="314" t="s">
        <v>496</v>
      </c>
      <c r="E19" s="899"/>
      <c r="F19" s="899"/>
      <c r="G19" s="899"/>
      <c r="H19" s="899"/>
      <c r="I19" s="899"/>
      <c r="J19" s="899"/>
      <c r="K19" s="899"/>
      <c r="L19" s="899"/>
      <c r="M19" s="899"/>
      <c r="N19" s="899"/>
      <c r="O19" s="899"/>
      <c r="P19" s="899"/>
      <c r="Q19" s="313" t="str">
        <f>IF(P19="","",SUM(E19:P19))</f>
        <v/>
      </c>
    </row>
    <row r="20" spans="2:17" ht="30" customHeight="1">
      <c r="B20" s="896" t="s">
        <v>745</v>
      </c>
      <c r="C20" s="897"/>
      <c r="D20" s="314" t="s">
        <v>496</v>
      </c>
      <c r="E20" s="899"/>
      <c r="F20" s="899"/>
      <c r="G20" s="899"/>
      <c r="H20" s="899"/>
      <c r="I20" s="899"/>
      <c r="J20" s="899"/>
      <c r="K20" s="899"/>
      <c r="L20" s="899"/>
      <c r="M20" s="899"/>
      <c r="N20" s="899"/>
      <c r="O20" s="899"/>
      <c r="P20" s="899"/>
      <c r="Q20" s="313" t="str">
        <f>IF(P20="","",SUM(E20:P20))</f>
        <v/>
      </c>
    </row>
    <row r="21" spans="2:17" ht="30" customHeight="1">
      <c r="B21" s="896" t="s">
        <v>746</v>
      </c>
      <c r="C21" s="897"/>
      <c r="D21" s="314" t="s">
        <v>496</v>
      </c>
      <c r="E21" s="900"/>
      <c r="F21" s="900"/>
      <c r="G21" s="900"/>
      <c r="H21" s="900"/>
      <c r="I21" s="900"/>
      <c r="J21" s="900"/>
      <c r="K21" s="900"/>
      <c r="L21" s="900"/>
      <c r="M21" s="900"/>
      <c r="N21" s="900"/>
      <c r="O21" s="900"/>
      <c r="P21" s="900"/>
      <c r="Q21" s="313" t="str">
        <f>IF(P21="","",SUM(E21:P21))</f>
        <v/>
      </c>
    </row>
    <row r="22" spans="2:17" ht="30" customHeight="1">
      <c r="B22" s="896" t="s">
        <v>466</v>
      </c>
      <c r="C22" s="897"/>
      <c r="D22" s="314" t="s">
        <v>496</v>
      </c>
      <c r="E22" s="900"/>
      <c r="F22" s="900"/>
      <c r="G22" s="900"/>
      <c r="H22" s="900"/>
      <c r="I22" s="900"/>
      <c r="J22" s="900"/>
      <c r="K22" s="900"/>
      <c r="L22" s="900"/>
      <c r="M22" s="900"/>
      <c r="N22" s="900"/>
      <c r="O22" s="900"/>
      <c r="P22" s="900"/>
      <c r="Q22" s="313" t="str">
        <f>IF(P22="","",SUM(E22:P22))</f>
        <v/>
      </c>
    </row>
    <row r="23" spans="2:17" ht="30" customHeight="1">
      <c r="B23" s="896" t="s">
        <v>234</v>
      </c>
      <c r="C23" s="897"/>
      <c r="D23" s="314" t="s">
        <v>155</v>
      </c>
      <c r="E23" s="899"/>
      <c r="F23" s="899"/>
      <c r="G23" s="899"/>
      <c r="H23" s="899"/>
      <c r="I23" s="899"/>
      <c r="J23" s="899"/>
      <c r="K23" s="899"/>
      <c r="L23" s="899"/>
      <c r="M23" s="899"/>
      <c r="N23" s="899"/>
      <c r="O23" s="899"/>
      <c r="P23" s="899"/>
      <c r="Q23" s="313" t="str">
        <f>IF(P23="","",SUM(E23:P23))</f>
        <v/>
      </c>
    </row>
    <row r="24" spans="2:17" ht="30" customHeight="1">
      <c r="B24" s="896" t="s">
        <v>235</v>
      </c>
      <c r="C24" s="897"/>
      <c r="D24" s="314" t="s">
        <v>155</v>
      </c>
      <c r="E24" s="899"/>
      <c r="F24" s="899"/>
      <c r="G24" s="899"/>
      <c r="H24" s="899"/>
      <c r="I24" s="899"/>
      <c r="J24" s="899"/>
      <c r="K24" s="899"/>
      <c r="L24" s="899"/>
      <c r="M24" s="899"/>
      <c r="N24" s="899"/>
      <c r="O24" s="899"/>
      <c r="P24" s="899"/>
      <c r="Q24" s="313" t="str">
        <f>IF(P24="","",SUM(E24:P24))</f>
        <v/>
      </c>
    </row>
    <row r="25" spans="2:17" ht="6" customHeight="1"/>
    <row r="26" spans="2:17">
      <c r="B26" s="213" t="s">
        <v>747</v>
      </c>
      <c r="C26" s="213"/>
      <c r="E26" s="213"/>
      <c r="F26" s="213"/>
      <c r="G26" s="213"/>
      <c r="H26" s="213"/>
      <c r="I26" s="213"/>
      <c r="J26" s="213"/>
      <c r="K26" s="213"/>
      <c r="L26" s="213"/>
      <c r="M26" s="114"/>
      <c r="N26" s="114"/>
      <c r="O26" s="114"/>
      <c r="P26" s="114"/>
      <c r="Q26" s="114"/>
    </row>
    <row r="27" spans="2:17" ht="13.5" customHeight="1">
      <c r="B27" s="214" t="s">
        <v>748</v>
      </c>
      <c r="C27" s="214"/>
      <c r="E27" s="214"/>
      <c r="F27" s="214"/>
      <c r="G27" s="214"/>
      <c r="H27" s="214"/>
      <c r="I27" s="214"/>
      <c r="J27" s="214"/>
      <c r="K27" s="214"/>
      <c r="L27" s="214"/>
    </row>
  </sheetData>
  <sheetProtection password="D7EF" sheet="1" objects="1" scenarios="1" selectLockedCells="1" selectUnlockedCells="1"/>
  <mergeCells count="18">
    <mergeCell ref="B19:C19"/>
    <mergeCell ref="B20:C20"/>
    <mergeCell ref="B21:C21"/>
    <mergeCell ref="B22:C22"/>
    <mergeCell ref="B23:C23"/>
    <mergeCell ref="B24:C24"/>
    <mergeCell ref="B11:C11"/>
    <mergeCell ref="B12:C12"/>
    <mergeCell ref="B13:C13"/>
    <mergeCell ref="B16:C16"/>
    <mergeCell ref="B17:C17"/>
    <mergeCell ref="B18:C18"/>
    <mergeCell ref="B5:C5"/>
    <mergeCell ref="B6:C6"/>
    <mergeCell ref="B7:C7"/>
    <mergeCell ref="B8:C8"/>
    <mergeCell ref="B9:C9"/>
    <mergeCell ref="B10:C10"/>
  </mergeCells>
  <phoneticPr fontId="38"/>
  <conditionalFormatting sqref="B4 E5:P13 B15 E16:P24">
    <cfRule type="expression" dxfId="0" priority="1">
      <formula>B4&lt;&gt;""</formula>
    </cfRule>
  </conditionalFormatting>
  <printOptions horizontalCentered="1"/>
  <pageMargins left="0.23622047244094491" right="0.23622047244094491" top="0.74803149606299213" bottom="0.47244094488188981" header="0.19685039370078741" footer="0.23622047244094491"/>
  <pageSetup paperSize="9" scale="83" fitToWidth="0" orientation="landscape" r:id="rId1"/>
  <headerFooter>
    <oddFooter>&amp;R&amp;"ＭＳ Ｐ明朝,標準"&amp;10（日本産業規格A列4番）</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5FFFF"/>
    <pageSetUpPr fitToPage="1"/>
  </sheetPr>
  <dimension ref="B1:S54"/>
  <sheetViews>
    <sheetView showGridLines="0" zoomScaleNormal="100" zoomScaleSheetLayoutView="100" workbookViewId="0">
      <selection activeCell="B3" sqref="B3:E4"/>
    </sheetView>
  </sheetViews>
  <sheetFormatPr defaultColWidth="9" defaultRowHeight="13.5"/>
  <cols>
    <col min="1" max="1" width="1.375" style="277" customWidth="1"/>
    <col min="2" max="3" width="10.125" style="277" customWidth="1"/>
    <col min="4" max="4" width="8.625" style="277" customWidth="1"/>
    <col min="5" max="5" width="8.625" style="297" customWidth="1"/>
    <col min="6" max="16" width="8.625" style="277" customWidth="1"/>
    <col min="17" max="17" width="10.125" style="277" customWidth="1"/>
    <col min="18" max="18" width="2.625" style="277" customWidth="1"/>
    <col min="19" max="16384" width="9" style="277"/>
  </cols>
  <sheetData>
    <row r="1" spans="2:19" ht="6" customHeight="1">
      <c r="B1" s="276"/>
      <c r="C1" s="276"/>
      <c r="D1" s="276"/>
      <c r="E1" s="276"/>
      <c r="F1" s="276"/>
      <c r="G1" s="276"/>
      <c r="H1" s="276"/>
      <c r="I1" s="276"/>
      <c r="J1" s="276"/>
      <c r="K1" s="276"/>
      <c r="L1" s="276"/>
      <c r="M1" s="276"/>
      <c r="N1" s="276"/>
      <c r="O1" s="276"/>
      <c r="P1" s="276"/>
      <c r="Q1" s="276"/>
    </row>
    <row r="2" spans="2:19" ht="19.5" customHeight="1">
      <c r="B2" s="923" t="s">
        <v>451</v>
      </c>
      <c r="C2" s="278"/>
      <c r="D2" s="278"/>
      <c r="E2" s="279"/>
      <c r="F2" s="278"/>
      <c r="G2" s="278"/>
      <c r="H2" s="278"/>
      <c r="I2" s="278"/>
      <c r="J2" s="278"/>
      <c r="K2" s="278"/>
      <c r="L2" s="278"/>
      <c r="M2" s="278"/>
      <c r="N2" s="278"/>
      <c r="O2" s="278"/>
      <c r="P2" s="278"/>
      <c r="Q2" s="278"/>
      <c r="S2" s="300" t="str">
        <f>'[2]１号'!$AL$3</f>
        <v>Ver.3</v>
      </c>
    </row>
    <row r="3" spans="2:19" ht="19.5" customHeight="1">
      <c r="B3" s="921" t="s">
        <v>734</v>
      </c>
      <c r="C3" s="921"/>
      <c r="D3" s="921"/>
      <c r="E3" s="921"/>
      <c r="H3" s="913" t="s">
        <v>694</v>
      </c>
      <c r="I3" s="280" t="s">
        <v>167</v>
      </c>
      <c r="J3" s="278"/>
      <c r="K3" s="278"/>
      <c r="L3" s="278"/>
      <c r="M3" s="278"/>
      <c r="N3" s="278"/>
      <c r="O3" s="278"/>
      <c r="P3" s="278"/>
      <c r="Q3" s="278"/>
    </row>
    <row r="4" spans="2:19" ht="6" customHeight="1" thickBot="1">
      <c r="B4" s="922"/>
      <c r="C4" s="922"/>
      <c r="D4" s="922"/>
      <c r="E4" s="922"/>
      <c r="F4" s="278"/>
      <c r="G4" s="278"/>
      <c r="H4" s="278"/>
      <c r="I4" s="278"/>
      <c r="J4" s="278"/>
      <c r="K4" s="278"/>
      <c r="L4" s="278"/>
      <c r="M4" s="278"/>
      <c r="N4" s="278"/>
      <c r="O4" s="278"/>
      <c r="P4" s="278"/>
      <c r="Q4" s="278"/>
    </row>
    <row r="5" spans="2:19" ht="24" customHeight="1" thickBot="1">
      <c r="B5" s="837" t="s">
        <v>708</v>
      </c>
      <c r="C5" s="838"/>
      <c r="D5" s="838"/>
      <c r="E5" s="838"/>
      <c r="F5" s="838"/>
      <c r="G5" s="838"/>
      <c r="H5" s="838"/>
      <c r="I5" s="838"/>
      <c r="J5" s="838"/>
      <c r="K5" s="838"/>
      <c r="L5" s="838"/>
      <c r="M5" s="838"/>
      <c r="N5" s="838"/>
      <c r="O5" s="838"/>
      <c r="P5" s="838"/>
      <c r="Q5" s="839"/>
    </row>
    <row r="6" spans="2:19" ht="24" customHeight="1" thickTop="1">
      <c r="B6" s="840" t="s">
        <v>503</v>
      </c>
      <c r="C6" s="841"/>
      <c r="D6" s="842" t="s">
        <v>453</v>
      </c>
      <c r="E6" s="842"/>
      <c r="F6" s="843" t="s">
        <v>504</v>
      </c>
      <c r="G6" s="844"/>
      <c r="H6" s="845"/>
      <c r="I6" s="844" t="s">
        <v>709</v>
      </c>
      <c r="J6" s="844"/>
      <c r="K6" s="845"/>
      <c r="L6" s="846" t="s">
        <v>505</v>
      </c>
      <c r="M6" s="846"/>
      <c r="N6" s="847" t="s">
        <v>506</v>
      </c>
      <c r="O6" s="847"/>
      <c r="P6" s="847" t="s">
        <v>452</v>
      </c>
      <c r="Q6" s="848"/>
    </row>
    <row r="7" spans="2:19" ht="24" customHeight="1" thickBot="1">
      <c r="B7" s="851" t="s">
        <v>507</v>
      </c>
      <c r="C7" s="852"/>
      <c r="D7" s="281">
        <v>12.8</v>
      </c>
      <c r="E7" s="282" t="s">
        <v>508</v>
      </c>
      <c r="F7" s="914" t="s">
        <v>736</v>
      </c>
      <c r="G7" s="915"/>
      <c r="H7" s="916"/>
      <c r="I7" s="915" t="s">
        <v>736</v>
      </c>
      <c r="J7" s="915"/>
      <c r="K7" s="916"/>
      <c r="L7" s="917">
        <v>3.5</v>
      </c>
      <c r="M7" s="316" t="s">
        <v>510</v>
      </c>
      <c r="N7" s="917">
        <v>2.4</v>
      </c>
      <c r="O7" s="316" t="s">
        <v>510</v>
      </c>
      <c r="P7" s="917">
        <v>2.2999999999999998</v>
      </c>
      <c r="Q7" s="284" t="s">
        <v>509</v>
      </c>
    </row>
    <row r="8" spans="2:19" ht="9" customHeight="1" thickBot="1">
      <c r="B8" s="278"/>
      <c r="C8" s="278"/>
      <c r="D8" s="278"/>
      <c r="E8" s="279"/>
      <c r="F8" s="278"/>
      <c r="G8" s="278"/>
      <c r="H8" s="278"/>
      <c r="I8" s="278"/>
      <c r="J8" s="278"/>
      <c r="K8" s="278"/>
      <c r="L8" s="278"/>
      <c r="M8" s="278"/>
      <c r="N8" s="278"/>
      <c r="O8" s="278"/>
      <c r="P8" s="278"/>
      <c r="Q8" s="278"/>
    </row>
    <row r="9" spans="2:19" ht="24" customHeight="1" thickBot="1">
      <c r="B9" s="853" t="s">
        <v>511</v>
      </c>
      <c r="C9" s="854"/>
      <c r="D9" s="225" t="s">
        <v>454</v>
      </c>
      <c r="E9" s="225" t="s">
        <v>455</v>
      </c>
      <c r="F9" s="225" t="s">
        <v>143</v>
      </c>
      <c r="G9" s="225" t="s">
        <v>144</v>
      </c>
      <c r="H9" s="225" t="s">
        <v>145</v>
      </c>
      <c r="I9" s="225" t="s">
        <v>146</v>
      </c>
      <c r="J9" s="225" t="s">
        <v>147</v>
      </c>
      <c r="K9" s="225" t="s">
        <v>148</v>
      </c>
      <c r="L9" s="225" t="s">
        <v>149</v>
      </c>
      <c r="M9" s="225" t="s">
        <v>150</v>
      </c>
      <c r="N9" s="225" t="s">
        <v>151</v>
      </c>
      <c r="O9" s="225" t="s">
        <v>152</v>
      </c>
      <c r="P9" s="226" t="s">
        <v>153</v>
      </c>
      <c r="Q9" s="285" t="s">
        <v>710</v>
      </c>
    </row>
    <row r="10" spans="2:19" ht="24" customHeight="1" thickTop="1">
      <c r="B10" s="855" t="s">
        <v>711</v>
      </c>
      <c r="C10" s="856"/>
      <c r="D10" s="286" t="s">
        <v>456</v>
      </c>
      <c r="E10" s="918">
        <v>100</v>
      </c>
      <c r="F10" s="918">
        <v>100</v>
      </c>
      <c r="G10" s="918">
        <v>100</v>
      </c>
      <c r="H10" s="918">
        <v>100</v>
      </c>
      <c r="I10" s="918">
        <v>100</v>
      </c>
      <c r="J10" s="918">
        <v>100</v>
      </c>
      <c r="K10" s="918">
        <v>100</v>
      </c>
      <c r="L10" s="918">
        <v>100</v>
      </c>
      <c r="M10" s="918">
        <v>100</v>
      </c>
      <c r="N10" s="918">
        <v>100</v>
      </c>
      <c r="O10" s="918">
        <v>100</v>
      </c>
      <c r="P10" s="919">
        <v>100</v>
      </c>
      <c r="Q10" s="907">
        <f>IF(SUM(E10:P10)=0,"",SUM(E10:P10))</f>
        <v>1200</v>
      </c>
    </row>
    <row r="11" spans="2:19" ht="24" customHeight="1">
      <c r="B11" s="849" t="s">
        <v>712</v>
      </c>
      <c r="C11" s="850"/>
      <c r="D11" s="287" t="s">
        <v>50</v>
      </c>
      <c r="E11" s="908">
        <f>IF(OR($L$7="",E10=""),"",$L$7)</f>
        <v>3.5</v>
      </c>
      <c r="F11" s="908">
        <f t="shared" ref="F11:P11" si="0">IF(OR($L$7="",F10=""),"",$L$7)</f>
        <v>3.5</v>
      </c>
      <c r="G11" s="908">
        <f t="shared" si="0"/>
        <v>3.5</v>
      </c>
      <c r="H11" s="908">
        <f t="shared" si="0"/>
        <v>3.5</v>
      </c>
      <c r="I11" s="908">
        <f t="shared" si="0"/>
        <v>3.5</v>
      </c>
      <c r="J11" s="908">
        <f t="shared" si="0"/>
        <v>3.5</v>
      </c>
      <c r="K11" s="908">
        <f t="shared" si="0"/>
        <v>3.5</v>
      </c>
      <c r="L11" s="908">
        <f t="shared" si="0"/>
        <v>3.5</v>
      </c>
      <c r="M11" s="908">
        <f t="shared" si="0"/>
        <v>3.5</v>
      </c>
      <c r="N11" s="908">
        <f t="shared" si="0"/>
        <v>3.5</v>
      </c>
      <c r="O11" s="908">
        <f t="shared" si="0"/>
        <v>3.5</v>
      </c>
      <c r="P11" s="908">
        <f t="shared" si="0"/>
        <v>3.5</v>
      </c>
      <c r="Q11" s="288" t="s">
        <v>713</v>
      </c>
    </row>
    <row r="12" spans="2:19" ht="24" customHeight="1">
      <c r="B12" s="849" t="s">
        <v>714</v>
      </c>
      <c r="C12" s="850"/>
      <c r="D12" s="287" t="s">
        <v>50</v>
      </c>
      <c r="E12" s="920">
        <v>2.5</v>
      </c>
      <c r="F12" s="920">
        <v>2.5</v>
      </c>
      <c r="G12" s="920">
        <v>2.5</v>
      </c>
      <c r="H12" s="920">
        <v>2.5</v>
      </c>
      <c r="I12" s="920">
        <v>2.5</v>
      </c>
      <c r="J12" s="920">
        <v>2.5</v>
      </c>
      <c r="K12" s="920">
        <v>2.5</v>
      </c>
      <c r="L12" s="920">
        <v>2.5</v>
      </c>
      <c r="M12" s="920">
        <v>2.5</v>
      </c>
      <c r="N12" s="920">
        <v>2.5</v>
      </c>
      <c r="O12" s="920">
        <v>2.5</v>
      </c>
      <c r="P12" s="920">
        <v>2.5</v>
      </c>
      <c r="Q12" s="288" t="s">
        <v>713</v>
      </c>
    </row>
    <row r="13" spans="2:19" ht="24" customHeight="1">
      <c r="B13" s="849" t="s">
        <v>715</v>
      </c>
      <c r="C13" s="850"/>
      <c r="D13" s="287" t="s">
        <v>512</v>
      </c>
      <c r="E13" s="908">
        <f>IF(OR($N$7="",E10=""),"",$N$7*3.6)</f>
        <v>8.64</v>
      </c>
      <c r="F13" s="908">
        <f t="shared" ref="F13:P13" si="1">IF(OR($N$7="",F10=""),"",$N$7*3.6)</f>
        <v>8.64</v>
      </c>
      <c r="G13" s="908">
        <f t="shared" si="1"/>
        <v>8.64</v>
      </c>
      <c r="H13" s="908">
        <f t="shared" si="1"/>
        <v>8.64</v>
      </c>
      <c r="I13" s="908">
        <f t="shared" si="1"/>
        <v>8.64</v>
      </c>
      <c r="J13" s="908">
        <f t="shared" si="1"/>
        <v>8.64</v>
      </c>
      <c r="K13" s="908">
        <f t="shared" si="1"/>
        <v>8.64</v>
      </c>
      <c r="L13" s="908">
        <f t="shared" si="1"/>
        <v>8.64</v>
      </c>
      <c r="M13" s="908">
        <f t="shared" si="1"/>
        <v>8.64</v>
      </c>
      <c r="N13" s="908">
        <f t="shared" si="1"/>
        <v>8.64</v>
      </c>
      <c r="O13" s="908">
        <f t="shared" si="1"/>
        <v>8.64</v>
      </c>
      <c r="P13" s="908">
        <f t="shared" si="1"/>
        <v>8.64</v>
      </c>
      <c r="Q13" s="288" t="s">
        <v>713</v>
      </c>
    </row>
    <row r="14" spans="2:19" ht="24" customHeight="1">
      <c r="B14" s="849" t="s">
        <v>716</v>
      </c>
      <c r="C14" s="850"/>
      <c r="D14" s="287" t="s">
        <v>457</v>
      </c>
      <c r="E14" s="920">
        <v>80</v>
      </c>
      <c r="F14" s="920">
        <v>80</v>
      </c>
      <c r="G14" s="920">
        <v>80</v>
      </c>
      <c r="H14" s="920">
        <v>80</v>
      </c>
      <c r="I14" s="920">
        <v>80</v>
      </c>
      <c r="J14" s="920">
        <v>80</v>
      </c>
      <c r="K14" s="920">
        <v>80</v>
      </c>
      <c r="L14" s="920">
        <v>80</v>
      </c>
      <c r="M14" s="920">
        <v>80</v>
      </c>
      <c r="N14" s="920">
        <v>80</v>
      </c>
      <c r="O14" s="920">
        <v>80</v>
      </c>
      <c r="P14" s="920">
        <v>80</v>
      </c>
      <c r="Q14" s="288" t="s">
        <v>713</v>
      </c>
    </row>
    <row r="15" spans="2:19" ht="24" customHeight="1">
      <c r="B15" s="849" t="s">
        <v>717</v>
      </c>
      <c r="C15" s="850"/>
      <c r="D15" s="287" t="s">
        <v>513</v>
      </c>
      <c r="E15" s="908">
        <f>IF(OR($P$7="",E10=""),"",E10*$P$7)</f>
        <v>229.99999999999997</v>
      </c>
      <c r="F15" s="908">
        <f t="shared" ref="F15:P15" si="2">IF(OR($P$7="",F10=""),"",F10*$P$7)</f>
        <v>229.99999999999997</v>
      </c>
      <c r="G15" s="908">
        <f t="shared" si="2"/>
        <v>229.99999999999997</v>
      </c>
      <c r="H15" s="908">
        <f t="shared" si="2"/>
        <v>229.99999999999997</v>
      </c>
      <c r="I15" s="908">
        <f t="shared" si="2"/>
        <v>229.99999999999997</v>
      </c>
      <c r="J15" s="908">
        <f t="shared" si="2"/>
        <v>229.99999999999997</v>
      </c>
      <c r="K15" s="908">
        <f t="shared" si="2"/>
        <v>229.99999999999997</v>
      </c>
      <c r="L15" s="908">
        <f t="shared" si="2"/>
        <v>229.99999999999997</v>
      </c>
      <c r="M15" s="908">
        <f t="shared" si="2"/>
        <v>229.99999999999997</v>
      </c>
      <c r="N15" s="908">
        <f t="shared" si="2"/>
        <v>229.99999999999997</v>
      </c>
      <c r="O15" s="908">
        <f t="shared" si="2"/>
        <v>229.99999999999997</v>
      </c>
      <c r="P15" s="908">
        <f t="shared" si="2"/>
        <v>229.99999999999997</v>
      </c>
      <c r="Q15" s="907">
        <f t="shared" ref="Q15:Q20" si="3">IF(SUM(E15:P15)=0,"",SUM(E15:P15))</f>
        <v>2759.9999999999995</v>
      </c>
    </row>
    <row r="16" spans="2:19" ht="24" customHeight="1">
      <c r="B16" s="849" t="s">
        <v>718</v>
      </c>
      <c r="C16" s="850"/>
      <c r="D16" s="287" t="s">
        <v>458</v>
      </c>
      <c r="E16" s="908">
        <f>IF(OR(E10="",E12=""),"",E10*E12)</f>
        <v>250</v>
      </c>
      <c r="F16" s="908">
        <f>IF(OR(F10="",F12=""),"",F10*F12)</f>
        <v>250</v>
      </c>
      <c r="G16" s="908">
        <f t="shared" ref="G16:P16" si="4">IF(OR(G10="",G12=""),"",G10*G12)</f>
        <v>250</v>
      </c>
      <c r="H16" s="908">
        <f t="shared" si="4"/>
        <v>250</v>
      </c>
      <c r="I16" s="908">
        <f t="shared" si="4"/>
        <v>250</v>
      </c>
      <c r="J16" s="908">
        <f t="shared" si="4"/>
        <v>250</v>
      </c>
      <c r="K16" s="908">
        <f t="shared" si="4"/>
        <v>250</v>
      </c>
      <c r="L16" s="908">
        <f t="shared" si="4"/>
        <v>250</v>
      </c>
      <c r="M16" s="908">
        <f t="shared" si="4"/>
        <v>250</v>
      </c>
      <c r="N16" s="908">
        <f t="shared" si="4"/>
        <v>250</v>
      </c>
      <c r="O16" s="908">
        <f t="shared" si="4"/>
        <v>250</v>
      </c>
      <c r="P16" s="908">
        <f t="shared" si="4"/>
        <v>250</v>
      </c>
      <c r="Q16" s="907">
        <f t="shared" si="3"/>
        <v>3000</v>
      </c>
    </row>
    <row r="17" spans="2:19" ht="24" customHeight="1">
      <c r="B17" s="849" t="s">
        <v>719</v>
      </c>
      <c r="C17" s="850"/>
      <c r="D17" s="287" t="s">
        <v>459</v>
      </c>
      <c r="E17" s="908">
        <f>IF(OR(E10="",E13="",E14=""),"",E10*E13*E14/100)</f>
        <v>691.2</v>
      </c>
      <c r="F17" s="908">
        <f t="shared" ref="F17:P17" si="5">IF(OR(F10="",F13="",F14=""),"",F10*F13*F14/100)</f>
        <v>691.2</v>
      </c>
      <c r="G17" s="908">
        <f t="shared" si="5"/>
        <v>691.2</v>
      </c>
      <c r="H17" s="908">
        <f t="shared" si="5"/>
        <v>691.2</v>
      </c>
      <c r="I17" s="908">
        <f t="shared" si="5"/>
        <v>691.2</v>
      </c>
      <c r="J17" s="908">
        <f t="shared" si="5"/>
        <v>691.2</v>
      </c>
      <c r="K17" s="908">
        <f t="shared" si="5"/>
        <v>691.2</v>
      </c>
      <c r="L17" s="908">
        <f t="shared" si="5"/>
        <v>691.2</v>
      </c>
      <c r="M17" s="908">
        <f t="shared" si="5"/>
        <v>691.2</v>
      </c>
      <c r="N17" s="908">
        <f t="shared" si="5"/>
        <v>691.2</v>
      </c>
      <c r="O17" s="908">
        <f t="shared" si="5"/>
        <v>691.2</v>
      </c>
      <c r="P17" s="908">
        <f t="shared" si="5"/>
        <v>691.2</v>
      </c>
      <c r="Q17" s="907">
        <f t="shared" si="3"/>
        <v>8294.4</v>
      </c>
    </row>
    <row r="18" spans="2:19" ht="24" customHeight="1">
      <c r="B18" s="849" t="s">
        <v>720</v>
      </c>
      <c r="C18" s="850"/>
      <c r="D18" s="287" t="s">
        <v>459</v>
      </c>
      <c r="E18" s="908">
        <f>IF(OR(E10="",E12=""),"",E10*E12*9.76)</f>
        <v>2440</v>
      </c>
      <c r="F18" s="908">
        <f t="shared" ref="F18:P18" si="6">IF(OR(F10="",F12=""),"",F10*F12*9.76)</f>
        <v>2440</v>
      </c>
      <c r="G18" s="908">
        <f t="shared" si="6"/>
        <v>2440</v>
      </c>
      <c r="H18" s="908">
        <f t="shared" si="6"/>
        <v>2440</v>
      </c>
      <c r="I18" s="908">
        <f t="shared" si="6"/>
        <v>2440</v>
      </c>
      <c r="J18" s="908">
        <f t="shared" si="6"/>
        <v>2440</v>
      </c>
      <c r="K18" s="908">
        <f t="shared" si="6"/>
        <v>2440</v>
      </c>
      <c r="L18" s="908">
        <f t="shared" si="6"/>
        <v>2440</v>
      </c>
      <c r="M18" s="908">
        <f t="shared" si="6"/>
        <v>2440</v>
      </c>
      <c r="N18" s="908">
        <f t="shared" si="6"/>
        <v>2440</v>
      </c>
      <c r="O18" s="908">
        <f t="shared" si="6"/>
        <v>2440</v>
      </c>
      <c r="P18" s="908">
        <f t="shared" si="6"/>
        <v>2440</v>
      </c>
      <c r="Q18" s="907">
        <f t="shared" si="3"/>
        <v>29280</v>
      </c>
    </row>
    <row r="19" spans="2:19" ht="24" customHeight="1">
      <c r="B19" s="849" t="s">
        <v>721</v>
      </c>
      <c r="C19" s="850"/>
      <c r="D19" s="287" t="s">
        <v>459</v>
      </c>
      <c r="E19" s="908">
        <f>IF(ISERROR(E17+E18),"",E17+E18)</f>
        <v>3131.2</v>
      </c>
      <c r="F19" s="908">
        <f>IF(ISERROR(F17+F18),"",F17+F18)</f>
        <v>3131.2</v>
      </c>
      <c r="G19" s="908">
        <f>IF(ISERROR(G17+G18),"",G17+G18)</f>
        <v>3131.2</v>
      </c>
      <c r="H19" s="908">
        <f>IF(ISERROR(H17+H18),"",H17+H18)</f>
        <v>3131.2</v>
      </c>
      <c r="I19" s="908">
        <f t="shared" ref="I19:P19" si="7">IF(ISERROR(I17+I18),"",I17+I18)</f>
        <v>3131.2</v>
      </c>
      <c r="J19" s="908">
        <f t="shared" si="7"/>
        <v>3131.2</v>
      </c>
      <c r="K19" s="908">
        <f t="shared" si="7"/>
        <v>3131.2</v>
      </c>
      <c r="L19" s="908">
        <f t="shared" si="7"/>
        <v>3131.2</v>
      </c>
      <c r="M19" s="908">
        <f t="shared" si="7"/>
        <v>3131.2</v>
      </c>
      <c r="N19" s="908">
        <f t="shared" si="7"/>
        <v>3131.2</v>
      </c>
      <c r="O19" s="908">
        <f t="shared" si="7"/>
        <v>3131.2</v>
      </c>
      <c r="P19" s="909">
        <f t="shared" si="7"/>
        <v>3131.2</v>
      </c>
      <c r="Q19" s="907">
        <f t="shared" si="3"/>
        <v>37574.400000000001</v>
      </c>
    </row>
    <row r="20" spans="2:19" ht="24" customHeight="1" thickBot="1">
      <c r="B20" s="862" t="s">
        <v>722</v>
      </c>
      <c r="C20" s="863"/>
      <c r="D20" s="289" t="s">
        <v>459</v>
      </c>
      <c r="E20" s="910">
        <f>IF(ISERROR(E15*$D$7),"",E15*$D$7)</f>
        <v>2944</v>
      </c>
      <c r="F20" s="910">
        <f>IF(ISERROR(F15*$D$7),"",F15*$D$7)</f>
        <v>2944</v>
      </c>
      <c r="G20" s="910">
        <f t="shared" ref="G20:P20" si="8">IF(ISERROR(G15*$D$7),"",G15*$D$7)</f>
        <v>2944</v>
      </c>
      <c r="H20" s="910">
        <f t="shared" si="8"/>
        <v>2944</v>
      </c>
      <c r="I20" s="910">
        <f t="shared" si="8"/>
        <v>2944</v>
      </c>
      <c r="J20" s="910">
        <f t="shared" si="8"/>
        <v>2944</v>
      </c>
      <c r="K20" s="910">
        <f t="shared" si="8"/>
        <v>2944</v>
      </c>
      <c r="L20" s="910">
        <f t="shared" si="8"/>
        <v>2944</v>
      </c>
      <c r="M20" s="910">
        <f t="shared" si="8"/>
        <v>2944</v>
      </c>
      <c r="N20" s="910">
        <f t="shared" si="8"/>
        <v>2944</v>
      </c>
      <c r="O20" s="910">
        <f t="shared" si="8"/>
        <v>2944</v>
      </c>
      <c r="P20" s="911">
        <f t="shared" si="8"/>
        <v>2944</v>
      </c>
      <c r="Q20" s="912">
        <f t="shared" si="3"/>
        <v>35328</v>
      </c>
    </row>
    <row r="21" spans="2:19" ht="24" customHeight="1" thickBot="1">
      <c r="B21" s="311" t="s">
        <v>738</v>
      </c>
      <c r="C21" s="291"/>
      <c r="D21" s="291"/>
      <c r="E21" s="292"/>
      <c r="F21" s="293"/>
      <c r="G21" s="293"/>
      <c r="H21" s="293"/>
      <c r="I21" s="293"/>
      <c r="J21" s="293"/>
      <c r="K21" s="293"/>
      <c r="L21" s="293"/>
      <c r="M21" s="293"/>
      <c r="N21" s="293"/>
      <c r="O21" s="293"/>
      <c r="P21" s="293"/>
      <c r="Q21" s="293"/>
    </row>
    <row r="22" spans="2:19" ht="24" customHeight="1" thickBot="1">
      <c r="B22" s="853" t="s">
        <v>511</v>
      </c>
      <c r="C22" s="854"/>
      <c r="D22" s="225" t="s">
        <v>454</v>
      </c>
      <c r="E22" s="864" t="s">
        <v>724</v>
      </c>
      <c r="F22" s="865"/>
      <c r="G22" s="294" t="str">
        <f>IF(J5="","",J5)</f>
        <v/>
      </c>
      <c r="H22" s="853" t="s">
        <v>511</v>
      </c>
      <c r="I22" s="866"/>
      <c r="J22" s="854"/>
      <c r="K22" s="225" t="s">
        <v>454</v>
      </c>
      <c r="L22" s="864" t="s">
        <v>725</v>
      </c>
      <c r="M22" s="865"/>
    </row>
    <row r="23" spans="2:19" ht="24" customHeight="1" thickTop="1">
      <c r="B23" s="867" t="s">
        <v>726</v>
      </c>
      <c r="C23" s="868"/>
      <c r="D23" s="286" t="s">
        <v>514</v>
      </c>
      <c r="E23" s="901">
        <f>IF(Q10="","",Q10)</f>
        <v>1200</v>
      </c>
      <c r="F23" s="902"/>
      <c r="G23" s="295"/>
      <c r="H23" s="855" t="s">
        <v>727</v>
      </c>
      <c r="I23" s="871"/>
      <c r="J23" s="856"/>
      <c r="K23" s="286" t="s">
        <v>45</v>
      </c>
      <c r="L23" s="901">
        <f>IF(ISERROR(E25*3.6/(E24*$D$7)*100),"",E25*3.6/(E24*$D$7)*100)</f>
        <v>30.57065217391305</v>
      </c>
      <c r="M23" s="902"/>
      <c r="N23" s="296"/>
    </row>
    <row r="24" spans="2:19" ht="24" customHeight="1">
      <c r="B24" s="857" t="s">
        <v>728</v>
      </c>
      <c r="C24" s="858"/>
      <c r="D24" s="287" t="s">
        <v>515</v>
      </c>
      <c r="E24" s="903">
        <f>IF(Q15="","",Q15)</f>
        <v>2759.9999999999995</v>
      </c>
      <c r="F24" s="904"/>
      <c r="G24" s="295"/>
      <c r="H24" s="857" t="s">
        <v>729</v>
      </c>
      <c r="I24" s="861"/>
      <c r="J24" s="858"/>
      <c r="K24" s="287" t="s">
        <v>45</v>
      </c>
      <c r="L24" s="903">
        <f>IF(ISERROR(E26/(E24*$D$7)*100),"",E26/(E24*$D$7)*100)</f>
        <v>23.478260869565222</v>
      </c>
      <c r="M24" s="904"/>
      <c r="N24" s="296"/>
    </row>
    <row r="25" spans="2:19" ht="24" customHeight="1" thickBot="1">
      <c r="B25" s="857" t="s">
        <v>730</v>
      </c>
      <c r="C25" s="858"/>
      <c r="D25" s="287" t="s">
        <v>516</v>
      </c>
      <c r="E25" s="903">
        <f>IF(Q16="","",Q16)</f>
        <v>3000</v>
      </c>
      <c r="F25" s="904"/>
      <c r="G25" s="295"/>
      <c r="H25" s="872" t="s">
        <v>731</v>
      </c>
      <c r="I25" s="873"/>
      <c r="J25" s="874"/>
      <c r="K25" s="289" t="s">
        <v>45</v>
      </c>
      <c r="L25" s="905">
        <f>IF(SUM(L23:M24)=0,"",SUM(L23:M24))</f>
        <v>54.048913043478272</v>
      </c>
      <c r="M25" s="906"/>
    </row>
    <row r="26" spans="2:19" ht="24" customHeight="1" thickBot="1">
      <c r="B26" s="872" t="s">
        <v>732</v>
      </c>
      <c r="C26" s="874"/>
      <c r="D26" s="289" t="s">
        <v>517</v>
      </c>
      <c r="E26" s="905">
        <f>IF(Q17="","",Q17)</f>
        <v>8294.4</v>
      </c>
      <c r="F26" s="906"/>
      <c r="G26" s="295"/>
      <c r="H26" s="310" t="s">
        <v>737</v>
      </c>
    </row>
    <row r="27" spans="2:19" ht="19.5" customHeight="1">
      <c r="B27" s="312" t="s">
        <v>739</v>
      </c>
      <c r="H27" s="296"/>
      <c r="I27" s="298"/>
      <c r="J27" s="298"/>
      <c r="K27" s="298"/>
      <c r="L27" s="298"/>
      <c r="M27" s="298"/>
      <c r="N27" s="298"/>
      <c r="P27" s="298"/>
      <c r="Q27" s="299" t="s">
        <v>733</v>
      </c>
    </row>
    <row r="28" spans="2:19" ht="24" customHeight="1">
      <c r="B28" s="276"/>
      <c r="C28" s="276"/>
      <c r="D28" s="276"/>
      <c r="E28" s="276"/>
      <c r="F28" s="276"/>
      <c r="G28" s="276"/>
      <c r="H28" s="276"/>
      <c r="I28" s="276"/>
      <c r="J28" s="276"/>
      <c r="K28" s="276"/>
      <c r="L28" s="276"/>
      <c r="M28" s="276"/>
      <c r="N28" s="276"/>
      <c r="O28" s="276"/>
      <c r="P28" s="276"/>
      <c r="Q28" s="276"/>
    </row>
    <row r="29" spans="2:19" ht="19.5" customHeight="1">
      <c r="B29" s="195" t="s">
        <v>451</v>
      </c>
      <c r="C29" s="278"/>
      <c r="D29" s="278"/>
      <c r="E29" s="279"/>
      <c r="F29" s="278"/>
      <c r="G29" s="278"/>
      <c r="H29" s="278"/>
      <c r="I29" s="278"/>
      <c r="J29" s="278"/>
      <c r="K29" s="278"/>
      <c r="L29" s="278"/>
      <c r="M29" s="278"/>
      <c r="N29" s="278"/>
      <c r="O29" s="278"/>
      <c r="P29" s="278"/>
      <c r="Q29" s="278"/>
      <c r="S29" s="300" t="str">
        <f>'[2]１号'!$AL$3</f>
        <v>Ver.3</v>
      </c>
    </row>
    <row r="30" spans="2:19" ht="19.5" customHeight="1">
      <c r="B30" s="921" t="s">
        <v>735</v>
      </c>
      <c r="C30" s="921"/>
      <c r="D30" s="921"/>
      <c r="E30" s="921"/>
      <c r="H30" s="307"/>
      <c r="I30" s="280" t="s">
        <v>167</v>
      </c>
      <c r="J30" s="278"/>
      <c r="K30" s="278"/>
      <c r="L30" s="278"/>
      <c r="M30" s="278"/>
      <c r="N30" s="278"/>
      <c r="O30" s="278"/>
      <c r="P30" s="278"/>
      <c r="Q30" s="278"/>
    </row>
    <row r="31" spans="2:19" ht="6" customHeight="1" thickBot="1">
      <c r="B31" s="922"/>
      <c r="C31" s="922"/>
      <c r="D31" s="922"/>
      <c r="E31" s="922"/>
      <c r="F31" s="278"/>
      <c r="G31" s="278"/>
      <c r="H31" s="278"/>
      <c r="I31" s="278"/>
      <c r="J31" s="278"/>
      <c r="K31" s="278"/>
      <c r="L31" s="278"/>
      <c r="M31" s="278"/>
      <c r="N31" s="278"/>
      <c r="O31" s="278"/>
      <c r="P31" s="278"/>
      <c r="Q31" s="278"/>
    </row>
    <row r="32" spans="2:19" ht="24" customHeight="1" thickBot="1">
      <c r="B32" s="837" t="s">
        <v>708</v>
      </c>
      <c r="C32" s="838"/>
      <c r="D32" s="838"/>
      <c r="E32" s="838"/>
      <c r="F32" s="838"/>
      <c r="G32" s="838"/>
      <c r="H32" s="838"/>
      <c r="I32" s="838"/>
      <c r="J32" s="838"/>
      <c r="K32" s="838"/>
      <c r="L32" s="838"/>
      <c r="M32" s="838"/>
      <c r="N32" s="838"/>
      <c r="O32" s="838"/>
      <c r="P32" s="838"/>
      <c r="Q32" s="839"/>
    </row>
    <row r="33" spans="2:17" ht="24" customHeight="1" thickTop="1">
      <c r="B33" s="840" t="s">
        <v>503</v>
      </c>
      <c r="C33" s="841"/>
      <c r="D33" s="842" t="s">
        <v>453</v>
      </c>
      <c r="E33" s="842"/>
      <c r="F33" s="843" t="s">
        <v>504</v>
      </c>
      <c r="G33" s="844"/>
      <c r="H33" s="845"/>
      <c r="I33" s="844" t="s">
        <v>709</v>
      </c>
      <c r="J33" s="844"/>
      <c r="K33" s="845"/>
      <c r="L33" s="846" t="s">
        <v>505</v>
      </c>
      <c r="M33" s="846"/>
      <c r="N33" s="847" t="s">
        <v>506</v>
      </c>
      <c r="O33" s="847"/>
      <c r="P33" s="847" t="s">
        <v>452</v>
      </c>
      <c r="Q33" s="848"/>
    </row>
    <row r="34" spans="2:17" ht="24" customHeight="1" thickBot="1">
      <c r="B34" s="851" t="s">
        <v>507</v>
      </c>
      <c r="C34" s="852"/>
      <c r="D34" s="281">
        <v>12.8</v>
      </c>
      <c r="E34" s="282" t="s">
        <v>508</v>
      </c>
      <c r="F34" s="877" t="str">
        <f>IF(F7="","",F7)</f>
        <v>●▲□□</v>
      </c>
      <c r="G34" s="878"/>
      <c r="H34" s="879"/>
      <c r="I34" s="877" t="str">
        <f>IF(I7="","",I7)</f>
        <v>●▲□□</v>
      </c>
      <c r="J34" s="878"/>
      <c r="K34" s="879"/>
      <c r="L34" s="281">
        <f>IF(L7="","",L7)</f>
        <v>3.5</v>
      </c>
      <c r="M34" s="283" t="s">
        <v>510</v>
      </c>
      <c r="N34" s="281">
        <f>IF(N7="","",N7)</f>
        <v>2.4</v>
      </c>
      <c r="O34" s="283" t="s">
        <v>510</v>
      </c>
      <c r="P34" s="281">
        <f>IF(P7="","",P7)</f>
        <v>2.2999999999999998</v>
      </c>
      <c r="Q34" s="284" t="s">
        <v>509</v>
      </c>
    </row>
    <row r="35" spans="2:17" ht="9" customHeight="1" thickBot="1">
      <c r="B35" s="278"/>
      <c r="C35" s="278"/>
      <c r="D35" s="278"/>
      <c r="E35" s="279"/>
      <c r="F35" s="278"/>
      <c r="G35" s="278"/>
      <c r="H35" s="278"/>
      <c r="I35" s="278"/>
      <c r="J35" s="278"/>
      <c r="K35" s="278"/>
      <c r="L35" s="278"/>
      <c r="M35" s="278"/>
      <c r="N35" s="278"/>
      <c r="O35" s="278"/>
      <c r="P35" s="278"/>
      <c r="Q35" s="278"/>
    </row>
    <row r="36" spans="2:17" ht="24" customHeight="1" thickBot="1">
      <c r="B36" s="853" t="s">
        <v>511</v>
      </c>
      <c r="C36" s="854"/>
      <c r="D36" s="225" t="s">
        <v>454</v>
      </c>
      <c r="E36" s="225" t="s">
        <v>455</v>
      </c>
      <c r="F36" s="225" t="s">
        <v>143</v>
      </c>
      <c r="G36" s="225" t="s">
        <v>144</v>
      </c>
      <c r="H36" s="225" t="s">
        <v>145</v>
      </c>
      <c r="I36" s="225" t="s">
        <v>146</v>
      </c>
      <c r="J36" s="225" t="s">
        <v>147</v>
      </c>
      <c r="K36" s="225" t="s">
        <v>148</v>
      </c>
      <c r="L36" s="225" t="s">
        <v>149</v>
      </c>
      <c r="M36" s="225" t="s">
        <v>150</v>
      </c>
      <c r="N36" s="225" t="s">
        <v>151</v>
      </c>
      <c r="O36" s="225" t="s">
        <v>152</v>
      </c>
      <c r="P36" s="226" t="s">
        <v>153</v>
      </c>
      <c r="Q36" s="285" t="s">
        <v>710</v>
      </c>
    </row>
    <row r="37" spans="2:17" ht="24" customHeight="1" thickTop="1">
      <c r="B37" s="855" t="s">
        <v>711</v>
      </c>
      <c r="C37" s="856"/>
      <c r="D37" s="286" t="s">
        <v>456</v>
      </c>
      <c r="E37" s="308"/>
      <c r="F37" s="308"/>
      <c r="G37" s="308"/>
      <c r="H37" s="308"/>
      <c r="I37" s="308"/>
      <c r="J37" s="308"/>
      <c r="K37" s="308"/>
      <c r="L37" s="308"/>
      <c r="M37" s="308"/>
      <c r="N37" s="308"/>
      <c r="O37" s="308"/>
      <c r="P37" s="308"/>
      <c r="Q37" s="301" t="str">
        <f>IF(SUM(E37:P37)=0,"",SUM(E37:P37))</f>
        <v/>
      </c>
    </row>
    <row r="38" spans="2:17" ht="24" customHeight="1">
      <c r="B38" s="849" t="s">
        <v>712</v>
      </c>
      <c r="C38" s="850"/>
      <c r="D38" s="287" t="s">
        <v>50</v>
      </c>
      <c r="E38" s="302" t="str">
        <f>IF(OR($L$7="",E37=""),"",$L$7)</f>
        <v/>
      </c>
      <c r="F38" s="302" t="str">
        <f t="shared" ref="F38:P38" si="9">IF(OR($L$7="",F37=""),"",$L$7)</f>
        <v/>
      </c>
      <c r="G38" s="302" t="str">
        <f t="shared" si="9"/>
        <v/>
      </c>
      <c r="H38" s="302" t="str">
        <f t="shared" si="9"/>
        <v/>
      </c>
      <c r="I38" s="302" t="str">
        <f t="shared" si="9"/>
        <v/>
      </c>
      <c r="J38" s="302" t="str">
        <f t="shared" si="9"/>
        <v/>
      </c>
      <c r="K38" s="302" t="str">
        <f t="shared" si="9"/>
        <v/>
      </c>
      <c r="L38" s="302" t="str">
        <f t="shared" si="9"/>
        <v/>
      </c>
      <c r="M38" s="302" t="str">
        <f t="shared" si="9"/>
        <v/>
      </c>
      <c r="N38" s="302" t="str">
        <f t="shared" si="9"/>
        <v/>
      </c>
      <c r="O38" s="302" t="str">
        <f t="shared" si="9"/>
        <v/>
      </c>
      <c r="P38" s="302" t="str">
        <f t="shared" si="9"/>
        <v/>
      </c>
      <c r="Q38" s="288" t="s">
        <v>713</v>
      </c>
    </row>
    <row r="39" spans="2:17" ht="24" customHeight="1">
      <c r="B39" s="849" t="s">
        <v>714</v>
      </c>
      <c r="C39" s="850"/>
      <c r="D39" s="287" t="s">
        <v>50</v>
      </c>
      <c r="E39" s="309"/>
      <c r="F39" s="309"/>
      <c r="G39" s="309"/>
      <c r="H39" s="309"/>
      <c r="I39" s="309"/>
      <c r="J39" s="309"/>
      <c r="K39" s="309"/>
      <c r="L39" s="309"/>
      <c r="M39" s="309"/>
      <c r="N39" s="309"/>
      <c r="O39" s="309"/>
      <c r="P39" s="309"/>
      <c r="Q39" s="288" t="s">
        <v>713</v>
      </c>
    </row>
    <row r="40" spans="2:17" ht="24" customHeight="1">
      <c r="B40" s="849" t="s">
        <v>715</v>
      </c>
      <c r="C40" s="850"/>
      <c r="D40" s="287" t="s">
        <v>512</v>
      </c>
      <c r="E40" s="302" t="str">
        <f>IF(OR($N$7="",E37=""),"",$N$7*3.6)</f>
        <v/>
      </c>
      <c r="F40" s="302" t="str">
        <f t="shared" ref="F40:P40" si="10">IF(OR($N$7="",F37=""),"",$N$7*3.6)</f>
        <v/>
      </c>
      <c r="G40" s="302" t="str">
        <f t="shared" si="10"/>
        <v/>
      </c>
      <c r="H40" s="302" t="str">
        <f t="shared" si="10"/>
        <v/>
      </c>
      <c r="I40" s="302" t="str">
        <f t="shared" si="10"/>
        <v/>
      </c>
      <c r="J40" s="302" t="str">
        <f t="shared" si="10"/>
        <v/>
      </c>
      <c r="K40" s="302" t="str">
        <f t="shared" si="10"/>
        <v/>
      </c>
      <c r="L40" s="302" t="str">
        <f t="shared" si="10"/>
        <v/>
      </c>
      <c r="M40" s="302" t="str">
        <f t="shared" si="10"/>
        <v/>
      </c>
      <c r="N40" s="302" t="str">
        <f t="shared" si="10"/>
        <v/>
      </c>
      <c r="O40" s="302" t="str">
        <f t="shared" si="10"/>
        <v/>
      </c>
      <c r="P40" s="302" t="str">
        <f t="shared" si="10"/>
        <v/>
      </c>
      <c r="Q40" s="288" t="s">
        <v>713</v>
      </c>
    </row>
    <row r="41" spans="2:17" ht="24" customHeight="1">
      <c r="B41" s="849" t="s">
        <v>716</v>
      </c>
      <c r="C41" s="850"/>
      <c r="D41" s="287" t="s">
        <v>457</v>
      </c>
      <c r="E41" s="309"/>
      <c r="F41" s="309"/>
      <c r="G41" s="309"/>
      <c r="H41" s="309"/>
      <c r="I41" s="309"/>
      <c r="J41" s="309"/>
      <c r="K41" s="309"/>
      <c r="L41" s="309"/>
      <c r="M41" s="309"/>
      <c r="N41" s="309"/>
      <c r="O41" s="309"/>
      <c r="P41" s="309"/>
      <c r="Q41" s="288" t="s">
        <v>713</v>
      </c>
    </row>
    <row r="42" spans="2:17" ht="24" customHeight="1">
      <c r="B42" s="849" t="s">
        <v>717</v>
      </c>
      <c r="C42" s="850"/>
      <c r="D42" s="287" t="s">
        <v>513</v>
      </c>
      <c r="E42" s="302" t="str">
        <f>IF(OR($P$7="",E37=""),"",E37*$P$7)</f>
        <v/>
      </c>
      <c r="F42" s="302" t="str">
        <f t="shared" ref="F42:P42" si="11">IF(OR($P$7="",F37=""),"",F37*$P$7)</f>
        <v/>
      </c>
      <c r="G42" s="302" t="str">
        <f t="shared" si="11"/>
        <v/>
      </c>
      <c r="H42" s="302" t="str">
        <f t="shared" si="11"/>
        <v/>
      </c>
      <c r="I42" s="302" t="str">
        <f t="shared" si="11"/>
        <v/>
      </c>
      <c r="J42" s="302" t="str">
        <f t="shared" si="11"/>
        <v/>
      </c>
      <c r="K42" s="302" t="str">
        <f t="shared" si="11"/>
        <v/>
      </c>
      <c r="L42" s="302" t="str">
        <f t="shared" si="11"/>
        <v/>
      </c>
      <c r="M42" s="302" t="str">
        <f t="shared" si="11"/>
        <v/>
      </c>
      <c r="N42" s="302" t="str">
        <f t="shared" si="11"/>
        <v/>
      </c>
      <c r="O42" s="302" t="str">
        <f t="shared" si="11"/>
        <v/>
      </c>
      <c r="P42" s="302" t="str">
        <f t="shared" si="11"/>
        <v/>
      </c>
      <c r="Q42" s="301" t="str">
        <f t="shared" ref="Q42:Q47" si="12">IF(SUM(E42:P42)=0,"",SUM(E42:P42))</f>
        <v/>
      </c>
    </row>
    <row r="43" spans="2:17" ht="24" customHeight="1">
      <c r="B43" s="849" t="s">
        <v>718</v>
      </c>
      <c r="C43" s="850"/>
      <c r="D43" s="287" t="s">
        <v>458</v>
      </c>
      <c r="E43" s="302" t="str">
        <f>IF(OR(E37="",E39=""),"",E37*E39)</f>
        <v/>
      </c>
      <c r="F43" s="302" t="str">
        <f>IF(OR(F37="",F39=""),"",F37*F39)</f>
        <v/>
      </c>
      <c r="G43" s="302" t="str">
        <f t="shared" ref="G43:P43" si="13">IF(OR(G37="",G39=""),"",G37*G39)</f>
        <v/>
      </c>
      <c r="H43" s="302" t="str">
        <f t="shared" si="13"/>
        <v/>
      </c>
      <c r="I43" s="302" t="str">
        <f t="shared" si="13"/>
        <v/>
      </c>
      <c r="J43" s="302" t="str">
        <f t="shared" si="13"/>
        <v/>
      </c>
      <c r="K43" s="302" t="str">
        <f t="shared" si="13"/>
        <v/>
      </c>
      <c r="L43" s="302" t="str">
        <f t="shared" si="13"/>
        <v/>
      </c>
      <c r="M43" s="302" t="str">
        <f t="shared" si="13"/>
        <v/>
      </c>
      <c r="N43" s="302" t="str">
        <f t="shared" si="13"/>
        <v/>
      </c>
      <c r="O43" s="302" t="str">
        <f t="shared" si="13"/>
        <v/>
      </c>
      <c r="P43" s="302" t="str">
        <f t="shared" si="13"/>
        <v/>
      </c>
      <c r="Q43" s="301" t="str">
        <f t="shared" si="12"/>
        <v/>
      </c>
    </row>
    <row r="44" spans="2:17" ht="24" customHeight="1">
      <c r="B44" s="849" t="s">
        <v>719</v>
      </c>
      <c r="C44" s="850"/>
      <c r="D44" s="287" t="s">
        <v>459</v>
      </c>
      <c r="E44" s="302" t="str">
        <f>IF(OR(E37="",E40="",E41=""),"",E37*E40*E41/100)</f>
        <v/>
      </c>
      <c r="F44" s="302" t="str">
        <f t="shared" ref="F44:P44" si="14">IF(OR(F37="",F40="",F41=""),"",F37*F40*F41/100)</f>
        <v/>
      </c>
      <c r="G44" s="302" t="str">
        <f t="shared" si="14"/>
        <v/>
      </c>
      <c r="H44" s="302" t="str">
        <f t="shared" si="14"/>
        <v/>
      </c>
      <c r="I44" s="302" t="str">
        <f t="shared" si="14"/>
        <v/>
      </c>
      <c r="J44" s="302" t="str">
        <f t="shared" si="14"/>
        <v/>
      </c>
      <c r="K44" s="302" t="str">
        <f t="shared" si="14"/>
        <v/>
      </c>
      <c r="L44" s="302" t="str">
        <f t="shared" si="14"/>
        <v/>
      </c>
      <c r="M44" s="302" t="str">
        <f t="shared" si="14"/>
        <v/>
      </c>
      <c r="N44" s="302" t="str">
        <f t="shared" si="14"/>
        <v/>
      </c>
      <c r="O44" s="302" t="str">
        <f t="shared" si="14"/>
        <v/>
      </c>
      <c r="P44" s="302" t="str">
        <f t="shared" si="14"/>
        <v/>
      </c>
      <c r="Q44" s="301" t="str">
        <f t="shared" si="12"/>
        <v/>
      </c>
    </row>
    <row r="45" spans="2:17" ht="24" customHeight="1">
      <c r="B45" s="849" t="s">
        <v>720</v>
      </c>
      <c r="C45" s="850"/>
      <c r="D45" s="287" t="s">
        <v>459</v>
      </c>
      <c r="E45" s="302" t="str">
        <f>IF(OR(E37="",E39=""),"",E37*E39*9.76)</f>
        <v/>
      </c>
      <c r="F45" s="302" t="str">
        <f t="shared" ref="F45:P45" si="15">IF(OR(F37="",F39=""),"",F37*F39*9.76)</f>
        <v/>
      </c>
      <c r="G45" s="302" t="str">
        <f t="shared" si="15"/>
        <v/>
      </c>
      <c r="H45" s="302" t="str">
        <f t="shared" si="15"/>
        <v/>
      </c>
      <c r="I45" s="302" t="str">
        <f t="shared" si="15"/>
        <v/>
      </c>
      <c r="J45" s="302" t="str">
        <f t="shared" si="15"/>
        <v/>
      </c>
      <c r="K45" s="302" t="str">
        <f t="shared" si="15"/>
        <v/>
      </c>
      <c r="L45" s="302" t="str">
        <f t="shared" si="15"/>
        <v/>
      </c>
      <c r="M45" s="302" t="str">
        <f t="shared" si="15"/>
        <v/>
      </c>
      <c r="N45" s="302" t="str">
        <f t="shared" si="15"/>
        <v/>
      </c>
      <c r="O45" s="302" t="str">
        <f t="shared" si="15"/>
        <v/>
      </c>
      <c r="P45" s="302" t="str">
        <f t="shared" si="15"/>
        <v/>
      </c>
      <c r="Q45" s="301" t="str">
        <f t="shared" si="12"/>
        <v/>
      </c>
    </row>
    <row r="46" spans="2:17" ht="24" customHeight="1">
      <c r="B46" s="849" t="s">
        <v>721</v>
      </c>
      <c r="C46" s="850"/>
      <c r="D46" s="287" t="s">
        <v>459</v>
      </c>
      <c r="E46" s="302" t="str">
        <f>IF(ISERROR(E44+E45),"",E44+E45)</f>
        <v/>
      </c>
      <c r="F46" s="302" t="str">
        <f>IF(ISERROR(F44+F45),"",F44+F45)</f>
        <v/>
      </c>
      <c r="G46" s="302" t="str">
        <f>IF(ISERROR(G44+G45),"",G44+G45)</f>
        <v/>
      </c>
      <c r="H46" s="302" t="str">
        <f>IF(ISERROR(H44+H45),"",H44+H45)</f>
        <v/>
      </c>
      <c r="I46" s="302" t="str">
        <f t="shared" ref="I46:P46" si="16">IF(ISERROR(I44+I45),"",I44+I45)</f>
        <v/>
      </c>
      <c r="J46" s="302" t="str">
        <f t="shared" si="16"/>
        <v/>
      </c>
      <c r="K46" s="302" t="str">
        <f t="shared" si="16"/>
        <v/>
      </c>
      <c r="L46" s="302" t="str">
        <f t="shared" si="16"/>
        <v/>
      </c>
      <c r="M46" s="302" t="str">
        <f t="shared" si="16"/>
        <v/>
      </c>
      <c r="N46" s="302" t="str">
        <f t="shared" si="16"/>
        <v/>
      </c>
      <c r="O46" s="302" t="str">
        <f t="shared" si="16"/>
        <v/>
      </c>
      <c r="P46" s="303" t="str">
        <f t="shared" si="16"/>
        <v/>
      </c>
      <c r="Q46" s="301" t="str">
        <f t="shared" si="12"/>
        <v/>
      </c>
    </row>
    <row r="47" spans="2:17" ht="24" customHeight="1" thickBot="1">
      <c r="B47" s="862" t="s">
        <v>722</v>
      </c>
      <c r="C47" s="863"/>
      <c r="D47" s="289" t="s">
        <v>459</v>
      </c>
      <c r="E47" s="304" t="str">
        <f>IF(ISERROR(E42*$D$7),"",E42*$D$7)</f>
        <v/>
      </c>
      <c r="F47" s="304" t="str">
        <f>IF(ISERROR(F42*$D$7),"",F42*$D$7)</f>
        <v/>
      </c>
      <c r="G47" s="304" t="str">
        <f t="shared" ref="G47:P47" si="17">IF(ISERROR(G42*$D$7),"",G42*$D$7)</f>
        <v/>
      </c>
      <c r="H47" s="304" t="str">
        <f t="shared" si="17"/>
        <v/>
      </c>
      <c r="I47" s="304" t="str">
        <f t="shared" si="17"/>
        <v/>
      </c>
      <c r="J47" s="304" t="str">
        <f t="shared" si="17"/>
        <v/>
      </c>
      <c r="K47" s="304" t="str">
        <f t="shared" si="17"/>
        <v/>
      </c>
      <c r="L47" s="304" t="str">
        <f t="shared" si="17"/>
        <v/>
      </c>
      <c r="M47" s="304" t="str">
        <f t="shared" si="17"/>
        <v/>
      </c>
      <c r="N47" s="304" t="str">
        <f t="shared" si="17"/>
        <v/>
      </c>
      <c r="O47" s="304" t="str">
        <f t="shared" si="17"/>
        <v/>
      </c>
      <c r="P47" s="305" t="str">
        <f t="shared" si="17"/>
        <v/>
      </c>
      <c r="Q47" s="306" t="str">
        <f t="shared" si="12"/>
        <v/>
      </c>
    </row>
    <row r="48" spans="2:17" ht="24" customHeight="1" thickBot="1">
      <c r="B48" s="290" t="s">
        <v>723</v>
      </c>
      <c r="C48" s="291"/>
      <c r="D48" s="291"/>
      <c r="E48" s="292"/>
      <c r="F48" s="293"/>
      <c r="G48" s="293"/>
      <c r="H48" s="293"/>
      <c r="I48" s="293"/>
      <c r="J48" s="293"/>
      <c r="K48" s="293"/>
      <c r="L48" s="293"/>
      <c r="M48" s="293"/>
      <c r="N48" s="293"/>
      <c r="O48" s="293"/>
      <c r="P48" s="293"/>
      <c r="Q48" s="293"/>
    </row>
    <row r="49" spans="2:17" ht="24" customHeight="1" thickBot="1">
      <c r="B49" s="853" t="s">
        <v>511</v>
      </c>
      <c r="C49" s="854"/>
      <c r="D49" s="225" t="s">
        <v>454</v>
      </c>
      <c r="E49" s="864" t="s">
        <v>724</v>
      </c>
      <c r="F49" s="865"/>
      <c r="G49" s="294" t="str">
        <f>IF(J32="","",J32)</f>
        <v/>
      </c>
      <c r="H49" s="853" t="s">
        <v>511</v>
      </c>
      <c r="I49" s="866"/>
      <c r="J49" s="854"/>
      <c r="K49" s="225" t="s">
        <v>454</v>
      </c>
      <c r="L49" s="864" t="s">
        <v>725</v>
      </c>
      <c r="M49" s="865"/>
    </row>
    <row r="50" spans="2:17" ht="24" customHeight="1" thickTop="1">
      <c r="B50" s="867" t="s">
        <v>726</v>
      </c>
      <c r="C50" s="868"/>
      <c r="D50" s="286" t="s">
        <v>514</v>
      </c>
      <c r="E50" s="869" t="str">
        <f>IF(Q37="","",Q37)</f>
        <v/>
      </c>
      <c r="F50" s="870"/>
      <c r="G50" s="295"/>
      <c r="H50" s="855" t="s">
        <v>727</v>
      </c>
      <c r="I50" s="871"/>
      <c r="J50" s="856"/>
      <c r="K50" s="286" t="s">
        <v>45</v>
      </c>
      <c r="L50" s="869" t="str">
        <f>IF(ISERROR(E52*3.6/(E51*$D$7)*100),"",E52*3.6/(E51*$D$7)*100)</f>
        <v/>
      </c>
      <c r="M50" s="870"/>
      <c r="N50" s="296"/>
    </row>
    <row r="51" spans="2:17" ht="24" customHeight="1">
      <c r="B51" s="857" t="s">
        <v>728</v>
      </c>
      <c r="C51" s="858"/>
      <c r="D51" s="287" t="s">
        <v>515</v>
      </c>
      <c r="E51" s="859" t="str">
        <f>IF(Q42="","",Q42)</f>
        <v/>
      </c>
      <c r="F51" s="860"/>
      <c r="G51" s="295"/>
      <c r="H51" s="857" t="s">
        <v>729</v>
      </c>
      <c r="I51" s="861"/>
      <c r="J51" s="858"/>
      <c r="K51" s="287" t="s">
        <v>45</v>
      </c>
      <c r="L51" s="859" t="str">
        <f>IF(ISERROR(E53/(E51*$D$7)*100),"",E53/(E51*$D$7)*100)</f>
        <v/>
      </c>
      <c r="M51" s="860"/>
      <c r="N51" s="296"/>
    </row>
    <row r="52" spans="2:17" ht="24" customHeight="1" thickBot="1">
      <c r="B52" s="857" t="s">
        <v>730</v>
      </c>
      <c r="C52" s="858"/>
      <c r="D52" s="287" t="s">
        <v>516</v>
      </c>
      <c r="E52" s="859" t="str">
        <f>IF(Q43="","",Q43)</f>
        <v/>
      </c>
      <c r="F52" s="860"/>
      <c r="G52" s="295"/>
      <c r="H52" s="872" t="s">
        <v>731</v>
      </c>
      <c r="I52" s="873"/>
      <c r="J52" s="874"/>
      <c r="K52" s="289" t="s">
        <v>45</v>
      </c>
      <c r="L52" s="875" t="str">
        <f>IF(SUM(L50:M51)=0,"",SUM(L50:M51))</f>
        <v/>
      </c>
      <c r="M52" s="876"/>
    </row>
    <row r="53" spans="2:17" ht="24" customHeight="1" thickBot="1">
      <c r="B53" s="872" t="s">
        <v>732</v>
      </c>
      <c r="C53" s="874"/>
      <c r="D53" s="289" t="s">
        <v>517</v>
      </c>
      <c r="E53" s="875" t="str">
        <f>IF(Q44="","",Q44)</f>
        <v/>
      </c>
      <c r="F53" s="876"/>
      <c r="G53" s="295"/>
      <c r="H53" s="310" t="s">
        <v>737</v>
      </c>
    </row>
    <row r="54" spans="2:17" ht="24" customHeight="1">
      <c r="B54" s="312" t="s">
        <v>739</v>
      </c>
      <c r="H54" s="296"/>
      <c r="I54" s="298"/>
      <c r="J54" s="298"/>
      <c r="K54" s="298"/>
      <c r="L54" s="298"/>
      <c r="M54" s="298"/>
      <c r="N54" s="298"/>
      <c r="P54" s="298"/>
      <c r="Q54" s="299" t="s">
        <v>733</v>
      </c>
    </row>
  </sheetData>
  <sheetProtection password="D7EF" sheet="1" objects="1" scenarios="1" selectLockedCells="1" selectUnlockedCells="1"/>
  <mergeCells count="84">
    <mergeCell ref="B3:E4"/>
    <mergeCell ref="B30:E31"/>
    <mergeCell ref="B52:C52"/>
    <mergeCell ref="E52:F52"/>
    <mergeCell ref="H52:J52"/>
    <mergeCell ref="L52:M52"/>
    <mergeCell ref="B53:C53"/>
    <mergeCell ref="E53:F53"/>
    <mergeCell ref="B51:C51"/>
    <mergeCell ref="E51:F51"/>
    <mergeCell ref="H51:J51"/>
    <mergeCell ref="L51:M51"/>
    <mergeCell ref="B45:C45"/>
    <mergeCell ref="B46:C46"/>
    <mergeCell ref="B47:C47"/>
    <mergeCell ref="B49:C49"/>
    <mergeCell ref="E49:F49"/>
    <mergeCell ref="H49:J49"/>
    <mergeCell ref="L49:M49"/>
    <mergeCell ref="B50:C50"/>
    <mergeCell ref="E50:F50"/>
    <mergeCell ref="H50:J50"/>
    <mergeCell ref="L50:M50"/>
    <mergeCell ref="B44:C44"/>
    <mergeCell ref="B34:C34"/>
    <mergeCell ref="F34:H34"/>
    <mergeCell ref="I34:K34"/>
    <mergeCell ref="B36:C36"/>
    <mergeCell ref="B37:C37"/>
    <mergeCell ref="B38:C38"/>
    <mergeCell ref="B39:C39"/>
    <mergeCell ref="B40:C40"/>
    <mergeCell ref="B41:C41"/>
    <mergeCell ref="B42:C42"/>
    <mergeCell ref="B43:C43"/>
    <mergeCell ref="B32:Q32"/>
    <mergeCell ref="B33:C33"/>
    <mergeCell ref="D33:E33"/>
    <mergeCell ref="F33:H33"/>
    <mergeCell ref="I33:K33"/>
    <mergeCell ref="L33:M33"/>
    <mergeCell ref="N33:O33"/>
    <mergeCell ref="P33:Q33"/>
    <mergeCell ref="B25:C25"/>
    <mergeCell ref="E25:F25"/>
    <mergeCell ref="H25:J25"/>
    <mergeCell ref="L25:M25"/>
    <mergeCell ref="B26:C26"/>
    <mergeCell ref="E26:F26"/>
    <mergeCell ref="B24:C24"/>
    <mergeCell ref="E24:F24"/>
    <mergeCell ref="H24:J24"/>
    <mergeCell ref="L24:M24"/>
    <mergeCell ref="B18:C18"/>
    <mergeCell ref="B19:C19"/>
    <mergeCell ref="B20:C20"/>
    <mergeCell ref="B22:C22"/>
    <mergeCell ref="E22:F22"/>
    <mergeCell ref="H22:J22"/>
    <mergeCell ref="L22:M22"/>
    <mergeCell ref="B23:C23"/>
    <mergeCell ref="E23:F23"/>
    <mergeCell ref="H23:J23"/>
    <mergeCell ref="L23:M23"/>
    <mergeCell ref="B17:C17"/>
    <mergeCell ref="B7:C7"/>
    <mergeCell ref="F7:H7"/>
    <mergeCell ref="I7:K7"/>
    <mergeCell ref="B9:C9"/>
    <mergeCell ref="B10:C10"/>
    <mergeCell ref="B11:C11"/>
    <mergeCell ref="B12:C12"/>
    <mergeCell ref="B13:C13"/>
    <mergeCell ref="B14:C14"/>
    <mergeCell ref="B15:C15"/>
    <mergeCell ref="B16:C16"/>
    <mergeCell ref="B5:Q5"/>
    <mergeCell ref="B6:C6"/>
    <mergeCell ref="D6:E6"/>
    <mergeCell ref="F6:H6"/>
    <mergeCell ref="I6:K6"/>
    <mergeCell ref="L6:M6"/>
    <mergeCell ref="N6:O6"/>
    <mergeCell ref="P6:Q6"/>
  </mergeCells>
  <phoneticPr fontId="38"/>
  <printOptions horizontalCentered="1"/>
  <pageMargins left="0.39370078740157483" right="0.39370078740157483" top="0.78740157480314965" bottom="0.23622047244094491" header="0.31496062992125984" footer="0.15748031496062992"/>
  <pageSetup paperSize="9" scale="98" fitToHeight="0" orientation="landscape" blackAndWhite="1" r:id="rId1"/>
  <rowBreaks count="1" manualBreakCount="1">
    <brk id="27" min="1" max="16"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A23"/>
  <sheetViews>
    <sheetView showGridLines="0" zoomScaleNormal="100" zoomScaleSheetLayoutView="100" workbookViewId="0">
      <selection activeCell="C3" sqref="C3"/>
    </sheetView>
  </sheetViews>
  <sheetFormatPr defaultColWidth="9" defaultRowHeight="13.5"/>
  <cols>
    <col min="1" max="14" width="2.625" style="5" customWidth="1"/>
    <col min="15" max="50" width="3" style="5" customWidth="1"/>
    <col min="51" max="149" width="2.625" style="5" customWidth="1"/>
    <col min="150" max="16384" width="9" style="5"/>
  </cols>
  <sheetData>
    <row r="2" spans="2:53" ht="14.25">
      <c r="C2" s="141" t="s">
        <v>157</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A2" s="215"/>
    </row>
    <row r="3" spans="2:53" ht="14.25">
      <c r="B3" s="37"/>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row>
    <row r="4" spans="2:53" ht="27" customHeight="1">
      <c r="C4" s="218" t="s">
        <v>236</v>
      </c>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row>
    <row r="5" spans="2:53" ht="17.25" customHeight="1">
      <c r="C5" s="133" t="s">
        <v>195</v>
      </c>
      <c r="D5" s="39"/>
      <c r="E5" s="39"/>
      <c r="F5" s="39"/>
      <c r="G5" s="39"/>
      <c r="H5" s="39"/>
      <c r="I5" s="221" t="str">
        <f>IF('１号'!P23="","",'１号'!P23)</f>
        <v>▲▲本社ビル　再エネ由来水素活用設備の導入事業</v>
      </c>
      <c r="J5" s="220"/>
      <c r="K5" s="220"/>
      <c r="L5" s="220"/>
      <c r="M5" s="220"/>
      <c r="N5" s="220"/>
      <c r="O5" s="220"/>
      <c r="P5" s="220"/>
      <c r="Q5" s="220"/>
      <c r="R5" s="220"/>
      <c r="S5" s="220"/>
      <c r="T5" s="220"/>
      <c r="U5" s="220"/>
      <c r="V5" s="220"/>
      <c r="W5" s="220"/>
      <c r="X5" s="220"/>
      <c r="Y5" s="220"/>
      <c r="Z5" s="220"/>
      <c r="AA5" s="220"/>
      <c r="AB5" s="220"/>
      <c r="AC5" s="220"/>
      <c r="AD5" s="217" t="s">
        <v>168</v>
      </c>
      <c r="AE5" s="6"/>
      <c r="AF5" s="6"/>
      <c r="AG5" s="6"/>
      <c r="AH5" s="6"/>
      <c r="AI5" s="6"/>
      <c r="AJ5" s="6"/>
      <c r="AK5" s="6"/>
      <c r="AL5" s="6"/>
      <c r="AM5" s="6"/>
      <c r="AN5" s="6"/>
      <c r="AO5" s="6"/>
      <c r="AP5" s="6"/>
      <c r="AQ5" s="6"/>
      <c r="AR5" s="6"/>
      <c r="AS5" s="6"/>
      <c r="AT5" s="6"/>
      <c r="AU5" s="6"/>
      <c r="AV5" s="6"/>
      <c r="AW5" s="6"/>
      <c r="AX5" s="6"/>
      <c r="BA5" s="69"/>
    </row>
    <row r="6" spans="2:53" ht="14.25">
      <c r="C6" s="37"/>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row>
    <row r="7" spans="2:53" ht="14.25">
      <c r="C7" s="885"/>
      <c r="D7" s="885"/>
      <c r="E7" s="885"/>
      <c r="F7" s="885"/>
      <c r="G7" s="882" t="s">
        <v>167</v>
      </c>
      <c r="H7" s="882"/>
      <c r="I7" s="883"/>
      <c r="J7" s="883"/>
      <c r="K7" s="884"/>
      <c r="L7" s="884"/>
      <c r="M7" s="882"/>
      <c r="N7" s="882"/>
      <c r="O7" s="41"/>
      <c r="P7" s="41"/>
      <c r="Q7" s="41"/>
      <c r="R7" s="41"/>
      <c r="S7" s="41"/>
      <c r="T7" s="41"/>
      <c r="U7" s="41"/>
      <c r="V7" s="41"/>
      <c r="W7" s="41"/>
      <c r="X7" s="41"/>
      <c r="Y7" s="41"/>
      <c r="Z7" s="41"/>
      <c r="AA7" s="41"/>
      <c r="AB7" s="37"/>
      <c r="AC7" s="41"/>
      <c r="AD7" s="41"/>
      <c r="AE7" s="41"/>
      <c r="AF7" s="41"/>
      <c r="AG7" s="41"/>
      <c r="AH7" s="41"/>
      <c r="AI7" s="41"/>
      <c r="AJ7" s="41"/>
      <c r="AK7" s="41"/>
      <c r="AL7" s="41"/>
      <c r="AM7" s="41"/>
    </row>
    <row r="8" spans="2:53" s="40" customFormat="1" ht="19.5" customHeight="1">
      <c r="C8" s="836" t="s">
        <v>158</v>
      </c>
      <c r="D8" s="836"/>
      <c r="E8" s="836"/>
      <c r="F8" s="836"/>
      <c r="G8" s="836"/>
      <c r="H8" s="836"/>
      <c r="I8" s="836"/>
      <c r="J8" s="836"/>
      <c r="K8" s="836"/>
      <c r="L8" s="836"/>
      <c r="M8" s="836"/>
      <c r="N8" s="836"/>
      <c r="O8" s="880" t="s">
        <v>696</v>
      </c>
      <c r="P8" s="880"/>
      <c r="Q8" s="881"/>
      <c r="R8" s="880" t="s">
        <v>143</v>
      </c>
      <c r="S8" s="880"/>
      <c r="T8" s="880"/>
      <c r="U8" s="880" t="s">
        <v>144</v>
      </c>
      <c r="V8" s="880"/>
      <c r="W8" s="880"/>
      <c r="X8" s="880" t="s">
        <v>145</v>
      </c>
      <c r="Y8" s="880"/>
      <c r="Z8" s="880"/>
      <c r="AA8" s="880" t="s">
        <v>146</v>
      </c>
      <c r="AB8" s="880"/>
      <c r="AC8" s="880"/>
      <c r="AD8" s="880" t="s">
        <v>697</v>
      </c>
      <c r="AE8" s="880"/>
      <c r="AF8" s="880"/>
      <c r="AG8" s="880" t="s">
        <v>698</v>
      </c>
      <c r="AH8" s="880"/>
      <c r="AI8" s="880"/>
      <c r="AJ8" s="880" t="s">
        <v>699</v>
      </c>
      <c r="AK8" s="880"/>
      <c r="AL8" s="880"/>
      <c r="AM8" s="880" t="s">
        <v>700</v>
      </c>
      <c r="AN8" s="880"/>
      <c r="AO8" s="880"/>
      <c r="AP8" s="880" t="s">
        <v>701</v>
      </c>
      <c r="AQ8" s="880"/>
      <c r="AR8" s="880"/>
      <c r="AS8" s="880" t="s">
        <v>702</v>
      </c>
      <c r="AT8" s="880"/>
      <c r="AU8" s="880"/>
      <c r="AV8" s="880" t="s">
        <v>703</v>
      </c>
      <c r="AW8" s="880"/>
      <c r="AX8" s="880"/>
    </row>
    <row r="9" spans="2:53" s="40" customFormat="1" ht="24.75" customHeight="1">
      <c r="C9" s="836" t="s">
        <v>159</v>
      </c>
      <c r="D9" s="836"/>
      <c r="E9" s="836"/>
      <c r="F9" s="836"/>
      <c r="G9" s="836"/>
      <c r="H9" s="836"/>
      <c r="I9" s="836"/>
      <c r="J9" s="836"/>
      <c r="K9" s="836"/>
      <c r="L9" s="836"/>
      <c r="M9" s="836"/>
      <c r="N9" s="836"/>
      <c r="O9" s="10"/>
      <c r="P9" s="11"/>
      <c r="Q9" s="12"/>
      <c r="R9" s="10"/>
      <c r="S9" s="11"/>
      <c r="T9" s="13"/>
      <c r="U9" s="10"/>
      <c r="V9" s="272" t="s">
        <v>695</v>
      </c>
      <c r="W9" s="13"/>
      <c r="X9" s="10"/>
      <c r="Y9" s="11"/>
      <c r="Z9" s="13"/>
      <c r="AA9" s="10"/>
      <c r="AB9" s="11"/>
      <c r="AC9" s="13"/>
      <c r="AD9" s="10"/>
      <c r="AE9" s="11"/>
      <c r="AF9" s="13"/>
      <c r="AG9" s="10"/>
      <c r="AH9" s="11"/>
      <c r="AI9" s="13"/>
      <c r="AJ9" s="10"/>
      <c r="AK9" s="14"/>
      <c r="AL9" s="15"/>
      <c r="AM9" s="16"/>
      <c r="AN9" s="14"/>
      <c r="AO9" s="15"/>
      <c r="AP9" s="16"/>
      <c r="AQ9" s="14"/>
      <c r="AR9" s="15"/>
      <c r="AS9" s="16"/>
      <c r="AT9" s="14"/>
      <c r="AU9" s="15"/>
      <c r="AV9" s="16"/>
      <c r="AW9" s="14"/>
      <c r="AX9" s="15"/>
    </row>
    <row r="10" spans="2:53" s="40" customFormat="1" ht="24.75" customHeight="1">
      <c r="C10" s="836"/>
      <c r="D10" s="836"/>
      <c r="E10" s="836"/>
      <c r="F10" s="836"/>
      <c r="G10" s="836"/>
      <c r="H10" s="836"/>
      <c r="I10" s="836"/>
      <c r="J10" s="836"/>
      <c r="K10" s="836"/>
      <c r="L10" s="836"/>
      <c r="M10" s="836"/>
      <c r="N10" s="836"/>
      <c r="O10" s="10"/>
      <c r="P10" s="11"/>
      <c r="Q10" s="12"/>
      <c r="R10" s="10"/>
      <c r="S10" s="11"/>
      <c r="T10" s="13"/>
      <c r="U10" s="10"/>
      <c r="V10" s="11"/>
      <c r="W10" s="13"/>
      <c r="X10" s="10"/>
      <c r="Y10" s="11"/>
      <c r="Z10" s="13"/>
      <c r="AA10" s="10"/>
      <c r="AB10" s="11"/>
      <c r="AC10" s="13"/>
      <c r="AD10" s="10"/>
      <c r="AE10" s="11"/>
      <c r="AF10" s="13"/>
      <c r="AG10" s="10"/>
      <c r="AH10" s="11"/>
      <c r="AI10" s="13"/>
      <c r="AJ10" s="10"/>
      <c r="AK10" s="14"/>
      <c r="AL10" s="15"/>
      <c r="AM10" s="16"/>
      <c r="AN10" s="14"/>
      <c r="AO10" s="15"/>
      <c r="AP10" s="16"/>
      <c r="AQ10" s="14"/>
      <c r="AR10" s="15"/>
      <c r="AS10" s="16"/>
      <c r="AT10" s="14"/>
      <c r="AU10" s="15"/>
      <c r="AV10" s="16"/>
      <c r="AW10" s="14"/>
      <c r="AX10" s="15"/>
    </row>
    <row r="11" spans="2:53" s="40" customFormat="1" ht="24.75" customHeight="1">
      <c r="C11" s="836" t="s">
        <v>160</v>
      </c>
      <c r="D11" s="836"/>
      <c r="E11" s="836"/>
      <c r="F11" s="836"/>
      <c r="G11" s="836"/>
      <c r="H11" s="836"/>
      <c r="I11" s="836"/>
      <c r="J11" s="836"/>
      <c r="K11" s="836"/>
      <c r="L11" s="836"/>
      <c r="M11" s="836"/>
      <c r="N11" s="836"/>
      <c r="O11" s="10"/>
      <c r="P11" s="11"/>
      <c r="Q11" s="12"/>
      <c r="R11" s="10"/>
      <c r="S11" s="11"/>
      <c r="T11" s="13"/>
      <c r="U11" s="10"/>
      <c r="V11" s="11"/>
      <c r="W11" s="13"/>
      <c r="X11" s="10"/>
      <c r="Y11" s="11"/>
      <c r="Z11" s="13"/>
      <c r="AA11" s="10"/>
      <c r="AB11" s="11"/>
      <c r="AC11" s="13"/>
      <c r="AD11" s="10"/>
      <c r="AE11" s="11"/>
      <c r="AF11" s="13"/>
      <c r="AG11" s="10"/>
      <c r="AH11" s="11"/>
      <c r="AI11" s="13"/>
      <c r="AJ11" s="10"/>
      <c r="AK11" s="14"/>
      <c r="AL11" s="15"/>
      <c r="AM11" s="16"/>
      <c r="AN11" s="14"/>
      <c r="AO11" s="15"/>
      <c r="AP11" s="16"/>
      <c r="AQ11" s="14"/>
      <c r="AR11" s="15"/>
      <c r="AS11" s="16"/>
      <c r="AT11" s="14"/>
      <c r="AU11" s="15"/>
      <c r="AV11" s="16"/>
      <c r="AW11" s="14"/>
      <c r="AX11" s="15"/>
    </row>
    <row r="12" spans="2:53" s="40" customFormat="1" ht="24.75" customHeight="1">
      <c r="C12" s="836"/>
      <c r="D12" s="836"/>
      <c r="E12" s="836"/>
      <c r="F12" s="836"/>
      <c r="G12" s="836"/>
      <c r="H12" s="836"/>
      <c r="I12" s="836"/>
      <c r="J12" s="836"/>
      <c r="K12" s="836"/>
      <c r="L12" s="836"/>
      <c r="M12" s="836"/>
      <c r="N12" s="836"/>
      <c r="O12" s="10"/>
      <c r="P12" s="11"/>
      <c r="Q12" s="12"/>
      <c r="R12" s="10"/>
      <c r="S12" s="11"/>
      <c r="T12" s="13"/>
      <c r="U12" s="10"/>
      <c r="V12" s="11"/>
      <c r="W12" s="13"/>
      <c r="X12" s="10"/>
      <c r="Y12" s="11"/>
      <c r="Z12" s="13"/>
      <c r="AA12" s="10"/>
      <c r="AB12" s="11"/>
      <c r="AC12" s="13"/>
      <c r="AD12" s="10"/>
      <c r="AE12" s="11"/>
      <c r="AF12" s="13"/>
      <c r="AG12" s="10"/>
      <c r="AH12" s="11"/>
      <c r="AI12" s="13"/>
      <c r="AJ12" s="10"/>
      <c r="AK12" s="14"/>
      <c r="AL12" s="15"/>
      <c r="AM12" s="16"/>
      <c r="AN12" s="14"/>
      <c r="AO12" s="15"/>
      <c r="AP12" s="16"/>
      <c r="AQ12" s="14"/>
      <c r="AR12" s="15"/>
      <c r="AS12" s="16"/>
      <c r="AT12" s="14"/>
      <c r="AU12" s="15"/>
      <c r="AV12" s="16"/>
      <c r="AW12" s="14"/>
      <c r="AX12" s="15"/>
    </row>
    <row r="13" spans="2:53" s="40" customFormat="1" ht="24.75" customHeight="1">
      <c r="C13" s="836" t="s">
        <v>161</v>
      </c>
      <c r="D13" s="836"/>
      <c r="E13" s="836"/>
      <c r="F13" s="836"/>
      <c r="G13" s="836"/>
      <c r="H13" s="836"/>
      <c r="I13" s="836"/>
      <c r="J13" s="836"/>
      <c r="K13" s="836"/>
      <c r="L13" s="836"/>
      <c r="M13" s="836"/>
      <c r="N13" s="836"/>
      <c r="O13" s="10"/>
      <c r="P13" s="11"/>
      <c r="Q13" s="12"/>
      <c r="R13" s="10"/>
      <c r="S13" s="11"/>
      <c r="T13" s="13"/>
      <c r="U13" s="10"/>
      <c r="V13" s="11"/>
      <c r="W13" s="13"/>
      <c r="X13" s="10"/>
      <c r="Y13" s="11"/>
      <c r="Z13" s="13"/>
      <c r="AA13" s="10"/>
      <c r="AB13" s="11"/>
      <c r="AC13" s="13"/>
      <c r="AD13" s="10"/>
      <c r="AE13" s="11"/>
      <c r="AF13" s="13"/>
      <c r="AG13" s="10"/>
      <c r="AH13" s="11"/>
      <c r="AI13" s="13"/>
      <c r="AJ13" s="10"/>
      <c r="AK13" s="14"/>
      <c r="AL13" s="15"/>
      <c r="AM13" s="16"/>
      <c r="AN13" s="14"/>
      <c r="AO13" s="15"/>
      <c r="AP13" s="16"/>
      <c r="AQ13" s="14"/>
      <c r="AR13" s="15"/>
      <c r="AS13" s="16"/>
      <c r="AT13" s="14"/>
      <c r="AU13" s="15"/>
      <c r="AV13" s="16"/>
      <c r="AW13" s="14"/>
      <c r="AX13" s="15"/>
    </row>
    <row r="14" spans="2:53" s="40" customFormat="1" ht="24.75" customHeight="1">
      <c r="C14" s="836"/>
      <c r="D14" s="836"/>
      <c r="E14" s="836"/>
      <c r="F14" s="836"/>
      <c r="G14" s="836"/>
      <c r="H14" s="836"/>
      <c r="I14" s="836"/>
      <c r="J14" s="836"/>
      <c r="K14" s="836"/>
      <c r="L14" s="836"/>
      <c r="M14" s="836"/>
      <c r="N14" s="836"/>
      <c r="O14" s="10"/>
      <c r="P14" s="11"/>
      <c r="Q14" s="12"/>
      <c r="R14" s="10"/>
      <c r="S14" s="11"/>
      <c r="T14" s="13"/>
      <c r="U14" s="10"/>
      <c r="V14" s="11"/>
      <c r="W14" s="13"/>
      <c r="X14" s="10"/>
      <c r="Y14" s="11"/>
      <c r="Z14" s="13"/>
      <c r="AA14" s="10"/>
      <c r="AB14" s="11"/>
      <c r="AC14" s="13"/>
      <c r="AD14" s="10"/>
      <c r="AE14" s="11"/>
      <c r="AF14" s="13"/>
      <c r="AG14" s="10"/>
      <c r="AH14" s="11"/>
      <c r="AI14" s="13"/>
      <c r="AJ14" s="10"/>
      <c r="AK14" s="14"/>
      <c r="AL14" s="15"/>
      <c r="AM14" s="16"/>
      <c r="AN14" s="14"/>
      <c r="AO14" s="15"/>
      <c r="AP14" s="16"/>
      <c r="AQ14" s="14"/>
      <c r="AR14" s="15"/>
      <c r="AS14" s="16"/>
      <c r="AT14" s="14"/>
      <c r="AU14" s="15"/>
      <c r="AV14" s="16"/>
      <c r="AW14" s="14"/>
      <c r="AX14" s="15"/>
    </row>
    <row r="15" spans="2:53" s="40" customFormat="1" ht="24.75" customHeight="1">
      <c r="C15" s="836" t="s">
        <v>162</v>
      </c>
      <c r="D15" s="836"/>
      <c r="E15" s="836"/>
      <c r="F15" s="836"/>
      <c r="G15" s="836"/>
      <c r="H15" s="836"/>
      <c r="I15" s="836"/>
      <c r="J15" s="836"/>
      <c r="K15" s="836"/>
      <c r="L15" s="836"/>
      <c r="M15" s="836"/>
      <c r="N15" s="836"/>
      <c r="O15" s="10"/>
      <c r="P15" s="11"/>
      <c r="Q15" s="12"/>
      <c r="R15" s="10"/>
      <c r="S15" s="11"/>
      <c r="T15" s="13"/>
      <c r="U15" s="10"/>
      <c r="V15" s="11"/>
      <c r="W15" s="13"/>
      <c r="X15" s="10"/>
      <c r="Y15" s="11"/>
      <c r="Z15" s="13"/>
      <c r="AA15" s="10"/>
      <c r="AB15" s="11"/>
      <c r="AC15" s="13"/>
      <c r="AD15" s="10"/>
      <c r="AE15" s="11"/>
      <c r="AF15" s="13"/>
      <c r="AG15" s="10"/>
      <c r="AH15" s="11"/>
      <c r="AI15" s="13"/>
      <c r="AJ15" s="10"/>
      <c r="AK15" s="14"/>
      <c r="AL15" s="15"/>
      <c r="AM15" s="16"/>
      <c r="AN15" s="14"/>
      <c r="AO15" s="15"/>
      <c r="AP15" s="16"/>
      <c r="AQ15" s="14"/>
      <c r="AR15" s="15"/>
      <c r="AS15" s="16"/>
      <c r="AT15" s="14"/>
      <c r="AU15" s="15"/>
      <c r="AV15" s="16"/>
      <c r="AW15" s="14"/>
      <c r="AX15" s="15"/>
    </row>
    <row r="16" spans="2:53" s="40" customFormat="1" ht="24.75" customHeight="1">
      <c r="C16" s="836"/>
      <c r="D16" s="836"/>
      <c r="E16" s="836"/>
      <c r="F16" s="836"/>
      <c r="G16" s="836"/>
      <c r="H16" s="836"/>
      <c r="I16" s="836"/>
      <c r="J16" s="836"/>
      <c r="K16" s="836"/>
      <c r="L16" s="836"/>
      <c r="M16" s="836"/>
      <c r="N16" s="836"/>
      <c r="O16" s="10"/>
      <c r="P16" s="11"/>
      <c r="Q16" s="12"/>
      <c r="R16" s="10"/>
      <c r="S16" s="11"/>
      <c r="T16" s="13"/>
      <c r="U16" s="10"/>
      <c r="V16" s="11"/>
      <c r="W16" s="13"/>
      <c r="X16" s="10"/>
      <c r="Y16" s="11"/>
      <c r="Z16" s="13"/>
      <c r="AA16" s="10"/>
      <c r="AB16" s="11"/>
      <c r="AC16" s="13"/>
      <c r="AD16" s="10"/>
      <c r="AE16" s="11"/>
      <c r="AF16" s="13"/>
      <c r="AG16" s="10"/>
      <c r="AH16" s="11"/>
      <c r="AI16" s="13"/>
      <c r="AJ16" s="10"/>
      <c r="AK16" s="14"/>
      <c r="AL16" s="15"/>
      <c r="AM16" s="16"/>
      <c r="AN16" s="14"/>
      <c r="AO16" s="15"/>
      <c r="AP16" s="16"/>
      <c r="AQ16" s="14"/>
      <c r="AR16" s="15"/>
      <c r="AS16" s="16"/>
      <c r="AT16" s="14"/>
      <c r="AU16" s="15"/>
      <c r="AV16" s="16"/>
      <c r="AW16" s="14"/>
      <c r="AX16" s="15"/>
    </row>
    <row r="17" spans="3:50" s="40" customFormat="1" ht="24.75" customHeight="1">
      <c r="C17" s="836" t="s">
        <v>163</v>
      </c>
      <c r="D17" s="836"/>
      <c r="E17" s="836"/>
      <c r="F17" s="836"/>
      <c r="G17" s="836"/>
      <c r="H17" s="836"/>
      <c r="I17" s="836"/>
      <c r="J17" s="836"/>
      <c r="K17" s="836"/>
      <c r="L17" s="836"/>
      <c r="M17" s="836"/>
      <c r="N17" s="836"/>
      <c r="O17" s="10"/>
      <c r="P17" s="11"/>
      <c r="Q17" s="12"/>
      <c r="R17" s="10"/>
      <c r="S17" s="11"/>
      <c r="T17" s="13"/>
      <c r="U17" s="10"/>
      <c r="V17" s="11"/>
      <c r="W17" s="13"/>
      <c r="X17" s="10"/>
      <c r="Y17" s="11"/>
      <c r="Z17" s="13"/>
      <c r="AA17" s="10"/>
      <c r="AB17" s="11"/>
      <c r="AC17" s="13"/>
      <c r="AD17" s="10"/>
      <c r="AE17" s="11"/>
      <c r="AF17" s="13"/>
      <c r="AG17" s="10"/>
      <c r="AH17" s="11"/>
      <c r="AI17" s="13"/>
      <c r="AJ17" s="10"/>
      <c r="AK17" s="14"/>
      <c r="AL17" s="15"/>
      <c r="AM17" s="16"/>
      <c r="AN17" s="14"/>
      <c r="AO17" s="15"/>
      <c r="AP17" s="16"/>
      <c r="AQ17" s="14"/>
      <c r="AR17" s="15"/>
      <c r="AS17" s="16"/>
      <c r="AT17" s="14"/>
      <c r="AU17" s="15"/>
      <c r="AV17" s="16"/>
      <c r="AW17" s="14"/>
      <c r="AX17" s="15"/>
    </row>
    <row r="18" spans="3:50" s="40" customFormat="1" ht="24.75" customHeight="1">
      <c r="C18" s="836"/>
      <c r="D18" s="836"/>
      <c r="E18" s="836"/>
      <c r="F18" s="836"/>
      <c r="G18" s="836"/>
      <c r="H18" s="836"/>
      <c r="I18" s="836"/>
      <c r="J18" s="836"/>
      <c r="K18" s="836"/>
      <c r="L18" s="836"/>
      <c r="M18" s="836"/>
      <c r="N18" s="836"/>
      <c r="O18" s="10"/>
      <c r="P18" s="11"/>
      <c r="Q18" s="12"/>
      <c r="R18" s="10"/>
      <c r="S18" s="11"/>
      <c r="T18" s="13"/>
      <c r="U18" s="10"/>
      <c r="V18" s="11"/>
      <c r="W18" s="13"/>
      <c r="X18" s="10"/>
      <c r="Y18" s="11"/>
      <c r="Z18" s="13"/>
      <c r="AA18" s="10"/>
      <c r="AB18" s="11"/>
      <c r="AC18" s="13"/>
      <c r="AD18" s="10"/>
      <c r="AE18" s="11"/>
      <c r="AF18" s="13"/>
      <c r="AG18" s="10"/>
      <c r="AH18" s="11"/>
      <c r="AI18" s="13"/>
      <c r="AJ18" s="10"/>
      <c r="AK18" s="14"/>
      <c r="AL18" s="15"/>
      <c r="AM18" s="16"/>
      <c r="AN18" s="14"/>
      <c r="AO18" s="15"/>
      <c r="AP18" s="16"/>
      <c r="AQ18" s="14"/>
      <c r="AR18" s="15"/>
      <c r="AS18" s="16"/>
      <c r="AT18" s="14"/>
      <c r="AU18" s="15"/>
      <c r="AV18" s="16"/>
      <c r="AW18" s="14"/>
      <c r="AX18" s="15"/>
    </row>
    <row r="19" spans="3:50" s="40" customFormat="1" ht="24.75" customHeight="1">
      <c r="C19" s="836" t="s">
        <v>164</v>
      </c>
      <c r="D19" s="836"/>
      <c r="E19" s="836"/>
      <c r="F19" s="836"/>
      <c r="G19" s="836"/>
      <c r="H19" s="836"/>
      <c r="I19" s="836"/>
      <c r="J19" s="836"/>
      <c r="K19" s="836"/>
      <c r="L19" s="836"/>
      <c r="M19" s="836"/>
      <c r="N19" s="836"/>
      <c r="O19" s="10"/>
      <c r="P19" s="11"/>
      <c r="Q19" s="12"/>
      <c r="R19" s="10"/>
      <c r="S19" s="11"/>
      <c r="T19" s="13"/>
      <c r="U19" s="10"/>
      <c r="V19" s="11"/>
      <c r="W19" s="13"/>
      <c r="X19" s="10"/>
      <c r="Y19" s="11"/>
      <c r="Z19" s="13"/>
      <c r="AA19" s="10"/>
      <c r="AB19" s="11"/>
      <c r="AC19" s="13"/>
      <c r="AD19" s="10"/>
      <c r="AE19" s="11"/>
      <c r="AF19" s="13"/>
      <c r="AG19" s="10"/>
      <c r="AH19" s="11"/>
      <c r="AI19" s="13"/>
      <c r="AJ19" s="10"/>
      <c r="AK19" s="14"/>
      <c r="AL19" s="15"/>
      <c r="AM19" s="16"/>
      <c r="AN19" s="14"/>
      <c r="AO19" s="273" t="s">
        <v>695</v>
      </c>
      <c r="AP19" s="16"/>
      <c r="AQ19" s="14"/>
      <c r="AR19" s="15"/>
      <c r="AS19" s="16"/>
      <c r="AT19" s="14"/>
      <c r="AU19" s="15"/>
      <c r="AV19" s="16"/>
      <c r="AW19" s="14"/>
      <c r="AX19" s="15"/>
    </row>
    <row r="20" spans="3:50" s="40" customFormat="1" ht="24.75" customHeight="1">
      <c r="C20" s="836"/>
      <c r="D20" s="836"/>
      <c r="E20" s="836"/>
      <c r="F20" s="836"/>
      <c r="G20" s="836"/>
      <c r="H20" s="836"/>
      <c r="I20" s="836"/>
      <c r="J20" s="836"/>
      <c r="K20" s="836"/>
      <c r="L20" s="836"/>
      <c r="M20" s="836"/>
      <c r="N20" s="836"/>
      <c r="O20" s="10"/>
      <c r="P20" s="11"/>
      <c r="Q20" s="12"/>
      <c r="R20" s="10"/>
      <c r="S20" s="11"/>
      <c r="T20" s="13"/>
      <c r="U20" s="10"/>
      <c r="V20" s="11"/>
      <c r="W20" s="13"/>
      <c r="X20" s="10"/>
      <c r="Y20" s="11"/>
      <c r="Z20" s="13"/>
      <c r="AA20" s="10"/>
      <c r="AB20" s="11"/>
      <c r="AC20" s="13"/>
      <c r="AD20" s="10"/>
      <c r="AE20" s="11"/>
      <c r="AF20" s="13"/>
      <c r="AG20" s="10"/>
      <c r="AH20" s="11"/>
      <c r="AI20" s="13"/>
      <c r="AJ20" s="10"/>
      <c r="AK20" s="14"/>
      <c r="AL20" s="15"/>
      <c r="AM20" s="16"/>
      <c r="AN20" s="14"/>
      <c r="AO20" s="15"/>
      <c r="AP20" s="16"/>
      <c r="AQ20" s="14"/>
      <c r="AR20" s="15"/>
      <c r="AS20" s="16"/>
      <c r="AT20" s="14"/>
      <c r="AU20" s="15"/>
      <c r="AV20" s="16"/>
      <c r="AW20" s="14"/>
      <c r="AX20" s="15"/>
    </row>
    <row r="21" spans="3:50" s="40" customFormat="1" ht="24.75" customHeight="1">
      <c r="C21" s="836" t="s">
        <v>497</v>
      </c>
      <c r="D21" s="836"/>
      <c r="E21" s="836"/>
      <c r="F21" s="836"/>
      <c r="G21" s="836"/>
      <c r="H21" s="836"/>
      <c r="I21" s="836"/>
      <c r="J21" s="836"/>
      <c r="K21" s="836"/>
      <c r="L21" s="836"/>
      <c r="M21" s="836"/>
      <c r="N21" s="836"/>
      <c r="O21" s="10"/>
      <c r="P21" s="11"/>
      <c r="Q21" s="12"/>
      <c r="R21" s="10"/>
      <c r="S21" s="11"/>
      <c r="T21" s="13"/>
      <c r="U21" s="10"/>
      <c r="V21" s="11"/>
      <c r="W21" s="13"/>
      <c r="X21" s="10"/>
      <c r="Y21" s="11"/>
      <c r="Z21" s="13"/>
      <c r="AA21" s="10"/>
      <c r="AB21" s="11"/>
      <c r="AC21" s="13"/>
      <c r="AD21" s="10"/>
      <c r="AE21" s="11"/>
      <c r="AF21" s="13"/>
      <c r="AG21" s="10"/>
      <c r="AH21" s="11"/>
      <c r="AI21" s="13"/>
      <c r="AJ21" s="10"/>
      <c r="AK21" s="14"/>
      <c r="AL21" s="15"/>
      <c r="AM21" s="16"/>
      <c r="AN21" s="14"/>
      <c r="AO21" s="15"/>
      <c r="AP21" s="16"/>
      <c r="AQ21" s="14"/>
      <c r="AR21" s="273" t="s">
        <v>695</v>
      </c>
      <c r="AS21" s="16"/>
      <c r="AT21" s="14"/>
      <c r="AU21" s="15"/>
      <c r="AV21" s="16"/>
      <c r="AW21" s="14"/>
      <c r="AX21" s="15"/>
    </row>
    <row r="22" spans="3:50" ht="17.25" customHeight="1">
      <c r="C22" s="177" t="s">
        <v>165</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row>
    <row r="23" spans="3:50" ht="17.25" customHeight="1">
      <c r="C23" s="177" t="s">
        <v>166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row>
  </sheetData>
  <sheetProtection password="D7EF" sheet="1" objects="1" scenarios="1" selectLockedCells="1" selectUnlockedCells="1"/>
  <customSheetViews>
    <customSheetView guid="{02B438CF-0257-43B2-9BDA-7E54B391CED3}" showPageBreaks="1" showGridLines="0" view="pageBreakPreview">
      <selection activeCell="AK26" sqref="AK26"/>
      <pageMargins left="0.25" right="0.25" top="0.75" bottom="0.75" header="0.3" footer="0.3"/>
      <pageSetup paperSize="9" orientation="landscape" r:id="rId1"/>
    </customSheetView>
    <customSheetView guid="{BAF09DE9-3CAC-45E2-B2E3-39C54B45EBAF}" showPageBreaks="1" showGridLines="0" view="pageBreakPreview">
      <selection activeCell="A2" sqref="A2"/>
      <pageMargins left="0.25" right="0.25" top="0.75" bottom="0.75" header="0.3" footer="0.3"/>
      <pageSetup paperSize="9" orientation="landscape" r:id="rId2"/>
    </customSheetView>
  </customSheetViews>
  <mergeCells count="31">
    <mergeCell ref="C21:N21"/>
    <mergeCell ref="C8:N8"/>
    <mergeCell ref="C13:N13"/>
    <mergeCell ref="C15:N15"/>
    <mergeCell ref="G7:H7"/>
    <mergeCell ref="I7:J7"/>
    <mergeCell ref="M7:N7"/>
    <mergeCell ref="K7:L7"/>
    <mergeCell ref="C7:F7"/>
    <mergeCell ref="AV8:AX8"/>
    <mergeCell ref="C19:N19"/>
    <mergeCell ref="C9:N9"/>
    <mergeCell ref="C11:N11"/>
    <mergeCell ref="C20:N20"/>
    <mergeCell ref="AG8:AI8"/>
    <mergeCell ref="AJ8:AL8"/>
    <mergeCell ref="AM8:AO8"/>
    <mergeCell ref="AP8:AR8"/>
    <mergeCell ref="AS8:AU8"/>
    <mergeCell ref="AD8:AF8"/>
    <mergeCell ref="R8:T8"/>
    <mergeCell ref="O8:Q8"/>
    <mergeCell ref="C18:N18"/>
    <mergeCell ref="U8:W8"/>
    <mergeCell ref="X8:Z8"/>
    <mergeCell ref="AA8:AC8"/>
    <mergeCell ref="C17:N17"/>
    <mergeCell ref="C10:N10"/>
    <mergeCell ref="C12:N12"/>
    <mergeCell ref="C14:N14"/>
    <mergeCell ref="C16:N16"/>
  </mergeCells>
  <phoneticPr fontId="3"/>
  <printOptions horizontalCentered="1"/>
  <pageMargins left="0.21" right="0.27" top="0.87" bottom="0.39370078740157483" header="0.19685039370078741" footer="0.23622047244094491"/>
  <pageSetup paperSize="9" fitToHeight="0" orientation="landscape" r:id="rId3"/>
  <headerFooter>
    <oddFooter>&amp;R&amp;"ＭＳ Ｐ明朝,標準"&amp;10（日本産業規格A列4番）</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N50"/>
  <sheetViews>
    <sheetView showGridLines="0" zoomScaleNormal="100" zoomScaleSheetLayoutView="100" workbookViewId="0">
      <selection activeCell="C3" sqref="C3"/>
    </sheetView>
  </sheetViews>
  <sheetFormatPr defaultColWidth="2.5" defaultRowHeight="14.25"/>
  <cols>
    <col min="1" max="1" width="2.5" style="76"/>
    <col min="2" max="2" width="2.5" style="140"/>
    <col min="3" max="37" width="2.5" style="76"/>
    <col min="38" max="38" width="1.625" style="76" customWidth="1"/>
    <col min="39" max="16384" width="2.5" style="76"/>
  </cols>
  <sheetData>
    <row r="2" spans="2:40">
      <c r="AN2" s="197"/>
    </row>
    <row r="3" spans="2:40">
      <c r="C3" s="140" t="s">
        <v>198</v>
      </c>
    </row>
    <row r="5" spans="2:40">
      <c r="C5" s="146"/>
      <c r="D5" s="146"/>
      <c r="E5" s="146"/>
      <c r="F5" s="146"/>
      <c r="G5" s="146"/>
      <c r="H5" s="146"/>
    </row>
    <row r="7" spans="2:40" ht="25.5">
      <c r="B7" s="888" t="s">
        <v>199</v>
      </c>
      <c r="C7" s="888"/>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row>
    <row r="8" spans="2:40" ht="14.25" customHeight="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row>
    <row r="10" spans="2:40" ht="21" customHeight="1">
      <c r="B10" s="76"/>
      <c r="C10" s="146" t="s">
        <v>290</v>
      </c>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row>
    <row r="11" spans="2:40" ht="21" customHeight="1">
      <c r="B11" s="76"/>
      <c r="E11" s="146" t="s">
        <v>483</v>
      </c>
      <c r="F11" s="146"/>
      <c r="G11" s="146"/>
      <c r="H11" s="887"/>
      <c r="I11" s="887"/>
      <c r="J11" s="887"/>
      <c r="K11" s="887"/>
      <c r="L11" s="887"/>
      <c r="M11" s="887"/>
      <c r="N11" s="146"/>
      <c r="O11" s="146" t="s">
        <v>482</v>
      </c>
      <c r="Q11" s="146"/>
      <c r="R11" s="146"/>
      <c r="S11" s="146"/>
      <c r="T11" s="146"/>
      <c r="U11" s="146"/>
      <c r="V11" s="146"/>
      <c r="W11" s="146"/>
      <c r="X11" s="146"/>
      <c r="Y11" s="146"/>
      <c r="Z11" s="146"/>
      <c r="AA11" s="146"/>
      <c r="AB11" s="146"/>
      <c r="AC11" s="146"/>
      <c r="AD11" s="146"/>
      <c r="AE11" s="146"/>
      <c r="AF11" s="146"/>
      <c r="AG11" s="146"/>
      <c r="AH11" s="146"/>
      <c r="AI11" s="146"/>
      <c r="AJ11" s="146"/>
      <c r="AK11" s="146"/>
      <c r="AL11" s="146"/>
    </row>
    <row r="12" spans="2:40">
      <c r="B12" s="76"/>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6"/>
    </row>
    <row r="15" spans="2:40" ht="14.25" customHeight="1">
      <c r="B15" s="76"/>
      <c r="C15" s="890" t="s">
        <v>479</v>
      </c>
      <c r="D15" s="890"/>
      <c r="E15" s="890"/>
      <c r="F15" s="890"/>
      <c r="G15" s="890"/>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row>
    <row r="16" spans="2:40" ht="13.5" customHeight="1">
      <c r="B16" s="76"/>
      <c r="C16" s="890"/>
      <c r="D16" s="890"/>
      <c r="E16" s="890"/>
      <c r="F16" s="890"/>
      <c r="G16" s="890"/>
      <c r="H16" s="890"/>
      <c r="I16" s="890"/>
      <c r="J16" s="890"/>
      <c r="K16" s="890"/>
      <c r="L16" s="890"/>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890"/>
      <c r="AK16" s="890"/>
    </row>
    <row r="17" spans="2:38" ht="13.5" customHeight="1">
      <c r="B17" s="76"/>
      <c r="C17" s="890"/>
      <c r="D17" s="890"/>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0"/>
    </row>
    <row r="18" spans="2:38">
      <c r="C18" s="890"/>
      <c r="D18" s="890"/>
      <c r="E18" s="890"/>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row>
    <row r="19" spans="2:38" ht="13.5" customHeight="1">
      <c r="B19" s="76"/>
      <c r="C19" s="890"/>
      <c r="D19" s="890"/>
      <c r="E19" s="890"/>
      <c r="F19" s="890"/>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row>
    <row r="20" spans="2:38" ht="13.5" customHeight="1">
      <c r="B20" s="76"/>
      <c r="C20" s="890"/>
      <c r="D20" s="890"/>
      <c r="E20" s="890"/>
      <c r="F20" s="890"/>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row>
    <row r="21" spans="2:38" ht="13.5" customHeight="1">
      <c r="B21" s="76"/>
      <c r="C21" s="890"/>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row>
    <row r="22" spans="2:38" ht="13.5" customHeight="1">
      <c r="B22" s="76"/>
      <c r="C22" s="890"/>
      <c r="D22" s="890"/>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row>
    <row r="23" spans="2:38" ht="13.5" customHeight="1">
      <c r="B23" s="76"/>
      <c r="C23" s="890"/>
      <c r="D23" s="890"/>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row>
    <row r="24" spans="2:38" ht="13.5" customHeight="1">
      <c r="B24" s="76"/>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row>
    <row r="25" spans="2:38" ht="13.5" customHeight="1">
      <c r="B25" s="76"/>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row>
    <row r="26" spans="2:38" ht="14.25" customHeight="1">
      <c r="B26" s="76"/>
      <c r="C26" s="890"/>
      <c r="D26" s="890"/>
      <c r="E26" s="890"/>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890"/>
      <c r="AJ26" s="890"/>
      <c r="AK26" s="890"/>
    </row>
    <row r="27" spans="2:38">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row>
    <row r="28" spans="2:38" ht="13.5" customHeight="1">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row>
    <row r="29" spans="2:38" ht="13.5" customHeight="1">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row>
    <row r="30" spans="2:38">
      <c r="G30" s="891" t="s">
        <v>704</v>
      </c>
      <c r="H30" s="891"/>
      <c r="I30" s="891"/>
      <c r="J30" s="891"/>
      <c r="K30" s="274" t="s">
        <v>14</v>
      </c>
      <c r="L30" s="889" t="s">
        <v>705</v>
      </c>
      <c r="M30" s="889"/>
      <c r="N30" s="274" t="s">
        <v>13</v>
      </c>
      <c r="O30" s="889" t="s">
        <v>705</v>
      </c>
      <c r="P30" s="889"/>
      <c r="Q30" s="274" t="s">
        <v>12</v>
      </c>
    </row>
    <row r="32" spans="2:38">
      <c r="N32" s="146"/>
      <c r="O32" s="146"/>
      <c r="P32" s="886"/>
      <c r="Q32" s="886"/>
      <c r="R32" s="886"/>
      <c r="S32" s="886"/>
      <c r="T32" s="886"/>
      <c r="U32" s="886"/>
      <c r="V32" s="886"/>
      <c r="W32" s="886"/>
      <c r="X32" s="886"/>
      <c r="Y32" s="886"/>
      <c r="Z32" s="886"/>
      <c r="AA32" s="886"/>
      <c r="AB32" s="886"/>
      <c r="AC32" s="886"/>
      <c r="AD32" s="886"/>
      <c r="AE32" s="886"/>
      <c r="AF32" s="886"/>
      <c r="AG32" s="886"/>
      <c r="AH32" s="886"/>
      <c r="AI32" s="886"/>
    </row>
    <row r="33" spans="3:37" ht="21" customHeight="1">
      <c r="M33" s="146" t="s">
        <v>200</v>
      </c>
      <c r="N33" s="146"/>
      <c r="O33" s="146"/>
      <c r="P33" s="892" t="s">
        <v>522</v>
      </c>
      <c r="Q33" s="892"/>
      <c r="R33" s="892"/>
      <c r="S33" s="892"/>
      <c r="T33" s="892"/>
      <c r="U33" s="892"/>
      <c r="V33" s="892"/>
      <c r="W33" s="892"/>
      <c r="X33" s="892"/>
      <c r="Y33" s="892"/>
      <c r="Z33" s="892"/>
      <c r="AA33" s="892"/>
      <c r="AB33" s="892"/>
      <c r="AC33" s="892"/>
      <c r="AD33" s="892"/>
      <c r="AE33" s="892"/>
      <c r="AF33" s="892"/>
      <c r="AG33" s="892"/>
      <c r="AH33" s="892"/>
      <c r="AI33" s="892"/>
    </row>
    <row r="34" spans="3:37" ht="21" customHeight="1">
      <c r="M34" s="146"/>
      <c r="N34" s="146"/>
      <c r="O34" s="146"/>
      <c r="P34" s="893"/>
      <c r="Q34" s="893"/>
      <c r="R34" s="893"/>
      <c r="S34" s="893"/>
      <c r="T34" s="893"/>
      <c r="U34" s="893"/>
      <c r="V34" s="893"/>
      <c r="W34" s="893"/>
      <c r="X34" s="893"/>
      <c r="Y34" s="893"/>
      <c r="Z34" s="893"/>
      <c r="AA34" s="893"/>
      <c r="AB34" s="893"/>
      <c r="AC34" s="893"/>
      <c r="AD34" s="893"/>
      <c r="AE34" s="893"/>
      <c r="AF34" s="893"/>
      <c r="AG34" s="893"/>
      <c r="AH34" s="893"/>
      <c r="AI34" s="893"/>
    </row>
    <row r="36" spans="3:37">
      <c r="R36" s="140"/>
    </row>
    <row r="37" spans="3:37">
      <c r="R37" s="140"/>
    </row>
    <row r="38" spans="3:37" ht="21" customHeight="1">
      <c r="M38" s="886" t="s">
        <v>480</v>
      </c>
      <c r="N38" s="886"/>
      <c r="O38" s="886"/>
      <c r="P38" s="886"/>
      <c r="Q38" s="886"/>
      <c r="R38" s="886"/>
      <c r="S38" s="892" t="s">
        <v>706</v>
      </c>
      <c r="T38" s="892"/>
      <c r="U38" s="892"/>
      <c r="V38" s="892"/>
      <c r="W38" s="892"/>
      <c r="X38" s="892"/>
      <c r="Y38" s="892"/>
      <c r="Z38" s="892"/>
      <c r="AA38" s="892"/>
      <c r="AB38" s="892"/>
      <c r="AC38" s="892"/>
      <c r="AD38" s="892"/>
      <c r="AE38" s="892"/>
      <c r="AF38" s="892"/>
      <c r="AG38" s="892"/>
      <c r="AH38" s="892"/>
      <c r="AI38" s="892"/>
    </row>
    <row r="39" spans="3:37" ht="21" customHeight="1">
      <c r="M39" s="886" t="s">
        <v>481</v>
      </c>
      <c r="N39" s="886"/>
      <c r="O39" s="886"/>
      <c r="P39" s="886"/>
      <c r="Q39" s="886"/>
      <c r="R39" s="886"/>
      <c r="S39" s="894" t="s">
        <v>707</v>
      </c>
      <c r="T39" s="894"/>
      <c r="U39" s="894"/>
      <c r="V39" s="894"/>
      <c r="W39" s="894"/>
      <c r="X39" s="894"/>
      <c r="Y39" s="894"/>
      <c r="Z39" s="894"/>
      <c r="AA39" s="894"/>
      <c r="AB39" s="894"/>
      <c r="AC39" s="894"/>
      <c r="AD39" s="894"/>
      <c r="AE39" s="894"/>
      <c r="AF39" s="894"/>
      <c r="AG39" s="894"/>
      <c r="AH39" s="894"/>
      <c r="AI39" s="894"/>
    </row>
    <row r="43" spans="3:37" ht="16.5" customHeight="1">
      <c r="C43" s="112" t="s">
        <v>201</v>
      </c>
      <c r="E43" s="146" t="s">
        <v>210</v>
      </c>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row>
    <row r="44" spans="3:37" ht="16.5" customHeight="1">
      <c r="C44" s="112"/>
      <c r="D44" s="146" t="s">
        <v>211</v>
      </c>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row>
    <row r="45" spans="3:37" ht="16.5" customHeight="1">
      <c r="C45" s="112" t="s">
        <v>207</v>
      </c>
      <c r="E45" s="76" t="s">
        <v>202</v>
      </c>
    </row>
    <row r="46" spans="3:37" ht="16.5" customHeight="1">
      <c r="C46" s="112" t="s">
        <v>205</v>
      </c>
      <c r="E46" s="76" t="s">
        <v>203</v>
      </c>
    </row>
    <row r="47" spans="3:37" ht="16.5" customHeight="1">
      <c r="C47" s="112" t="s">
        <v>205</v>
      </c>
      <c r="E47" s="76" t="s">
        <v>204</v>
      </c>
    </row>
    <row r="48" spans="3:37" ht="16.5" customHeight="1">
      <c r="C48" s="112" t="s">
        <v>205</v>
      </c>
      <c r="E48" s="76" t="s">
        <v>206</v>
      </c>
    </row>
    <row r="49" spans="3:5" ht="16.5" customHeight="1">
      <c r="C49" s="112" t="s">
        <v>205</v>
      </c>
      <c r="E49" s="76" t="s">
        <v>208</v>
      </c>
    </row>
    <row r="50" spans="3:5" ht="16.5" customHeight="1">
      <c r="C50" s="112" t="s">
        <v>205</v>
      </c>
      <c r="E50" s="76" t="s">
        <v>209</v>
      </c>
    </row>
  </sheetData>
  <sheetProtection password="D7EF" sheet="1" objects="1" scenarios="1" selectLockedCells="1" selectUnlockedCells="1"/>
  <customSheetViews>
    <customSheetView guid="{02B438CF-0257-43B2-9BDA-7E54B391CED3}" showPageBreaks="1" showGridLines="0" printArea="1" view="pageBreakPreview" topLeftCell="A22">
      <selection activeCell="AM57" sqref="AM57"/>
      <pageMargins left="0.51181102362204722" right="0.51181102362204722" top="0.74803149606299213" bottom="0.74803149606299213" header="0.31496062992125984" footer="0.31496062992125984"/>
      <pageSetup paperSize="9" orientation="portrait" r:id="rId1"/>
      <headerFooter>
        <oddHeader>&amp;C&amp;"ＭＳ 明朝,標準"㊞</oddHeader>
      </headerFooter>
    </customSheetView>
    <customSheetView guid="{BAF09DE9-3CAC-45E2-B2E3-39C54B45EBAF}" showPageBreaks="1" showGridLines="0" printArea="1" view="pageBreakPreview">
      <selection activeCell="B14" sqref="B14:AJ27"/>
      <pageMargins left="0.51181102362204722" right="0.51181102362204722" top="0.74803149606299213" bottom="0.74803149606299213" header="0.31496062992125984" footer="0.31496062992125984"/>
      <pageSetup paperSize="9" orientation="portrait" r:id="rId2"/>
      <headerFooter>
        <oddHeader>&amp;C&amp;"ＭＳ 明朝,標準"㊞</oddHeader>
      </headerFooter>
    </customSheetView>
  </customSheetViews>
  <mergeCells count="13">
    <mergeCell ref="M38:R38"/>
    <mergeCell ref="M39:R39"/>
    <mergeCell ref="H11:M11"/>
    <mergeCell ref="B7:AL7"/>
    <mergeCell ref="L30:M30"/>
    <mergeCell ref="O30:P30"/>
    <mergeCell ref="C15:AK26"/>
    <mergeCell ref="G30:J30"/>
    <mergeCell ref="P32:AI32"/>
    <mergeCell ref="P33:AI33"/>
    <mergeCell ref="P34:AI34"/>
    <mergeCell ref="S38:AI38"/>
    <mergeCell ref="S39:AI39"/>
  </mergeCells>
  <phoneticPr fontId="3"/>
  <conditionalFormatting sqref="G30">
    <cfRule type="expression" dxfId="3" priority="3">
      <formula>G30&lt;&gt;""</formula>
    </cfRule>
  </conditionalFormatting>
  <conditionalFormatting sqref="L30:M30">
    <cfRule type="expression" dxfId="2" priority="2">
      <formula>$K$32&lt;&gt;""</formula>
    </cfRule>
  </conditionalFormatting>
  <conditionalFormatting sqref="O30:P30">
    <cfRule type="expression" dxfId="1" priority="1">
      <formula>$N$32&lt;&gt;""</formula>
    </cfRule>
  </conditionalFormatting>
  <printOptions verticalCentered="1"/>
  <pageMargins left="0.74803149606299213" right="0.43307086614173229" top="0.39370078740157483" bottom="0.59055118110236227" header="0.19685039370078741" footer="0.23622047244094491"/>
  <pageSetup paperSize="9" orientation="portrait" r:id="rId3"/>
  <headerFooter>
    <oddFooter>&amp;R&amp;"ＭＳ Ｐ明朝,標準"&amp;10（日本産業規格A列4番）</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C2:BQ363"/>
  <sheetViews>
    <sheetView showGridLines="0" tabSelected="1" zoomScaleNormal="100" zoomScaleSheetLayoutView="80" workbookViewId="0">
      <selection activeCell="N13" sqref="N13"/>
    </sheetView>
  </sheetViews>
  <sheetFormatPr defaultColWidth="9" defaultRowHeight="14.25"/>
  <cols>
    <col min="1" max="1" width="2.625" style="42" customWidth="1"/>
    <col min="2" max="2" width="1.625" style="42" customWidth="1"/>
    <col min="3" max="36" width="2.625" style="42" customWidth="1"/>
    <col min="37" max="37" width="1.625" style="43" customWidth="1"/>
    <col min="38" max="38" width="4.625" style="43" customWidth="1"/>
    <col min="39" max="69" width="2.625" style="43" customWidth="1"/>
    <col min="70" max="123" width="2.625" style="42" customWidth="1"/>
    <col min="124" max="16384" width="9" style="42"/>
  </cols>
  <sheetData>
    <row r="2" spans="3:67" ht="6" customHeight="1"/>
    <row r="3" spans="3:67" ht="14.1" customHeight="1">
      <c r="C3" s="42" t="s">
        <v>0</v>
      </c>
      <c r="AL3" s="201"/>
    </row>
    <row r="4" spans="3:67" ht="14.1" customHeight="1">
      <c r="C4" s="44"/>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6"/>
    </row>
    <row r="5" spans="3:67" ht="14.1" customHeight="1">
      <c r="C5" s="47"/>
      <c r="D5" s="48"/>
      <c r="E5" s="48"/>
      <c r="F5" s="48"/>
      <c r="G5" s="48"/>
      <c r="H5" s="48"/>
      <c r="I5" s="48"/>
      <c r="J5" s="48"/>
      <c r="K5" s="48"/>
      <c r="L5" s="48"/>
      <c r="M5" s="48"/>
      <c r="N5" s="48"/>
      <c r="O5" s="48"/>
      <c r="P5" s="48"/>
      <c r="Q5" s="48"/>
      <c r="R5" s="48"/>
      <c r="S5" s="48"/>
      <c r="T5" s="48"/>
      <c r="U5" s="48"/>
      <c r="V5" s="48"/>
      <c r="W5" s="48"/>
      <c r="X5" s="48"/>
      <c r="Y5" s="48"/>
      <c r="Z5" s="333" t="s">
        <v>525</v>
      </c>
      <c r="AA5" s="333"/>
      <c r="AB5" s="333"/>
      <c r="AC5" s="48" t="s">
        <v>14</v>
      </c>
      <c r="AD5" s="335" t="s">
        <v>527</v>
      </c>
      <c r="AE5" s="335"/>
      <c r="AF5" s="48" t="s">
        <v>13</v>
      </c>
      <c r="AG5" s="335" t="s">
        <v>527</v>
      </c>
      <c r="AH5" s="335"/>
      <c r="AI5" s="48" t="s">
        <v>12</v>
      </c>
      <c r="AJ5" s="49"/>
      <c r="AK5" s="50"/>
      <c r="AL5" s="50"/>
      <c r="AM5" s="50"/>
      <c r="AN5" s="50"/>
      <c r="AO5" s="50"/>
      <c r="AP5" s="50"/>
      <c r="AQ5" s="48"/>
      <c r="AR5" s="48"/>
      <c r="AS5" s="48"/>
      <c r="BM5" s="51"/>
      <c r="BN5" s="51"/>
      <c r="BO5" s="51"/>
    </row>
    <row r="6" spans="3:67" ht="21" customHeight="1">
      <c r="C6" s="47"/>
      <c r="D6" s="48" t="s">
        <v>290</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9"/>
      <c r="AK6" s="50"/>
      <c r="AL6" s="50"/>
      <c r="AM6" s="50"/>
      <c r="AN6" s="51"/>
      <c r="AO6" s="51"/>
      <c r="AP6" s="51"/>
      <c r="AQ6" s="48"/>
      <c r="AR6" s="48"/>
      <c r="AS6" s="48"/>
      <c r="BM6" s="51"/>
      <c r="BN6" s="51"/>
    </row>
    <row r="7" spans="3:67" ht="21" customHeight="1">
      <c r="C7" s="47"/>
      <c r="D7" s="48" t="s">
        <v>488</v>
      </c>
      <c r="E7" s="48"/>
      <c r="F7" s="48"/>
      <c r="G7" s="48"/>
      <c r="H7" s="48"/>
      <c r="I7" s="382"/>
      <c r="J7" s="382"/>
      <c r="K7" s="382"/>
      <c r="L7" s="382"/>
      <c r="M7" s="382"/>
      <c r="N7" s="382"/>
      <c r="O7" s="48" t="s">
        <v>489</v>
      </c>
      <c r="P7" s="48"/>
      <c r="Q7" s="48"/>
      <c r="R7" s="48"/>
      <c r="S7" s="48"/>
      <c r="T7" s="48"/>
      <c r="U7" s="48"/>
      <c r="V7" s="48"/>
      <c r="W7" s="48"/>
      <c r="X7" s="48"/>
      <c r="Y7" s="48"/>
      <c r="Z7" s="48"/>
      <c r="AA7" s="48"/>
      <c r="AB7" s="48"/>
      <c r="AC7" s="48"/>
      <c r="AD7" s="48"/>
      <c r="AE7" s="48"/>
      <c r="AF7" s="48"/>
      <c r="AG7" s="48"/>
      <c r="AH7" s="48"/>
      <c r="AI7" s="48"/>
      <c r="AJ7" s="49"/>
      <c r="AK7" s="51"/>
      <c r="AL7" s="51"/>
      <c r="AM7" s="51"/>
      <c r="AN7" s="51"/>
      <c r="AO7" s="51"/>
      <c r="AP7" s="51"/>
      <c r="AQ7" s="48"/>
      <c r="AR7" s="48"/>
      <c r="AS7" s="48"/>
      <c r="BM7" s="51"/>
      <c r="BN7" s="51"/>
      <c r="BO7" s="51"/>
    </row>
    <row r="8" spans="3:67" ht="21" customHeight="1">
      <c r="C8" s="47"/>
      <c r="D8" s="48"/>
      <c r="E8" s="48"/>
      <c r="F8" s="48"/>
      <c r="G8" s="48"/>
      <c r="H8" s="48"/>
      <c r="I8" s="48"/>
      <c r="J8" s="48"/>
      <c r="K8" s="48"/>
      <c r="L8" s="48"/>
      <c r="M8" s="48"/>
      <c r="N8" s="48"/>
      <c r="O8" s="48"/>
      <c r="P8" s="48"/>
      <c r="Q8" s="48"/>
      <c r="R8" s="48"/>
      <c r="S8" s="48"/>
      <c r="T8" s="48" t="s">
        <v>464</v>
      </c>
      <c r="U8" s="48"/>
      <c r="V8" s="48"/>
      <c r="W8" s="48"/>
      <c r="X8" s="48"/>
      <c r="Y8" s="48"/>
      <c r="Z8" s="48"/>
      <c r="AA8" s="48"/>
      <c r="AB8" s="48"/>
      <c r="AC8" s="48"/>
      <c r="AD8" s="48"/>
      <c r="AE8" s="48"/>
      <c r="AF8" s="48"/>
      <c r="AG8" s="48"/>
      <c r="AH8" s="48"/>
      <c r="AI8" s="48"/>
      <c r="AJ8" s="49"/>
      <c r="AK8" s="51"/>
      <c r="AL8" s="51"/>
      <c r="AM8" s="51"/>
      <c r="AN8" s="51"/>
      <c r="AO8" s="51"/>
      <c r="AP8" s="51"/>
      <c r="AQ8" s="48"/>
      <c r="AR8" s="48"/>
      <c r="AS8" s="48"/>
      <c r="BM8" s="51"/>
      <c r="BN8" s="51"/>
      <c r="BO8" s="51"/>
    </row>
    <row r="9" spans="3:67" ht="21" customHeight="1">
      <c r="C9" s="47"/>
      <c r="D9" s="48"/>
      <c r="E9" s="48"/>
      <c r="F9" s="48"/>
      <c r="G9" s="48"/>
      <c r="H9" s="48"/>
      <c r="I9" s="48"/>
      <c r="J9" s="48"/>
      <c r="K9" s="48"/>
      <c r="L9" s="48"/>
      <c r="M9" s="48"/>
      <c r="N9" s="48"/>
      <c r="O9" s="48"/>
      <c r="P9" s="48"/>
      <c r="Q9" s="48"/>
      <c r="R9" s="48"/>
      <c r="S9" s="48"/>
      <c r="T9" s="48" t="s">
        <v>183</v>
      </c>
      <c r="U9" s="48"/>
      <c r="V9" s="317" t="s">
        <v>522</v>
      </c>
      <c r="W9" s="317"/>
      <c r="X9" s="317"/>
      <c r="Y9" s="317"/>
      <c r="Z9" s="317"/>
      <c r="AA9" s="317"/>
      <c r="AB9" s="317"/>
      <c r="AC9" s="317"/>
      <c r="AD9" s="317"/>
      <c r="AE9" s="317"/>
      <c r="AF9" s="317"/>
      <c r="AG9" s="317"/>
      <c r="AH9" s="317"/>
      <c r="AI9" s="48"/>
      <c r="AJ9" s="49"/>
      <c r="AK9" s="51"/>
      <c r="AL9" s="70"/>
      <c r="AM9" s="51"/>
      <c r="AN9" s="51"/>
      <c r="AO9" s="51"/>
      <c r="AP9" s="51"/>
      <c r="AQ9" s="48"/>
      <c r="AR9" s="48"/>
      <c r="AS9" s="48"/>
      <c r="BM9" s="51"/>
      <c r="BN9" s="51"/>
      <c r="BO9" s="51"/>
    </row>
    <row r="10" spans="3:67" ht="21" customHeight="1">
      <c r="C10" s="47"/>
      <c r="D10" s="48"/>
      <c r="E10" s="48"/>
      <c r="F10" s="48"/>
      <c r="G10" s="48"/>
      <c r="H10" s="48"/>
      <c r="I10" s="48"/>
      <c r="J10" s="48"/>
      <c r="K10" s="48"/>
      <c r="L10" s="48"/>
      <c r="M10" s="48"/>
      <c r="N10" s="48"/>
      <c r="O10" s="48"/>
      <c r="P10" s="48"/>
      <c r="Q10" s="48"/>
      <c r="R10" s="48"/>
      <c r="S10" s="48"/>
      <c r="T10" s="48"/>
      <c r="U10" s="48"/>
      <c r="V10" s="318"/>
      <c r="W10" s="318"/>
      <c r="X10" s="318"/>
      <c r="Y10" s="318"/>
      <c r="Z10" s="318"/>
      <c r="AA10" s="318"/>
      <c r="AB10" s="318"/>
      <c r="AC10" s="318"/>
      <c r="AD10" s="318"/>
      <c r="AE10" s="318"/>
      <c r="AF10" s="318"/>
      <c r="AG10" s="318"/>
      <c r="AH10" s="318"/>
      <c r="AI10" s="48"/>
      <c r="AJ10" s="49"/>
      <c r="AK10" s="51"/>
      <c r="AL10" s="71"/>
      <c r="AM10" s="51"/>
      <c r="AN10" s="51"/>
      <c r="AO10" s="51"/>
      <c r="AP10" s="51"/>
      <c r="AQ10" s="48"/>
      <c r="AR10" s="48"/>
      <c r="AS10" s="48"/>
      <c r="BM10" s="51"/>
      <c r="BN10" s="51"/>
      <c r="BO10" s="51"/>
    </row>
    <row r="11" spans="3:67" ht="21" customHeight="1">
      <c r="C11" s="47"/>
      <c r="D11" s="48"/>
      <c r="E11" s="48"/>
      <c r="F11" s="48"/>
      <c r="G11" s="48"/>
      <c r="H11" s="48"/>
      <c r="I11" s="48"/>
      <c r="J11" s="48"/>
      <c r="K11" s="48"/>
      <c r="L11" s="48"/>
      <c r="M11" s="48"/>
      <c r="N11" s="48"/>
      <c r="O11" s="48"/>
      <c r="P11" s="48"/>
      <c r="Q11" s="48"/>
      <c r="R11" s="48"/>
      <c r="S11" s="48"/>
      <c r="T11" s="48" t="s">
        <v>227</v>
      </c>
      <c r="U11" s="48"/>
      <c r="V11" s="319" t="s">
        <v>523</v>
      </c>
      <c r="W11" s="319"/>
      <c r="X11" s="319"/>
      <c r="Y11" s="319"/>
      <c r="Z11" s="319"/>
      <c r="AA11" s="319"/>
      <c r="AB11" s="319"/>
      <c r="AC11" s="319"/>
      <c r="AD11" s="319"/>
      <c r="AE11" s="319"/>
      <c r="AF11" s="319"/>
      <c r="AG11" s="319"/>
      <c r="AH11" s="319"/>
      <c r="AJ11" s="49"/>
      <c r="AK11" s="51"/>
      <c r="AL11" s="72"/>
      <c r="AM11" s="51"/>
      <c r="AN11" s="51"/>
      <c r="AO11" s="51"/>
      <c r="AP11" s="51"/>
      <c r="AQ11" s="48"/>
      <c r="AR11" s="48"/>
      <c r="AS11" s="48"/>
      <c r="BM11" s="51"/>
      <c r="BN11" s="51"/>
      <c r="BO11" s="51"/>
    </row>
    <row r="12" spans="3:67" ht="21" customHeight="1">
      <c r="C12" s="47"/>
      <c r="D12" s="48"/>
      <c r="E12" s="48"/>
      <c r="F12" s="48"/>
      <c r="G12" s="48"/>
      <c r="H12" s="48"/>
      <c r="I12" s="48"/>
      <c r="J12" s="48"/>
      <c r="K12" s="48"/>
      <c r="L12" s="48"/>
      <c r="M12" s="48"/>
      <c r="N12" s="48"/>
      <c r="O12" s="48"/>
      <c r="P12" s="48"/>
      <c r="Q12" s="48"/>
      <c r="R12" s="48"/>
      <c r="S12" s="48"/>
      <c r="T12" s="48"/>
      <c r="U12" s="48"/>
      <c r="V12" s="317" t="s">
        <v>524</v>
      </c>
      <c r="W12" s="317"/>
      <c r="X12" s="317"/>
      <c r="Y12" s="317"/>
      <c r="Z12" s="317"/>
      <c r="AA12" s="317"/>
      <c r="AB12" s="317"/>
      <c r="AC12" s="317"/>
      <c r="AD12" s="317"/>
      <c r="AE12" s="317"/>
      <c r="AF12" s="317"/>
      <c r="AG12" s="317"/>
      <c r="AH12" s="317"/>
      <c r="AI12" s="48"/>
      <c r="AJ12" s="49"/>
      <c r="AK12" s="51"/>
      <c r="AL12" s="72"/>
      <c r="AM12" s="51"/>
      <c r="AN12" s="51"/>
      <c r="AO12" s="51"/>
      <c r="AP12" s="51"/>
      <c r="AQ12" s="48"/>
      <c r="AR12" s="48"/>
      <c r="AS12" s="48"/>
      <c r="BM12" s="51"/>
      <c r="BN12" s="51"/>
      <c r="BO12" s="51"/>
    </row>
    <row r="13" spans="3:67" ht="14.1" customHeight="1">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9"/>
      <c r="AL13" s="51"/>
      <c r="AM13" s="51"/>
      <c r="AN13" s="51"/>
      <c r="AO13" s="51"/>
      <c r="AP13" s="51"/>
      <c r="AQ13" s="48"/>
      <c r="AR13" s="48"/>
      <c r="AS13" s="48"/>
      <c r="BM13" s="51"/>
      <c r="BN13" s="51"/>
      <c r="BO13" s="51"/>
    </row>
    <row r="14" spans="3:67" ht="14.1" customHeight="1">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9"/>
      <c r="AL14" s="51"/>
      <c r="AM14" s="51"/>
      <c r="AN14" s="51"/>
      <c r="AO14" s="51"/>
      <c r="AP14" s="51"/>
      <c r="AQ14" s="48"/>
      <c r="AR14" s="48"/>
      <c r="AS14" s="48"/>
      <c r="BM14" s="51"/>
      <c r="BN14" s="51"/>
      <c r="BO14" s="51"/>
    </row>
    <row r="15" spans="3:67" ht="14.25" customHeight="1">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9"/>
      <c r="AL15" s="51"/>
      <c r="AM15" s="51"/>
      <c r="AN15" s="51"/>
      <c r="AO15" s="51"/>
      <c r="AP15" s="51"/>
      <c r="AQ15" s="48"/>
      <c r="AR15" s="48"/>
      <c r="AS15" s="48"/>
      <c r="BM15" s="51"/>
      <c r="BN15" s="51"/>
      <c r="BO15" s="51"/>
    </row>
    <row r="16" spans="3:67" ht="15" customHeight="1">
      <c r="C16" s="47"/>
      <c r="D16" s="336" t="s">
        <v>1</v>
      </c>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49"/>
      <c r="AL16" s="51"/>
      <c r="AM16" s="51"/>
      <c r="AN16" s="51"/>
      <c r="AO16" s="51"/>
      <c r="AP16" s="51"/>
      <c r="AQ16" s="48"/>
      <c r="AR16" s="48"/>
      <c r="AS16" s="48"/>
      <c r="BM16" s="51"/>
      <c r="BN16" s="51"/>
      <c r="BO16" s="51"/>
    </row>
    <row r="17" spans="3:67" ht="18.75" customHeight="1">
      <c r="C17" s="47"/>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49"/>
      <c r="AL17" s="51"/>
      <c r="AM17" s="51"/>
      <c r="AN17" s="51"/>
      <c r="AO17" s="51"/>
      <c r="AP17" s="51"/>
      <c r="AQ17" s="48"/>
      <c r="AR17" s="48"/>
      <c r="AS17" s="48"/>
      <c r="BM17" s="51"/>
      <c r="BN17" s="51"/>
      <c r="BO17" s="51"/>
    </row>
    <row r="18" spans="3:67" ht="14.25" customHeight="1">
      <c r="C18" s="47"/>
      <c r="D18" s="334" t="s">
        <v>476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49"/>
      <c r="AL18" s="51"/>
      <c r="AM18" s="51"/>
      <c r="AN18" s="51"/>
      <c r="AO18" s="51"/>
      <c r="AP18" s="51"/>
      <c r="AQ18" s="48"/>
      <c r="AR18" s="48"/>
      <c r="AS18" s="48"/>
      <c r="BM18" s="51"/>
      <c r="BN18" s="51"/>
      <c r="BO18" s="51"/>
    </row>
    <row r="19" spans="3:67" ht="14.25" customHeight="1">
      <c r="C19" s="47"/>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49"/>
      <c r="AL19" s="51"/>
      <c r="AM19" s="51"/>
      <c r="AN19" s="51"/>
      <c r="AO19" s="51"/>
      <c r="AP19" s="51"/>
      <c r="AQ19" s="48"/>
      <c r="AR19" s="48"/>
      <c r="AS19" s="48"/>
      <c r="BM19" s="51"/>
      <c r="BN19" s="51"/>
      <c r="BO19" s="51"/>
    </row>
    <row r="20" spans="3:67" ht="14.25" customHeight="1">
      <c r="C20" s="47"/>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49"/>
      <c r="AL20" s="51"/>
      <c r="AM20" s="51"/>
      <c r="AN20" s="51"/>
      <c r="AO20" s="51"/>
      <c r="AP20" s="51"/>
      <c r="AQ20" s="48"/>
      <c r="AR20" s="48"/>
      <c r="AS20" s="48"/>
      <c r="BM20" s="51"/>
      <c r="BN20" s="51"/>
      <c r="BO20" s="51"/>
    </row>
    <row r="21" spans="3:67" ht="14.25" customHeight="1">
      <c r="C21" s="47"/>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49"/>
      <c r="AL21" s="51"/>
      <c r="AM21" s="51"/>
      <c r="AN21" s="51"/>
      <c r="AO21" s="51"/>
      <c r="AP21" s="51"/>
      <c r="AQ21" s="48"/>
      <c r="AR21" s="48"/>
      <c r="AS21" s="48"/>
      <c r="BM21" s="51"/>
      <c r="BN21" s="51"/>
      <c r="BO21" s="51"/>
    </row>
    <row r="22" spans="3:67" ht="9" customHeight="1">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L22" s="51"/>
      <c r="AM22" s="51"/>
      <c r="AN22" s="51"/>
      <c r="AO22" s="51"/>
      <c r="AP22" s="51"/>
      <c r="AQ22" s="48"/>
      <c r="AR22" s="48"/>
      <c r="AS22" s="48"/>
      <c r="BM22" s="51"/>
      <c r="BN22" s="51"/>
      <c r="BO22" s="51"/>
    </row>
    <row r="23" spans="3:67" ht="21" customHeight="1">
      <c r="C23" s="47"/>
      <c r="D23" s="337" t="s">
        <v>2</v>
      </c>
      <c r="E23" s="338"/>
      <c r="F23" s="338"/>
      <c r="G23" s="338"/>
      <c r="H23" s="338"/>
      <c r="I23" s="338"/>
      <c r="J23" s="338"/>
      <c r="K23" s="338"/>
      <c r="L23" s="338"/>
      <c r="M23" s="338"/>
      <c r="N23" s="338"/>
      <c r="O23" s="339"/>
      <c r="P23" s="340" t="s">
        <v>519</v>
      </c>
      <c r="Q23" s="340"/>
      <c r="R23" s="340"/>
      <c r="S23" s="340"/>
      <c r="T23" s="340"/>
      <c r="U23" s="340"/>
      <c r="V23" s="340"/>
      <c r="W23" s="340"/>
      <c r="X23" s="340"/>
      <c r="Y23" s="340"/>
      <c r="Z23" s="340"/>
      <c r="AA23" s="340"/>
      <c r="AB23" s="340"/>
      <c r="AC23" s="340"/>
      <c r="AD23" s="340"/>
      <c r="AE23" s="340"/>
      <c r="AF23" s="340"/>
      <c r="AG23" s="340"/>
      <c r="AH23" s="340"/>
      <c r="AI23" s="341"/>
      <c r="AJ23" s="49"/>
      <c r="AL23" s="51"/>
      <c r="AM23" s="51"/>
      <c r="AN23" s="51"/>
      <c r="AO23" s="51"/>
      <c r="AP23" s="51"/>
      <c r="AQ23" s="48"/>
      <c r="AR23" s="48"/>
      <c r="AS23" s="48"/>
      <c r="BM23" s="51"/>
      <c r="BN23" s="51"/>
      <c r="BO23" s="51"/>
    </row>
    <row r="24" spans="3:67" ht="21" customHeight="1">
      <c r="C24" s="47"/>
      <c r="D24" s="337" t="s">
        <v>241</v>
      </c>
      <c r="E24" s="338"/>
      <c r="F24" s="338"/>
      <c r="G24" s="338"/>
      <c r="H24" s="338"/>
      <c r="I24" s="338"/>
      <c r="J24" s="338"/>
      <c r="K24" s="338"/>
      <c r="L24" s="338"/>
      <c r="M24" s="338"/>
      <c r="N24" s="338"/>
      <c r="O24" s="339"/>
      <c r="P24" s="340" t="s">
        <v>520</v>
      </c>
      <c r="Q24" s="340"/>
      <c r="R24" s="340"/>
      <c r="S24" s="340"/>
      <c r="T24" s="340"/>
      <c r="U24" s="340"/>
      <c r="V24" s="340"/>
      <c r="W24" s="340"/>
      <c r="X24" s="340"/>
      <c r="Y24" s="340"/>
      <c r="Z24" s="340"/>
      <c r="AA24" s="340"/>
      <c r="AB24" s="340"/>
      <c r="AC24" s="340"/>
      <c r="AD24" s="340"/>
      <c r="AE24" s="340"/>
      <c r="AF24" s="340"/>
      <c r="AG24" s="340"/>
      <c r="AH24" s="340"/>
      <c r="AI24" s="341"/>
      <c r="AJ24" s="49"/>
      <c r="AK24" s="51"/>
      <c r="AL24" s="51"/>
      <c r="AM24" s="51"/>
      <c r="AN24" s="51"/>
      <c r="AO24" s="51"/>
      <c r="AP24" s="51"/>
      <c r="AQ24" s="48"/>
      <c r="AR24" s="48"/>
      <c r="AS24" s="48"/>
      <c r="BM24" s="51"/>
      <c r="BN24" s="51"/>
      <c r="BO24" s="51"/>
    </row>
    <row r="25" spans="3:67" ht="21" customHeight="1">
      <c r="C25" s="47"/>
      <c r="D25" s="337" t="s">
        <v>3</v>
      </c>
      <c r="E25" s="338"/>
      <c r="F25" s="338"/>
      <c r="G25" s="338"/>
      <c r="H25" s="338"/>
      <c r="I25" s="338"/>
      <c r="J25" s="338"/>
      <c r="K25" s="338"/>
      <c r="L25" s="338"/>
      <c r="M25" s="338"/>
      <c r="N25" s="338"/>
      <c r="O25" s="339"/>
      <c r="P25" s="340" t="s">
        <v>521</v>
      </c>
      <c r="Q25" s="340"/>
      <c r="R25" s="340"/>
      <c r="S25" s="340"/>
      <c r="T25" s="340"/>
      <c r="U25" s="340"/>
      <c r="V25" s="340"/>
      <c r="W25" s="340"/>
      <c r="X25" s="340"/>
      <c r="Y25" s="340"/>
      <c r="Z25" s="340"/>
      <c r="AA25" s="340"/>
      <c r="AB25" s="340"/>
      <c r="AC25" s="340"/>
      <c r="AD25" s="340"/>
      <c r="AE25" s="340"/>
      <c r="AF25" s="340"/>
      <c r="AG25" s="340"/>
      <c r="AH25" s="340"/>
      <c r="AI25" s="341"/>
      <c r="AJ25" s="49"/>
      <c r="AK25" s="51"/>
      <c r="AL25" s="51"/>
      <c r="AM25" s="51"/>
      <c r="AN25" s="51"/>
      <c r="AO25" s="51"/>
      <c r="AP25" s="51"/>
      <c r="AQ25" s="48"/>
      <c r="AR25" s="48"/>
      <c r="AS25" s="48"/>
      <c r="BM25" s="51"/>
      <c r="BN25" s="51"/>
      <c r="BO25" s="51"/>
    </row>
    <row r="26" spans="3:67" ht="21" customHeight="1">
      <c r="C26" s="47"/>
      <c r="D26" s="337" t="s">
        <v>4</v>
      </c>
      <c r="E26" s="338"/>
      <c r="F26" s="338"/>
      <c r="G26" s="338"/>
      <c r="H26" s="338"/>
      <c r="I26" s="338"/>
      <c r="J26" s="338"/>
      <c r="K26" s="338"/>
      <c r="L26" s="338"/>
      <c r="M26" s="338"/>
      <c r="N26" s="338"/>
      <c r="O26" s="339"/>
      <c r="P26" s="325" t="s">
        <v>214</v>
      </c>
      <c r="Q26" s="326"/>
      <c r="R26" s="326"/>
      <c r="S26" s="326"/>
      <c r="T26" s="326"/>
      <c r="U26" s="326"/>
      <c r="V26" s="326"/>
      <c r="W26" s="326"/>
      <c r="X26" s="326"/>
      <c r="Y26" s="326"/>
      <c r="Z26" s="326"/>
      <c r="AA26" s="326"/>
      <c r="AB26" s="324">
        <f>'1号別紙'!H88</f>
        <v>57558105</v>
      </c>
      <c r="AC26" s="324"/>
      <c r="AD26" s="324"/>
      <c r="AE26" s="324"/>
      <c r="AF26" s="324"/>
      <c r="AG26" s="324"/>
      <c r="AH26" s="324"/>
      <c r="AI26" s="52" t="s">
        <v>11</v>
      </c>
      <c r="AJ26" s="49"/>
      <c r="AL26" s="51"/>
      <c r="AM26" s="42"/>
      <c r="AO26" s="51"/>
      <c r="AP26" s="51"/>
      <c r="AQ26" s="48"/>
      <c r="AR26" s="48"/>
      <c r="AS26" s="48"/>
      <c r="BM26" s="51"/>
      <c r="BN26" s="51"/>
      <c r="BO26" s="51"/>
    </row>
    <row r="27" spans="3:67" ht="21" customHeight="1">
      <c r="C27" s="47"/>
      <c r="D27" s="342"/>
      <c r="E27" s="343"/>
      <c r="F27" s="343"/>
      <c r="G27" s="343"/>
      <c r="H27" s="343"/>
      <c r="I27" s="343"/>
      <c r="J27" s="343"/>
      <c r="K27" s="343"/>
      <c r="L27" s="343"/>
      <c r="M27" s="343"/>
      <c r="N27" s="343"/>
      <c r="O27" s="344"/>
      <c r="P27" s="325" t="s">
        <v>215</v>
      </c>
      <c r="Q27" s="326"/>
      <c r="R27" s="326"/>
      <c r="S27" s="326"/>
      <c r="T27" s="326"/>
      <c r="U27" s="326"/>
      <c r="V27" s="326"/>
      <c r="W27" s="326"/>
      <c r="X27" s="326"/>
      <c r="Y27" s="326"/>
      <c r="Z27" s="326"/>
      <c r="AA27" s="326"/>
      <c r="AB27" s="324">
        <f>'1号別紙'!J43+'1号別紙'!J74</f>
        <v>50605550</v>
      </c>
      <c r="AC27" s="324"/>
      <c r="AD27" s="324"/>
      <c r="AE27" s="324"/>
      <c r="AF27" s="324"/>
      <c r="AG27" s="324"/>
      <c r="AH27" s="324"/>
      <c r="AI27" s="52" t="s">
        <v>11</v>
      </c>
      <c r="AJ27" s="49"/>
      <c r="AL27" s="51"/>
      <c r="AM27" s="69"/>
      <c r="AO27" s="51"/>
      <c r="AP27" s="51"/>
      <c r="AQ27" s="48"/>
      <c r="AR27" s="48"/>
      <c r="AS27" s="48"/>
      <c r="BM27" s="51"/>
      <c r="BN27" s="51"/>
      <c r="BO27" s="51"/>
    </row>
    <row r="28" spans="3:67" ht="21" customHeight="1">
      <c r="C28" s="47"/>
      <c r="D28" s="342"/>
      <c r="E28" s="343"/>
      <c r="F28" s="343"/>
      <c r="G28" s="343"/>
      <c r="H28" s="343"/>
      <c r="I28" s="343"/>
      <c r="J28" s="343"/>
      <c r="K28" s="343"/>
      <c r="L28" s="343"/>
      <c r="M28" s="343"/>
      <c r="N28" s="343"/>
      <c r="O28" s="344"/>
      <c r="P28" s="325" t="s">
        <v>216</v>
      </c>
      <c r="Q28" s="326"/>
      <c r="R28" s="326"/>
      <c r="S28" s="326"/>
      <c r="T28" s="326"/>
      <c r="U28" s="326"/>
      <c r="V28" s="326"/>
      <c r="W28" s="326"/>
      <c r="X28" s="326"/>
      <c r="Y28" s="326"/>
      <c r="Z28" s="326"/>
      <c r="AA28" s="326"/>
      <c r="AB28" s="324">
        <f>'1号別紙'!I79</f>
        <v>27883000</v>
      </c>
      <c r="AC28" s="324"/>
      <c r="AD28" s="324"/>
      <c r="AE28" s="324"/>
      <c r="AF28" s="324"/>
      <c r="AG28" s="324"/>
      <c r="AH28" s="324"/>
      <c r="AI28" s="52" t="s">
        <v>11</v>
      </c>
      <c r="AJ28" s="49"/>
      <c r="AL28" s="51"/>
      <c r="AM28" s="51"/>
      <c r="AO28" s="51"/>
      <c r="AP28" s="51"/>
      <c r="AQ28" s="48"/>
      <c r="AR28" s="48"/>
      <c r="AS28" s="48"/>
      <c r="BM28" s="51"/>
      <c r="BN28" s="51"/>
      <c r="BO28" s="51"/>
    </row>
    <row r="29" spans="3:67" ht="15.75" customHeight="1">
      <c r="C29" s="47"/>
      <c r="D29" s="337" t="s">
        <v>439</v>
      </c>
      <c r="E29" s="338"/>
      <c r="F29" s="338"/>
      <c r="G29" s="338"/>
      <c r="H29" s="338"/>
      <c r="I29" s="338"/>
      <c r="J29" s="338"/>
      <c r="K29" s="338"/>
      <c r="L29" s="338"/>
      <c r="M29" s="338"/>
      <c r="N29" s="338"/>
      <c r="O29" s="339"/>
      <c r="P29" s="327" t="s">
        <v>545</v>
      </c>
      <c r="Q29" s="328"/>
      <c r="R29" s="328"/>
      <c r="S29" s="328"/>
      <c r="T29" s="328"/>
      <c r="U29" s="320" t="s">
        <v>443</v>
      </c>
      <c r="V29" s="320"/>
      <c r="W29" s="320"/>
      <c r="X29" s="320"/>
      <c r="Y29" s="380" t="s">
        <v>440</v>
      </c>
      <c r="Z29" s="328" t="s">
        <v>546</v>
      </c>
      <c r="AA29" s="328"/>
      <c r="AB29" s="328"/>
      <c r="AC29" s="328"/>
      <c r="AD29" s="328"/>
      <c r="AE29" s="320" t="s">
        <v>448</v>
      </c>
      <c r="AF29" s="320"/>
      <c r="AG29" s="320"/>
      <c r="AH29" s="320"/>
      <c r="AI29" s="321"/>
      <c r="AJ29" s="49"/>
    </row>
    <row r="30" spans="3:67" ht="15.75" customHeight="1">
      <c r="C30" s="47"/>
      <c r="D30" s="371"/>
      <c r="E30" s="372"/>
      <c r="F30" s="372"/>
      <c r="G30" s="372"/>
      <c r="H30" s="372"/>
      <c r="I30" s="372"/>
      <c r="J30" s="372"/>
      <c r="K30" s="372"/>
      <c r="L30" s="372"/>
      <c r="M30" s="372"/>
      <c r="N30" s="372"/>
      <c r="O30" s="373"/>
      <c r="P30" s="329"/>
      <c r="Q30" s="330"/>
      <c r="R30" s="330"/>
      <c r="S30" s="330"/>
      <c r="T30" s="330"/>
      <c r="U30" s="322"/>
      <c r="V30" s="322"/>
      <c r="W30" s="322"/>
      <c r="X30" s="322"/>
      <c r="Y30" s="381"/>
      <c r="Z30" s="330"/>
      <c r="AA30" s="330"/>
      <c r="AB30" s="330"/>
      <c r="AC30" s="330"/>
      <c r="AD30" s="330"/>
      <c r="AE30" s="322"/>
      <c r="AF30" s="322"/>
      <c r="AG30" s="322"/>
      <c r="AH30" s="322"/>
      <c r="AI30" s="323"/>
      <c r="AJ30" s="49"/>
    </row>
    <row r="31" spans="3:67" ht="15.75" customHeight="1">
      <c r="C31" s="47"/>
      <c r="D31" s="337" t="s">
        <v>444</v>
      </c>
      <c r="E31" s="338"/>
      <c r="F31" s="338"/>
      <c r="G31" s="338"/>
      <c r="H31" s="338"/>
      <c r="I31" s="338"/>
      <c r="J31" s="338"/>
      <c r="K31" s="338"/>
      <c r="L31" s="338"/>
      <c r="M31" s="338"/>
      <c r="N31" s="338"/>
      <c r="O31" s="339"/>
      <c r="P31" s="327" t="s">
        <v>549</v>
      </c>
      <c r="Q31" s="328"/>
      <c r="R31" s="328"/>
      <c r="S31" s="328"/>
      <c r="T31" s="328"/>
      <c r="U31" s="320" t="s">
        <v>484</v>
      </c>
      <c r="V31" s="320"/>
      <c r="W31" s="320"/>
      <c r="X31" s="320"/>
      <c r="Y31" s="380" t="s">
        <v>440</v>
      </c>
      <c r="Z31" s="328" t="s">
        <v>547</v>
      </c>
      <c r="AA31" s="328"/>
      <c r="AB31" s="328"/>
      <c r="AC31" s="328"/>
      <c r="AD31" s="328"/>
      <c r="AE31" s="320" t="s">
        <v>486</v>
      </c>
      <c r="AF31" s="320"/>
      <c r="AG31" s="320"/>
      <c r="AH31" s="320"/>
      <c r="AI31" s="331"/>
      <c r="AJ31" s="49"/>
    </row>
    <row r="32" spans="3:67" ht="15.75" customHeight="1">
      <c r="C32" s="47"/>
      <c r="D32" s="371"/>
      <c r="E32" s="372"/>
      <c r="F32" s="372"/>
      <c r="G32" s="372"/>
      <c r="H32" s="372"/>
      <c r="I32" s="372"/>
      <c r="J32" s="372"/>
      <c r="K32" s="372"/>
      <c r="L32" s="372"/>
      <c r="M32" s="372"/>
      <c r="N32" s="372"/>
      <c r="O32" s="373"/>
      <c r="P32" s="329"/>
      <c r="Q32" s="330"/>
      <c r="R32" s="330"/>
      <c r="S32" s="330"/>
      <c r="T32" s="330"/>
      <c r="U32" s="322"/>
      <c r="V32" s="322"/>
      <c r="W32" s="322"/>
      <c r="X32" s="322"/>
      <c r="Y32" s="381"/>
      <c r="Z32" s="330"/>
      <c r="AA32" s="330"/>
      <c r="AB32" s="330"/>
      <c r="AC32" s="330"/>
      <c r="AD32" s="330"/>
      <c r="AE32" s="322"/>
      <c r="AF32" s="322"/>
      <c r="AG32" s="322"/>
      <c r="AH32" s="322"/>
      <c r="AI32" s="332"/>
      <c r="AJ32" s="49"/>
    </row>
    <row r="33" spans="3:69" ht="15.75" customHeight="1">
      <c r="C33" s="47"/>
      <c r="D33" s="337" t="s">
        <v>445</v>
      </c>
      <c r="E33" s="338"/>
      <c r="F33" s="338"/>
      <c r="G33" s="338"/>
      <c r="H33" s="338"/>
      <c r="I33" s="338"/>
      <c r="J33" s="338"/>
      <c r="K33" s="338"/>
      <c r="L33" s="338"/>
      <c r="M33" s="338"/>
      <c r="N33" s="338"/>
      <c r="O33" s="339"/>
      <c r="P33" s="327" t="s">
        <v>550</v>
      </c>
      <c r="Q33" s="328"/>
      <c r="R33" s="328"/>
      <c r="S33" s="328"/>
      <c r="T33" s="328"/>
      <c r="U33" s="320" t="s">
        <v>485</v>
      </c>
      <c r="V33" s="320"/>
      <c r="W33" s="320"/>
      <c r="X33" s="320"/>
      <c r="Y33" s="380" t="s">
        <v>440</v>
      </c>
      <c r="Z33" s="328" t="s">
        <v>548</v>
      </c>
      <c r="AA33" s="328"/>
      <c r="AB33" s="328"/>
      <c r="AC33" s="328"/>
      <c r="AD33" s="328"/>
      <c r="AE33" s="320" t="s">
        <v>446</v>
      </c>
      <c r="AF33" s="338"/>
      <c r="AG33" s="338"/>
      <c r="AH33" s="338"/>
      <c r="AI33" s="383"/>
      <c r="AJ33" s="54"/>
      <c r="BQ33" s="42"/>
    </row>
    <row r="34" spans="3:69" ht="15.75" customHeight="1">
      <c r="C34" s="47"/>
      <c r="D34" s="363"/>
      <c r="E34" s="364"/>
      <c r="F34" s="364"/>
      <c r="G34" s="364"/>
      <c r="H34" s="364"/>
      <c r="I34" s="364"/>
      <c r="J34" s="364"/>
      <c r="K34" s="364"/>
      <c r="L34" s="364"/>
      <c r="M34" s="364"/>
      <c r="N34" s="364"/>
      <c r="O34" s="365"/>
      <c r="P34" s="329"/>
      <c r="Q34" s="330"/>
      <c r="R34" s="330"/>
      <c r="S34" s="330"/>
      <c r="T34" s="330"/>
      <c r="U34" s="322"/>
      <c r="V34" s="322"/>
      <c r="W34" s="322"/>
      <c r="X34" s="322"/>
      <c r="Y34" s="381"/>
      <c r="Z34" s="330"/>
      <c r="AA34" s="330"/>
      <c r="AB34" s="330"/>
      <c r="AC34" s="330"/>
      <c r="AD34" s="330"/>
      <c r="AE34" s="364"/>
      <c r="AF34" s="364"/>
      <c r="AG34" s="364"/>
      <c r="AH34" s="364"/>
      <c r="AI34" s="384"/>
      <c r="AJ34" s="54"/>
      <c r="BQ34" s="42"/>
    </row>
    <row r="35" spans="3:69" ht="15.75" customHeight="1">
      <c r="C35" s="47"/>
      <c r="D35" s="337" t="s">
        <v>447</v>
      </c>
      <c r="E35" s="338"/>
      <c r="F35" s="338"/>
      <c r="G35" s="338"/>
      <c r="H35" s="338"/>
      <c r="I35" s="338"/>
      <c r="J35" s="338"/>
      <c r="K35" s="338"/>
      <c r="L35" s="338"/>
      <c r="M35" s="338"/>
      <c r="N35" s="338"/>
      <c r="O35" s="339"/>
      <c r="P35" s="327" t="s">
        <v>533</v>
      </c>
      <c r="Q35" s="328"/>
      <c r="R35" s="328"/>
      <c r="S35" s="328"/>
      <c r="T35" s="328"/>
      <c r="U35" s="320" t="s">
        <v>441</v>
      </c>
      <c r="V35" s="320"/>
      <c r="W35" s="320"/>
      <c r="X35" s="320"/>
      <c r="Y35" s="380" t="s">
        <v>440</v>
      </c>
      <c r="Z35" s="328" t="s">
        <v>534</v>
      </c>
      <c r="AA35" s="328"/>
      <c r="AB35" s="328"/>
      <c r="AC35" s="328"/>
      <c r="AD35" s="328"/>
      <c r="AE35" s="355" t="s">
        <v>442</v>
      </c>
      <c r="AF35" s="385"/>
      <c r="AG35" s="385"/>
      <c r="AH35" s="385"/>
      <c r="AI35" s="386"/>
      <c r="AJ35" s="54"/>
      <c r="BQ35" s="42"/>
    </row>
    <row r="36" spans="3:69" ht="15.75" customHeight="1">
      <c r="C36" s="47"/>
      <c r="D36" s="363"/>
      <c r="E36" s="364"/>
      <c r="F36" s="364"/>
      <c r="G36" s="364"/>
      <c r="H36" s="364"/>
      <c r="I36" s="364"/>
      <c r="J36" s="364"/>
      <c r="K36" s="364"/>
      <c r="L36" s="364"/>
      <c r="M36" s="364"/>
      <c r="N36" s="364"/>
      <c r="O36" s="365"/>
      <c r="P36" s="329"/>
      <c r="Q36" s="330"/>
      <c r="R36" s="330"/>
      <c r="S36" s="330"/>
      <c r="T36" s="330"/>
      <c r="U36" s="322"/>
      <c r="V36" s="322"/>
      <c r="W36" s="322"/>
      <c r="X36" s="322"/>
      <c r="Y36" s="381"/>
      <c r="Z36" s="330"/>
      <c r="AA36" s="330"/>
      <c r="AB36" s="330"/>
      <c r="AC36" s="330"/>
      <c r="AD36" s="330"/>
      <c r="AE36" s="372"/>
      <c r="AF36" s="372"/>
      <c r="AG36" s="372"/>
      <c r="AH36" s="372"/>
      <c r="AI36" s="387"/>
      <c r="AJ36" s="54"/>
      <c r="BQ36" s="42"/>
    </row>
    <row r="37" spans="3:69" ht="15.75" customHeight="1">
      <c r="C37" s="47"/>
      <c r="D37" s="374" t="s">
        <v>468</v>
      </c>
      <c r="E37" s="375"/>
      <c r="F37" s="375"/>
      <c r="G37" s="375"/>
      <c r="H37" s="375"/>
      <c r="I37" s="375"/>
      <c r="J37" s="375"/>
      <c r="K37" s="375"/>
      <c r="L37" s="375"/>
      <c r="M37" s="375"/>
      <c r="N37" s="375"/>
      <c r="O37" s="376"/>
      <c r="P37" s="327" t="s">
        <v>551</v>
      </c>
      <c r="Q37" s="328"/>
      <c r="R37" s="328"/>
      <c r="S37" s="328"/>
      <c r="T37" s="328"/>
      <c r="U37" s="320" t="s">
        <v>469</v>
      </c>
      <c r="V37" s="320"/>
      <c r="W37" s="320"/>
      <c r="X37" s="320"/>
      <c r="Y37" s="380" t="s">
        <v>440</v>
      </c>
      <c r="Z37" s="328" t="s">
        <v>535</v>
      </c>
      <c r="AA37" s="328"/>
      <c r="AB37" s="328"/>
      <c r="AC37" s="328"/>
      <c r="AD37" s="328"/>
      <c r="AE37" s="320" t="s">
        <v>487</v>
      </c>
      <c r="AF37" s="320"/>
      <c r="AG37" s="320"/>
      <c r="AH37" s="320"/>
      <c r="AI37" s="331"/>
      <c r="AJ37" s="49"/>
    </row>
    <row r="38" spans="3:69" ht="15.75" customHeight="1">
      <c r="C38" s="47"/>
      <c r="D38" s="377"/>
      <c r="E38" s="378"/>
      <c r="F38" s="378"/>
      <c r="G38" s="378"/>
      <c r="H38" s="378"/>
      <c r="I38" s="378"/>
      <c r="J38" s="378"/>
      <c r="K38" s="378"/>
      <c r="L38" s="378"/>
      <c r="M38" s="378"/>
      <c r="N38" s="378"/>
      <c r="O38" s="379"/>
      <c r="P38" s="329"/>
      <c r="Q38" s="330"/>
      <c r="R38" s="330"/>
      <c r="S38" s="330"/>
      <c r="T38" s="330"/>
      <c r="U38" s="322"/>
      <c r="V38" s="322"/>
      <c r="W38" s="322"/>
      <c r="X38" s="322"/>
      <c r="Y38" s="381"/>
      <c r="Z38" s="330"/>
      <c r="AA38" s="330"/>
      <c r="AB38" s="330"/>
      <c r="AC38" s="330"/>
      <c r="AD38" s="330"/>
      <c r="AE38" s="322"/>
      <c r="AF38" s="322"/>
      <c r="AG38" s="322"/>
      <c r="AH38" s="322"/>
      <c r="AI38" s="332"/>
      <c r="AJ38" s="49"/>
    </row>
    <row r="39" spans="3:69" ht="4.5" customHeight="1">
      <c r="C39" s="47"/>
      <c r="D39" s="354" t="s">
        <v>467</v>
      </c>
      <c r="E39" s="355"/>
      <c r="F39" s="355"/>
      <c r="G39" s="355"/>
      <c r="H39" s="355"/>
      <c r="I39" s="355"/>
      <c r="J39" s="355"/>
      <c r="K39" s="355"/>
      <c r="L39" s="355"/>
      <c r="M39" s="355"/>
      <c r="N39" s="355"/>
      <c r="O39" s="356"/>
      <c r="P39" s="55"/>
      <c r="Q39" s="55"/>
      <c r="R39" s="55"/>
      <c r="S39" s="55"/>
      <c r="T39" s="55"/>
      <c r="U39" s="55"/>
      <c r="V39" s="55"/>
      <c r="W39" s="56"/>
      <c r="X39" s="56"/>
      <c r="Y39" s="56"/>
      <c r="Z39" s="56"/>
      <c r="AA39" s="55"/>
      <c r="AB39" s="55"/>
      <c r="AC39" s="55"/>
      <c r="AD39" s="55"/>
      <c r="AE39" s="55"/>
      <c r="AF39" s="55"/>
      <c r="AG39" s="55"/>
      <c r="AH39" s="57"/>
      <c r="AI39" s="58"/>
      <c r="AJ39" s="49"/>
    </row>
    <row r="40" spans="3:69" ht="14.1" customHeight="1">
      <c r="C40" s="47"/>
      <c r="D40" s="357"/>
      <c r="E40" s="358"/>
      <c r="F40" s="358"/>
      <c r="G40" s="358"/>
      <c r="H40" s="358"/>
      <c r="I40" s="358"/>
      <c r="J40" s="358"/>
      <c r="K40" s="358"/>
      <c r="L40" s="358"/>
      <c r="M40" s="358"/>
      <c r="N40" s="358"/>
      <c r="O40" s="359"/>
      <c r="P40" s="369" t="s">
        <v>5</v>
      </c>
      <c r="Q40" s="369"/>
      <c r="R40" s="369"/>
      <c r="S40" s="369"/>
      <c r="T40" s="369"/>
      <c r="U40" s="369"/>
      <c r="V40" s="366" t="s">
        <v>523</v>
      </c>
      <c r="W40" s="366"/>
      <c r="X40" s="366"/>
      <c r="Y40" s="366"/>
      <c r="Z40" s="366"/>
      <c r="AA40" s="366"/>
      <c r="AB40" s="366"/>
      <c r="AC40" s="366"/>
      <c r="AD40" s="366"/>
      <c r="AE40" s="366"/>
      <c r="AF40" s="366"/>
      <c r="AG40" s="366"/>
      <c r="AH40" s="366"/>
      <c r="AI40" s="368"/>
      <c r="AJ40" s="49"/>
    </row>
    <row r="41" spans="3:69" ht="4.5" customHeight="1">
      <c r="C41" s="47"/>
      <c r="D41" s="357"/>
      <c r="E41" s="358"/>
      <c r="F41" s="358"/>
      <c r="G41" s="358"/>
      <c r="H41" s="358"/>
      <c r="I41" s="358"/>
      <c r="J41" s="358"/>
      <c r="K41" s="358"/>
      <c r="L41" s="358"/>
      <c r="M41" s="358"/>
      <c r="N41" s="358"/>
      <c r="O41" s="359"/>
      <c r="P41" s="59"/>
      <c r="Q41" s="59"/>
      <c r="R41" s="59"/>
      <c r="S41" s="59"/>
      <c r="T41" s="59"/>
      <c r="U41" s="59"/>
      <c r="V41" s="60"/>
      <c r="W41" s="60"/>
      <c r="X41" s="60"/>
      <c r="Y41" s="60"/>
      <c r="Z41" s="60"/>
      <c r="AA41" s="60"/>
      <c r="AB41" s="60"/>
      <c r="AC41" s="60"/>
      <c r="AD41" s="60"/>
      <c r="AE41" s="60"/>
      <c r="AF41" s="60"/>
      <c r="AG41" s="60"/>
      <c r="AH41" s="60"/>
      <c r="AI41" s="61"/>
      <c r="AJ41" s="49"/>
    </row>
    <row r="42" spans="3:69" ht="14.1" customHeight="1">
      <c r="C42" s="47"/>
      <c r="D42" s="357"/>
      <c r="E42" s="358"/>
      <c r="F42" s="358"/>
      <c r="G42" s="358"/>
      <c r="H42" s="358"/>
      <c r="I42" s="358"/>
      <c r="J42" s="358"/>
      <c r="K42" s="358"/>
      <c r="L42" s="358"/>
      <c r="M42" s="358"/>
      <c r="N42" s="358"/>
      <c r="O42" s="359"/>
      <c r="P42" s="369" t="s">
        <v>6</v>
      </c>
      <c r="Q42" s="369"/>
      <c r="R42" s="369"/>
      <c r="S42" s="369"/>
      <c r="T42" s="369"/>
      <c r="U42" s="369"/>
      <c r="V42" s="366" t="s">
        <v>529</v>
      </c>
      <c r="W42" s="366"/>
      <c r="X42" s="366"/>
      <c r="Y42" s="366"/>
      <c r="Z42" s="366"/>
      <c r="AA42" s="366"/>
      <c r="AB42" s="366"/>
      <c r="AC42" s="366"/>
      <c r="AD42" s="366"/>
      <c r="AE42" s="366"/>
      <c r="AF42" s="366"/>
      <c r="AG42" s="366"/>
      <c r="AH42" s="366"/>
      <c r="AI42" s="368"/>
      <c r="AJ42" s="49"/>
    </row>
    <row r="43" spans="3:69" ht="4.5" customHeight="1">
      <c r="C43" s="47"/>
      <c r="D43" s="357"/>
      <c r="E43" s="358"/>
      <c r="F43" s="358"/>
      <c r="G43" s="358"/>
      <c r="H43" s="358"/>
      <c r="I43" s="358"/>
      <c r="J43" s="358"/>
      <c r="K43" s="358"/>
      <c r="L43" s="358"/>
      <c r="M43" s="358"/>
      <c r="N43" s="358"/>
      <c r="O43" s="359"/>
      <c r="P43" s="59"/>
      <c r="Q43" s="59"/>
      <c r="R43" s="59"/>
      <c r="S43" s="59"/>
      <c r="T43" s="59"/>
      <c r="U43" s="59"/>
      <c r="V43" s="60"/>
      <c r="W43" s="60"/>
      <c r="X43" s="60"/>
      <c r="Y43" s="60"/>
      <c r="Z43" s="60"/>
      <c r="AA43" s="60"/>
      <c r="AB43" s="60"/>
      <c r="AC43" s="60"/>
      <c r="AD43" s="60"/>
      <c r="AE43" s="60"/>
      <c r="AF43" s="60"/>
      <c r="AG43" s="60"/>
      <c r="AH43" s="60"/>
      <c r="AI43" s="61"/>
      <c r="AJ43" s="49"/>
    </row>
    <row r="44" spans="3:69" ht="14.1" customHeight="1">
      <c r="C44" s="47"/>
      <c r="D44" s="357"/>
      <c r="E44" s="358"/>
      <c r="F44" s="358"/>
      <c r="G44" s="358"/>
      <c r="H44" s="358"/>
      <c r="I44" s="358"/>
      <c r="J44" s="358"/>
      <c r="K44" s="358"/>
      <c r="L44" s="358"/>
      <c r="M44" s="358"/>
      <c r="N44" s="358"/>
      <c r="O44" s="359"/>
      <c r="P44" s="369" t="s">
        <v>7</v>
      </c>
      <c r="Q44" s="369"/>
      <c r="R44" s="369"/>
      <c r="S44" s="369"/>
      <c r="T44" s="369"/>
      <c r="U44" s="369"/>
      <c r="V44" s="366" t="s">
        <v>528</v>
      </c>
      <c r="W44" s="366"/>
      <c r="X44" s="366"/>
      <c r="Y44" s="366"/>
      <c r="Z44" s="366"/>
      <c r="AA44" s="366"/>
      <c r="AB44" s="366"/>
      <c r="AC44" s="366"/>
      <c r="AD44" s="366"/>
      <c r="AE44" s="366"/>
      <c r="AF44" s="366"/>
      <c r="AG44" s="366"/>
      <c r="AH44" s="366"/>
      <c r="AI44" s="368"/>
      <c r="AJ44" s="49"/>
    </row>
    <row r="45" spans="3:69" ht="4.5" customHeight="1">
      <c r="C45" s="47"/>
      <c r="D45" s="357"/>
      <c r="E45" s="358"/>
      <c r="F45" s="358"/>
      <c r="G45" s="358"/>
      <c r="H45" s="358"/>
      <c r="I45" s="358"/>
      <c r="J45" s="358"/>
      <c r="K45" s="358"/>
      <c r="L45" s="358"/>
      <c r="M45" s="358"/>
      <c r="N45" s="358"/>
      <c r="O45" s="359"/>
      <c r="P45" s="59"/>
      <c r="Q45" s="59"/>
      <c r="R45" s="59"/>
      <c r="S45" s="59"/>
      <c r="T45" s="59"/>
      <c r="U45" s="59"/>
      <c r="V45" s="62"/>
      <c r="W45" s="62"/>
      <c r="X45" s="62"/>
      <c r="Y45" s="62"/>
      <c r="Z45" s="62"/>
      <c r="AA45" s="62"/>
      <c r="AB45" s="62"/>
      <c r="AC45" s="62"/>
      <c r="AD45" s="62"/>
      <c r="AE45" s="62"/>
      <c r="AF45" s="62"/>
      <c r="AG45" s="62"/>
      <c r="AH45" s="62"/>
      <c r="AI45" s="63"/>
      <c r="AJ45" s="49"/>
    </row>
    <row r="46" spans="3:69" ht="14.1" customHeight="1">
      <c r="C46" s="47"/>
      <c r="D46" s="357"/>
      <c r="E46" s="358"/>
      <c r="F46" s="358"/>
      <c r="G46" s="358"/>
      <c r="H46" s="358"/>
      <c r="I46" s="358"/>
      <c r="J46" s="358"/>
      <c r="K46" s="358"/>
      <c r="L46" s="358"/>
      <c r="M46" s="358"/>
      <c r="N46" s="358"/>
      <c r="O46" s="359"/>
      <c r="P46" s="369" t="s">
        <v>8</v>
      </c>
      <c r="Q46" s="369"/>
      <c r="R46" s="369"/>
      <c r="S46" s="369"/>
      <c r="T46" s="369"/>
      <c r="U46" s="369"/>
      <c r="V46" s="366" t="s">
        <v>530</v>
      </c>
      <c r="W46" s="366"/>
      <c r="X46" s="366"/>
      <c r="Y46" s="366"/>
      <c r="Z46" s="366"/>
      <c r="AA46" s="366"/>
      <c r="AB46" s="366"/>
      <c r="AC46" s="366"/>
      <c r="AD46" s="366"/>
      <c r="AE46" s="366"/>
      <c r="AF46" s="366"/>
      <c r="AG46" s="366"/>
      <c r="AH46" s="366"/>
      <c r="AI46" s="368"/>
      <c r="AJ46" s="49"/>
    </row>
    <row r="47" spans="3:69" ht="4.5" customHeight="1">
      <c r="C47" s="47"/>
      <c r="D47" s="357"/>
      <c r="E47" s="358"/>
      <c r="F47" s="358"/>
      <c r="G47" s="358"/>
      <c r="H47" s="358"/>
      <c r="I47" s="358"/>
      <c r="J47" s="358"/>
      <c r="K47" s="358"/>
      <c r="L47" s="358"/>
      <c r="M47" s="358"/>
      <c r="N47" s="358"/>
      <c r="O47" s="359"/>
      <c r="P47" s="59"/>
      <c r="Q47" s="59"/>
      <c r="R47" s="59"/>
      <c r="S47" s="59"/>
      <c r="T47" s="59"/>
      <c r="U47" s="59"/>
      <c r="V47" s="60"/>
      <c r="W47" s="60"/>
      <c r="X47" s="60"/>
      <c r="Y47" s="60"/>
      <c r="Z47" s="60"/>
      <c r="AA47" s="60"/>
      <c r="AB47" s="60"/>
      <c r="AC47" s="60"/>
      <c r="AD47" s="60"/>
      <c r="AE47" s="60"/>
      <c r="AF47" s="60"/>
      <c r="AG47" s="60"/>
      <c r="AH47" s="60"/>
      <c r="AI47" s="61"/>
      <c r="AJ47" s="49"/>
    </row>
    <row r="48" spans="3:69" ht="14.1" customHeight="1">
      <c r="C48" s="47"/>
      <c r="D48" s="357"/>
      <c r="E48" s="358"/>
      <c r="F48" s="358"/>
      <c r="G48" s="358"/>
      <c r="H48" s="358"/>
      <c r="I48" s="358"/>
      <c r="J48" s="358"/>
      <c r="K48" s="358"/>
      <c r="L48" s="358"/>
      <c r="M48" s="358"/>
      <c r="N48" s="358"/>
      <c r="O48" s="359"/>
      <c r="P48" s="370" t="s">
        <v>9</v>
      </c>
      <c r="Q48" s="370"/>
      <c r="R48" s="370"/>
      <c r="S48" s="370"/>
      <c r="T48" s="370"/>
      <c r="U48" s="369"/>
      <c r="V48" s="366" t="s">
        <v>531</v>
      </c>
      <c r="W48" s="366"/>
      <c r="X48" s="366"/>
      <c r="Y48" s="366"/>
      <c r="Z48" s="366"/>
      <c r="AA48" s="366"/>
      <c r="AB48" s="366"/>
      <c r="AC48" s="366"/>
      <c r="AD48" s="366"/>
      <c r="AE48" s="366"/>
      <c r="AF48" s="366"/>
      <c r="AG48" s="366"/>
      <c r="AH48" s="366"/>
      <c r="AI48" s="368"/>
      <c r="AJ48" s="49"/>
    </row>
    <row r="49" spans="3:36" ht="4.5" customHeight="1">
      <c r="C49" s="47"/>
      <c r="D49" s="357"/>
      <c r="E49" s="358"/>
      <c r="F49" s="358"/>
      <c r="G49" s="358"/>
      <c r="H49" s="358"/>
      <c r="I49" s="358"/>
      <c r="J49" s="358"/>
      <c r="K49" s="358"/>
      <c r="L49" s="358"/>
      <c r="M49" s="358"/>
      <c r="N49" s="358"/>
      <c r="O49" s="359"/>
      <c r="P49" s="59"/>
      <c r="Q49" s="59"/>
      <c r="R49" s="59"/>
      <c r="S49" s="59"/>
      <c r="T49" s="59"/>
      <c r="U49" s="59"/>
      <c r="V49" s="60"/>
      <c r="W49" s="60"/>
      <c r="X49" s="60"/>
      <c r="Y49" s="60"/>
      <c r="Z49" s="60"/>
      <c r="AA49" s="60"/>
      <c r="AB49" s="60"/>
      <c r="AC49" s="60"/>
      <c r="AD49" s="60"/>
      <c r="AE49" s="60"/>
      <c r="AF49" s="60"/>
      <c r="AG49" s="60"/>
      <c r="AH49" s="60"/>
      <c r="AI49" s="61"/>
      <c r="AJ49" s="49"/>
    </row>
    <row r="50" spans="3:36" ht="14.1" customHeight="1">
      <c r="C50" s="47"/>
      <c r="D50" s="357"/>
      <c r="E50" s="358"/>
      <c r="F50" s="358"/>
      <c r="G50" s="358"/>
      <c r="H50" s="358"/>
      <c r="I50" s="358"/>
      <c r="J50" s="358"/>
      <c r="K50" s="358"/>
      <c r="L50" s="358"/>
      <c r="M50" s="358"/>
      <c r="N50" s="358"/>
      <c r="O50" s="359"/>
      <c r="P50" s="369" t="s">
        <v>10</v>
      </c>
      <c r="Q50" s="369"/>
      <c r="R50" s="369"/>
      <c r="S50" s="369"/>
      <c r="T50" s="369"/>
      <c r="U50" s="369"/>
      <c r="V50" s="366" t="s">
        <v>532</v>
      </c>
      <c r="W50" s="366"/>
      <c r="X50" s="366"/>
      <c r="Y50" s="366"/>
      <c r="Z50" s="366"/>
      <c r="AA50" s="366"/>
      <c r="AB50" s="366"/>
      <c r="AC50" s="366"/>
      <c r="AD50" s="366"/>
      <c r="AE50" s="366"/>
      <c r="AF50" s="366"/>
      <c r="AG50" s="366"/>
      <c r="AH50" s="366"/>
      <c r="AI50" s="367"/>
      <c r="AJ50" s="49"/>
    </row>
    <row r="51" spans="3:36" ht="4.5" customHeight="1">
      <c r="C51" s="47"/>
      <c r="D51" s="360"/>
      <c r="E51" s="361"/>
      <c r="F51" s="361"/>
      <c r="G51" s="361"/>
      <c r="H51" s="361"/>
      <c r="I51" s="361"/>
      <c r="J51" s="361"/>
      <c r="K51" s="361"/>
      <c r="L51" s="361"/>
      <c r="M51" s="361"/>
      <c r="N51" s="361"/>
      <c r="O51" s="362"/>
      <c r="P51" s="59"/>
      <c r="Q51" s="59"/>
      <c r="R51" s="59"/>
      <c r="S51" s="59"/>
      <c r="T51" s="59"/>
      <c r="U51" s="59"/>
      <c r="V51" s="60"/>
      <c r="W51" s="60"/>
      <c r="X51" s="60"/>
      <c r="Y51" s="60"/>
      <c r="Z51" s="60"/>
      <c r="AA51" s="60"/>
      <c r="AB51" s="60"/>
      <c r="AC51" s="60"/>
      <c r="AD51" s="60"/>
      <c r="AE51" s="60"/>
      <c r="AF51" s="60"/>
      <c r="AG51" s="60"/>
      <c r="AH51" s="60"/>
      <c r="AI51" s="61"/>
      <c r="AJ51" s="49"/>
    </row>
    <row r="52" spans="3:36" ht="14.1" customHeight="1">
      <c r="C52" s="47"/>
      <c r="D52" s="345" t="s">
        <v>470</v>
      </c>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7"/>
      <c r="AJ52" s="49"/>
    </row>
    <row r="53" spans="3:36" ht="14.1" customHeight="1">
      <c r="C53" s="47"/>
      <c r="D53" s="348"/>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50"/>
      <c r="AJ53" s="49"/>
    </row>
    <row r="54" spans="3:36" ht="14.1" customHeight="1">
      <c r="C54" s="47"/>
      <c r="D54" s="348"/>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50"/>
      <c r="AJ54" s="49"/>
    </row>
    <row r="55" spans="3:36" ht="14.1" customHeight="1">
      <c r="C55" s="47"/>
      <c r="D55" s="348"/>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50"/>
      <c r="AJ55" s="49"/>
    </row>
    <row r="56" spans="3:36" ht="14.1" customHeight="1">
      <c r="C56" s="47"/>
      <c r="D56" s="348"/>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50"/>
      <c r="AJ56" s="49"/>
    </row>
    <row r="57" spans="3:36" ht="14.1" customHeight="1">
      <c r="C57" s="47"/>
      <c r="D57" s="348"/>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50"/>
      <c r="AJ57" s="49"/>
    </row>
    <row r="58" spans="3:36" ht="13.5" customHeight="1">
      <c r="C58" s="47"/>
      <c r="D58" s="351"/>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3"/>
      <c r="AJ58" s="49"/>
    </row>
    <row r="59" spans="3:36" ht="14.1" customHeight="1">
      <c r="C59" s="64"/>
      <c r="D59" s="6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7"/>
    </row>
    <row r="60" spans="3:36" ht="6" customHeight="1"/>
    <row r="61" spans="3:36" ht="14.1" customHeight="1"/>
    <row r="62" spans="3:36" ht="14.1" customHeight="1"/>
    <row r="63" spans="3:36" ht="14.1" customHeight="1"/>
    <row r="64" spans="3:3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sheetData>
  <sheetProtection password="D7EF" sheet="1" objects="1" scenarios="1" selectLockedCells="1" selectUnlockedCells="1"/>
  <customSheetViews>
    <customSheetView guid="{02B438CF-0257-43B2-9BDA-7E54B391CED3}" showPageBreaks="1" showGridLines="0" printArea="1" view="pageBreakPreview" topLeftCell="A16">
      <selection activeCell="AA59" sqref="AA59"/>
      <pageMargins left="0.7" right="0.7" top="0.75" bottom="0.75" header="0.3" footer="0.3"/>
      <pageSetup paperSize="9" scale="98" orientation="portrait" r:id="rId1"/>
      <headerFooter>
        <oddHeader>&amp;C&amp;"ＭＳ 明朝,標準"
㊞</oddHeader>
      </headerFooter>
    </customSheetView>
    <customSheetView guid="{BAF09DE9-3CAC-45E2-B2E3-39C54B45EBAF}" showPageBreaks="1" showGridLines="0" printArea="1" view="pageBreakPreview">
      <selection activeCell="Y3" sqref="Y3:Z3"/>
      <pageMargins left="0.7" right="0.7" top="0.75" bottom="0.75" header="0.3" footer="0.3"/>
      <pageSetup paperSize="9" scale="98" orientation="portrait" r:id="rId2"/>
      <headerFooter>
        <oddHeader>&amp;C&amp;"ＭＳ 明朝,標準"
㊞</oddHeader>
      </headerFooter>
    </customSheetView>
  </customSheetViews>
  <mergeCells count="67">
    <mergeCell ref="I7:N7"/>
    <mergeCell ref="V42:AI42"/>
    <mergeCell ref="P31:T32"/>
    <mergeCell ref="P33:T34"/>
    <mergeCell ref="Z31:AD32"/>
    <mergeCell ref="Z33:AD34"/>
    <mergeCell ref="AE33:AI34"/>
    <mergeCell ref="Y31:Y32"/>
    <mergeCell ref="Y33:Y34"/>
    <mergeCell ref="U31:X32"/>
    <mergeCell ref="U33:X34"/>
    <mergeCell ref="Z37:AD38"/>
    <mergeCell ref="AE37:AI38"/>
    <mergeCell ref="P37:T38"/>
    <mergeCell ref="P35:T36"/>
    <mergeCell ref="AE35:AI36"/>
    <mergeCell ref="D29:O30"/>
    <mergeCell ref="D37:O38"/>
    <mergeCell ref="Y29:Y30"/>
    <mergeCell ref="U29:X30"/>
    <mergeCell ref="U35:X36"/>
    <mergeCell ref="U37:X38"/>
    <mergeCell ref="D31:O32"/>
    <mergeCell ref="Y35:Y36"/>
    <mergeCell ref="Y37:Y38"/>
    <mergeCell ref="D52:AI58"/>
    <mergeCell ref="D39:O51"/>
    <mergeCell ref="D33:O34"/>
    <mergeCell ref="V50:AI50"/>
    <mergeCell ref="V48:AI48"/>
    <mergeCell ref="V46:AI46"/>
    <mergeCell ref="P50:U50"/>
    <mergeCell ref="P48:U48"/>
    <mergeCell ref="P46:U46"/>
    <mergeCell ref="P44:U44"/>
    <mergeCell ref="P42:U42"/>
    <mergeCell ref="V40:AI40"/>
    <mergeCell ref="D35:O36"/>
    <mergeCell ref="V44:AI44"/>
    <mergeCell ref="Z35:AD36"/>
    <mergeCell ref="P40:U40"/>
    <mergeCell ref="AE31:AI32"/>
    <mergeCell ref="Z5:AB5"/>
    <mergeCell ref="D18:AI21"/>
    <mergeCell ref="AG5:AH5"/>
    <mergeCell ref="AD5:AE5"/>
    <mergeCell ref="D16:AI17"/>
    <mergeCell ref="Z29:AD30"/>
    <mergeCell ref="D23:O23"/>
    <mergeCell ref="P25:AI25"/>
    <mergeCell ref="D25:O25"/>
    <mergeCell ref="D26:O28"/>
    <mergeCell ref="P23:AI23"/>
    <mergeCell ref="P24:AI24"/>
    <mergeCell ref="D24:O24"/>
    <mergeCell ref="AB28:AH28"/>
    <mergeCell ref="P28:AA28"/>
    <mergeCell ref="V9:AH9"/>
    <mergeCell ref="V10:AH10"/>
    <mergeCell ref="V11:AH11"/>
    <mergeCell ref="V12:AH12"/>
    <mergeCell ref="AE29:AI30"/>
    <mergeCell ref="AB26:AH26"/>
    <mergeCell ref="P26:AA26"/>
    <mergeCell ref="AB27:AH27"/>
    <mergeCell ref="P27:AA27"/>
    <mergeCell ref="P29:T30"/>
  </mergeCells>
  <phoneticPr fontId="3"/>
  <printOptions verticalCentered="1"/>
  <pageMargins left="0.74803149606299213" right="0.43307086614173229" top="0.39370078740157483" bottom="0.39370078740157483" header="0.19685039370078741" footer="0.23622047244094491"/>
  <pageSetup paperSize="8" orientation="landscape" r:id="rId3"/>
  <headerFooter>
    <oddFooter>&amp;R&amp;"ＭＳ Ｐ明朝,標準"&amp;10（日本産業規格A列4番）</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2:R91"/>
  <sheetViews>
    <sheetView showGridLines="0" zoomScaleNormal="100" zoomScaleSheetLayoutView="85" workbookViewId="0">
      <selection activeCell="N10" sqref="N10"/>
    </sheetView>
  </sheetViews>
  <sheetFormatPr defaultColWidth="9" defaultRowHeight="14.25"/>
  <cols>
    <col min="1" max="1" width="2.625" style="76" customWidth="1"/>
    <col min="2" max="2" width="1.625" style="76" customWidth="1"/>
    <col min="3" max="4" width="2.625" style="76" customWidth="1"/>
    <col min="5" max="5" width="24.625" style="76" customWidth="1"/>
    <col min="6" max="6" width="9.5" style="111" customWidth="1"/>
    <col min="7" max="7" width="6.25" style="111" customWidth="1"/>
    <col min="8" max="8" width="11.625" style="76" customWidth="1"/>
    <col min="9" max="9" width="6.625" style="112" customWidth="1"/>
    <col min="10" max="11" width="11.625" style="76" customWidth="1"/>
    <col min="12" max="12" width="1.625" style="76" customWidth="1"/>
    <col min="13" max="13" width="2.625" style="197" customWidth="1"/>
    <col min="14" max="14" width="5.5" style="197" customWidth="1"/>
    <col min="15" max="17" width="2.625" style="76" hidden="1" customWidth="1"/>
    <col min="18" max="129" width="2.625" style="76" customWidth="1"/>
    <col min="130" max="16384" width="9" style="76"/>
  </cols>
  <sheetData>
    <row r="2" spans="2:16" ht="14.25" customHeight="1">
      <c r="B2" s="73"/>
      <c r="C2" s="73" t="s">
        <v>286</v>
      </c>
      <c r="D2" s="73"/>
      <c r="E2" s="73"/>
      <c r="F2" s="74"/>
      <c r="G2" s="74"/>
      <c r="H2" s="73"/>
      <c r="I2" s="75"/>
      <c r="J2" s="73"/>
      <c r="K2" s="73"/>
    </row>
    <row r="3" spans="2:16" ht="34.5" customHeight="1">
      <c r="B3" s="73"/>
      <c r="C3" s="407" t="s">
        <v>249</v>
      </c>
      <c r="D3" s="408"/>
      <c r="E3" s="408"/>
      <c r="F3" s="408"/>
      <c r="G3" s="408"/>
      <c r="H3" s="408"/>
      <c r="I3" s="408"/>
      <c r="J3" s="408"/>
      <c r="K3" s="408"/>
    </row>
    <row r="4" spans="2:16" s="78" customFormat="1" ht="30" customHeight="1">
      <c r="B4" s="77"/>
      <c r="C4" s="409" t="s">
        <v>15</v>
      </c>
      <c r="D4" s="409"/>
      <c r="E4" s="409"/>
      <c r="F4" s="409" t="s">
        <v>17</v>
      </c>
      <c r="G4" s="409"/>
      <c r="H4" s="409"/>
      <c r="I4" s="410" t="s">
        <v>242</v>
      </c>
      <c r="J4" s="410" t="s">
        <v>268</v>
      </c>
      <c r="K4" s="410" t="s">
        <v>267</v>
      </c>
      <c r="M4" s="198"/>
      <c r="N4" s="198"/>
    </row>
    <row r="5" spans="2:16" s="78" customFormat="1" ht="15" customHeight="1">
      <c r="B5" s="77"/>
      <c r="C5" s="409"/>
      <c r="D5" s="409"/>
      <c r="E5" s="409"/>
      <c r="F5" s="79" t="s">
        <v>265</v>
      </c>
      <c r="G5" s="79" t="s">
        <v>16</v>
      </c>
      <c r="H5" s="79" t="s">
        <v>266</v>
      </c>
      <c r="I5" s="410"/>
      <c r="J5" s="410"/>
      <c r="K5" s="410"/>
      <c r="M5" s="198"/>
      <c r="N5" s="198"/>
      <c r="P5" s="78" t="s">
        <v>169</v>
      </c>
    </row>
    <row r="6" spans="2:16" s="84" customFormat="1" ht="17.25" customHeight="1">
      <c r="B6" s="80"/>
      <c r="C6" s="428" t="s">
        <v>255</v>
      </c>
      <c r="D6" s="458" t="s">
        <v>256</v>
      </c>
      <c r="E6" s="81" t="s">
        <v>247</v>
      </c>
      <c r="F6" s="393"/>
      <c r="G6" s="394"/>
      <c r="H6" s="82">
        <f>IF(SUM(H7:H15)=0,"",SUM(H7:H15))</f>
        <v>1925000</v>
      </c>
      <c r="I6" s="244" t="s">
        <v>170</v>
      </c>
      <c r="J6" s="83">
        <f>H6</f>
        <v>1925000</v>
      </c>
      <c r="K6" s="9"/>
      <c r="M6" s="69"/>
      <c r="N6" s="199"/>
      <c r="P6" s="84" t="s">
        <v>170</v>
      </c>
    </row>
    <row r="7" spans="2:16" s="84" customFormat="1" ht="17.25" customHeight="1">
      <c r="B7" s="80"/>
      <c r="C7" s="429"/>
      <c r="D7" s="459"/>
      <c r="E7" s="242" t="s">
        <v>552</v>
      </c>
      <c r="F7" s="247">
        <v>100000</v>
      </c>
      <c r="G7" s="247">
        <v>10</v>
      </c>
      <c r="H7" s="82">
        <f>IF(F7="","",F7*G7)</f>
        <v>1000000</v>
      </c>
      <c r="I7" s="411"/>
      <c r="J7" s="412"/>
      <c r="K7" s="413"/>
      <c r="M7" s="199"/>
      <c r="N7" s="199"/>
    </row>
    <row r="8" spans="2:16" s="84" customFormat="1" ht="17.25" customHeight="1">
      <c r="B8" s="80"/>
      <c r="C8" s="429"/>
      <c r="D8" s="459"/>
      <c r="E8" s="242" t="s">
        <v>553</v>
      </c>
      <c r="F8" s="247">
        <v>35000</v>
      </c>
      <c r="G8" s="247">
        <v>15</v>
      </c>
      <c r="H8" s="82">
        <f t="shared" ref="H8" si="0">IF(F8="","",F8*G8)</f>
        <v>525000</v>
      </c>
      <c r="I8" s="414"/>
      <c r="J8" s="415"/>
      <c r="K8" s="416"/>
      <c r="M8" s="199"/>
      <c r="N8" s="199"/>
    </row>
    <row r="9" spans="2:16" s="84" customFormat="1" ht="17.25" customHeight="1">
      <c r="B9" s="80"/>
      <c r="C9" s="429"/>
      <c r="D9" s="459"/>
      <c r="E9" s="242" t="s">
        <v>554</v>
      </c>
      <c r="F9" s="247">
        <v>20000</v>
      </c>
      <c r="G9" s="247">
        <v>20</v>
      </c>
      <c r="H9" s="82">
        <f t="shared" ref="H9:H12" si="1">IF(F9="","",F9*G9)</f>
        <v>400000</v>
      </c>
      <c r="I9" s="414"/>
      <c r="J9" s="415"/>
      <c r="K9" s="416"/>
      <c r="M9" s="199"/>
      <c r="N9" s="199"/>
    </row>
    <row r="10" spans="2:16" s="84" customFormat="1" ht="17.25" customHeight="1">
      <c r="B10" s="80"/>
      <c r="C10" s="429"/>
      <c r="D10" s="459"/>
      <c r="E10" s="113"/>
      <c r="F10" s="17"/>
      <c r="G10" s="17"/>
      <c r="H10" s="82" t="str">
        <f t="shared" ref="H10:H11" si="2">IF(F10="","",F10*G10)</f>
        <v/>
      </c>
      <c r="I10" s="414"/>
      <c r="J10" s="415"/>
      <c r="K10" s="416"/>
      <c r="M10" s="199"/>
      <c r="N10" s="199"/>
    </row>
    <row r="11" spans="2:16" s="84" customFormat="1" ht="17.25" customHeight="1">
      <c r="B11" s="80"/>
      <c r="C11" s="429"/>
      <c r="D11" s="459"/>
      <c r="E11" s="113"/>
      <c r="F11" s="17"/>
      <c r="G11" s="17"/>
      <c r="H11" s="82" t="str">
        <f t="shared" si="2"/>
        <v/>
      </c>
      <c r="I11" s="414"/>
      <c r="J11" s="415"/>
      <c r="K11" s="416"/>
      <c r="M11" s="199"/>
      <c r="N11" s="199"/>
    </row>
    <row r="12" spans="2:16" s="84" customFormat="1" ht="17.25" customHeight="1">
      <c r="B12" s="80"/>
      <c r="C12" s="429"/>
      <c r="D12" s="459"/>
      <c r="E12" s="113"/>
      <c r="F12" s="17"/>
      <c r="G12" s="17"/>
      <c r="H12" s="82" t="str">
        <f t="shared" si="1"/>
        <v/>
      </c>
      <c r="I12" s="414"/>
      <c r="J12" s="415"/>
      <c r="K12" s="416"/>
      <c r="M12" s="199"/>
      <c r="N12" s="199"/>
    </row>
    <row r="13" spans="2:16" s="84" customFormat="1" ht="17.25" customHeight="1">
      <c r="B13" s="80"/>
      <c r="C13" s="429"/>
      <c r="D13" s="459"/>
      <c r="E13" s="113"/>
      <c r="F13" s="17"/>
      <c r="G13" s="17"/>
      <c r="H13" s="82" t="str">
        <f t="shared" ref="H13" si="3">IF(F13="","",F13*G13)</f>
        <v/>
      </c>
      <c r="I13" s="414"/>
      <c r="J13" s="415"/>
      <c r="K13" s="416"/>
      <c r="M13" s="199"/>
      <c r="N13" s="199"/>
    </row>
    <row r="14" spans="2:16" s="84" customFormat="1" ht="17.25" customHeight="1">
      <c r="B14" s="80"/>
      <c r="C14" s="429"/>
      <c r="D14" s="459"/>
      <c r="E14" s="113"/>
      <c r="F14" s="17"/>
      <c r="G14" s="17"/>
      <c r="H14" s="82" t="str">
        <f t="shared" ref="H14:H42" si="4">IF(F14="","",F14*G14)</f>
        <v/>
      </c>
      <c r="I14" s="414"/>
      <c r="J14" s="415"/>
      <c r="K14" s="416"/>
      <c r="M14" s="199"/>
      <c r="N14" s="199"/>
    </row>
    <row r="15" spans="2:16" s="84" customFormat="1" ht="17.25" customHeight="1">
      <c r="B15" s="80"/>
      <c r="C15" s="429"/>
      <c r="D15" s="420"/>
      <c r="E15" s="113"/>
      <c r="F15" s="17"/>
      <c r="G15" s="17"/>
      <c r="H15" s="82" t="str">
        <f t="shared" si="4"/>
        <v/>
      </c>
      <c r="I15" s="417"/>
      <c r="J15" s="418"/>
      <c r="K15" s="419"/>
      <c r="M15" s="199"/>
      <c r="N15" s="199"/>
    </row>
    <row r="16" spans="2:16" s="84" customFormat="1" ht="17.25" customHeight="1">
      <c r="B16" s="80"/>
      <c r="C16" s="429"/>
      <c r="D16" s="458" t="s">
        <v>257</v>
      </c>
      <c r="E16" s="81" t="s">
        <v>246</v>
      </c>
      <c r="F16" s="393"/>
      <c r="G16" s="394"/>
      <c r="H16" s="82">
        <f>IF(SUM(H17:H25)=0,"",SUM(H17:H25))</f>
        <v>7065000</v>
      </c>
      <c r="I16" s="244" t="s">
        <v>170</v>
      </c>
      <c r="J16" s="83">
        <f>H16</f>
        <v>7065000</v>
      </c>
      <c r="K16" s="9"/>
      <c r="M16" s="69"/>
      <c r="N16" s="199"/>
    </row>
    <row r="17" spans="2:14" s="84" customFormat="1" ht="17.25" customHeight="1">
      <c r="B17" s="80"/>
      <c r="C17" s="429"/>
      <c r="D17" s="459"/>
      <c r="E17" s="242" t="s">
        <v>555</v>
      </c>
      <c r="F17" s="247">
        <v>2100000</v>
      </c>
      <c r="G17" s="247">
        <v>2</v>
      </c>
      <c r="H17" s="82">
        <f t="shared" si="4"/>
        <v>4200000</v>
      </c>
      <c r="I17" s="411"/>
      <c r="J17" s="412"/>
      <c r="K17" s="413"/>
      <c r="M17" s="199"/>
      <c r="N17" s="199"/>
    </row>
    <row r="18" spans="2:14" s="84" customFormat="1" ht="17.25" customHeight="1">
      <c r="B18" s="80"/>
      <c r="C18" s="429"/>
      <c r="D18" s="459"/>
      <c r="E18" s="242" t="s">
        <v>556</v>
      </c>
      <c r="F18" s="247">
        <v>52000</v>
      </c>
      <c r="G18" s="247">
        <v>20</v>
      </c>
      <c r="H18" s="82">
        <f t="shared" ref="H18" si="5">IF(F18="","",F18*G18)</f>
        <v>1040000</v>
      </c>
      <c r="I18" s="414"/>
      <c r="J18" s="415"/>
      <c r="K18" s="416"/>
      <c r="M18" s="199"/>
      <c r="N18" s="199"/>
    </row>
    <row r="19" spans="2:14" s="84" customFormat="1" ht="17.25" customHeight="1">
      <c r="B19" s="80"/>
      <c r="C19" s="429"/>
      <c r="D19" s="459"/>
      <c r="E19" s="242" t="s">
        <v>557</v>
      </c>
      <c r="F19" s="247">
        <v>365000</v>
      </c>
      <c r="G19" s="247">
        <v>5</v>
      </c>
      <c r="H19" s="82">
        <f t="shared" si="4"/>
        <v>1825000</v>
      </c>
      <c r="I19" s="414"/>
      <c r="J19" s="415"/>
      <c r="K19" s="416"/>
      <c r="M19" s="199"/>
      <c r="N19" s="199"/>
    </row>
    <row r="20" spans="2:14" s="84" customFormat="1" ht="17.25" customHeight="1">
      <c r="B20" s="80"/>
      <c r="C20" s="429"/>
      <c r="D20" s="459"/>
      <c r="E20" s="113"/>
      <c r="F20" s="17"/>
      <c r="G20" s="17"/>
      <c r="H20" s="82" t="str">
        <f t="shared" si="4"/>
        <v/>
      </c>
      <c r="I20" s="414"/>
      <c r="J20" s="415"/>
      <c r="K20" s="416"/>
      <c r="M20" s="199"/>
      <c r="N20" s="199"/>
    </row>
    <row r="21" spans="2:14" s="84" customFormat="1" ht="17.25" customHeight="1">
      <c r="B21" s="80"/>
      <c r="C21" s="429"/>
      <c r="D21" s="459"/>
      <c r="E21" s="113"/>
      <c r="F21" s="17"/>
      <c r="G21" s="17"/>
      <c r="H21" s="82" t="str">
        <f t="shared" ref="H21" si="6">IF(F21="","",F21*G21)</f>
        <v/>
      </c>
      <c r="I21" s="414"/>
      <c r="J21" s="415"/>
      <c r="K21" s="416"/>
      <c r="M21" s="199"/>
      <c r="N21" s="199"/>
    </row>
    <row r="22" spans="2:14" s="84" customFormat="1" ht="17.25" customHeight="1">
      <c r="B22" s="80"/>
      <c r="C22" s="429"/>
      <c r="D22" s="459"/>
      <c r="E22" s="113"/>
      <c r="F22" s="17"/>
      <c r="G22" s="17"/>
      <c r="H22" s="82" t="str">
        <f t="shared" ref="H22" si="7">IF(F22="","",F22*G22)</f>
        <v/>
      </c>
      <c r="I22" s="414"/>
      <c r="J22" s="415"/>
      <c r="K22" s="416"/>
      <c r="M22" s="199"/>
      <c r="N22" s="199"/>
    </row>
    <row r="23" spans="2:14" s="84" customFormat="1" ht="17.25" customHeight="1">
      <c r="B23" s="80"/>
      <c r="C23" s="429"/>
      <c r="D23" s="459"/>
      <c r="E23" s="113"/>
      <c r="F23" s="17"/>
      <c r="G23" s="17"/>
      <c r="H23" s="82" t="str">
        <f t="shared" ref="H23" si="8">IF(F23="","",F23*G23)</f>
        <v/>
      </c>
      <c r="I23" s="414"/>
      <c r="J23" s="415"/>
      <c r="K23" s="416"/>
      <c r="M23" s="199"/>
      <c r="N23" s="199"/>
    </row>
    <row r="24" spans="2:14" s="84" customFormat="1" ht="17.25" customHeight="1">
      <c r="B24" s="80"/>
      <c r="C24" s="429"/>
      <c r="D24" s="459"/>
      <c r="E24" s="113"/>
      <c r="F24" s="17"/>
      <c r="G24" s="17"/>
      <c r="H24" s="82" t="str">
        <f t="shared" si="4"/>
        <v/>
      </c>
      <c r="I24" s="414"/>
      <c r="J24" s="415"/>
      <c r="K24" s="416"/>
      <c r="M24" s="199"/>
      <c r="N24" s="199"/>
    </row>
    <row r="25" spans="2:14" s="84" customFormat="1" ht="17.25" customHeight="1">
      <c r="B25" s="80"/>
      <c r="C25" s="429"/>
      <c r="D25" s="420"/>
      <c r="E25" s="113"/>
      <c r="F25" s="17"/>
      <c r="G25" s="17"/>
      <c r="H25" s="82" t="str">
        <f t="shared" si="4"/>
        <v/>
      </c>
      <c r="I25" s="417"/>
      <c r="J25" s="418"/>
      <c r="K25" s="419"/>
      <c r="M25" s="199"/>
      <c r="N25" s="199"/>
    </row>
    <row r="26" spans="2:14" s="84" customFormat="1" ht="17.25" customHeight="1">
      <c r="B26" s="80"/>
      <c r="C26" s="429"/>
      <c r="D26" s="458" t="s">
        <v>258</v>
      </c>
      <c r="E26" s="81" t="s">
        <v>245</v>
      </c>
      <c r="F26" s="393"/>
      <c r="G26" s="394"/>
      <c r="H26" s="82">
        <f>IF(SUM(H27:H35)=0,"",SUM(H27:H35))</f>
        <v>18225550</v>
      </c>
      <c r="I26" s="244" t="s">
        <v>170</v>
      </c>
      <c r="J26" s="83">
        <f>H26</f>
        <v>18225550</v>
      </c>
      <c r="K26" s="9"/>
      <c r="M26" s="69"/>
      <c r="N26" s="199"/>
    </row>
    <row r="27" spans="2:14" s="84" customFormat="1" ht="17.25" customHeight="1">
      <c r="B27" s="80"/>
      <c r="C27" s="429"/>
      <c r="D27" s="459"/>
      <c r="E27" s="242" t="s">
        <v>558</v>
      </c>
      <c r="F27" s="247">
        <v>2500000</v>
      </c>
      <c r="G27" s="247">
        <v>1</v>
      </c>
      <c r="H27" s="82">
        <f t="shared" si="4"/>
        <v>2500000</v>
      </c>
      <c r="I27" s="411"/>
      <c r="J27" s="412"/>
      <c r="K27" s="413"/>
      <c r="M27" s="199"/>
      <c r="N27" s="199"/>
    </row>
    <row r="28" spans="2:14" s="84" customFormat="1" ht="17.25" customHeight="1">
      <c r="B28" s="80"/>
      <c r="C28" s="429"/>
      <c r="D28" s="459"/>
      <c r="E28" s="242" t="s">
        <v>559</v>
      </c>
      <c r="F28" s="247">
        <v>320000</v>
      </c>
      <c r="G28" s="247">
        <v>1</v>
      </c>
      <c r="H28" s="82">
        <f t="shared" si="4"/>
        <v>320000</v>
      </c>
      <c r="I28" s="414"/>
      <c r="J28" s="415"/>
      <c r="K28" s="416"/>
      <c r="M28" s="199"/>
      <c r="N28" s="199"/>
    </row>
    <row r="29" spans="2:14" s="84" customFormat="1" ht="17.25" customHeight="1">
      <c r="B29" s="80"/>
      <c r="C29" s="429"/>
      <c r="D29" s="459"/>
      <c r="E29" s="242" t="s">
        <v>560</v>
      </c>
      <c r="F29" s="247">
        <v>4500000</v>
      </c>
      <c r="G29" s="247">
        <v>1</v>
      </c>
      <c r="H29" s="82">
        <f t="shared" si="4"/>
        <v>4500000</v>
      </c>
      <c r="I29" s="414"/>
      <c r="J29" s="415"/>
      <c r="K29" s="416"/>
      <c r="M29" s="199"/>
      <c r="N29" s="199"/>
    </row>
    <row r="30" spans="2:14" s="84" customFormat="1" ht="17.25" customHeight="1">
      <c r="B30" s="80"/>
      <c r="C30" s="429"/>
      <c r="D30" s="459"/>
      <c r="E30" s="242" t="s">
        <v>561</v>
      </c>
      <c r="F30" s="247">
        <v>3205550</v>
      </c>
      <c r="G30" s="247">
        <v>1</v>
      </c>
      <c r="H30" s="82">
        <f t="shared" ref="H30:H31" si="9">IF(F30="","",F30*G30)</f>
        <v>3205550</v>
      </c>
      <c r="I30" s="414"/>
      <c r="J30" s="415"/>
      <c r="K30" s="416"/>
      <c r="M30" s="199"/>
      <c r="N30" s="199"/>
    </row>
    <row r="31" spans="2:14" s="84" customFormat="1" ht="17.25" customHeight="1">
      <c r="B31" s="80"/>
      <c r="C31" s="429"/>
      <c r="D31" s="459"/>
      <c r="E31" s="242" t="s">
        <v>560</v>
      </c>
      <c r="F31" s="247">
        <v>4500000</v>
      </c>
      <c r="G31" s="247">
        <v>1</v>
      </c>
      <c r="H31" s="82">
        <f t="shared" si="9"/>
        <v>4500000</v>
      </c>
      <c r="I31" s="414"/>
      <c r="J31" s="415"/>
      <c r="K31" s="416"/>
      <c r="M31" s="199"/>
      <c r="N31" s="199"/>
    </row>
    <row r="32" spans="2:14" s="84" customFormat="1" ht="17.25" customHeight="1">
      <c r="B32" s="80"/>
      <c r="C32" s="429"/>
      <c r="D32" s="459"/>
      <c r="E32" s="242" t="s">
        <v>561</v>
      </c>
      <c r="F32" s="247">
        <v>3200000</v>
      </c>
      <c r="G32" s="247">
        <v>1</v>
      </c>
      <c r="H32" s="82">
        <f t="shared" si="4"/>
        <v>3200000</v>
      </c>
      <c r="I32" s="414"/>
      <c r="J32" s="415"/>
      <c r="K32" s="416"/>
      <c r="M32" s="199"/>
      <c r="N32" s="199"/>
    </row>
    <row r="33" spans="2:14" s="84" customFormat="1" ht="17.25" customHeight="1">
      <c r="B33" s="80"/>
      <c r="C33" s="429"/>
      <c r="D33" s="459"/>
      <c r="E33" s="113"/>
      <c r="F33" s="17"/>
      <c r="G33" s="17"/>
      <c r="H33" s="82" t="str">
        <f t="shared" ref="H33" si="10">IF(F33="","",F33*G33)</f>
        <v/>
      </c>
      <c r="I33" s="414"/>
      <c r="J33" s="415"/>
      <c r="K33" s="416"/>
      <c r="M33" s="199"/>
      <c r="N33" s="199"/>
    </row>
    <row r="34" spans="2:14" s="84" customFormat="1" ht="17.25" customHeight="1">
      <c r="B34" s="80"/>
      <c r="C34" s="429"/>
      <c r="D34" s="459"/>
      <c r="E34" s="113"/>
      <c r="F34" s="17"/>
      <c r="G34" s="17"/>
      <c r="H34" s="82" t="str">
        <f t="shared" si="4"/>
        <v/>
      </c>
      <c r="I34" s="414"/>
      <c r="J34" s="415"/>
      <c r="K34" s="416"/>
      <c r="M34" s="199"/>
      <c r="N34" s="199"/>
    </row>
    <row r="35" spans="2:14" s="84" customFormat="1" ht="17.25" customHeight="1">
      <c r="B35" s="80"/>
      <c r="C35" s="429"/>
      <c r="D35" s="420"/>
      <c r="E35" s="113"/>
      <c r="F35" s="17"/>
      <c r="G35" s="17"/>
      <c r="H35" s="82" t="str">
        <f t="shared" si="4"/>
        <v/>
      </c>
      <c r="I35" s="417"/>
      <c r="J35" s="418"/>
      <c r="K35" s="419"/>
      <c r="M35" s="199"/>
      <c r="N35" s="199"/>
    </row>
    <row r="36" spans="2:14" s="84" customFormat="1" ht="17.25" customHeight="1">
      <c r="B36" s="80"/>
      <c r="C36" s="429"/>
      <c r="D36" s="458" t="s">
        <v>259</v>
      </c>
      <c r="E36" s="81" t="s">
        <v>244</v>
      </c>
      <c r="F36" s="393"/>
      <c r="G36" s="394"/>
      <c r="H36" s="82">
        <f>IF(SUM(H37:H42)=0,"",SUM(H37:H42))</f>
        <v>7900000</v>
      </c>
      <c r="I36" s="244" t="s">
        <v>170</v>
      </c>
      <c r="J36" s="83">
        <f>H36</f>
        <v>7900000</v>
      </c>
      <c r="K36" s="9"/>
      <c r="M36" s="69"/>
      <c r="N36" s="199"/>
    </row>
    <row r="37" spans="2:14" s="84" customFormat="1" ht="17.25" customHeight="1">
      <c r="B37" s="80"/>
      <c r="C37" s="429"/>
      <c r="D37" s="459"/>
      <c r="E37" s="242" t="s">
        <v>539</v>
      </c>
      <c r="F37" s="247">
        <v>100000</v>
      </c>
      <c r="G37" s="247">
        <v>1</v>
      </c>
      <c r="H37" s="82">
        <f>IF(F37="","",F37*G37)</f>
        <v>100000</v>
      </c>
      <c r="I37" s="411"/>
      <c r="J37" s="412"/>
      <c r="K37" s="413"/>
      <c r="M37" s="199"/>
      <c r="N37" s="199"/>
    </row>
    <row r="38" spans="2:14" s="84" customFormat="1" ht="17.25" customHeight="1">
      <c r="B38" s="80"/>
      <c r="C38" s="429"/>
      <c r="D38" s="459"/>
      <c r="E38" s="242" t="s">
        <v>562</v>
      </c>
      <c r="F38" s="247">
        <v>2000000</v>
      </c>
      <c r="G38" s="247">
        <v>1</v>
      </c>
      <c r="H38" s="82">
        <f t="shared" ref="H38:H39" si="11">IF(F38="","",F38*G38)</f>
        <v>2000000</v>
      </c>
      <c r="I38" s="414"/>
      <c r="J38" s="415"/>
      <c r="K38" s="416"/>
      <c r="M38" s="199"/>
      <c r="N38" s="199"/>
    </row>
    <row r="39" spans="2:14" s="84" customFormat="1" ht="17.25" customHeight="1">
      <c r="B39" s="80"/>
      <c r="C39" s="429"/>
      <c r="D39" s="459"/>
      <c r="E39" s="242" t="s">
        <v>563</v>
      </c>
      <c r="F39" s="247">
        <v>5800000</v>
      </c>
      <c r="G39" s="247">
        <v>1</v>
      </c>
      <c r="H39" s="82">
        <f t="shared" si="11"/>
        <v>5800000</v>
      </c>
      <c r="I39" s="414"/>
      <c r="J39" s="415"/>
      <c r="K39" s="416"/>
      <c r="M39" s="199"/>
      <c r="N39" s="199"/>
    </row>
    <row r="40" spans="2:14" s="84" customFormat="1" ht="17.25" customHeight="1">
      <c r="B40" s="80"/>
      <c r="C40" s="429"/>
      <c r="D40" s="459"/>
      <c r="E40" s="113"/>
      <c r="F40" s="17"/>
      <c r="G40" s="17"/>
      <c r="H40" s="82" t="str">
        <f t="shared" ref="H40" si="12">IF(F40="","",F40*G40)</f>
        <v/>
      </c>
      <c r="I40" s="414"/>
      <c r="J40" s="415"/>
      <c r="K40" s="416"/>
      <c r="M40" s="199"/>
      <c r="N40" s="199"/>
    </row>
    <row r="41" spans="2:14" s="84" customFormat="1" ht="17.25" customHeight="1">
      <c r="B41" s="80"/>
      <c r="C41" s="429"/>
      <c r="D41" s="459"/>
      <c r="E41" s="113"/>
      <c r="F41" s="17"/>
      <c r="G41" s="17"/>
      <c r="H41" s="82" t="str">
        <f t="shared" si="4"/>
        <v/>
      </c>
      <c r="I41" s="414"/>
      <c r="J41" s="415"/>
      <c r="K41" s="416"/>
      <c r="M41" s="199"/>
      <c r="N41" s="199"/>
    </row>
    <row r="42" spans="2:14" s="84" customFormat="1" ht="17.25" customHeight="1">
      <c r="B42" s="80"/>
      <c r="C42" s="429"/>
      <c r="D42" s="420"/>
      <c r="E42" s="113"/>
      <c r="F42" s="17"/>
      <c r="G42" s="17"/>
      <c r="H42" s="82" t="str">
        <f t="shared" si="4"/>
        <v/>
      </c>
      <c r="I42" s="417"/>
      <c r="J42" s="418"/>
      <c r="K42" s="419"/>
      <c r="M42" s="199"/>
      <c r="N42" s="199"/>
    </row>
    <row r="43" spans="2:14" s="84" customFormat="1" ht="17.25" customHeight="1" thickBot="1">
      <c r="B43" s="80"/>
      <c r="C43" s="429"/>
      <c r="D43" s="391" t="s">
        <v>248</v>
      </c>
      <c r="E43" s="392"/>
      <c r="F43" s="393"/>
      <c r="G43" s="394"/>
      <c r="H43" s="85">
        <f>IF(SUM(H6,H16,H26,H36)=0,"",SUM(H6,H16,H26,H36))</f>
        <v>35115550</v>
      </c>
      <c r="I43" s="86"/>
      <c r="J43" s="85">
        <f>SUM(J6,J16,J26,J36)</f>
        <v>35115550</v>
      </c>
      <c r="K43" s="85">
        <f>SUM(K6,K16,K26,K36)</f>
        <v>0</v>
      </c>
      <c r="M43" s="199"/>
      <c r="N43" s="199"/>
    </row>
    <row r="44" spans="2:14" s="84" customFormat="1" ht="31.35" customHeight="1" thickTop="1">
      <c r="B44" s="80"/>
      <c r="C44" s="401" t="s">
        <v>272</v>
      </c>
      <c r="D44" s="402"/>
      <c r="E44" s="402"/>
      <c r="F44" s="402"/>
      <c r="G44" s="403"/>
      <c r="H44" s="87" t="s">
        <v>490</v>
      </c>
      <c r="I44" s="18" t="s">
        <v>471</v>
      </c>
      <c r="J44" s="460">
        <f>IF(J45&gt;0,J45,0)</f>
        <v>17557000</v>
      </c>
      <c r="K44" s="461"/>
      <c r="M44" s="69"/>
      <c r="N44" s="199"/>
    </row>
    <row r="45" spans="2:14" s="84" customFormat="1" ht="31.35" hidden="1" customHeight="1">
      <c r="B45" s="80"/>
      <c r="C45" s="88"/>
      <c r="D45" s="88"/>
      <c r="E45" s="88"/>
      <c r="F45" s="88"/>
      <c r="G45" s="88"/>
      <c r="H45" s="89"/>
      <c r="I45" s="90"/>
      <c r="J45" s="91">
        <f>IF(I44="≦5",IF(J43*1/2-K43&gt;100000000,100000000,ROUNDDOWN(J43*1/2-K43,-3)),IF(I44="&gt;5",IF(J43*1/2-K43&gt;370000000,370000000,ROUNDDOWN(J43*1/2-K43,-3)),0))</f>
        <v>17557000</v>
      </c>
      <c r="K45" s="91"/>
      <c r="M45" s="69"/>
      <c r="N45" s="199"/>
    </row>
    <row r="46" spans="2:14" ht="14.25" customHeight="1">
      <c r="B46" s="73"/>
      <c r="C46" s="73" t="str">
        <f>$C$2</f>
        <v>第１号様式：別紙</v>
      </c>
      <c r="D46" s="73"/>
      <c r="E46" s="73"/>
      <c r="F46" s="74"/>
      <c r="G46" s="74"/>
      <c r="H46" s="73"/>
      <c r="I46" s="75"/>
      <c r="J46" s="73"/>
      <c r="K46" s="73"/>
    </row>
    <row r="47" spans="2:14" ht="34.5" customHeight="1">
      <c r="B47" s="73"/>
      <c r="C47" s="407" t="s">
        <v>250</v>
      </c>
      <c r="D47" s="408"/>
      <c r="E47" s="408"/>
      <c r="F47" s="408"/>
      <c r="G47" s="408"/>
      <c r="H47" s="408"/>
      <c r="I47" s="408"/>
      <c r="J47" s="408"/>
      <c r="K47" s="408"/>
    </row>
    <row r="48" spans="2:14" s="78" customFormat="1" ht="30" customHeight="1">
      <c r="B48" s="77"/>
      <c r="C48" s="409" t="s">
        <v>15</v>
      </c>
      <c r="D48" s="409"/>
      <c r="E48" s="409"/>
      <c r="F48" s="409" t="s">
        <v>263</v>
      </c>
      <c r="G48" s="409"/>
      <c r="H48" s="409"/>
      <c r="I48" s="410" t="s">
        <v>264</v>
      </c>
      <c r="J48" s="410" t="s">
        <v>270</v>
      </c>
      <c r="K48" s="410" t="s">
        <v>271</v>
      </c>
      <c r="M48" s="198"/>
      <c r="N48" s="198"/>
    </row>
    <row r="49" spans="2:16" s="78" customFormat="1" ht="15" customHeight="1">
      <c r="B49" s="77"/>
      <c r="C49" s="409"/>
      <c r="D49" s="409"/>
      <c r="E49" s="409"/>
      <c r="F49" s="79" t="s">
        <v>269</v>
      </c>
      <c r="G49" s="79" t="s">
        <v>16</v>
      </c>
      <c r="H49" s="79" t="s">
        <v>266</v>
      </c>
      <c r="I49" s="410"/>
      <c r="J49" s="410"/>
      <c r="K49" s="410"/>
      <c r="M49" s="198"/>
      <c r="N49" s="198"/>
      <c r="P49" s="78" t="s">
        <v>169</v>
      </c>
    </row>
    <row r="50" spans="2:16" s="84" customFormat="1" ht="17.25" customHeight="1">
      <c r="B50" s="80"/>
      <c r="C50" s="428" t="s">
        <v>254</v>
      </c>
      <c r="D50" s="404" t="s">
        <v>256</v>
      </c>
      <c r="E50" s="92" t="s">
        <v>247</v>
      </c>
      <c r="F50" s="399"/>
      <c r="G50" s="400"/>
      <c r="H50" s="82">
        <f>IF(SUM(H51:H55)=0,"",SUM(H51:H55))</f>
        <v>6200000</v>
      </c>
      <c r="I50" s="244" t="s">
        <v>170</v>
      </c>
      <c r="J50" s="93">
        <f>H50</f>
        <v>6200000</v>
      </c>
      <c r="K50" s="9"/>
      <c r="M50" s="69"/>
      <c r="N50" s="199"/>
      <c r="P50" s="84" t="s">
        <v>170</v>
      </c>
    </row>
    <row r="51" spans="2:16" s="84" customFormat="1" ht="17.25" customHeight="1">
      <c r="B51" s="80"/>
      <c r="C51" s="429"/>
      <c r="D51" s="405"/>
      <c r="E51" s="242" t="s">
        <v>526</v>
      </c>
      <c r="F51" s="243">
        <v>2500000</v>
      </c>
      <c r="G51" s="243">
        <v>2</v>
      </c>
      <c r="H51" s="93">
        <f>IF(F51="","",F51*G51)</f>
        <v>5000000</v>
      </c>
      <c r="I51" s="411"/>
      <c r="J51" s="412"/>
      <c r="K51" s="413"/>
      <c r="M51" s="199"/>
      <c r="N51" s="199"/>
    </row>
    <row r="52" spans="2:16" s="84" customFormat="1" ht="17.25" customHeight="1">
      <c r="B52" s="80"/>
      <c r="C52" s="429"/>
      <c r="D52" s="405"/>
      <c r="E52" s="242" t="s">
        <v>536</v>
      </c>
      <c r="F52" s="243">
        <v>1200000</v>
      </c>
      <c r="G52" s="243">
        <v>1</v>
      </c>
      <c r="H52" s="93">
        <f t="shared" ref="H52" si="13">IF(F52="","",F52*G52)</f>
        <v>1200000</v>
      </c>
      <c r="I52" s="414"/>
      <c r="J52" s="415"/>
      <c r="K52" s="416"/>
      <c r="M52" s="199"/>
      <c r="N52" s="199"/>
    </row>
    <row r="53" spans="2:16" s="84" customFormat="1" ht="17.25" customHeight="1">
      <c r="B53" s="80"/>
      <c r="C53" s="429"/>
      <c r="D53" s="405"/>
      <c r="E53" s="113"/>
      <c r="F53" s="19"/>
      <c r="G53" s="19"/>
      <c r="H53" s="93" t="str">
        <f t="shared" ref="H53:H55" si="14">IF(F53="","",F53*G53)</f>
        <v/>
      </c>
      <c r="I53" s="414"/>
      <c r="J53" s="415"/>
      <c r="K53" s="416"/>
      <c r="M53" s="199"/>
      <c r="N53" s="199"/>
    </row>
    <row r="54" spans="2:16" s="84" customFormat="1" ht="17.25" customHeight="1">
      <c r="B54" s="80"/>
      <c r="C54" s="429"/>
      <c r="D54" s="405"/>
      <c r="E54" s="113"/>
      <c r="F54" s="19"/>
      <c r="G54" s="19"/>
      <c r="H54" s="93" t="str">
        <f t="shared" si="14"/>
        <v/>
      </c>
      <c r="I54" s="414"/>
      <c r="J54" s="415"/>
      <c r="K54" s="416"/>
      <c r="M54" s="199"/>
      <c r="N54" s="199"/>
    </row>
    <row r="55" spans="2:16" s="84" customFormat="1" ht="17.25" customHeight="1">
      <c r="B55" s="80"/>
      <c r="C55" s="429"/>
      <c r="D55" s="406"/>
      <c r="E55" s="113"/>
      <c r="F55" s="19"/>
      <c r="G55" s="19"/>
      <c r="H55" s="93" t="str">
        <f t="shared" si="14"/>
        <v/>
      </c>
      <c r="I55" s="417"/>
      <c r="J55" s="418"/>
      <c r="K55" s="419"/>
      <c r="M55" s="199"/>
      <c r="N55" s="199"/>
    </row>
    <row r="56" spans="2:16" s="84" customFormat="1" ht="17.25" customHeight="1">
      <c r="B56" s="80"/>
      <c r="C56" s="429"/>
      <c r="D56" s="404" t="s">
        <v>262</v>
      </c>
      <c r="E56" s="94" t="s">
        <v>246</v>
      </c>
      <c r="F56" s="397"/>
      <c r="G56" s="398"/>
      <c r="H56" s="82">
        <f>IF(SUM(H57:H61)=0,"",SUM(H57:H61))</f>
        <v>3750000</v>
      </c>
      <c r="I56" s="244" t="s">
        <v>170</v>
      </c>
      <c r="J56" s="93">
        <f>H56</f>
        <v>3750000</v>
      </c>
      <c r="K56" s="9"/>
      <c r="M56" s="69"/>
      <c r="N56" s="199"/>
    </row>
    <row r="57" spans="2:16" s="84" customFormat="1" ht="17.25" customHeight="1">
      <c r="B57" s="80"/>
      <c r="C57" s="429"/>
      <c r="D57" s="405"/>
      <c r="E57" s="242" t="s">
        <v>537</v>
      </c>
      <c r="F57" s="243">
        <v>250000</v>
      </c>
      <c r="G57" s="243">
        <v>5</v>
      </c>
      <c r="H57" s="93">
        <f t="shared" ref="H57:H61" si="15">IF(F57="","",F57*G57)</f>
        <v>1250000</v>
      </c>
      <c r="I57" s="411"/>
      <c r="J57" s="412"/>
      <c r="K57" s="413"/>
      <c r="M57" s="199"/>
      <c r="N57" s="199"/>
    </row>
    <row r="58" spans="2:16" s="84" customFormat="1" ht="17.25" customHeight="1">
      <c r="B58" s="80"/>
      <c r="C58" s="429"/>
      <c r="D58" s="405"/>
      <c r="E58" s="242" t="s">
        <v>538</v>
      </c>
      <c r="F58" s="243">
        <v>500000</v>
      </c>
      <c r="G58" s="243">
        <v>5</v>
      </c>
      <c r="H58" s="93">
        <f t="shared" ref="H58:H59" si="16">IF(F58="","",F58*G58)</f>
        <v>2500000</v>
      </c>
      <c r="I58" s="414"/>
      <c r="J58" s="415"/>
      <c r="K58" s="416"/>
      <c r="M58" s="199"/>
      <c r="N58" s="199"/>
    </row>
    <row r="59" spans="2:16" s="84" customFormat="1" ht="17.25" customHeight="1">
      <c r="B59" s="80"/>
      <c r="C59" s="429"/>
      <c r="D59" s="405"/>
      <c r="E59" s="113"/>
      <c r="F59" s="19"/>
      <c r="G59" s="19"/>
      <c r="H59" s="93" t="str">
        <f t="shared" si="16"/>
        <v/>
      </c>
      <c r="I59" s="414"/>
      <c r="J59" s="415"/>
      <c r="K59" s="416"/>
      <c r="M59" s="199"/>
      <c r="N59" s="199"/>
    </row>
    <row r="60" spans="2:16" s="84" customFormat="1" ht="17.25" customHeight="1">
      <c r="B60" s="80"/>
      <c r="C60" s="429"/>
      <c r="D60" s="405"/>
      <c r="E60" s="113"/>
      <c r="F60" s="19"/>
      <c r="G60" s="19"/>
      <c r="H60" s="93" t="str">
        <f t="shared" si="15"/>
        <v/>
      </c>
      <c r="I60" s="414"/>
      <c r="J60" s="415"/>
      <c r="K60" s="416"/>
      <c r="M60" s="199"/>
      <c r="N60" s="199"/>
    </row>
    <row r="61" spans="2:16" s="84" customFormat="1" ht="17.25" customHeight="1">
      <c r="B61" s="80"/>
      <c r="C61" s="429"/>
      <c r="D61" s="406"/>
      <c r="E61" s="113"/>
      <c r="F61" s="19"/>
      <c r="G61" s="19"/>
      <c r="H61" s="93" t="str">
        <f t="shared" si="15"/>
        <v/>
      </c>
      <c r="I61" s="417"/>
      <c r="J61" s="418"/>
      <c r="K61" s="419"/>
      <c r="M61" s="199"/>
      <c r="N61" s="199"/>
    </row>
    <row r="62" spans="2:16" s="84" customFormat="1" ht="17.25" customHeight="1">
      <c r="B62" s="80"/>
      <c r="C62" s="429"/>
      <c r="D62" s="404" t="s">
        <v>261</v>
      </c>
      <c r="E62" s="94" t="s">
        <v>245</v>
      </c>
      <c r="F62" s="397"/>
      <c r="G62" s="398"/>
      <c r="H62" s="82">
        <f>IF(SUM(H63:H67)=0,"",SUM(H63:H67))</f>
        <v>4900000</v>
      </c>
      <c r="I62" s="244" t="s">
        <v>170</v>
      </c>
      <c r="J62" s="93">
        <f>H62</f>
        <v>4900000</v>
      </c>
      <c r="K62" s="9"/>
      <c r="M62" s="69"/>
      <c r="N62" s="199"/>
    </row>
    <row r="63" spans="2:16" s="84" customFormat="1" ht="17.25" customHeight="1">
      <c r="B63" s="80"/>
      <c r="C63" s="429"/>
      <c r="D63" s="405"/>
      <c r="E63" s="242" t="s">
        <v>539</v>
      </c>
      <c r="F63" s="243">
        <v>23000</v>
      </c>
      <c r="G63" s="243">
        <v>50</v>
      </c>
      <c r="H63" s="93">
        <f t="shared" ref="H63:H67" si="17">IF(F63="","",F63*G63)</f>
        <v>1150000</v>
      </c>
      <c r="I63" s="411"/>
      <c r="J63" s="412"/>
      <c r="K63" s="413"/>
      <c r="M63" s="199"/>
      <c r="N63" s="199"/>
    </row>
    <row r="64" spans="2:16" s="84" customFormat="1" ht="17.25" customHeight="1">
      <c r="B64" s="80"/>
      <c r="C64" s="429"/>
      <c r="D64" s="405"/>
      <c r="E64" s="242" t="s">
        <v>540</v>
      </c>
      <c r="F64" s="243">
        <v>350000</v>
      </c>
      <c r="G64" s="243">
        <v>5</v>
      </c>
      <c r="H64" s="93">
        <f t="shared" ref="H64" si="18">IF(F64="","",F64*G64)</f>
        <v>1750000</v>
      </c>
      <c r="I64" s="414"/>
      <c r="J64" s="415"/>
      <c r="K64" s="416"/>
      <c r="M64" s="199"/>
      <c r="N64" s="199"/>
    </row>
    <row r="65" spans="2:14" s="84" customFormat="1" ht="17.25" customHeight="1">
      <c r="B65" s="80"/>
      <c r="C65" s="429"/>
      <c r="D65" s="405"/>
      <c r="E65" s="242" t="s">
        <v>541</v>
      </c>
      <c r="F65" s="243">
        <v>200000</v>
      </c>
      <c r="G65" s="243">
        <v>10</v>
      </c>
      <c r="H65" s="93">
        <f t="shared" si="17"/>
        <v>2000000</v>
      </c>
      <c r="I65" s="414"/>
      <c r="J65" s="415"/>
      <c r="K65" s="416"/>
      <c r="M65" s="199"/>
      <c r="N65" s="199"/>
    </row>
    <row r="66" spans="2:14" s="84" customFormat="1" ht="17.25" customHeight="1">
      <c r="B66" s="80"/>
      <c r="C66" s="429"/>
      <c r="D66" s="405"/>
      <c r="E66" s="113"/>
      <c r="F66" s="19"/>
      <c r="G66" s="19"/>
      <c r="H66" s="93" t="str">
        <f t="shared" si="17"/>
        <v/>
      </c>
      <c r="I66" s="414"/>
      <c r="J66" s="415"/>
      <c r="K66" s="416"/>
      <c r="M66" s="199"/>
      <c r="N66" s="199"/>
    </row>
    <row r="67" spans="2:14" s="84" customFormat="1" ht="17.25" customHeight="1">
      <c r="B67" s="80"/>
      <c r="C67" s="429"/>
      <c r="D67" s="406"/>
      <c r="E67" s="113"/>
      <c r="F67" s="19"/>
      <c r="G67" s="19"/>
      <c r="H67" s="93" t="str">
        <f t="shared" si="17"/>
        <v/>
      </c>
      <c r="I67" s="417"/>
      <c r="J67" s="418"/>
      <c r="K67" s="419"/>
      <c r="M67" s="199"/>
      <c r="N67" s="199"/>
    </row>
    <row r="68" spans="2:14" s="84" customFormat="1" ht="17.25" customHeight="1">
      <c r="B68" s="80"/>
      <c r="C68" s="429"/>
      <c r="D68" s="404" t="s">
        <v>260</v>
      </c>
      <c r="E68" s="94" t="s">
        <v>244</v>
      </c>
      <c r="F68" s="397"/>
      <c r="G68" s="398"/>
      <c r="H68" s="82">
        <f>IF(SUM(H69:H73)=0,"",SUM(H69:H73))</f>
        <v>640000</v>
      </c>
      <c r="I68" s="244" t="s">
        <v>170</v>
      </c>
      <c r="J68" s="93">
        <f>H68</f>
        <v>640000</v>
      </c>
      <c r="K68" s="9"/>
      <c r="M68" s="69"/>
      <c r="N68" s="199"/>
    </row>
    <row r="69" spans="2:14" s="84" customFormat="1" ht="17.25" customHeight="1">
      <c r="B69" s="80"/>
      <c r="C69" s="429"/>
      <c r="D69" s="405"/>
      <c r="E69" s="242" t="s">
        <v>536</v>
      </c>
      <c r="F69" s="243">
        <v>120000</v>
      </c>
      <c r="G69" s="243">
        <v>1</v>
      </c>
      <c r="H69" s="93">
        <f>IF(F69="","",F69*G69)</f>
        <v>120000</v>
      </c>
      <c r="I69" s="411"/>
      <c r="J69" s="412"/>
      <c r="K69" s="413"/>
      <c r="M69" s="199"/>
      <c r="N69" s="199"/>
    </row>
    <row r="70" spans="2:14" s="84" customFormat="1" ht="17.25" customHeight="1">
      <c r="B70" s="80"/>
      <c r="C70" s="429"/>
      <c r="D70" s="405"/>
      <c r="E70" s="242" t="s">
        <v>542</v>
      </c>
      <c r="F70" s="243">
        <v>520000</v>
      </c>
      <c r="G70" s="243">
        <v>1</v>
      </c>
      <c r="H70" s="93">
        <f t="shared" ref="H70:H71" si="19">IF(F70="","",F70*G70)</f>
        <v>520000</v>
      </c>
      <c r="I70" s="414"/>
      <c r="J70" s="415"/>
      <c r="K70" s="416"/>
      <c r="M70" s="199"/>
      <c r="N70" s="199"/>
    </row>
    <row r="71" spans="2:14" s="84" customFormat="1" ht="17.25" customHeight="1">
      <c r="B71" s="80"/>
      <c r="C71" s="429"/>
      <c r="D71" s="405"/>
      <c r="E71" s="113"/>
      <c r="F71" s="19"/>
      <c r="G71" s="19"/>
      <c r="H71" s="93" t="str">
        <f t="shared" si="19"/>
        <v/>
      </c>
      <c r="I71" s="414"/>
      <c r="J71" s="415"/>
      <c r="K71" s="416"/>
      <c r="M71" s="199"/>
      <c r="N71" s="199"/>
    </row>
    <row r="72" spans="2:14" s="84" customFormat="1" ht="17.25" customHeight="1">
      <c r="B72" s="80"/>
      <c r="C72" s="429"/>
      <c r="D72" s="405"/>
      <c r="E72" s="113"/>
      <c r="F72" s="19"/>
      <c r="G72" s="19"/>
      <c r="H72" s="93" t="str">
        <f t="shared" ref="H72:H73" si="20">IF(F72="","",F72*G72)</f>
        <v/>
      </c>
      <c r="I72" s="414"/>
      <c r="J72" s="415"/>
      <c r="K72" s="416"/>
      <c r="M72" s="199"/>
      <c r="N72" s="199"/>
    </row>
    <row r="73" spans="2:14" s="84" customFormat="1" ht="17.25" customHeight="1">
      <c r="B73" s="80"/>
      <c r="C73" s="429"/>
      <c r="D73" s="406"/>
      <c r="E73" s="113"/>
      <c r="F73" s="19"/>
      <c r="G73" s="19"/>
      <c r="H73" s="93" t="str">
        <f t="shared" si="20"/>
        <v/>
      </c>
      <c r="I73" s="417"/>
      <c r="J73" s="418"/>
      <c r="K73" s="419"/>
      <c r="M73" s="199"/>
      <c r="N73" s="199"/>
    </row>
    <row r="74" spans="2:14" s="84" customFormat="1" ht="17.25" customHeight="1" thickBot="1">
      <c r="B74" s="80"/>
      <c r="C74" s="429"/>
      <c r="D74" s="395" t="s">
        <v>251</v>
      </c>
      <c r="E74" s="396"/>
      <c r="F74" s="397"/>
      <c r="G74" s="398"/>
      <c r="H74" s="95">
        <f>IF(SUM(H50,H56,H62,H68)=0,"",SUM(H50,H56,H62,H68))</f>
        <v>15490000</v>
      </c>
      <c r="I74" s="96"/>
      <c r="J74" s="97">
        <f>IF(SUM(J50,J56,J62,J68)=0,0,SUM(J50,J56,J62,J68))</f>
        <v>15490000</v>
      </c>
      <c r="K74" s="97">
        <f>SUM(K50,K56,K62,K68)</f>
        <v>0</v>
      </c>
      <c r="M74" s="199"/>
      <c r="N74" s="199"/>
    </row>
    <row r="75" spans="2:14" s="84" customFormat="1" ht="17.25" customHeight="1" thickTop="1">
      <c r="B75" s="80"/>
      <c r="C75" s="430" t="s">
        <v>291</v>
      </c>
      <c r="D75" s="431"/>
      <c r="E75" s="432"/>
      <c r="F75" s="98" t="s">
        <v>252</v>
      </c>
      <c r="G75" s="245">
        <v>1</v>
      </c>
      <c r="H75" s="99">
        <v>87000000</v>
      </c>
      <c r="I75" s="446">
        <f>G75*H75+G76*H76</f>
        <v>87000000</v>
      </c>
      <c r="J75" s="447"/>
      <c r="K75" s="448"/>
      <c r="M75" s="69"/>
      <c r="N75" s="199"/>
    </row>
    <row r="76" spans="2:14" s="84" customFormat="1" ht="17.25" customHeight="1">
      <c r="B76" s="80"/>
      <c r="C76" s="433"/>
      <c r="D76" s="434"/>
      <c r="E76" s="435"/>
      <c r="F76" s="100" t="s">
        <v>253</v>
      </c>
      <c r="G76" s="20">
        <v>0</v>
      </c>
      <c r="H76" s="101">
        <v>16000000</v>
      </c>
      <c r="I76" s="449"/>
      <c r="J76" s="450"/>
      <c r="K76" s="451"/>
      <c r="M76" s="69"/>
      <c r="N76" s="199"/>
    </row>
    <row r="77" spans="2:14" s="84" customFormat="1" ht="31.35" customHeight="1" thickBot="1">
      <c r="B77" s="80"/>
      <c r="C77" s="421" t="s">
        <v>273</v>
      </c>
      <c r="D77" s="422"/>
      <c r="E77" s="422"/>
      <c r="F77" s="423"/>
      <c r="G77" s="424"/>
      <c r="H77" s="425"/>
      <c r="I77" s="452">
        <f>IF(I78&gt;0,I78,0)</f>
        <v>10326000</v>
      </c>
      <c r="J77" s="453"/>
      <c r="K77" s="454"/>
      <c r="M77" s="199"/>
      <c r="N77" s="199"/>
    </row>
    <row r="78" spans="2:14" s="84" customFormat="1" ht="31.35" hidden="1" customHeight="1" thickBot="1">
      <c r="B78" s="80"/>
      <c r="C78" s="102"/>
      <c r="D78" s="103"/>
      <c r="E78" s="103"/>
      <c r="F78" s="104"/>
      <c r="G78" s="105"/>
      <c r="H78" s="106"/>
      <c r="I78" s="388">
        <f>IF(ROUNDDOWN(J74*2/3-K74,-3)&gt;I75,I75,ROUNDDOWN(J74*2/3-K74,-3))</f>
        <v>10326000</v>
      </c>
      <c r="J78" s="389"/>
      <c r="K78" s="390"/>
      <c r="M78" s="199"/>
      <c r="N78" s="199"/>
    </row>
    <row r="79" spans="2:14" s="84" customFormat="1" ht="37.5" customHeight="1" thickBot="1">
      <c r="B79" s="80"/>
      <c r="C79" s="426" t="s">
        <v>277</v>
      </c>
      <c r="D79" s="427"/>
      <c r="E79" s="427"/>
      <c r="F79" s="423"/>
      <c r="G79" s="424"/>
      <c r="H79" s="425"/>
      <c r="I79" s="455">
        <f>J44+I77</f>
        <v>27883000</v>
      </c>
      <c r="J79" s="456"/>
      <c r="K79" s="457"/>
      <c r="M79" s="199"/>
      <c r="N79" s="199"/>
    </row>
    <row r="80" spans="2:14" s="84" customFormat="1" ht="17.25" customHeight="1">
      <c r="B80" s="80"/>
      <c r="C80" s="437" t="s">
        <v>188</v>
      </c>
      <c r="D80" s="420" t="s">
        <v>274</v>
      </c>
      <c r="E80" s="420"/>
      <c r="F80" s="438"/>
      <c r="G80" s="439"/>
      <c r="H80" s="82">
        <f>SUM(H81:H85)</f>
        <v>1720000</v>
      </c>
      <c r="I80" s="440"/>
      <c r="J80" s="441"/>
      <c r="K80" s="82">
        <f>SUM(K81:K85)</f>
        <v>0</v>
      </c>
      <c r="M80" s="199"/>
      <c r="N80" s="199"/>
    </row>
    <row r="81" spans="2:18" s="84" customFormat="1" ht="17.25" customHeight="1">
      <c r="B81" s="80"/>
      <c r="C81" s="405"/>
      <c r="D81" s="410"/>
      <c r="E81" s="242" t="s">
        <v>543</v>
      </c>
      <c r="F81" s="243">
        <v>1200000</v>
      </c>
      <c r="G81" s="243">
        <v>1</v>
      </c>
      <c r="H81" s="93">
        <f>IF(F81="","",F81*G81)</f>
        <v>1200000</v>
      </c>
      <c r="I81" s="244" t="s">
        <v>170</v>
      </c>
      <c r="J81" s="107"/>
      <c r="K81" s="9"/>
      <c r="M81" s="199"/>
      <c r="N81" s="199"/>
    </row>
    <row r="82" spans="2:18" s="84" customFormat="1" ht="17.25" customHeight="1">
      <c r="B82" s="80"/>
      <c r="C82" s="405"/>
      <c r="D82" s="410"/>
      <c r="E82" s="242" t="s">
        <v>544</v>
      </c>
      <c r="F82" s="243">
        <v>520000</v>
      </c>
      <c r="G82" s="243">
        <v>1</v>
      </c>
      <c r="H82" s="93">
        <f t="shared" ref="H82:H85" si="21">IF(F82="","",F82*G82)</f>
        <v>520000</v>
      </c>
      <c r="I82" s="244" t="s">
        <v>170</v>
      </c>
      <c r="J82" s="107"/>
      <c r="K82" s="9"/>
      <c r="M82" s="199"/>
      <c r="N82" s="199"/>
    </row>
    <row r="83" spans="2:18" s="84" customFormat="1" ht="17.25" customHeight="1">
      <c r="B83" s="80"/>
      <c r="C83" s="405"/>
      <c r="D83" s="410"/>
      <c r="E83" s="113"/>
      <c r="F83" s="19"/>
      <c r="G83" s="19"/>
      <c r="H83" s="93" t="str">
        <f>IF(F83="","",F83*G83)</f>
        <v/>
      </c>
      <c r="I83" s="36"/>
      <c r="J83" s="107"/>
      <c r="K83" s="9"/>
      <c r="M83" s="199"/>
      <c r="N83" s="199"/>
      <c r="R83" s="53"/>
    </row>
    <row r="84" spans="2:18" s="84" customFormat="1" ht="17.25" customHeight="1">
      <c r="B84" s="80"/>
      <c r="C84" s="405"/>
      <c r="D84" s="410"/>
      <c r="E84" s="113"/>
      <c r="F84" s="19"/>
      <c r="G84" s="19"/>
      <c r="H84" s="93" t="str">
        <f t="shared" si="21"/>
        <v/>
      </c>
      <c r="I84" s="36"/>
      <c r="J84" s="107"/>
      <c r="K84" s="9"/>
      <c r="M84" s="199"/>
      <c r="N84" s="199"/>
    </row>
    <row r="85" spans="2:18" s="84" customFormat="1" ht="17.25" customHeight="1">
      <c r="B85" s="80"/>
      <c r="C85" s="406"/>
      <c r="D85" s="410"/>
      <c r="E85" s="113"/>
      <c r="F85" s="19"/>
      <c r="G85" s="19"/>
      <c r="H85" s="93" t="str">
        <f t="shared" si="21"/>
        <v/>
      </c>
      <c r="I85" s="36"/>
      <c r="J85" s="107"/>
      <c r="K85" s="9"/>
      <c r="M85" s="199"/>
      <c r="N85" s="199"/>
    </row>
    <row r="86" spans="2:18" s="84" customFormat="1" ht="17.25" customHeight="1">
      <c r="B86" s="80"/>
      <c r="C86" s="410" t="s">
        <v>275</v>
      </c>
      <c r="D86" s="410"/>
      <c r="E86" s="410"/>
      <c r="F86" s="442"/>
      <c r="G86" s="443"/>
      <c r="H86" s="246">
        <f>J43+J74+H80</f>
        <v>52325550</v>
      </c>
      <c r="I86" s="414"/>
      <c r="J86" s="415"/>
      <c r="K86" s="413"/>
      <c r="M86" s="199"/>
      <c r="N86" s="199"/>
    </row>
    <row r="87" spans="2:18" s="84" customFormat="1" ht="17.25" customHeight="1">
      <c r="B87" s="80"/>
      <c r="C87" s="410" t="s">
        <v>278</v>
      </c>
      <c r="D87" s="410"/>
      <c r="E87" s="410"/>
      <c r="F87" s="444"/>
      <c r="G87" s="445"/>
      <c r="H87" s="246">
        <f>H86*0.1</f>
        <v>5232555</v>
      </c>
      <c r="I87" s="414"/>
      <c r="J87" s="415"/>
      <c r="K87" s="416"/>
      <c r="M87" s="199"/>
      <c r="N87" s="199"/>
    </row>
    <row r="88" spans="2:18" s="84" customFormat="1" ht="17.25" customHeight="1">
      <c r="B88" s="80"/>
      <c r="C88" s="410" t="s">
        <v>276</v>
      </c>
      <c r="D88" s="410"/>
      <c r="E88" s="410"/>
      <c r="F88" s="438"/>
      <c r="G88" s="439"/>
      <c r="H88" s="246">
        <f>H86+H87</f>
        <v>57558105</v>
      </c>
      <c r="I88" s="417"/>
      <c r="J88" s="418"/>
      <c r="K88" s="419"/>
      <c r="M88" s="199"/>
      <c r="N88" s="199"/>
    </row>
    <row r="89" spans="2:18" s="109" customFormat="1">
      <c r="B89" s="108"/>
      <c r="C89" s="108"/>
      <c r="D89" s="108"/>
      <c r="E89" s="108"/>
      <c r="F89" s="108"/>
      <c r="G89" s="108"/>
      <c r="H89" s="108"/>
      <c r="I89" s="108"/>
      <c r="J89" s="108"/>
      <c r="K89" s="108"/>
      <c r="M89" s="200"/>
      <c r="N89" s="200"/>
    </row>
    <row r="90" spans="2:18">
      <c r="C90" s="110"/>
      <c r="D90" s="110"/>
      <c r="E90" s="110"/>
      <c r="F90" s="110"/>
      <c r="G90" s="110"/>
      <c r="H90" s="110"/>
      <c r="I90" s="110"/>
      <c r="J90" s="110"/>
      <c r="K90" s="110"/>
    </row>
    <row r="91" spans="2:18" s="109" customFormat="1">
      <c r="C91" s="436" t="s">
        <v>279</v>
      </c>
      <c r="D91" s="436"/>
      <c r="E91" s="436"/>
      <c r="F91" s="436"/>
      <c r="G91" s="436"/>
      <c r="H91" s="436"/>
      <c r="I91" s="436"/>
      <c r="J91" s="436"/>
      <c r="K91" s="436"/>
      <c r="M91" s="200"/>
      <c r="N91" s="200"/>
    </row>
  </sheetData>
  <sheetProtection password="D7EF" sheet="1" objects="1" scenarios="1" selectLockedCells="1" selectUnlockedCells="1"/>
  <customSheetViews>
    <customSheetView guid="{02B438CF-0257-43B2-9BDA-7E54B391CED3}" scale="120" showPageBreaks="1" fitToPage="1" printArea="1" hiddenColumns="1" view="pageBreakPreview">
      <pageMargins left="0.23622047244094491" right="0.23622047244094491" top="0.74803149606299213" bottom="0.74803149606299213" header="0.31496062992125984" footer="0.31496062992125984"/>
      <printOptions horizontalCentered="1"/>
      <pageSetup paperSize="9" orientation="portrait" r:id="rId1"/>
    </customSheetView>
    <customSheetView guid="{BAF09DE9-3CAC-45E2-B2E3-39C54B45EBAF}" showPageBreaks="1" fitToPage="1" printArea="1" hiddenColumns="1" view="pageBreakPreview">
      <selection activeCell="C8" sqref="C8"/>
      <pageMargins left="0.23622047244094491" right="0.23622047244094491" top="0.74803149606299213" bottom="0.74803149606299213" header="0.31496062992125984" footer="0.31496062992125984"/>
      <printOptions horizontalCentered="1"/>
      <pageSetup paperSize="9" orientation="portrait" r:id="rId2"/>
    </customSheetView>
  </customSheetViews>
  <mergeCells count="64">
    <mergeCell ref="I75:K76"/>
    <mergeCell ref="I77:K77"/>
    <mergeCell ref="I79:K79"/>
    <mergeCell ref="I4:I5"/>
    <mergeCell ref="C4:E5"/>
    <mergeCell ref="F6:G6"/>
    <mergeCell ref="I17:K25"/>
    <mergeCell ref="F16:G16"/>
    <mergeCell ref="D6:D15"/>
    <mergeCell ref="D16:D25"/>
    <mergeCell ref="C6:C43"/>
    <mergeCell ref="F26:G26"/>
    <mergeCell ref="F36:G36"/>
    <mergeCell ref="D26:D35"/>
    <mergeCell ref="D36:D42"/>
    <mergeCell ref="J44:K44"/>
    <mergeCell ref="C3:K3"/>
    <mergeCell ref="C91:K91"/>
    <mergeCell ref="C80:C85"/>
    <mergeCell ref="I7:K15"/>
    <mergeCell ref="C86:E86"/>
    <mergeCell ref="C87:E87"/>
    <mergeCell ref="C88:E88"/>
    <mergeCell ref="F4:H4"/>
    <mergeCell ref="J4:J5"/>
    <mergeCell ref="I27:K35"/>
    <mergeCell ref="I37:K42"/>
    <mergeCell ref="I86:K88"/>
    <mergeCell ref="F80:G80"/>
    <mergeCell ref="I80:J80"/>
    <mergeCell ref="F86:G88"/>
    <mergeCell ref="K4:K5"/>
    <mergeCell ref="D81:D85"/>
    <mergeCell ref="D80:E80"/>
    <mergeCell ref="I69:K73"/>
    <mergeCell ref="I57:K61"/>
    <mergeCell ref="I63:K67"/>
    <mergeCell ref="C77:E77"/>
    <mergeCell ref="F77:H77"/>
    <mergeCell ref="C79:E79"/>
    <mergeCell ref="F79:H79"/>
    <mergeCell ref="D68:D73"/>
    <mergeCell ref="F62:G62"/>
    <mergeCell ref="F68:G68"/>
    <mergeCell ref="C50:C74"/>
    <mergeCell ref="C75:E76"/>
    <mergeCell ref="D50:D55"/>
    <mergeCell ref="D56:D61"/>
    <mergeCell ref="I78:K78"/>
    <mergeCell ref="D43:E43"/>
    <mergeCell ref="F43:G43"/>
    <mergeCell ref="D74:E74"/>
    <mergeCell ref="F74:G74"/>
    <mergeCell ref="F50:G50"/>
    <mergeCell ref="F56:G56"/>
    <mergeCell ref="C44:G44"/>
    <mergeCell ref="D62:D67"/>
    <mergeCell ref="C47:K47"/>
    <mergeCell ref="C48:E49"/>
    <mergeCell ref="F48:H48"/>
    <mergeCell ref="I48:I49"/>
    <mergeCell ref="J48:J49"/>
    <mergeCell ref="K48:K49"/>
    <mergeCell ref="I51:K55"/>
  </mergeCells>
  <phoneticPr fontId="3"/>
  <dataValidations xWindow="549" yWindow="287" count="5">
    <dataValidation type="list" allowBlank="1" showInputMessage="1" showErrorMessage="1" sqref="I16 I68 I36 I50 I56 I62 I6 I26 I80:I85">
      <formula1>$P$5:$P$6</formula1>
    </dataValidation>
    <dataValidation imeMode="off" allowBlank="1" showInputMessage="1" showErrorMessage="1" sqref="F69:H73 F63:H67 F57:H61 F37:H42 F51:H55 F7:H15 F17:H25 F27:H35 F81:H85"/>
    <dataValidation type="list" allowBlank="1" showInputMessage="1" showErrorMessage="1" error="”製造能力を選択してください。”" sqref="I44:I45">
      <formula1>"&gt;5,≦5"</formula1>
    </dataValidation>
    <dataValidation allowBlank="1" showInputMessage="1" showErrorMessage="1" error="”製造能力を選択してください。”" sqref="F75:F76"/>
    <dataValidation type="list" allowBlank="1" showErrorMessage="1" errorTitle="台数の入力" error="”0～9”の整数を選択してください。" promptTitle="台数の入力" prompt="”0～9”の整数を入力してください。" sqref="G75:G76">
      <formula1>"0,1,2,3,4,5,6,7,8,9"</formula1>
    </dataValidation>
  </dataValidations>
  <printOptions verticalCentered="1"/>
  <pageMargins left="0.74803149606299213" right="0.43307086614173229" top="0.39370078740157483" bottom="0.39370078740157483" header="0.19685039370078741" footer="0.23622047244094491"/>
  <pageSetup paperSize="8" orientation="landscape" r:id="rId3"/>
  <headerFooter>
    <oddFooter>&amp;R&amp;"ＭＳ Ｐ明朝,標準"&amp;10（日本産業規格A列4番）</oddFooter>
  </headerFooter>
  <rowBreaks count="1" manualBreakCount="1">
    <brk id="45" min="1" max="51"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J113"/>
  <sheetViews>
    <sheetView showGridLines="0" zoomScaleNormal="100" zoomScaleSheetLayoutView="100" workbookViewId="0">
      <selection activeCell="K12" sqref="K12:AG13"/>
    </sheetView>
  </sheetViews>
  <sheetFormatPr defaultColWidth="9" defaultRowHeight="13.5"/>
  <cols>
    <col min="1" max="34" width="2.625" style="114" customWidth="1"/>
    <col min="35" max="35" width="4.75" style="114" customWidth="1"/>
    <col min="36" max="36" width="9.125" style="114" customWidth="1"/>
    <col min="37" max="66" width="2.625" style="114" customWidth="1"/>
    <col min="67" max="16384" width="9" style="114"/>
  </cols>
  <sheetData>
    <row r="2" spans="2:36" ht="14.25">
      <c r="C2" s="115" t="s">
        <v>18</v>
      </c>
      <c r="AJ2" s="202"/>
    </row>
    <row r="3" spans="2:36" ht="14.25">
      <c r="B3" s="115"/>
    </row>
    <row r="4" spans="2:36" ht="14.25">
      <c r="B4" s="115"/>
    </row>
    <row r="5" spans="2:36" ht="25.5">
      <c r="C5" s="489" t="s">
        <v>19</v>
      </c>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row>
    <row r="6" spans="2:36" ht="14.25" customHeight="1">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row>
    <row r="7" spans="2:36" ht="14.25">
      <c r="B7" s="115"/>
    </row>
    <row r="8" spans="2:36" ht="14.25">
      <c r="C8" s="492" t="s">
        <v>501</v>
      </c>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row>
    <row r="9" spans="2:36" ht="13.5" customHeight="1">
      <c r="D9" s="493" t="s">
        <v>171</v>
      </c>
      <c r="E9" s="493"/>
      <c r="F9" s="494" t="s">
        <v>498</v>
      </c>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row>
    <row r="10" spans="2:36">
      <c r="C10" s="117"/>
      <c r="D10" s="117"/>
      <c r="E10" s="117"/>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row>
    <row r="11" spans="2:36">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row>
    <row r="12" spans="2:36" s="118" customFormat="1" ht="14.25" customHeight="1">
      <c r="C12" s="464" t="s">
        <v>20</v>
      </c>
      <c r="D12" s="464"/>
      <c r="E12" s="464"/>
      <c r="F12" s="464"/>
      <c r="G12" s="464"/>
      <c r="H12" s="464"/>
      <c r="I12" s="464"/>
      <c r="J12" s="464"/>
      <c r="K12" s="490" t="str">
        <f>IF('１号'!V11="","",'１号'!V11)</f>
        <v>株式会社〇〇〇〇</v>
      </c>
      <c r="L12" s="490"/>
      <c r="M12" s="490"/>
      <c r="N12" s="490"/>
      <c r="O12" s="490"/>
      <c r="P12" s="490"/>
      <c r="Q12" s="490"/>
      <c r="R12" s="490"/>
      <c r="S12" s="490"/>
      <c r="T12" s="490"/>
      <c r="U12" s="490"/>
      <c r="V12" s="490"/>
      <c r="W12" s="490"/>
      <c r="X12" s="490"/>
      <c r="Y12" s="490"/>
      <c r="Z12" s="490"/>
      <c r="AA12" s="490"/>
      <c r="AB12" s="490"/>
      <c r="AC12" s="490"/>
      <c r="AD12" s="490"/>
      <c r="AE12" s="490"/>
      <c r="AF12" s="490"/>
      <c r="AG12" s="490"/>
      <c r="AJ12" s="68"/>
    </row>
    <row r="13" spans="2:36" s="118" customFormat="1" ht="14.25" customHeight="1">
      <c r="C13" s="464"/>
      <c r="D13" s="464"/>
      <c r="E13" s="464"/>
      <c r="F13" s="464"/>
      <c r="G13" s="464"/>
      <c r="H13" s="464"/>
      <c r="I13" s="464"/>
      <c r="J13" s="464"/>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J13" s="68"/>
    </row>
    <row r="14" spans="2:36" s="118" customFormat="1" ht="14.25" customHeight="1">
      <c r="C14" s="464" t="s">
        <v>21</v>
      </c>
      <c r="D14" s="464"/>
      <c r="E14" s="464"/>
      <c r="F14" s="464"/>
      <c r="G14" s="464"/>
      <c r="H14" s="464"/>
      <c r="I14" s="464"/>
      <c r="J14" s="464"/>
      <c r="K14" s="490" t="str">
        <f>IF('１号'!V9="","",'１号'!V9&amp;'１号'!V10)</f>
        <v>東京都〇〇区〇〇町１－２－３</v>
      </c>
      <c r="L14" s="490"/>
      <c r="M14" s="490"/>
      <c r="N14" s="490"/>
      <c r="O14" s="490"/>
      <c r="P14" s="490"/>
      <c r="Q14" s="490"/>
      <c r="R14" s="490"/>
      <c r="S14" s="490"/>
      <c r="T14" s="490"/>
      <c r="U14" s="490"/>
      <c r="V14" s="490"/>
      <c r="W14" s="490"/>
      <c r="X14" s="490"/>
      <c r="Y14" s="490"/>
      <c r="Z14" s="490"/>
      <c r="AA14" s="490"/>
      <c r="AB14" s="490"/>
      <c r="AC14" s="490"/>
      <c r="AD14" s="490"/>
      <c r="AE14" s="490"/>
      <c r="AF14" s="490"/>
      <c r="AG14" s="490"/>
      <c r="AJ14" s="69"/>
    </row>
    <row r="15" spans="2:36" s="118" customFormat="1" ht="14.25" customHeight="1">
      <c r="C15" s="464"/>
      <c r="D15" s="464"/>
      <c r="E15" s="464"/>
      <c r="F15" s="464"/>
      <c r="G15" s="464"/>
      <c r="H15" s="464"/>
      <c r="I15" s="464"/>
      <c r="J15" s="464"/>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J15" s="68"/>
    </row>
    <row r="16" spans="2:36" s="118" customFormat="1" ht="14.25" customHeight="1">
      <c r="C16" s="464" t="s">
        <v>280</v>
      </c>
      <c r="D16" s="464"/>
      <c r="E16" s="464"/>
      <c r="F16" s="464"/>
      <c r="G16" s="464"/>
      <c r="H16" s="464"/>
      <c r="I16" s="464"/>
      <c r="J16" s="464"/>
      <c r="K16" s="490" t="str">
        <f>IF('１号'!V12="","",'１号'!V12)</f>
        <v>代表取締役社長　〇〇 〇〇</v>
      </c>
      <c r="L16" s="490"/>
      <c r="M16" s="490"/>
      <c r="N16" s="490"/>
      <c r="O16" s="490"/>
      <c r="P16" s="490"/>
      <c r="Q16" s="490"/>
      <c r="R16" s="490"/>
      <c r="S16" s="490"/>
      <c r="T16" s="490"/>
      <c r="U16" s="490"/>
      <c r="V16" s="490"/>
      <c r="W16" s="490"/>
      <c r="X16" s="490"/>
      <c r="Y16" s="490"/>
      <c r="Z16" s="490"/>
      <c r="AA16" s="490"/>
      <c r="AB16" s="490"/>
      <c r="AC16" s="490"/>
      <c r="AD16" s="490"/>
      <c r="AE16" s="490"/>
      <c r="AF16" s="490"/>
      <c r="AG16" s="490"/>
      <c r="AJ16" s="68"/>
    </row>
    <row r="17" spans="3:33" s="118" customFormat="1" ht="14.25" customHeight="1">
      <c r="C17" s="464"/>
      <c r="D17" s="464"/>
      <c r="E17" s="464"/>
      <c r="F17" s="464"/>
      <c r="G17" s="464"/>
      <c r="H17" s="464"/>
      <c r="I17" s="464"/>
      <c r="J17" s="464"/>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row>
    <row r="18" spans="3:33" s="118" customFormat="1" ht="14.25" customHeight="1">
      <c r="C18" s="464" t="s">
        <v>22</v>
      </c>
      <c r="D18" s="464"/>
      <c r="E18" s="464"/>
      <c r="F18" s="464"/>
      <c r="G18" s="464"/>
      <c r="H18" s="464"/>
      <c r="I18" s="464"/>
      <c r="J18" s="464"/>
      <c r="K18" s="491" t="str">
        <f>'１号'!$V$42</f>
        <v>□□事業部</v>
      </c>
      <c r="L18" s="491"/>
      <c r="M18" s="491"/>
      <c r="N18" s="491"/>
      <c r="O18" s="491"/>
      <c r="P18" s="491"/>
      <c r="Q18" s="491"/>
      <c r="R18" s="491"/>
      <c r="S18" s="491"/>
      <c r="T18" s="491"/>
      <c r="U18" s="491"/>
      <c r="V18" s="491"/>
      <c r="W18" s="491"/>
      <c r="X18" s="491"/>
      <c r="Y18" s="491"/>
      <c r="Z18" s="491"/>
      <c r="AA18" s="491"/>
      <c r="AB18" s="491"/>
      <c r="AC18" s="491"/>
      <c r="AD18" s="491"/>
      <c r="AE18" s="491"/>
      <c r="AF18" s="491"/>
      <c r="AG18" s="491"/>
    </row>
    <row r="19" spans="3:33" s="118" customFormat="1" ht="14.25" customHeight="1">
      <c r="C19" s="464"/>
      <c r="D19" s="464"/>
      <c r="E19" s="464"/>
      <c r="F19" s="464"/>
      <c r="G19" s="464"/>
      <c r="H19" s="464"/>
      <c r="I19" s="464"/>
      <c r="J19" s="464"/>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row>
    <row r="20" spans="3:33" s="118" customFormat="1" ht="14.25" customHeight="1">
      <c r="C20" s="464" t="s">
        <v>23</v>
      </c>
      <c r="D20" s="464"/>
      <c r="E20" s="464"/>
      <c r="F20" s="464"/>
      <c r="G20" s="464"/>
      <c r="H20" s="464"/>
      <c r="I20" s="464"/>
      <c r="J20" s="464"/>
      <c r="K20" s="491" t="str">
        <f>'１号'!$V$44</f>
        <v>●● ▲□</v>
      </c>
      <c r="L20" s="491"/>
      <c r="M20" s="491"/>
      <c r="N20" s="491"/>
      <c r="O20" s="491"/>
      <c r="P20" s="491"/>
      <c r="Q20" s="491"/>
      <c r="R20" s="491"/>
      <c r="S20" s="491"/>
      <c r="T20" s="491"/>
      <c r="U20" s="491"/>
      <c r="V20" s="491"/>
      <c r="W20" s="491"/>
      <c r="X20" s="491"/>
      <c r="Y20" s="491"/>
      <c r="Z20" s="491"/>
      <c r="AA20" s="491"/>
      <c r="AB20" s="491"/>
      <c r="AC20" s="491"/>
      <c r="AD20" s="491"/>
      <c r="AE20" s="491"/>
      <c r="AF20" s="491"/>
      <c r="AG20" s="491"/>
    </row>
    <row r="21" spans="3:33" s="118" customFormat="1" ht="14.25" customHeight="1">
      <c r="C21" s="464"/>
      <c r="D21" s="464"/>
      <c r="E21" s="464"/>
      <c r="F21" s="464"/>
      <c r="G21" s="464"/>
      <c r="H21" s="464"/>
      <c r="I21" s="464"/>
      <c r="J21" s="464"/>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row>
    <row r="22" spans="3:33" s="118" customFormat="1" ht="14.25" customHeight="1">
      <c r="C22" s="464" t="s">
        <v>465</v>
      </c>
      <c r="D22" s="464"/>
      <c r="E22" s="464"/>
      <c r="F22" s="464"/>
      <c r="G22" s="464"/>
      <c r="H22" s="464"/>
      <c r="I22" s="464"/>
      <c r="J22" s="464"/>
      <c r="K22" s="474" t="s">
        <v>25</v>
      </c>
      <c r="L22" s="474"/>
      <c r="M22" s="474"/>
      <c r="N22" s="474"/>
      <c r="O22" s="474"/>
      <c r="P22" s="474"/>
      <c r="Q22" s="474"/>
      <c r="R22" s="468" t="str">
        <f>'１号'!$V$46</f>
        <v>03-0000-0000</v>
      </c>
      <c r="S22" s="469"/>
      <c r="T22" s="469"/>
      <c r="U22" s="469"/>
      <c r="V22" s="469"/>
      <c r="W22" s="469"/>
      <c r="X22" s="469"/>
      <c r="Y22" s="469"/>
      <c r="Z22" s="469"/>
      <c r="AA22" s="469"/>
      <c r="AB22" s="469"/>
      <c r="AC22" s="469"/>
      <c r="AD22" s="469"/>
      <c r="AE22" s="469"/>
      <c r="AF22" s="469"/>
      <c r="AG22" s="470"/>
    </row>
    <row r="23" spans="3:33" s="118" customFormat="1" ht="14.25" customHeight="1">
      <c r="C23" s="464"/>
      <c r="D23" s="464"/>
      <c r="E23" s="464"/>
      <c r="F23" s="464"/>
      <c r="G23" s="464"/>
      <c r="H23" s="464"/>
      <c r="I23" s="464"/>
      <c r="J23" s="464"/>
      <c r="K23" s="474"/>
      <c r="L23" s="474"/>
      <c r="M23" s="474"/>
      <c r="N23" s="474"/>
      <c r="O23" s="474"/>
      <c r="P23" s="474"/>
      <c r="Q23" s="474"/>
      <c r="R23" s="471"/>
      <c r="S23" s="472"/>
      <c r="T23" s="472"/>
      <c r="U23" s="472"/>
      <c r="V23" s="472"/>
      <c r="W23" s="472"/>
      <c r="X23" s="472"/>
      <c r="Y23" s="472"/>
      <c r="Z23" s="472"/>
      <c r="AA23" s="472"/>
      <c r="AB23" s="472"/>
      <c r="AC23" s="472"/>
      <c r="AD23" s="472"/>
      <c r="AE23" s="472"/>
      <c r="AF23" s="472"/>
      <c r="AG23" s="473"/>
    </row>
    <row r="24" spans="3:33" s="118" customFormat="1" ht="14.25" customHeight="1">
      <c r="C24" s="464"/>
      <c r="D24" s="464"/>
      <c r="E24" s="464"/>
      <c r="F24" s="464"/>
      <c r="G24" s="464"/>
      <c r="H24" s="464"/>
      <c r="I24" s="464"/>
      <c r="J24" s="464"/>
      <c r="K24" s="474" t="s">
        <v>26</v>
      </c>
      <c r="L24" s="474"/>
      <c r="M24" s="474"/>
      <c r="N24" s="474"/>
      <c r="O24" s="474"/>
      <c r="P24" s="474"/>
      <c r="Q24" s="474"/>
      <c r="R24" s="468" t="str">
        <f>'１号'!$V$48</f>
        <v>090-0000-0000</v>
      </c>
      <c r="S24" s="469"/>
      <c r="T24" s="469"/>
      <c r="U24" s="469"/>
      <c r="V24" s="469"/>
      <c r="W24" s="469"/>
      <c r="X24" s="469"/>
      <c r="Y24" s="469"/>
      <c r="Z24" s="469"/>
      <c r="AA24" s="469"/>
      <c r="AB24" s="469"/>
      <c r="AC24" s="469"/>
      <c r="AD24" s="469"/>
      <c r="AE24" s="469"/>
      <c r="AF24" s="469"/>
      <c r="AG24" s="470"/>
    </row>
    <row r="25" spans="3:33" s="118" customFormat="1" ht="14.25" customHeight="1">
      <c r="C25" s="464"/>
      <c r="D25" s="464"/>
      <c r="E25" s="464"/>
      <c r="F25" s="464"/>
      <c r="G25" s="464"/>
      <c r="H25" s="464"/>
      <c r="I25" s="464"/>
      <c r="J25" s="464"/>
      <c r="K25" s="474"/>
      <c r="L25" s="474"/>
      <c r="M25" s="474"/>
      <c r="N25" s="474"/>
      <c r="O25" s="474"/>
      <c r="P25" s="474"/>
      <c r="Q25" s="474"/>
      <c r="R25" s="471"/>
      <c r="S25" s="472"/>
      <c r="T25" s="472"/>
      <c r="U25" s="472"/>
      <c r="V25" s="472"/>
      <c r="W25" s="472"/>
      <c r="X25" s="472"/>
      <c r="Y25" s="472"/>
      <c r="Z25" s="472"/>
      <c r="AA25" s="472"/>
      <c r="AB25" s="472"/>
      <c r="AC25" s="472"/>
      <c r="AD25" s="472"/>
      <c r="AE25" s="472"/>
      <c r="AF25" s="472"/>
      <c r="AG25" s="473"/>
    </row>
    <row r="26" spans="3:33" s="118" customFormat="1" ht="14.25" customHeight="1">
      <c r="C26" s="464"/>
      <c r="D26" s="464"/>
      <c r="E26" s="464"/>
      <c r="F26" s="464"/>
      <c r="G26" s="464"/>
      <c r="H26" s="464"/>
      <c r="I26" s="464"/>
      <c r="J26" s="464"/>
      <c r="K26" s="474" t="s">
        <v>27</v>
      </c>
      <c r="L26" s="474"/>
      <c r="M26" s="474"/>
      <c r="N26" s="474"/>
      <c r="O26" s="474"/>
      <c r="P26" s="474"/>
      <c r="Q26" s="474"/>
      <c r="R26" s="468" t="str">
        <f>'１号'!$V$46</f>
        <v>03-0000-0000</v>
      </c>
      <c r="S26" s="469"/>
      <c r="T26" s="469"/>
      <c r="U26" s="469"/>
      <c r="V26" s="469"/>
      <c r="W26" s="469"/>
      <c r="X26" s="469"/>
      <c r="Y26" s="469"/>
      <c r="Z26" s="469"/>
      <c r="AA26" s="469"/>
      <c r="AB26" s="469"/>
      <c r="AC26" s="469"/>
      <c r="AD26" s="469"/>
      <c r="AE26" s="469"/>
      <c r="AF26" s="469"/>
      <c r="AG26" s="470"/>
    </row>
    <row r="27" spans="3:33" s="118" customFormat="1" ht="14.25" customHeight="1">
      <c r="C27" s="464"/>
      <c r="D27" s="464"/>
      <c r="E27" s="464"/>
      <c r="F27" s="464"/>
      <c r="G27" s="464"/>
      <c r="H27" s="464"/>
      <c r="I27" s="464"/>
      <c r="J27" s="464"/>
      <c r="K27" s="474"/>
      <c r="L27" s="474"/>
      <c r="M27" s="474"/>
      <c r="N27" s="474"/>
      <c r="O27" s="474"/>
      <c r="P27" s="474"/>
      <c r="Q27" s="474"/>
      <c r="R27" s="471"/>
      <c r="S27" s="472"/>
      <c r="T27" s="472"/>
      <c r="U27" s="472"/>
      <c r="V27" s="472"/>
      <c r="W27" s="472"/>
      <c r="X27" s="472"/>
      <c r="Y27" s="472"/>
      <c r="Z27" s="472"/>
      <c r="AA27" s="472"/>
      <c r="AB27" s="472"/>
      <c r="AC27" s="472"/>
      <c r="AD27" s="472"/>
      <c r="AE27" s="472"/>
      <c r="AF27" s="472"/>
      <c r="AG27" s="473"/>
    </row>
    <row r="28" spans="3:33" s="118" customFormat="1" ht="14.25" customHeight="1">
      <c r="C28" s="464"/>
      <c r="D28" s="464"/>
      <c r="E28" s="464"/>
      <c r="F28" s="464"/>
      <c r="G28" s="464"/>
      <c r="H28" s="464"/>
      <c r="I28" s="464"/>
      <c r="J28" s="464"/>
      <c r="K28" s="474" t="s">
        <v>28</v>
      </c>
      <c r="L28" s="474"/>
      <c r="M28" s="474"/>
      <c r="N28" s="474"/>
      <c r="O28" s="474"/>
      <c r="P28" s="474"/>
      <c r="Q28" s="474"/>
      <c r="R28" s="468" t="str">
        <f>'１号'!$V$50</f>
        <v>tokyo.123456789@aaa.co.jp</v>
      </c>
      <c r="S28" s="469"/>
      <c r="T28" s="469"/>
      <c r="U28" s="469"/>
      <c r="V28" s="469"/>
      <c r="W28" s="469"/>
      <c r="X28" s="469"/>
      <c r="Y28" s="469"/>
      <c r="Z28" s="469"/>
      <c r="AA28" s="469"/>
      <c r="AB28" s="469"/>
      <c r="AC28" s="469"/>
      <c r="AD28" s="469"/>
      <c r="AE28" s="469"/>
      <c r="AF28" s="469"/>
      <c r="AG28" s="470"/>
    </row>
    <row r="29" spans="3:33" s="118" customFormat="1" ht="14.25" customHeight="1">
      <c r="C29" s="464"/>
      <c r="D29" s="464"/>
      <c r="E29" s="464"/>
      <c r="F29" s="464"/>
      <c r="G29" s="464"/>
      <c r="H29" s="464"/>
      <c r="I29" s="464"/>
      <c r="J29" s="464"/>
      <c r="K29" s="474"/>
      <c r="L29" s="474"/>
      <c r="M29" s="474"/>
      <c r="N29" s="474"/>
      <c r="O29" s="474"/>
      <c r="P29" s="474"/>
      <c r="Q29" s="474"/>
      <c r="R29" s="471"/>
      <c r="S29" s="472"/>
      <c r="T29" s="472"/>
      <c r="U29" s="472"/>
      <c r="V29" s="472"/>
      <c r="W29" s="472"/>
      <c r="X29" s="472"/>
      <c r="Y29" s="472"/>
      <c r="Z29" s="472"/>
      <c r="AA29" s="472"/>
      <c r="AB29" s="472"/>
      <c r="AC29" s="472"/>
      <c r="AD29" s="472"/>
      <c r="AE29" s="472"/>
      <c r="AF29" s="472"/>
      <c r="AG29" s="473"/>
    </row>
    <row r="30" spans="3:33" s="118" customFormat="1" ht="14.25">
      <c r="C30" s="119"/>
      <c r="D30" s="119"/>
      <c r="E30" s="119"/>
      <c r="F30" s="119"/>
      <c r="G30" s="119"/>
      <c r="H30" s="119"/>
      <c r="I30" s="119"/>
      <c r="J30" s="119"/>
      <c r="K30" s="120"/>
      <c r="L30" s="120"/>
      <c r="M30" s="120"/>
      <c r="N30" s="120"/>
      <c r="O30" s="120"/>
      <c r="P30" s="120"/>
      <c r="Q30" s="120"/>
    </row>
    <row r="31" spans="3:33" s="118" customFormat="1">
      <c r="C31" s="121"/>
    </row>
    <row r="32" spans="3:33" s="118" customFormat="1">
      <c r="C32" s="121"/>
    </row>
    <row r="33" spans="3:36" s="118" customFormat="1" ht="14.25">
      <c r="C33" s="463" t="s">
        <v>29</v>
      </c>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row>
    <row r="34" spans="3:36" s="118" customFormat="1" ht="14.25">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row>
    <row r="35" spans="3:36" s="118" customFormat="1">
      <c r="C35" s="462" t="s">
        <v>30</v>
      </c>
      <c r="D35" s="462"/>
      <c r="E35" s="462"/>
      <c r="F35" s="462"/>
      <c r="G35" s="462"/>
      <c r="H35" s="462"/>
      <c r="I35" s="462"/>
      <c r="J35" s="462"/>
      <c r="K35" s="465" t="s">
        <v>564</v>
      </c>
      <c r="L35" s="466"/>
      <c r="M35" s="466"/>
      <c r="N35" s="466"/>
      <c r="O35" s="466"/>
      <c r="P35" s="466"/>
      <c r="Q35" s="466"/>
      <c r="R35" s="466"/>
      <c r="S35" s="466"/>
      <c r="T35" s="466"/>
      <c r="U35" s="466"/>
      <c r="V35" s="466"/>
      <c r="W35" s="466"/>
      <c r="X35" s="466"/>
      <c r="Y35" s="466"/>
      <c r="Z35" s="466"/>
      <c r="AA35" s="466"/>
      <c r="AB35" s="466"/>
      <c r="AC35" s="466"/>
      <c r="AD35" s="466"/>
      <c r="AE35" s="466"/>
      <c r="AF35" s="466"/>
      <c r="AG35" s="467"/>
    </row>
    <row r="36" spans="3:36" s="118" customFormat="1" ht="16.5" customHeight="1">
      <c r="C36" s="505" t="s">
        <v>413</v>
      </c>
      <c r="D36" s="505"/>
      <c r="E36" s="505"/>
      <c r="F36" s="505"/>
      <c r="G36" s="505"/>
      <c r="H36" s="505"/>
      <c r="I36" s="505"/>
      <c r="J36" s="505"/>
      <c r="K36" s="495" t="str">
        <f>IF('１号'!P24="","",'１号'!P24)</f>
        <v>▲▲本社ビル</v>
      </c>
      <c r="L36" s="495"/>
      <c r="M36" s="495"/>
      <c r="N36" s="495"/>
      <c r="O36" s="495"/>
      <c r="P36" s="495"/>
      <c r="Q36" s="495"/>
      <c r="R36" s="495"/>
      <c r="S36" s="495"/>
      <c r="T36" s="495"/>
      <c r="U36" s="495"/>
      <c r="V36" s="495"/>
      <c r="W36" s="495"/>
      <c r="X36" s="495"/>
      <c r="Y36" s="495"/>
      <c r="Z36" s="495"/>
      <c r="AA36" s="495"/>
      <c r="AB36" s="495"/>
      <c r="AC36" s="495"/>
      <c r="AD36" s="495"/>
      <c r="AE36" s="495"/>
      <c r="AF36" s="495"/>
      <c r="AG36" s="495"/>
    </row>
    <row r="37" spans="3:36" s="118" customFormat="1" ht="14.25" customHeight="1">
      <c r="C37" s="506"/>
      <c r="D37" s="506"/>
      <c r="E37" s="506"/>
      <c r="F37" s="506"/>
      <c r="G37" s="506"/>
      <c r="H37" s="506"/>
      <c r="I37" s="506"/>
      <c r="J37" s="50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J37" s="69"/>
    </row>
    <row r="38" spans="3:36" s="118" customFormat="1" ht="14.25" customHeight="1">
      <c r="C38" s="464" t="s">
        <v>3</v>
      </c>
      <c r="D38" s="464"/>
      <c r="E38" s="464"/>
      <c r="F38" s="464"/>
      <c r="G38" s="464"/>
      <c r="H38" s="464"/>
      <c r="I38" s="464"/>
      <c r="J38" s="464"/>
      <c r="K38" s="497" t="str">
        <f>IF('１号'!P25="","",'１号'!P25)</f>
        <v>東京都〇〇区〇〇町1－1－1</v>
      </c>
      <c r="L38" s="498"/>
      <c r="M38" s="498"/>
      <c r="N38" s="498"/>
      <c r="O38" s="498"/>
      <c r="P38" s="498"/>
      <c r="Q38" s="498"/>
      <c r="R38" s="498"/>
      <c r="S38" s="498"/>
      <c r="T38" s="498"/>
      <c r="U38" s="498"/>
      <c r="V38" s="498"/>
      <c r="W38" s="498"/>
      <c r="X38" s="498"/>
      <c r="Y38" s="498"/>
      <c r="Z38" s="498"/>
      <c r="AA38" s="498"/>
      <c r="AB38" s="498"/>
      <c r="AC38" s="498"/>
      <c r="AD38" s="498"/>
      <c r="AE38" s="498"/>
      <c r="AF38" s="498"/>
      <c r="AG38" s="499"/>
      <c r="AJ38" s="68"/>
    </row>
    <row r="39" spans="3:36" s="118" customFormat="1" ht="14.25" customHeight="1">
      <c r="C39" s="464"/>
      <c r="D39" s="464"/>
      <c r="E39" s="464"/>
      <c r="F39" s="464"/>
      <c r="G39" s="464"/>
      <c r="H39" s="464"/>
      <c r="I39" s="464"/>
      <c r="J39" s="464"/>
      <c r="K39" s="500"/>
      <c r="L39" s="501"/>
      <c r="M39" s="501"/>
      <c r="N39" s="501"/>
      <c r="O39" s="501"/>
      <c r="P39" s="501"/>
      <c r="Q39" s="501"/>
      <c r="R39" s="501"/>
      <c r="S39" s="501"/>
      <c r="T39" s="501"/>
      <c r="U39" s="501"/>
      <c r="V39" s="501"/>
      <c r="W39" s="501"/>
      <c r="X39" s="501"/>
      <c r="Y39" s="501"/>
      <c r="Z39" s="501"/>
      <c r="AA39" s="501"/>
      <c r="AB39" s="501"/>
      <c r="AC39" s="501"/>
      <c r="AD39" s="501"/>
      <c r="AE39" s="501"/>
      <c r="AF39" s="501"/>
      <c r="AG39" s="502"/>
    </row>
    <row r="40" spans="3:36" s="118" customFormat="1" ht="14.25" customHeight="1">
      <c r="C40" s="464" t="s">
        <v>33</v>
      </c>
      <c r="D40" s="464"/>
      <c r="E40" s="464"/>
      <c r="F40" s="464"/>
      <c r="G40" s="464"/>
      <c r="H40" s="464"/>
      <c r="I40" s="464"/>
      <c r="J40" s="464"/>
      <c r="K40" s="480" t="s">
        <v>565</v>
      </c>
      <c r="L40" s="481"/>
      <c r="M40" s="481"/>
      <c r="N40" s="481"/>
      <c r="O40" s="481"/>
      <c r="P40" s="481"/>
      <c r="Q40" s="481"/>
      <c r="R40" s="481"/>
      <c r="S40" s="481"/>
      <c r="T40" s="481"/>
      <c r="U40" s="481"/>
      <c r="V40" s="481"/>
      <c r="W40" s="481"/>
      <c r="X40" s="481"/>
      <c r="Y40" s="481"/>
      <c r="Z40" s="481"/>
      <c r="AA40" s="481"/>
      <c r="AB40" s="481"/>
      <c r="AC40" s="481"/>
      <c r="AD40" s="481"/>
      <c r="AE40" s="481"/>
      <c r="AF40" s="481"/>
      <c r="AG40" s="482"/>
    </row>
    <row r="41" spans="3:36" s="118" customFormat="1" ht="14.25" customHeight="1">
      <c r="C41" s="464"/>
      <c r="D41" s="464"/>
      <c r="E41" s="464"/>
      <c r="F41" s="464"/>
      <c r="G41" s="464"/>
      <c r="H41" s="464"/>
      <c r="I41" s="464"/>
      <c r="J41" s="464"/>
      <c r="K41" s="483"/>
      <c r="L41" s="484"/>
      <c r="M41" s="484"/>
      <c r="N41" s="484"/>
      <c r="O41" s="484"/>
      <c r="P41" s="484"/>
      <c r="Q41" s="484"/>
      <c r="R41" s="484"/>
      <c r="S41" s="484"/>
      <c r="T41" s="484"/>
      <c r="U41" s="484"/>
      <c r="V41" s="484"/>
      <c r="W41" s="484"/>
      <c r="X41" s="484"/>
      <c r="Y41" s="484"/>
      <c r="Z41" s="484"/>
      <c r="AA41" s="484"/>
      <c r="AB41" s="484"/>
      <c r="AC41" s="484"/>
      <c r="AD41" s="484"/>
      <c r="AE41" s="484"/>
      <c r="AF41" s="484"/>
      <c r="AG41" s="485"/>
    </row>
    <row r="42" spans="3:36" s="118" customFormat="1" ht="14.25" customHeight="1">
      <c r="C42" s="464" t="s">
        <v>23</v>
      </c>
      <c r="D42" s="464"/>
      <c r="E42" s="464"/>
      <c r="F42" s="464"/>
      <c r="G42" s="464"/>
      <c r="H42" s="464"/>
      <c r="I42" s="464"/>
      <c r="J42" s="464"/>
      <c r="K42" s="480" t="s">
        <v>566</v>
      </c>
      <c r="L42" s="481"/>
      <c r="M42" s="481"/>
      <c r="N42" s="481"/>
      <c r="O42" s="481"/>
      <c r="P42" s="481"/>
      <c r="Q42" s="481"/>
      <c r="R42" s="481"/>
      <c r="S42" s="481"/>
      <c r="T42" s="481"/>
      <c r="U42" s="481"/>
      <c r="V42" s="481"/>
      <c r="W42" s="481"/>
      <c r="X42" s="481"/>
      <c r="Y42" s="481"/>
      <c r="Z42" s="481"/>
      <c r="AA42" s="481"/>
      <c r="AB42" s="481"/>
      <c r="AC42" s="481"/>
      <c r="AD42" s="481"/>
      <c r="AE42" s="481"/>
      <c r="AF42" s="481"/>
      <c r="AG42" s="482"/>
    </row>
    <row r="43" spans="3:36" s="118" customFormat="1" ht="14.25" customHeight="1">
      <c r="C43" s="464"/>
      <c r="D43" s="464"/>
      <c r="E43" s="464"/>
      <c r="F43" s="464"/>
      <c r="G43" s="464"/>
      <c r="H43" s="464"/>
      <c r="I43" s="464"/>
      <c r="J43" s="464"/>
      <c r="K43" s="483"/>
      <c r="L43" s="484"/>
      <c r="M43" s="484"/>
      <c r="N43" s="484"/>
      <c r="O43" s="484"/>
      <c r="P43" s="484"/>
      <c r="Q43" s="484"/>
      <c r="R43" s="484"/>
      <c r="S43" s="484"/>
      <c r="T43" s="484"/>
      <c r="U43" s="484"/>
      <c r="V43" s="484"/>
      <c r="W43" s="484"/>
      <c r="X43" s="484"/>
      <c r="Y43" s="484"/>
      <c r="Z43" s="484"/>
      <c r="AA43" s="484"/>
      <c r="AB43" s="484"/>
      <c r="AC43" s="484"/>
      <c r="AD43" s="484"/>
      <c r="AE43" s="484"/>
      <c r="AF43" s="484"/>
      <c r="AG43" s="485"/>
    </row>
    <row r="44" spans="3:36" s="118" customFormat="1" ht="14.25" customHeight="1">
      <c r="C44" s="464" t="s">
        <v>24</v>
      </c>
      <c r="D44" s="464"/>
      <c r="E44" s="464"/>
      <c r="F44" s="464"/>
      <c r="G44" s="464"/>
      <c r="H44" s="464"/>
      <c r="I44" s="464"/>
      <c r="J44" s="464"/>
      <c r="K44" s="504" t="s">
        <v>31</v>
      </c>
      <c r="L44" s="503"/>
      <c r="M44" s="478" t="s">
        <v>567</v>
      </c>
      <c r="N44" s="478"/>
      <c r="O44" s="478"/>
      <c r="P44" s="478"/>
      <c r="Q44" s="478"/>
      <c r="R44" s="478"/>
      <c r="S44" s="478"/>
      <c r="T44" s="478"/>
      <c r="U44" s="478"/>
      <c r="V44" s="503" t="s">
        <v>32</v>
      </c>
      <c r="W44" s="503"/>
      <c r="X44" s="476" t="s">
        <v>568</v>
      </c>
      <c r="Y44" s="477"/>
      <c r="Z44" s="477"/>
      <c r="AA44" s="477"/>
      <c r="AB44" s="477"/>
      <c r="AC44" s="477"/>
      <c r="AD44" s="477"/>
      <c r="AE44" s="477"/>
      <c r="AF44" s="477"/>
      <c r="AG44" s="477"/>
    </row>
    <row r="45" spans="3:36" s="118" customFormat="1" ht="14.25" customHeight="1">
      <c r="C45" s="464"/>
      <c r="D45" s="464"/>
      <c r="E45" s="464"/>
      <c r="F45" s="464"/>
      <c r="G45" s="464"/>
      <c r="H45" s="464"/>
      <c r="I45" s="464"/>
      <c r="J45" s="464"/>
      <c r="K45" s="504"/>
      <c r="L45" s="503"/>
      <c r="M45" s="479"/>
      <c r="N45" s="479"/>
      <c r="O45" s="479"/>
      <c r="P45" s="479"/>
      <c r="Q45" s="479"/>
      <c r="R45" s="479"/>
      <c r="S45" s="479"/>
      <c r="T45" s="479"/>
      <c r="U45" s="479"/>
      <c r="V45" s="503"/>
      <c r="W45" s="503"/>
      <c r="X45" s="476"/>
      <c r="Y45" s="477"/>
      <c r="Z45" s="477"/>
      <c r="AA45" s="477"/>
      <c r="AB45" s="477"/>
      <c r="AC45" s="477"/>
      <c r="AD45" s="477"/>
      <c r="AE45" s="477"/>
      <c r="AF45" s="477"/>
      <c r="AG45" s="477"/>
    </row>
    <row r="46" spans="3:36" s="118" customFormat="1" ht="14.25" customHeight="1">
      <c r="C46" s="464" t="s">
        <v>28</v>
      </c>
      <c r="D46" s="464"/>
      <c r="E46" s="464"/>
      <c r="F46" s="464"/>
      <c r="G46" s="464"/>
      <c r="H46" s="464"/>
      <c r="I46" s="464"/>
      <c r="J46" s="464"/>
      <c r="K46" s="480" t="s">
        <v>569</v>
      </c>
      <c r="L46" s="481"/>
      <c r="M46" s="481"/>
      <c r="N46" s="481"/>
      <c r="O46" s="481"/>
      <c r="P46" s="481"/>
      <c r="Q46" s="481"/>
      <c r="R46" s="481"/>
      <c r="S46" s="481"/>
      <c r="T46" s="481"/>
      <c r="U46" s="481"/>
      <c r="V46" s="481"/>
      <c r="W46" s="481"/>
      <c r="X46" s="481"/>
      <c r="Y46" s="481"/>
      <c r="Z46" s="481"/>
      <c r="AA46" s="481"/>
      <c r="AB46" s="481"/>
      <c r="AC46" s="481"/>
      <c r="AD46" s="481"/>
      <c r="AE46" s="481"/>
      <c r="AF46" s="481"/>
      <c r="AG46" s="482"/>
    </row>
    <row r="47" spans="3:36" s="118" customFormat="1" ht="14.25" customHeight="1">
      <c r="C47" s="464"/>
      <c r="D47" s="464"/>
      <c r="E47" s="464"/>
      <c r="F47" s="464"/>
      <c r="G47" s="464"/>
      <c r="H47" s="464"/>
      <c r="I47" s="464"/>
      <c r="J47" s="464"/>
      <c r="K47" s="483"/>
      <c r="L47" s="484"/>
      <c r="M47" s="484"/>
      <c r="N47" s="484"/>
      <c r="O47" s="484"/>
      <c r="P47" s="484"/>
      <c r="Q47" s="484"/>
      <c r="R47" s="484"/>
      <c r="S47" s="484"/>
      <c r="T47" s="484"/>
      <c r="U47" s="484"/>
      <c r="V47" s="484"/>
      <c r="W47" s="484"/>
      <c r="X47" s="484"/>
      <c r="Y47" s="484"/>
      <c r="Z47" s="484"/>
      <c r="AA47" s="484"/>
      <c r="AB47" s="484"/>
      <c r="AC47" s="484"/>
      <c r="AD47" s="484"/>
      <c r="AE47" s="484"/>
      <c r="AF47" s="484"/>
      <c r="AG47" s="485"/>
    </row>
    <row r="48" spans="3:36" s="118" customFormat="1" ht="14.25" customHeight="1">
      <c r="C48" s="464" t="s">
        <v>414</v>
      </c>
      <c r="D48" s="464"/>
      <c r="E48" s="464"/>
      <c r="F48" s="464"/>
      <c r="G48" s="464"/>
      <c r="H48" s="464"/>
      <c r="I48" s="464"/>
      <c r="J48" s="464"/>
      <c r="K48" s="480" t="s">
        <v>570</v>
      </c>
      <c r="L48" s="481"/>
      <c r="M48" s="481"/>
      <c r="N48" s="481"/>
      <c r="O48" s="481"/>
      <c r="P48" s="481"/>
      <c r="Q48" s="481"/>
      <c r="R48" s="481"/>
      <c r="S48" s="481"/>
      <c r="T48" s="481"/>
      <c r="U48" s="481"/>
      <c r="V48" s="481"/>
      <c r="W48" s="481"/>
      <c r="X48" s="481"/>
      <c r="Y48" s="481"/>
      <c r="Z48" s="481"/>
      <c r="AA48" s="481"/>
      <c r="AB48" s="481"/>
      <c r="AC48" s="481"/>
      <c r="AD48" s="481"/>
      <c r="AE48" s="481"/>
      <c r="AF48" s="481"/>
      <c r="AG48" s="482"/>
    </row>
    <row r="49" spans="2:36" s="118" customFormat="1" ht="14.25" customHeight="1">
      <c r="C49" s="464"/>
      <c r="D49" s="464"/>
      <c r="E49" s="464"/>
      <c r="F49" s="464"/>
      <c r="G49" s="464"/>
      <c r="H49" s="464"/>
      <c r="I49" s="464"/>
      <c r="J49" s="464"/>
      <c r="K49" s="486"/>
      <c r="L49" s="487"/>
      <c r="M49" s="487"/>
      <c r="N49" s="487"/>
      <c r="O49" s="487"/>
      <c r="P49" s="487"/>
      <c r="Q49" s="487"/>
      <c r="R49" s="487"/>
      <c r="S49" s="487"/>
      <c r="T49" s="487"/>
      <c r="U49" s="487"/>
      <c r="V49" s="487"/>
      <c r="W49" s="487"/>
      <c r="X49" s="487"/>
      <c r="Y49" s="487"/>
      <c r="Z49" s="487"/>
      <c r="AA49" s="487"/>
      <c r="AB49" s="487"/>
      <c r="AC49" s="487"/>
      <c r="AD49" s="487"/>
      <c r="AE49" s="487"/>
      <c r="AF49" s="487"/>
      <c r="AG49" s="488"/>
    </row>
    <row r="50" spans="2:36" s="118" customFormat="1" ht="14.25" customHeight="1">
      <c r="C50" s="464"/>
      <c r="D50" s="464"/>
      <c r="E50" s="464"/>
      <c r="F50" s="464"/>
      <c r="G50" s="464"/>
      <c r="H50" s="464"/>
      <c r="I50" s="464"/>
      <c r="J50" s="464"/>
      <c r="K50" s="486"/>
      <c r="L50" s="487"/>
      <c r="M50" s="487"/>
      <c r="N50" s="487"/>
      <c r="O50" s="487"/>
      <c r="P50" s="487"/>
      <c r="Q50" s="487"/>
      <c r="R50" s="487"/>
      <c r="S50" s="487"/>
      <c r="T50" s="487"/>
      <c r="U50" s="487"/>
      <c r="V50" s="487"/>
      <c r="W50" s="487"/>
      <c r="X50" s="487"/>
      <c r="Y50" s="487"/>
      <c r="Z50" s="487"/>
      <c r="AA50" s="487"/>
      <c r="AB50" s="487"/>
      <c r="AC50" s="487"/>
      <c r="AD50" s="487"/>
      <c r="AE50" s="487"/>
      <c r="AF50" s="487"/>
      <c r="AG50" s="488"/>
    </row>
    <row r="51" spans="2:36" s="118" customFormat="1" ht="14.25" customHeight="1">
      <c r="C51" s="464"/>
      <c r="D51" s="464"/>
      <c r="E51" s="464"/>
      <c r="F51" s="464"/>
      <c r="G51" s="464"/>
      <c r="H51" s="464"/>
      <c r="I51" s="464"/>
      <c r="J51" s="464"/>
      <c r="K51" s="486"/>
      <c r="L51" s="487"/>
      <c r="M51" s="487"/>
      <c r="N51" s="487"/>
      <c r="O51" s="487"/>
      <c r="P51" s="487"/>
      <c r="Q51" s="487"/>
      <c r="R51" s="487"/>
      <c r="S51" s="487"/>
      <c r="T51" s="487"/>
      <c r="U51" s="487"/>
      <c r="V51" s="487"/>
      <c r="W51" s="487"/>
      <c r="X51" s="487"/>
      <c r="Y51" s="487"/>
      <c r="Z51" s="487"/>
      <c r="AA51" s="487"/>
      <c r="AB51" s="487"/>
      <c r="AC51" s="487"/>
      <c r="AD51" s="487"/>
      <c r="AE51" s="487"/>
      <c r="AF51" s="487"/>
      <c r="AG51" s="488"/>
    </row>
    <row r="52" spans="2:36" s="118" customFormat="1" ht="14.25" customHeight="1">
      <c r="C52" s="464"/>
      <c r="D52" s="464"/>
      <c r="E52" s="464"/>
      <c r="F52" s="464"/>
      <c r="G52" s="464"/>
      <c r="H52" s="464"/>
      <c r="I52" s="464"/>
      <c r="J52" s="464"/>
      <c r="K52" s="486"/>
      <c r="L52" s="487"/>
      <c r="M52" s="487"/>
      <c r="N52" s="487"/>
      <c r="O52" s="487"/>
      <c r="P52" s="487"/>
      <c r="Q52" s="487"/>
      <c r="R52" s="487"/>
      <c r="S52" s="487"/>
      <c r="T52" s="487"/>
      <c r="U52" s="487"/>
      <c r="V52" s="487"/>
      <c r="W52" s="487"/>
      <c r="X52" s="487"/>
      <c r="Y52" s="487"/>
      <c r="Z52" s="487"/>
      <c r="AA52" s="487"/>
      <c r="AB52" s="487"/>
      <c r="AC52" s="487"/>
      <c r="AD52" s="487"/>
      <c r="AE52" s="487"/>
      <c r="AF52" s="487"/>
      <c r="AG52" s="488"/>
    </row>
    <row r="53" spans="2:36" s="118" customFormat="1" ht="14.25" customHeight="1">
      <c r="C53" s="464"/>
      <c r="D53" s="464"/>
      <c r="E53" s="464"/>
      <c r="F53" s="464"/>
      <c r="G53" s="464"/>
      <c r="H53" s="464"/>
      <c r="I53" s="464"/>
      <c r="J53" s="464"/>
      <c r="K53" s="486"/>
      <c r="L53" s="487"/>
      <c r="M53" s="487"/>
      <c r="N53" s="487"/>
      <c r="O53" s="487"/>
      <c r="P53" s="487"/>
      <c r="Q53" s="487"/>
      <c r="R53" s="487"/>
      <c r="S53" s="487"/>
      <c r="T53" s="487"/>
      <c r="U53" s="487"/>
      <c r="V53" s="487"/>
      <c r="W53" s="487"/>
      <c r="X53" s="487"/>
      <c r="Y53" s="487"/>
      <c r="Z53" s="487"/>
      <c r="AA53" s="487"/>
      <c r="AB53" s="487"/>
      <c r="AC53" s="487"/>
      <c r="AD53" s="487"/>
      <c r="AE53" s="487"/>
      <c r="AF53" s="487"/>
      <c r="AG53" s="488"/>
    </row>
    <row r="54" spans="2:36" s="118" customFormat="1" ht="14.25" customHeight="1">
      <c r="C54" s="464"/>
      <c r="D54" s="464"/>
      <c r="E54" s="464"/>
      <c r="F54" s="464"/>
      <c r="G54" s="464"/>
      <c r="H54" s="464"/>
      <c r="I54" s="464"/>
      <c r="J54" s="464"/>
      <c r="K54" s="486"/>
      <c r="L54" s="487"/>
      <c r="M54" s="487"/>
      <c r="N54" s="487"/>
      <c r="O54" s="487"/>
      <c r="P54" s="487"/>
      <c r="Q54" s="487"/>
      <c r="R54" s="487"/>
      <c r="S54" s="487"/>
      <c r="T54" s="487"/>
      <c r="U54" s="487"/>
      <c r="V54" s="487"/>
      <c r="W54" s="487"/>
      <c r="X54" s="487"/>
      <c r="Y54" s="487"/>
      <c r="Z54" s="487"/>
      <c r="AA54" s="487"/>
      <c r="AB54" s="487"/>
      <c r="AC54" s="487"/>
      <c r="AD54" s="487"/>
      <c r="AE54" s="487"/>
      <c r="AF54" s="487"/>
      <c r="AG54" s="488"/>
    </row>
    <row r="55" spans="2:36" s="118" customFormat="1" ht="14.25" customHeight="1">
      <c r="C55" s="464"/>
      <c r="D55" s="464"/>
      <c r="E55" s="464"/>
      <c r="F55" s="464"/>
      <c r="G55" s="464"/>
      <c r="H55" s="464"/>
      <c r="I55" s="464"/>
      <c r="J55" s="464"/>
      <c r="K55" s="486"/>
      <c r="L55" s="487"/>
      <c r="M55" s="487"/>
      <c r="N55" s="487"/>
      <c r="O55" s="487"/>
      <c r="P55" s="487"/>
      <c r="Q55" s="487"/>
      <c r="R55" s="487"/>
      <c r="S55" s="487"/>
      <c r="T55" s="487"/>
      <c r="U55" s="487"/>
      <c r="V55" s="487"/>
      <c r="W55" s="487"/>
      <c r="X55" s="487"/>
      <c r="Y55" s="487"/>
      <c r="Z55" s="487"/>
      <c r="AA55" s="487"/>
      <c r="AB55" s="487"/>
      <c r="AC55" s="487"/>
      <c r="AD55" s="487"/>
      <c r="AE55" s="487"/>
      <c r="AF55" s="487"/>
      <c r="AG55" s="488"/>
    </row>
    <row r="56" spans="2:36" s="118" customFormat="1" ht="14.25" customHeight="1">
      <c r="C56" s="464"/>
      <c r="D56" s="464"/>
      <c r="E56" s="464"/>
      <c r="F56" s="464"/>
      <c r="G56" s="464"/>
      <c r="H56" s="464"/>
      <c r="I56" s="464"/>
      <c r="J56" s="464"/>
      <c r="K56" s="483"/>
      <c r="L56" s="484"/>
      <c r="M56" s="484"/>
      <c r="N56" s="484"/>
      <c r="O56" s="484"/>
      <c r="P56" s="484"/>
      <c r="Q56" s="484"/>
      <c r="R56" s="484"/>
      <c r="S56" s="484"/>
      <c r="T56" s="484"/>
      <c r="U56" s="484"/>
      <c r="V56" s="484"/>
      <c r="W56" s="484"/>
      <c r="X56" s="484"/>
      <c r="Y56" s="484"/>
      <c r="Z56" s="484"/>
      <c r="AA56" s="484"/>
      <c r="AB56" s="484"/>
      <c r="AC56" s="484"/>
      <c r="AD56" s="484"/>
      <c r="AE56" s="484"/>
      <c r="AF56" s="484"/>
      <c r="AG56" s="485"/>
    </row>
    <row r="57" spans="2:36" s="118" customFormat="1" ht="16.5" customHeight="1">
      <c r="C57" s="475" t="s">
        <v>415</v>
      </c>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row>
    <row r="58" spans="2:36" s="118" customFormat="1" ht="16.5" customHeight="1">
      <c r="C58" s="475" t="s">
        <v>416</v>
      </c>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row>
    <row r="59" spans="2:36" s="118" customFormat="1" ht="14.25">
      <c r="B59" s="119"/>
    </row>
    <row r="60" spans="2:36" ht="14.25">
      <c r="C60" s="223" t="s">
        <v>502</v>
      </c>
      <c r="AJ60" s="202"/>
    </row>
    <row r="61" spans="2:36" ht="14.25">
      <c r="B61" s="223"/>
    </row>
    <row r="62" spans="2:36" ht="14.25">
      <c r="B62" s="223"/>
    </row>
    <row r="63" spans="2:36" ht="25.5">
      <c r="C63" s="489" t="s">
        <v>19</v>
      </c>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row>
    <row r="64" spans="2:36" ht="14.25" customHeight="1">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row>
    <row r="65" spans="2:36" s="118" customFormat="1" ht="14.25">
      <c r="B65" s="119"/>
    </row>
    <row r="66" spans="2:36" ht="14.25">
      <c r="B66" s="223"/>
    </row>
    <row r="67" spans="2:36" ht="14.25">
      <c r="C67" s="492" t="s">
        <v>499</v>
      </c>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row>
    <row r="68" spans="2:36" ht="13.5" customHeight="1">
      <c r="D68" s="493" t="s">
        <v>91</v>
      </c>
      <c r="E68" s="493"/>
      <c r="F68" s="494" t="s">
        <v>500</v>
      </c>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4"/>
      <c r="AG68" s="494"/>
    </row>
    <row r="69" spans="2:36">
      <c r="C69" s="117"/>
      <c r="D69" s="117"/>
      <c r="E69" s="117"/>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row>
    <row r="70" spans="2:36">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row>
    <row r="71" spans="2:36" s="118" customFormat="1" ht="14.25" customHeight="1">
      <c r="C71" s="464" t="s">
        <v>20</v>
      </c>
      <c r="D71" s="464"/>
      <c r="E71" s="464"/>
      <c r="F71" s="464"/>
      <c r="G71" s="464"/>
      <c r="H71" s="464"/>
      <c r="I71" s="464"/>
      <c r="J71" s="464"/>
      <c r="K71" s="491" t="s">
        <v>571</v>
      </c>
      <c r="L71" s="491"/>
      <c r="M71" s="491"/>
      <c r="N71" s="491"/>
      <c r="O71" s="491"/>
      <c r="P71" s="491"/>
      <c r="Q71" s="491"/>
      <c r="R71" s="491"/>
      <c r="S71" s="491"/>
      <c r="T71" s="491"/>
      <c r="U71" s="491"/>
      <c r="V71" s="491"/>
      <c r="W71" s="491"/>
      <c r="X71" s="491"/>
      <c r="Y71" s="491"/>
      <c r="Z71" s="491"/>
      <c r="AA71" s="491"/>
      <c r="AB71" s="491"/>
      <c r="AC71" s="491"/>
      <c r="AD71" s="491"/>
      <c r="AE71" s="491"/>
      <c r="AF71" s="491"/>
      <c r="AG71" s="491"/>
      <c r="AJ71" s="68"/>
    </row>
    <row r="72" spans="2:36" s="118" customFormat="1" ht="14.25" customHeight="1">
      <c r="C72" s="464"/>
      <c r="D72" s="464"/>
      <c r="E72" s="464"/>
      <c r="F72" s="464"/>
      <c r="G72" s="464"/>
      <c r="H72" s="464"/>
      <c r="I72" s="464"/>
      <c r="J72" s="464"/>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J72" s="68"/>
    </row>
    <row r="73" spans="2:36" s="118" customFormat="1" ht="14.25" customHeight="1">
      <c r="C73" s="464" t="s">
        <v>21</v>
      </c>
      <c r="D73" s="464"/>
      <c r="E73" s="464"/>
      <c r="F73" s="464"/>
      <c r="G73" s="464"/>
      <c r="H73" s="464"/>
      <c r="I73" s="464"/>
      <c r="J73" s="464"/>
      <c r="K73" s="491" t="s">
        <v>572</v>
      </c>
      <c r="L73" s="491"/>
      <c r="M73" s="491"/>
      <c r="N73" s="491"/>
      <c r="O73" s="491"/>
      <c r="P73" s="491"/>
      <c r="Q73" s="491"/>
      <c r="R73" s="491"/>
      <c r="S73" s="491"/>
      <c r="T73" s="491"/>
      <c r="U73" s="491"/>
      <c r="V73" s="491"/>
      <c r="W73" s="491"/>
      <c r="X73" s="491"/>
      <c r="Y73" s="491"/>
      <c r="Z73" s="491"/>
      <c r="AA73" s="491"/>
      <c r="AB73" s="491"/>
      <c r="AC73" s="491"/>
      <c r="AD73" s="491"/>
      <c r="AE73" s="491"/>
      <c r="AF73" s="491"/>
      <c r="AG73" s="491"/>
      <c r="AJ73" s="69"/>
    </row>
    <row r="74" spans="2:36" s="118" customFormat="1" ht="14.25" customHeight="1">
      <c r="C74" s="464"/>
      <c r="D74" s="464"/>
      <c r="E74" s="464"/>
      <c r="F74" s="464"/>
      <c r="G74" s="464"/>
      <c r="H74" s="464"/>
      <c r="I74" s="464"/>
      <c r="J74" s="464"/>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J74" s="68"/>
    </row>
    <row r="75" spans="2:36" s="118" customFormat="1" ht="14.25" customHeight="1">
      <c r="C75" s="464" t="s">
        <v>280</v>
      </c>
      <c r="D75" s="464"/>
      <c r="E75" s="464"/>
      <c r="F75" s="464"/>
      <c r="G75" s="464"/>
      <c r="H75" s="464"/>
      <c r="I75" s="464"/>
      <c r="J75" s="464"/>
      <c r="K75" s="491" t="s">
        <v>573</v>
      </c>
      <c r="L75" s="491"/>
      <c r="M75" s="491"/>
      <c r="N75" s="491"/>
      <c r="O75" s="491"/>
      <c r="P75" s="491"/>
      <c r="Q75" s="491"/>
      <c r="R75" s="491"/>
      <c r="S75" s="491"/>
      <c r="T75" s="491"/>
      <c r="U75" s="491"/>
      <c r="V75" s="491"/>
      <c r="W75" s="491"/>
      <c r="X75" s="491"/>
      <c r="Y75" s="491"/>
      <c r="Z75" s="491"/>
      <c r="AA75" s="491"/>
      <c r="AB75" s="491"/>
      <c r="AC75" s="491"/>
      <c r="AD75" s="491"/>
      <c r="AE75" s="491"/>
      <c r="AF75" s="491"/>
      <c r="AG75" s="491"/>
      <c r="AJ75" s="68"/>
    </row>
    <row r="76" spans="2:36" s="118" customFormat="1" ht="14.25" customHeight="1">
      <c r="C76" s="464"/>
      <c r="D76" s="464"/>
      <c r="E76" s="464"/>
      <c r="F76" s="464"/>
      <c r="G76" s="464"/>
      <c r="H76" s="464"/>
      <c r="I76" s="464"/>
      <c r="J76" s="464"/>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row>
    <row r="77" spans="2:36" s="118" customFormat="1" ht="14.25" customHeight="1">
      <c r="C77" s="464" t="s">
        <v>22</v>
      </c>
      <c r="D77" s="464"/>
      <c r="E77" s="464"/>
      <c r="F77" s="464"/>
      <c r="G77" s="464"/>
      <c r="H77" s="464"/>
      <c r="I77" s="464"/>
      <c r="J77" s="464"/>
      <c r="K77" s="477" t="s">
        <v>574</v>
      </c>
      <c r="L77" s="477"/>
      <c r="M77" s="477"/>
      <c r="N77" s="477"/>
      <c r="O77" s="477"/>
      <c r="P77" s="477"/>
      <c r="Q77" s="477"/>
      <c r="R77" s="477"/>
      <c r="S77" s="477"/>
      <c r="T77" s="477"/>
      <c r="U77" s="477"/>
      <c r="V77" s="477"/>
      <c r="W77" s="477"/>
      <c r="X77" s="477"/>
      <c r="Y77" s="477"/>
      <c r="Z77" s="477"/>
      <c r="AA77" s="477"/>
      <c r="AB77" s="477"/>
      <c r="AC77" s="477"/>
      <c r="AD77" s="477"/>
      <c r="AE77" s="477"/>
      <c r="AF77" s="477"/>
      <c r="AG77" s="477"/>
    </row>
    <row r="78" spans="2:36" s="118" customFormat="1" ht="14.25" customHeight="1">
      <c r="C78" s="464"/>
      <c r="D78" s="464"/>
      <c r="E78" s="464"/>
      <c r="F78" s="464"/>
      <c r="G78" s="464"/>
      <c r="H78" s="464"/>
      <c r="I78" s="464"/>
      <c r="J78" s="464"/>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row>
    <row r="79" spans="2:36" s="118" customFormat="1" ht="14.25" customHeight="1">
      <c r="C79" s="464" t="s">
        <v>23</v>
      </c>
      <c r="D79" s="464"/>
      <c r="E79" s="464"/>
      <c r="F79" s="464"/>
      <c r="G79" s="464"/>
      <c r="H79" s="464"/>
      <c r="I79" s="464"/>
      <c r="J79" s="464"/>
      <c r="K79" s="477" t="s">
        <v>575</v>
      </c>
      <c r="L79" s="477"/>
      <c r="M79" s="477"/>
      <c r="N79" s="477"/>
      <c r="O79" s="477"/>
      <c r="P79" s="477"/>
      <c r="Q79" s="477"/>
      <c r="R79" s="477"/>
      <c r="S79" s="477"/>
      <c r="T79" s="477"/>
      <c r="U79" s="477"/>
      <c r="V79" s="477"/>
      <c r="W79" s="477"/>
      <c r="X79" s="477"/>
      <c r="Y79" s="477"/>
      <c r="Z79" s="477"/>
      <c r="AA79" s="477"/>
      <c r="AB79" s="477"/>
      <c r="AC79" s="477"/>
      <c r="AD79" s="477"/>
      <c r="AE79" s="477"/>
      <c r="AF79" s="477"/>
      <c r="AG79" s="477"/>
    </row>
    <row r="80" spans="2:36" s="118" customFormat="1" ht="14.25" customHeight="1">
      <c r="C80" s="464"/>
      <c r="D80" s="464"/>
      <c r="E80" s="464"/>
      <c r="F80" s="464"/>
      <c r="G80" s="464"/>
      <c r="H80" s="464"/>
      <c r="I80" s="464"/>
      <c r="J80" s="464"/>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row>
    <row r="81" spans="3:33" s="118" customFormat="1" ht="14.25" customHeight="1">
      <c r="C81" s="464" t="s">
        <v>465</v>
      </c>
      <c r="D81" s="464"/>
      <c r="E81" s="464"/>
      <c r="F81" s="464"/>
      <c r="G81" s="464"/>
      <c r="H81" s="464"/>
      <c r="I81" s="464"/>
      <c r="J81" s="464"/>
      <c r="K81" s="474" t="s">
        <v>25</v>
      </c>
      <c r="L81" s="474"/>
      <c r="M81" s="474"/>
      <c r="N81" s="474"/>
      <c r="O81" s="474"/>
      <c r="P81" s="474"/>
      <c r="Q81" s="474"/>
      <c r="R81" s="507" t="s">
        <v>576</v>
      </c>
      <c r="S81" s="508"/>
      <c r="T81" s="508"/>
      <c r="U81" s="508"/>
      <c r="V81" s="508"/>
      <c r="W81" s="508"/>
      <c r="X81" s="508"/>
      <c r="Y81" s="508"/>
      <c r="Z81" s="508"/>
      <c r="AA81" s="508"/>
      <c r="AB81" s="508"/>
      <c r="AC81" s="508"/>
      <c r="AD81" s="508"/>
      <c r="AE81" s="508"/>
      <c r="AF81" s="508"/>
      <c r="AG81" s="509"/>
    </row>
    <row r="82" spans="3:33" s="118" customFormat="1" ht="14.25" customHeight="1">
      <c r="C82" s="464"/>
      <c r="D82" s="464"/>
      <c r="E82" s="464"/>
      <c r="F82" s="464"/>
      <c r="G82" s="464"/>
      <c r="H82" s="464"/>
      <c r="I82" s="464"/>
      <c r="J82" s="464"/>
      <c r="K82" s="474"/>
      <c r="L82" s="474"/>
      <c r="M82" s="474"/>
      <c r="N82" s="474"/>
      <c r="O82" s="474"/>
      <c r="P82" s="474"/>
      <c r="Q82" s="474"/>
      <c r="R82" s="510"/>
      <c r="S82" s="511"/>
      <c r="T82" s="511"/>
      <c r="U82" s="511"/>
      <c r="V82" s="511"/>
      <c r="W82" s="511"/>
      <c r="X82" s="511"/>
      <c r="Y82" s="511"/>
      <c r="Z82" s="511"/>
      <c r="AA82" s="511"/>
      <c r="AB82" s="511"/>
      <c r="AC82" s="511"/>
      <c r="AD82" s="511"/>
      <c r="AE82" s="511"/>
      <c r="AF82" s="511"/>
      <c r="AG82" s="512"/>
    </row>
    <row r="83" spans="3:33" s="118" customFormat="1" ht="14.25" customHeight="1">
      <c r="C83" s="464"/>
      <c r="D83" s="464"/>
      <c r="E83" s="464"/>
      <c r="F83" s="464"/>
      <c r="G83" s="464"/>
      <c r="H83" s="464"/>
      <c r="I83" s="464"/>
      <c r="J83" s="464"/>
      <c r="K83" s="474" t="s">
        <v>26</v>
      </c>
      <c r="L83" s="474"/>
      <c r="M83" s="474"/>
      <c r="N83" s="474"/>
      <c r="O83" s="474"/>
      <c r="P83" s="474"/>
      <c r="Q83" s="474"/>
      <c r="R83" s="507" t="s">
        <v>578</v>
      </c>
      <c r="S83" s="508"/>
      <c r="T83" s="508"/>
      <c r="U83" s="508"/>
      <c r="V83" s="508"/>
      <c r="W83" s="508"/>
      <c r="X83" s="508"/>
      <c r="Y83" s="508"/>
      <c r="Z83" s="508"/>
      <c r="AA83" s="508"/>
      <c r="AB83" s="508"/>
      <c r="AC83" s="508"/>
      <c r="AD83" s="508"/>
      <c r="AE83" s="508"/>
      <c r="AF83" s="508"/>
      <c r="AG83" s="509"/>
    </row>
    <row r="84" spans="3:33" s="118" customFormat="1" ht="14.25" customHeight="1">
      <c r="C84" s="464"/>
      <c r="D84" s="464"/>
      <c r="E84" s="464"/>
      <c r="F84" s="464"/>
      <c r="G84" s="464"/>
      <c r="H84" s="464"/>
      <c r="I84" s="464"/>
      <c r="J84" s="464"/>
      <c r="K84" s="474"/>
      <c r="L84" s="474"/>
      <c r="M84" s="474"/>
      <c r="N84" s="474"/>
      <c r="O84" s="474"/>
      <c r="P84" s="474"/>
      <c r="Q84" s="474"/>
      <c r="R84" s="510"/>
      <c r="S84" s="511"/>
      <c r="T84" s="511"/>
      <c r="U84" s="511"/>
      <c r="V84" s="511"/>
      <c r="W84" s="511"/>
      <c r="X84" s="511"/>
      <c r="Y84" s="511"/>
      <c r="Z84" s="511"/>
      <c r="AA84" s="511"/>
      <c r="AB84" s="511"/>
      <c r="AC84" s="511"/>
      <c r="AD84" s="511"/>
      <c r="AE84" s="511"/>
      <c r="AF84" s="511"/>
      <c r="AG84" s="512"/>
    </row>
    <row r="85" spans="3:33" s="118" customFormat="1" ht="14.25" customHeight="1">
      <c r="C85" s="464"/>
      <c r="D85" s="464"/>
      <c r="E85" s="464"/>
      <c r="F85" s="464"/>
      <c r="G85" s="464"/>
      <c r="H85" s="464"/>
      <c r="I85" s="464"/>
      <c r="J85" s="464"/>
      <c r="K85" s="474" t="s">
        <v>27</v>
      </c>
      <c r="L85" s="474"/>
      <c r="M85" s="474"/>
      <c r="N85" s="474"/>
      <c r="O85" s="474"/>
      <c r="P85" s="474"/>
      <c r="Q85" s="474"/>
      <c r="R85" s="507" t="s">
        <v>577</v>
      </c>
      <c r="S85" s="508"/>
      <c r="T85" s="508"/>
      <c r="U85" s="508"/>
      <c r="V85" s="508"/>
      <c r="W85" s="508"/>
      <c r="X85" s="508"/>
      <c r="Y85" s="508"/>
      <c r="Z85" s="508"/>
      <c r="AA85" s="508"/>
      <c r="AB85" s="508"/>
      <c r="AC85" s="508"/>
      <c r="AD85" s="508"/>
      <c r="AE85" s="508"/>
      <c r="AF85" s="508"/>
      <c r="AG85" s="509"/>
    </row>
    <row r="86" spans="3:33" s="118" customFormat="1" ht="14.25" customHeight="1">
      <c r="C86" s="464"/>
      <c r="D86" s="464"/>
      <c r="E86" s="464"/>
      <c r="F86" s="464"/>
      <c r="G86" s="464"/>
      <c r="H86" s="464"/>
      <c r="I86" s="464"/>
      <c r="J86" s="464"/>
      <c r="K86" s="474"/>
      <c r="L86" s="474"/>
      <c r="M86" s="474"/>
      <c r="N86" s="474"/>
      <c r="O86" s="474"/>
      <c r="P86" s="474"/>
      <c r="Q86" s="474"/>
      <c r="R86" s="510"/>
      <c r="S86" s="511"/>
      <c r="T86" s="511"/>
      <c r="U86" s="511"/>
      <c r="V86" s="511"/>
      <c r="W86" s="511"/>
      <c r="X86" s="511"/>
      <c r="Y86" s="511"/>
      <c r="Z86" s="511"/>
      <c r="AA86" s="511"/>
      <c r="AB86" s="511"/>
      <c r="AC86" s="511"/>
      <c r="AD86" s="511"/>
      <c r="AE86" s="511"/>
      <c r="AF86" s="511"/>
      <c r="AG86" s="512"/>
    </row>
    <row r="87" spans="3:33" s="118" customFormat="1" ht="14.25" customHeight="1">
      <c r="C87" s="464"/>
      <c r="D87" s="464"/>
      <c r="E87" s="464"/>
      <c r="F87" s="464"/>
      <c r="G87" s="464"/>
      <c r="H87" s="464"/>
      <c r="I87" s="464"/>
      <c r="J87" s="464"/>
      <c r="K87" s="474" t="s">
        <v>28</v>
      </c>
      <c r="L87" s="474"/>
      <c r="M87" s="474"/>
      <c r="N87" s="474"/>
      <c r="O87" s="474"/>
      <c r="P87" s="474"/>
      <c r="Q87" s="474"/>
      <c r="R87" s="507" t="s">
        <v>579</v>
      </c>
      <c r="S87" s="508"/>
      <c r="T87" s="508"/>
      <c r="U87" s="508"/>
      <c r="V87" s="508"/>
      <c r="W87" s="508"/>
      <c r="X87" s="508"/>
      <c r="Y87" s="508"/>
      <c r="Z87" s="508"/>
      <c r="AA87" s="508"/>
      <c r="AB87" s="508"/>
      <c r="AC87" s="508"/>
      <c r="AD87" s="508"/>
      <c r="AE87" s="508"/>
      <c r="AF87" s="508"/>
      <c r="AG87" s="509"/>
    </row>
    <row r="88" spans="3:33" s="118" customFormat="1" ht="14.25" customHeight="1">
      <c r="C88" s="464"/>
      <c r="D88" s="464"/>
      <c r="E88" s="464"/>
      <c r="F88" s="464"/>
      <c r="G88" s="464"/>
      <c r="H88" s="464"/>
      <c r="I88" s="464"/>
      <c r="J88" s="464"/>
      <c r="K88" s="474"/>
      <c r="L88" s="474"/>
      <c r="M88" s="474"/>
      <c r="N88" s="474"/>
      <c r="O88" s="474"/>
      <c r="P88" s="474"/>
      <c r="Q88" s="474"/>
      <c r="R88" s="510"/>
      <c r="S88" s="511"/>
      <c r="T88" s="511"/>
      <c r="U88" s="511"/>
      <c r="V88" s="511"/>
      <c r="W88" s="511"/>
      <c r="X88" s="511"/>
      <c r="Y88" s="511"/>
      <c r="Z88" s="511"/>
      <c r="AA88" s="511"/>
      <c r="AB88" s="511"/>
      <c r="AC88" s="511"/>
      <c r="AD88" s="511"/>
      <c r="AE88" s="511"/>
      <c r="AF88" s="511"/>
      <c r="AG88" s="512"/>
    </row>
    <row r="89" spans="3:33" s="118" customFormat="1" ht="14.25">
      <c r="C89" s="224"/>
      <c r="D89" s="224"/>
      <c r="E89" s="224"/>
      <c r="F89" s="224"/>
      <c r="G89" s="224"/>
      <c r="H89" s="224"/>
      <c r="I89" s="224"/>
      <c r="J89" s="224"/>
      <c r="K89" s="120"/>
      <c r="L89" s="120"/>
      <c r="M89" s="120"/>
      <c r="N89" s="120"/>
      <c r="O89" s="120"/>
      <c r="P89" s="120"/>
      <c r="Q89" s="120"/>
    </row>
    <row r="90" spans="3:33" s="118" customFormat="1"/>
    <row r="91" spans="3:33" s="118" customFormat="1"/>
    <row r="92" spans="3:33" s="118" customFormat="1"/>
    <row r="93" spans="3:33" s="118" customFormat="1"/>
    <row r="94" spans="3:33" s="118" customFormat="1"/>
    <row r="95" spans="3:33" s="118" customFormat="1"/>
    <row r="96" spans="3:33" s="118" customFormat="1"/>
    <row r="97" s="118" customFormat="1"/>
    <row r="98" s="118" customFormat="1"/>
    <row r="99" s="118" customFormat="1"/>
    <row r="100" s="118" customFormat="1"/>
    <row r="101" s="118" customFormat="1"/>
    <row r="102" s="118" customFormat="1"/>
    <row r="103" s="118" customFormat="1"/>
    <row r="104" s="118" customFormat="1"/>
    <row r="105" s="118" customFormat="1"/>
    <row r="106" s="118" customFormat="1"/>
    <row r="107" s="118" customFormat="1"/>
    <row r="108" s="118" customFormat="1"/>
    <row r="109" s="118" customFormat="1"/>
    <row r="110" s="118" customFormat="1"/>
    <row r="111" s="118" customFormat="1"/>
    <row r="112" s="118" customFormat="1"/>
    <row r="113" s="118" customFormat="1"/>
  </sheetData>
  <sheetProtection password="D7EF" sheet="1" objects="1" scenarios="1" selectLockedCells="1" selectUnlockedCells="1"/>
  <dataConsolidate/>
  <customSheetViews>
    <customSheetView guid="{02B438CF-0257-43B2-9BDA-7E54B391CED3}" showPageBreaks="1" showGridLines="0" printArea="1" view="pageBreakPreview">
      <pageMargins left="0.7" right="0.7" top="0.75" bottom="0.75" header="0.3" footer="0.3"/>
      <pageSetup paperSize="9" scale="98" orientation="portrait" r:id="rId1"/>
    </customSheetView>
    <customSheetView guid="{BAF09DE9-3CAC-45E2-B2E3-39C54B45EBAF}" showPageBreaks="1" showGridLines="0" printArea="1" view="pageBreakPreview">
      <selection activeCell="D27" sqref="D27"/>
      <pageMargins left="0.7" right="0.7" top="0.75" bottom="0.75" header="0.3" footer="0.3"/>
      <pageSetup paperSize="9" orientation="portrait" r:id="rId2"/>
    </customSheetView>
  </customSheetViews>
  <mergeCells count="68">
    <mergeCell ref="C63:AG63"/>
    <mergeCell ref="C79:J80"/>
    <mergeCell ref="K79:AG80"/>
    <mergeCell ref="C81:J88"/>
    <mergeCell ref="K81:Q82"/>
    <mergeCell ref="R81:AG82"/>
    <mergeCell ref="K83:Q84"/>
    <mergeCell ref="R83:AG84"/>
    <mergeCell ref="K85:Q86"/>
    <mergeCell ref="R85:AG86"/>
    <mergeCell ref="K87:Q88"/>
    <mergeCell ref="R87:AG88"/>
    <mergeCell ref="C73:J74"/>
    <mergeCell ref="K73:AG74"/>
    <mergeCell ref="C75:J76"/>
    <mergeCell ref="K75:AG76"/>
    <mergeCell ref="C77:J78"/>
    <mergeCell ref="K77:AG78"/>
    <mergeCell ref="C67:AG67"/>
    <mergeCell ref="D68:E68"/>
    <mergeCell ref="F68:AG69"/>
    <mergeCell ref="C71:J72"/>
    <mergeCell ref="K71:AG72"/>
    <mergeCell ref="K36:AG37"/>
    <mergeCell ref="K38:AG39"/>
    <mergeCell ref="K40:AG41"/>
    <mergeCell ref="K42:AG43"/>
    <mergeCell ref="C46:J47"/>
    <mergeCell ref="C44:J45"/>
    <mergeCell ref="V44:W45"/>
    <mergeCell ref="K44:L45"/>
    <mergeCell ref="C36:J37"/>
    <mergeCell ref="C5:AG5"/>
    <mergeCell ref="R22:AG23"/>
    <mergeCell ref="K22:Q23"/>
    <mergeCell ref="R28:AG29"/>
    <mergeCell ref="K28:Q29"/>
    <mergeCell ref="K12:AG13"/>
    <mergeCell ref="K14:AG15"/>
    <mergeCell ref="K16:AG17"/>
    <mergeCell ref="K18:AG19"/>
    <mergeCell ref="K20:AG21"/>
    <mergeCell ref="C14:J15"/>
    <mergeCell ref="C8:AG8"/>
    <mergeCell ref="R26:AG27"/>
    <mergeCell ref="K26:Q27"/>
    <mergeCell ref="D9:E9"/>
    <mergeCell ref="F9:AG10"/>
    <mergeCell ref="C57:AF57"/>
    <mergeCell ref="C58:AF58"/>
    <mergeCell ref="C42:J43"/>
    <mergeCell ref="C40:J41"/>
    <mergeCell ref="C38:J39"/>
    <mergeCell ref="X44:AG45"/>
    <mergeCell ref="M44:U45"/>
    <mergeCell ref="K46:AG47"/>
    <mergeCell ref="K48:AG56"/>
    <mergeCell ref="C48:J56"/>
    <mergeCell ref="C35:J35"/>
    <mergeCell ref="C33:AG33"/>
    <mergeCell ref="C12:J13"/>
    <mergeCell ref="C20:J21"/>
    <mergeCell ref="C18:J19"/>
    <mergeCell ref="K35:AG35"/>
    <mergeCell ref="R24:AG25"/>
    <mergeCell ref="K24:Q25"/>
    <mergeCell ref="C22:J29"/>
    <mergeCell ref="C16:J17"/>
  </mergeCells>
  <phoneticPr fontId="3"/>
  <conditionalFormatting sqref="M44:U45">
    <cfRule type="expression" dxfId="5" priority="1">
      <formula>M44&lt;&gt;""</formula>
    </cfRule>
  </conditionalFormatting>
  <dataValidations count="1">
    <dataValidation imeMode="off" allowBlank="1" showInputMessage="1" showErrorMessage="1" sqref="M44:U45 R22:AG29 X44:AG45 K46:AG47 R81:AG88"/>
  </dataValidations>
  <printOptions horizont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rowBreaks count="1" manualBreakCount="1">
    <brk id="59" min="1" max="3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F86"/>
  <sheetViews>
    <sheetView showGridLines="0" zoomScaleNormal="100" zoomScaleSheetLayoutView="100" workbookViewId="0">
      <selection activeCell="C3" sqref="C3"/>
    </sheetView>
  </sheetViews>
  <sheetFormatPr defaultColWidth="9" defaultRowHeight="13.5"/>
  <cols>
    <col min="1" max="1" width="2.625" style="114" customWidth="1"/>
    <col min="2" max="2" width="3" style="114" customWidth="1"/>
    <col min="3" max="8" width="2.625" style="114" customWidth="1"/>
    <col min="9" max="35" width="2.625" style="125" customWidth="1"/>
    <col min="36" max="36" width="1.625" style="114" customWidth="1"/>
    <col min="37" max="53" width="2.625" style="114" hidden="1" customWidth="1"/>
    <col min="54" max="54" width="2.625" style="114" customWidth="1"/>
    <col min="55" max="55" width="7.375" style="114" customWidth="1"/>
    <col min="56" max="111" width="2.625" style="114" customWidth="1"/>
    <col min="112" max="16384" width="9" style="114"/>
  </cols>
  <sheetData>
    <row r="3" spans="3:55" ht="14.25">
      <c r="C3" s="227" t="s">
        <v>34</v>
      </c>
      <c r="D3" s="118"/>
      <c r="BB3" s="202"/>
    </row>
    <row r="4" spans="3:55" ht="14.25">
      <c r="C4" s="227"/>
      <c r="D4" s="118"/>
      <c r="AZ4" s="114" t="s">
        <v>190</v>
      </c>
    </row>
    <row r="5" spans="3:55" ht="14.25">
      <c r="C5" s="463" t="s">
        <v>35</v>
      </c>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Z5" s="114" t="s">
        <v>191</v>
      </c>
    </row>
    <row r="6" spans="3:55" ht="14.25">
      <c r="C6" s="227" t="s">
        <v>36</v>
      </c>
      <c r="D6" s="118"/>
    </row>
    <row r="7" spans="3:55" ht="14.25">
      <c r="D7" s="463" t="s">
        <v>37</v>
      </c>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3:55" s="125" customFormat="1" ht="14.25">
      <c r="C8" s="583" t="s">
        <v>475</v>
      </c>
      <c r="D8" s="583"/>
      <c r="E8" s="583"/>
      <c r="F8" s="583"/>
      <c r="G8" s="583"/>
      <c r="H8" s="583"/>
      <c r="I8" s="584" t="str">
        <f>IF('１号'!P23="","",'１号'!P23)</f>
        <v>▲▲本社ビル　再エネ由来水素活用設備の導入事業</v>
      </c>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6"/>
      <c r="BC8" s="69"/>
    </row>
    <row r="9" spans="3:55" s="125" customFormat="1" ht="12.75">
      <c r="C9" s="583"/>
      <c r="D9" s="583"/>
      <c r="E9" s="583"/>
      <c r="F9" s="583"/>
      <c r="G9" s="583"/>
      <c r="H9" s="583"/>
      <c r="I9" s="587"/>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9"/>
    </row>
    <row r="10" spans="3:55" s="125" customFormat="1" ht="4.5" customHeight="1">
      <c r="C10" s="590" t="s">
        <v>518</v>
      </c>
      <c r="D10" s="591"/>
      <c r="E10" s="591"/>
      <c r="F10" s="591"/>
      <c r="G10" s="591"/>
      <c r="H10" s="592"/>
      <c r="I10" s="538"/>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40"/>
    </row>
    <row r="11" spans="3:55" s="125" customFormat="1" ht="13.5" customHeight="1">
      <c r="C11" s="593"/>
      <c r="D11" s="475"/>
      <c r="E11" s="475"/>
      <c r="F11" s="475"/>
      <c r="G11" s="475"/>
      <c r="H11" s="594"/>
      <c r="I11" s="122" t="s">
        <v>189</v>
      </c>
      <c r="J11" s="517" t="s">
        <v>172</v>
      </c>
      <c r="K11" s="517"/>
      <c r="L11" s="517"/>
      <c r="M11" s="517"/>
      <c r="N11" s="517"/>
      <c r="O11" s="517"/>
      <c r="R11" s="123" t="s">
        <v>189</v>
      </c>
      <c r="S11" s="517" t="s">
        <v>229</v>
      </c>
      <c r="T11" s="517"/>
      <c r="U11" s="517"/>
      <c r="V11" s="517"/>
      <c r="W11" s="517"/>
      <c r="X11" s="517"/>
      <c r="Y11" s="123" t="s">
        <v>189</v>
      </c>
      <c r="Z11" s="517" t="s">
        <v>173</v>
      </c>
      <c r="AA11" s="517"/>
      <c r="AB11" s="517"/>
      <c r="AC11" s="517"/>
      <c r="AD11" s="517"/>
      <c r="AE11" s="517"/>
      <c r="AF11" s="517"/>
      <c r="AG11" s="517"/>
      <c r="AH11" s="517"/>
      <c r="AI11" s="233"/>
    </row>
    <row r="12" spans="3:55" s="238" customFormat="1" ht="4.5" customHeight="1">
      <c r="C12" s="593"/>
      <c r="D12" s="475"/>
      <c r="E12" s="475"/>
      <c r="F12" s="475"/>
      <c r="G12" s="475"/>
      <c r="H12" s="594"/>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33"/>
    </row>
    <row r="13" spans="3:55" s="125" customFormat="1" ht="15" customHeight="1">
      <c r="C13" s="593"/>
      <c r="D13" s="475"/>
      <c r="E13" s="475"/>
      <c r="F13" s="475"/>
      <c r="G13" s="475"/>
      <c r="H13" s="594"/>
      <c r="I13" s="248" t="s">
        <v>580</v>
      </c>
      <c r="J13" s="517" t="s">
        <v>238</v>
      </c>
      <c r="K13" s="517"/>
      <c r="L13" s="517"/>
      <c r="M13" s="517"/>
      <c r="N13" s="517"/>
      <c r="O13" s="517"/>
      <c r="P13" s="229"/>
      <c r="Q13" s="229"/>
      <c r="R13" s="229"/>
      <c r="S13" s="229"/>
      <c r="T13" s="236"/>
      <c r="U13" s="229"/>
      <c r="V13" s="229"/>
      <c r="W13" s="229"/>
      <c r="X13" s="229"/>
      <c r="Y13" s="229"/>
      <c r="Z13" s="229"/>
      <c r="AA13" s="229"/>
      <c r="AB13" s="229"/>
      <c r="AC13" s="229"/>
      <c r="AD13" s="229"/>
      <c r="AE13" s="229"/>
      <c r="AF13" s="229"/>
      <c r="AG13" s="229"/>
      <c r="AH13" s="229"/>
      <c r="AI13" s="233"/>
    </row>
    <row r="14" spans="3:55" s="125" customFormat="1" ht="4.5" customHeight="1">
      <c r="C14" s="595"/>
      <c r="D14" s="596"/>
      <c r="E14" s="596"/>
      <c r="F14" s="596"/>
      <c r="G14" s="596"/>
      <c r="H14" s="597"/>
      <c r="I14" s="578"/>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80"/>
    </row>
    <row r="15" spans="3:55" s="125" customFormat="1" ht="4.5" customHeight="1">
      <c r="C15" s="567" t="s">
        <v>472</v>
      </c>
      <c r="D15" s="568"/>
      <c r="E15" s="568"/>
      <c r="F15" s="568"/>
      <c r="G15" s="568"/>
      <c r="H15" s="569"/>
      <c r="I15" s="538"/>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40"/>
    </row>
    <row r="16" spans="3:55" s="125" customFormat="1" ht="12.75" customHeight="1">
      <c r="C16" s="570"/>
      <c r="D16" s="571"/>
      <c r="E16" s="571"/>
      <c r="F16" s="571"/>
      <c r="G16" s="571"/>
      <c r="H16" s="572"/>
      <c r="I16" s="516" t="s">
        <v>427</v>
      </c>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8"/>
    </row>
    <row r="17" spans="3:54" s="238" customFormat="1" ht="4.5" customHeight="1">
      <c r="C17" s="570"/>
      <c r="D17" s="571"/>
      <c r="E17" s="571"/>
      <c r="F17" s="571"/>
      <c r="G17" s="571"/>
      <c r="H17" s="572"/>
      <c r="I17" s="513"/>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5"/>
    </row>
    <row r="18" spans="3:54" s="125" customFormat="1" ht="12.75">
      <c r="C18" s="570"/>
      <c r="D18" s="571"/>
      <c r="E18" s="571"/>
      <c r="F18" s="571"/>
      <c r="G18" s="571"/>
      <c r="H18" s="572"/>
      <c r="I18" s="275" t="s">
        <v>189</v>
      </c>
      <c r="J18" s="229" t="s">
        <v>422</v>
      </c>
      <c r="K18" s="229"/>
      <c r="L18" s="229"/>
      <c r="M18" s="229"/>
      <c r="N18" s="229"/>
      <c r="O18" s="229"/>
      <c r="P18" s="229"/>
      <c r="Q18" s="229"/>
      <c r="R18" s="229"/>
      <c r="S18" s="229"/>
      <c r="T18" s="229"/>
      <c r="U18" s="229"/>
      <c r="V18" s="229"/>
      <c r="W18" s="577" t="str">
        <f>'１号'!$P$29</f>
        <v>〇〇．〇</v>
      </c>
      <c r="X18" s="577"/>
      <c r="Y18" s="577"/>
      <c r="Z18" s="577"/>
      <c r="AA18" s="566" t="s">
        <v>50</v>
      </c>
      <c r="AB18" s="566"/>
      <c r="AE18" s="229"/>
      <c r="AF18" s="229"/>
      <c r="AG18" s="229"/>
      <c r="AH18" s="229"/>
      <c r="AI18" s="233"/>
    </row>
    <row r="19" spans="3:54" s="125" customFormat="1" ht="4.5" customHeight="1">
      <c r="C19" s="570"/>
      <c r="D19" s="571"/>
      <c r="E19" s="571"/>
      <c r="F19" s="571"/>
      <c r="G19" s="571"/>
      <c r="H19" s="572"/>
      <c r="I19" s="513"/>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5"/>
    </row>
    <row r="20" spans="3:54" s="125" customFormat="1" ht="12.75">
      <c r="C20" s="570"/>
      <c r="D20" s="571"/>
      <c r="E20" s="571"/>
      <c r="F20" s="571"/>
      <c r="G20" s="571"/>
      <c r="H20" s="572"/>
      <c r="I20" s="516" t="s">
        <v>473</v>
      </c>
      <c r="J20" s="517"/>
      <c r="K20" s="517"/>
      <c r="L20" s="517"/>
      <c r="M20" s="581" t="s">
        <v>581</v>
      </c>
      <c r="N20" s="581"/>
      <c r="O20" s="581"/>
      <c r="P20" s="581"/>
      <c r="Q20" s="581"/>
      <c r="R20" s="581"/>
      <c r="S20" s="581"/>
      <c r="T20" s="581"/>
      <c r="U20" s="581"/>
      <c r="V20" s="581"/>
      <c r="W20" s="581"/>
      <c r="X20" s="581"/>
      <c r="Y20" s="581"/>
      <c r="Z20" s="581"/>
      <c r="AA20" s="581"/>
      <c r="AB20" s="581"/>
      <c r="AC20" s="581"/>
      <c r="AD20" s="581"/>
      <c r="AE20" s="581"/>
      <c r="AF20" s="581"/>
      <c r="AG20" s="581"/>
      <c r="AH20" s="581"/>
      <c r="AI20" s="233"/>
    </row>
    <row r="21" spans="3:54" s="125" customFormat="1" ht="4.5" customHeight="1">
      <c r="C21" s="570"/>
      <c r="D21" s="571"/>
      <c r="E21" s="571"/>
      <c r="F21" s="571"/>
      <c r="G21" s="571"/>
      <c r="H21" s="572"/>
      <c r="I21" s="513"/>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5"/>
    </row>
    <row r="22" spans="3:54" s="125" customFormat="1" ht="12.75">
      <c r="C22" s="570"/>
      <c r="D22" s="571"/>
      <c r="E22" s="571"/>
      <c r="F22" s="571"/>
      <c r="G22" s="571"/>
      <c r="H22" s="572"/>
      <c r="I22" s="516" t="s">
        <v>40</v>
      </c>
      <c r="J22" s="517"/>
      <c r="K22" s="517"/>
      <c r="L22" s="517"/>
      <c r="M22" s="581" t="s">
        <v>584</v>
      </c>
      <c r="N22" s="581"/>
      <c r="O22" s="581"/>
      <c r="P22" s="581"/>
      <c r="Q22" s="581"/>
      <c r="R22" s="581"/>
      <c r="S22" s="581"/>
      <c r="T22" s="581"/>
      <c r="U22" s="581"/>
      <c r="V22" s="581"/>
      <c r="W22" s="581"/>
      <c r="X22" s="581"/>
      <c r="Y22" s="581"/>
      <c r="Z22" s="581"/>
      <c r="AA22" s="581"/>
      <c r="AB22" s="581"/>
      <c r="AC22" s="581"/>
      <c r="AD22" s="581"/>
      <c r="AE22" s="581"/>
      <c r="AF22" s="581"/>
      <c r="AG22" s="581"/>
      <c r="AH22" s="581"/>
      <c r="AI22" s="233"/>
    </row>
    <row r="23" spans="3:54" s="125" customFormat="1" ht="4.5" customHeight="1">
      <c r="C23" s="570"/>
      <c r="D23" s="571"/>
      <c r="E23" s="571"/>
      <c r="F23" s="571"/>
      <c r="G23" s="571"/>
      <c r="H23" s="572"/>
      <c r="I23" s="513"/>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5"/>
    </row>
    <row r="24" spans="3:54" s="125" customFormat="1" ht="12.75">
      <c r="C24" s="570"/>
      <c r="D24" s="571"/>
      <c r="E24" s="571"/>
      <c r="F24" s="571"/>
      <c r="G24" s="571"/>
      <c r="H24" s="572"/>
      <c r="I24" s="232" t="s">
        <v>423</v>
      </c>
      <c r="J24" s="229"/>
      <c r="K24" s="229"/>
      <c r="L24" s="229"/>
      <c r="M24" s="229"/>
      <c r="N24" s="229"/>
      <c r="O24" s="229"/>
      <c r="P24" s="229"/>
      <c r="Q24" s="229"/>
      <c r="R24" s="229"/>
      <c r="S24" s="229"/>
      <c r="T24" s="229"/>
      <c r="U24" s="126"/>
      <c r="V24" s="577">
        <v>30</v>
      </c>
      <c r="W24" s="577"/>
      <c r="X24" s="577"/>
      <c r="Y24" s="234" t="s">
        <v>460</v>
      </c>
      <c r="AE24" s="577">
        <v>70</v>
      </c>
      <c r="AF24" s="577"/>
      <c r="AG24" s="577"/>
      <c r="AH24" s="234" t="s">
        <v>45</v>
      </c>
      <c r="AJ24" s="127"/>
      <c r="AK24" s="229"/>
      <c r="AL24" s="238"/>
      <c r="AM24" s="238"/>
      <c r="AN24" s="238"/>
      <c r="AO24" s="238"/>
      <c r="AP24" s="238"/>
      <c r="AQ24" s="238"/>
      <c r="AR24" s="238"/>
      <c r="AS24" s="238"/>
      <c r="AT24" s="238"/>
      <c r="AU24" s="238"/>
      <c r="AV24" s="238"/>
      <c r="AW24" s="238"/>
      <c r="AX24" s="238"/>
      <c r="AY24" s="238"/>
      <c r="AZ24" s="238"/>
      <c r="BA24" s="238"/>
      <c r="BB24" s="238"/>
    </row>
    <row r="25" spans="3:54" s="125" customFormat="1" ht="4.5" customHeight="1">
      <c r="C25" s="570"/>
      <c r="D25" s="571"/>
      <c r="E25" s="571"/>
      <c r="F25" s="571"/>
      <c r="G25" s="571"/>
      <c r="H25" s="572"/>
      <c r="I25" s="513"/>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5"/>
    </row>
    <row r="26" spans="3:54" s="125" customFormat="1" ht="13.5" customHeight="1">
      <c r="C26" s="570"/>
      <c r="D26" s="571"/>
      <c r="E26" s="571"/>
      <c r="F26" s="571"/>
      <c r="G26" s="571"/>
      <c r="H26" s="572"/>
      <c r="I26" s="122" t="s">
        <v>189</v>
      </c>
      <c r="J26" s="229" t="s">
        <v>421</v>
      </c>
      <c r="K26" s="229"/>
      <c r="L26" s="229"/>
      <c r="M26" s="229"/>
      <c r="N26" s="229"/>
      <c r="O26" s="229"/>
      <c r="P26" s="229"/>
      <c r="Q26" s="229"/>
      <c r="R26" s="229"/>
      <c r="S26" s="229"/>
      <c r="T26" s="577" t="str">
        <f>'１号'!$P$31</f>
        <v>◆〇〇</v>
      </c>
      <c r="U26" s="577"/>
      <c r="V26" s="577"/>
      <c r="W26" s="577"/>
      <c r="X26" s="562" t="s">
        <v>491</v>
      </c>
      <c r="Y26" s="562"/>
      <c r="Z26" s="562"/>
      <c r="AA26" s="577" t="str">
        <f>'１号'!$Z$31</f>
        <v>〇■〇〇</v>
      </c>
      <c r="AB26" s="577"/>
      <c r="AC26" s="577"/>
      <c r="AD26" s="577"/>
      <c r="AE26" s="562" t="s">
        <v>492</v>
      </c>
      <c r="AF26" s="562"/>
      <c r="AG26" s="562"/>
      <c r="AH26" s="231"/>
      <c r="AI26" s="128"/>
    </row>
    <row r="27" spans="3:54" s="125" customFormat="1" ht="4.5" customHeight="1">
      <c r="C27" s="570"/>
      <c r="D27" s="571"/>
      <c r="E27" s="571"/>
      <c r="F27" s="571"/>
      <c r="G27" s="571"/>
      <c r="H27" s="572"/>
      <c r="I27" s="513"/>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row>
    <row r="28" spans="3:54" s="125" customFormat="1" ht="12.75">
      <c r="C28" s="570"/>
      <c r="D28" s="571"/>
      <c r="E28" s="571"/>
      <c r="F28" s="571"/>
      <c r="G28" s="571"/>
      <c r="H28" s="572"/>
      <c r="I28" s="516" t="s">
        <v>420</v>
      </c>
      <c r="J28" s="517"/>
      <c r="K28" s="517"/>
      <c r="L28" s="517"/>
      <c r="M28" s="581" t="s">
        <v>582</v>
      </c>
      <c r="N28" s="581"/>
      <c r="O28" s="581"/>
      <c r="P28" s="581"/>
      <c r="Q28" s="581"/>
      <c r="R28" s="581"/>
      <c r="S28" s="581"/>
      <c r="T28" s="581"/>
      <c r="U28" s="581"/>
      <c r="V28" s="581"/>
      <c r="W28" s="581"/>
      <c r="X28" s="581"/>
      <c r="Y28" s="581"/>
      <c r="Z28" s="581"/>
      <c r="AA28" s="581"/>
      <c r="AB28" s="581"/>
      <c r="AC28" s="581"/>
      <c r="AD28" s="581"/>
      <c r="AE28" s="581"/>
      <c r="AF28" s="581"/>
      <c r="AG28" s="581"/>
      <c r="AH28" s="581"/>
      <c r="AI28" s="233"/>
    </row>
    <row r="29" spans="3:54" s="125" customFormat="1" ht="4.5" customHeight="1">
      <c r="C29" s="570"/>
      <c r="D29" s="571"/>
      <c r="E29" s="571"/>
      <c r="F29" s="571"/>
      <c r="G29" s="571"/>
      <c r="H29" s="572"/>
      <c r="I29" s="513"/>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5"/>
    </row>
    <row r="30" spans="3:54" s="125" customFormat="1" ht="15">
      <c r="C30" s="570"/>
      <c r="D30" s="571"/>
      <c r="E30" s="571"/>
      <c r="F30" s="571"/>
      <c r="G30" s="571"/>
      <c r="H30" s="572"/>
      <c r="I30" s="516" t="s">
        <v>40</v>
      </c>
      <c r="J30" s="517"/>
      <c r="K30" s="517"/>
      <c r="L30" s="517"/>
      <c r="M30" s="581" t="s">
        <v>585</v>
      </c>
      <c r="N30" s="581"/>
      <c r="O30" s="581"/>
      <c r="P30" s="581"/>
      <c r="Q30" s="581"/>
      <c r="R30" s="581"/>
      <c r="S30" s="581"/>
      <c r="T30" s="581"/>
      <c r="U30" s="581"/>
      <c r="V30" s="581"/>
      <c r="W30" s="581"/>
      <c r="X30" s="581"/>
      <c r="Y30" s="581"/>
      <c r="Z30" s="581"/>
      <c r="AA30" s="581"/>
      <c r="AB30" s="581"/>
      <c r="AC30" s="581"/>
      <c r="AD30" s="581"/>
      <c r="AE30" s="581"/>
      <c r="AF30" s="581"/>
      <c r="AG30" s="581"/>
      <c r="AH30" s="581"/>
      <c r="AI30" s="233"/>
    </row>
    <row r="31" spans="3:54" s="125" customFormat="1" ht="4.5" customHeight="1">
      <c r="C31" s="570"/>
      <c r="D31" s="571"/>
      <c r="E31" s="571"/>
      <c r="F31" s="571"/>
      <c r="G31" s="571"/>
      <c r="H31" s="572"/>
      <c r="I31" s="513"/>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5"/>
    </row>
    <row r="32" spans="3:54" s="125" customFormat="1" ht="13.5" customHeight="1">
      <c r="C32" s="570"/>
      <c r="D32" s="571"/>
      <c r="E32" s="571"/>
      <c r="F32" s="571"/>
      <c r="G32" s="571"/>
      <c r="H32" s="572"/>
      <c r="I32" s="232" t="s">
        <v>189</v>
      </c>
      <c r="J32" s="229" t="s">
        <v>429</v>
      </c>
      <c r="K32" s="229"/>
      <c r="L32" s="229"/>
      <c r="M32" s="229"/>
      <c r="N32" s="229"/>
      <c r="O32" s="229"/>
      <c r="P32" s="229"/>
      <c r="Q32" s="229"/>
      <c r="R32" s="229"/>
      <c r="S32" s="129"/>
      <c r="T32" s="582" t="str">
        <f>'１号'!$P$33</f>
        <v>▼▼〇</v>
      </c>
      <c r="U32" s="582"/>
      <c r="V32" s="582"/>
      <c r="W32" s="582"/>
      <c r="X32" s="562" t="s">
        <v>493</v>
      </c>
      <c r="Y32" s="562"/>
      <c r="Z32" s="562"/>
      <c r="AA32" s="562"/>
      <c r="AB32" s="562"/>
      <c r="AC32" s="562"/>
      <c r="AD32" s="582" t="str">
        <f>'１号'!$Z$33</f>
        <v>▼〇</v>
      </c>
      <c r="AE32" s="582"/>
      <c r="AF32" s="582"/>
      <c r="AG32" s="562" t="s">
        <v>42</v>
      </c>
      <c r="AH32" s="562"/>
      <c r="AI32" s="128"/>
    </row>
    <row r="33" spans="3:58" s="125" customFormat="1" ht="4.5" customHeight="1">
      <c r="C33" s="570"/>
      <c r="D33" s="571"/>
      <c r="E33" s="571"/>
      <c r="F33" s="571"/>
      <c r="G33" s="571"/>
      <c r="H33" s="572"/>
      <c r="I33" s="513"/>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5"/>
    </row>
    <row r="34" spans="3:58" s="125" customFormat="1" ht="12.75">
      <c r="C34" s="570"/>
      <c r="D34" s="571"/>
      <c r="E34" s="571"/>
      <c r="F34" s="571"/>
      <c r="G34" s="571"/>
      <c r="H34" s="572"/>
      <c r="I34" s="516" t="s">
        <v>420</v>
      </c>
      <c r="J34" s="517"/>
      <c r="K34" s="517"/>
      <c r="L34" s="517"/>
      <c r="M34" s="581" t="s">
        <v>583</v>
      </c>
      <c r="N34" s="581"/>
      <c r="O34" s="581"/>
      <c r="P34" s="581"/>
      <c r="Q34" s="581"/>
      <c r="R34" s="581"/>
      <c r="S34" s="581"/>
      <c r="T34" s="581"/>
      <c r="U34" s="581"/>
      <c r="V34" s="581"/>
      <c r="W34" s="581"/>
      <c r="X34" s="581"/>
      <c r="Y34" s="581"/>
      <c r="Z34" s="581"/>
      <c r="AA34" s="581"/>
      <c r="AB34" s="581"/>
      <c r="AC34" s="581"/>
      <c r="AD34" s="581"/>
      <c r="AE34" s="581"/>
      <c r="AF34" s="581"/>
      <c r="AG34" s="581"/>
      <c r="AH34" s="581"/>
      <c r="AI34" s="233"/>
    </row>
    <row r="35" spans="3:58" s="125" customFormat="1" ht="4.5" customHeight="1">
      <c r="C35" s="570"/>
      <c r="D35" s="571"/>
      <c r="E35" s="571"/>
      <c r="F35" s="571"/>
      <c r="G35" s="571"/>
      <c r="H35" s="572"/>
      <c r="I35" s="513"/>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5"/>
    </row>
    <row r="36" spans="3:58" s="125" customFormat="1" ht="15">
      <c r="C36" s="570"/>
      <c r="D36" s="571"/>
      <c r="E36" s="571"/>
      <c r="F36" s="571"/>
      <c r="G36" s="571"/>
      <c r="H36" s="572"/>
      <c r="I36" s="516" t="s">
        <v>40</v>
      </c>
      <c r="J36" s="517"/>
      <c r="K36" s="517"/>
      <c r="L36" s="517"/>
      <c r="M36" s="581" t="s">
        <v>586</v>
      </c>
      <c r="N36" s="581"/>
      <c r="O36" s="581"/>
      <c r="P36" s="581"/>
      <c r="Q36" s="581"/>
      <c r="R36" s="581"/>
      <c r="S36" s="581"/>
      <c r="T36" s="581"/>
      <c r="U36" s="581"/>
      <c r="V36" s="581"/>
      <c r="W36" s="581"/>
      <c r="X36" s="581"/>
      <c r="Y36" s="581"/>
      <c r="Z36" s="581"/>
      <c r="AA36" s="581"/>
      <c r="AB36" s="581"/>
      <c r="AC36" s="581"/>
      <c r="AD36" s="581"/>
      <c r="AE36" s="581"/>
      <c r="AF36" s="581"/>
      <c r="AG36" s="581"/>
      <c r="AH36" s="581"/>
      <c r="AI36" s="233"/>
    </row>
    <row r="37" spans="3:58" s="125" customFormat="1" ht="4.5" customHeight="1">
      <c r="C37" s="570"/>
      <c r="D37" s="571"/>
      <c r="E37" s="571"/>
      <c r="F37" s="571"/>
      <c r="G37" s="571"/>
      <c r="H37" s="572"/>
      <c r="I37" s="232"/>
      <c r="J37" s="229"/>
      <c r="K37" s="229"/>
      <c r="L37" s="229"/>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29"/>
    </row>
    <row r="38" spans="3:58" s="125" customFormat="1" ht="12.75">
      <c r="C38" s="570"/>
      <c r="D38" s="571"/>
      <c r="E38" s="571"/>
      <c r="F38" s="571"/>
      <c r="G38" s="571"/>
      <c r="H38" s="572"/>
      <c r="I38" s="232" t="s">
        <v>424</v>
      </c>
      <c r="J38" s="229"/>
      <c r="K38" s="229"/>
      <c r="L38" s="229"/>
      <c r="M38" s="229"/>
      <c r="N38" s="229"/>
      <c r="O38" s="229"/>
      <c r="P38" s="229"/>
      <c r="Q38" s="229"/>
      <c r="R38" s="577">
        <v>85.5</v>
      </c>
      <c r="S38" s="577"/>
      <c r="T38" s="577"/>
      <c r="U38" s="234" t="s">
        <v>461</v>
      </c>
      <c r="AA38" s="577">
        <v>15.5</v>
      </c>
      <c r="AB38" s="577"/>
      <c r="AC38" s="577"/>
      <c r="AD38" s="234" t="s">
        <v>45</v>
      </c>
      <c r="AJ38" s="127"/>
      <c r="AK38" s="229"/>
      <c r="AL38" s="238"/>
      <c r="AM38" s="238"/>
      <c r="AN38" s="238"/>
      <c r="AO38" s="238"/>
      <c r="AP38" s="238"/>
      <c r="AQ38" s="238"/>
      <c r="AR38" s="238"/>
      <c r="AS38" s="238"/>
      <c r="AT38" s="238"/>
      <c r="AU38" s="238"/>
      <c r="AV38" s="238"/>
      <c r="AW38" s="238"/>
      <c r="AX38" s="238"/>
      <c r="AY38" s="238"/>
      <c r="AZ38" s="238"/>
      <c r="BA38" s="238"/>
      <c r="BB38" s="238"/>
      <c r="BC38" s="238"/>
      <c r="BD38" s="238"/>
      <c r="BE38" s="238"/>
      <c r="BF38" s="238"/>
    </row>
    <row r="39" spans="3:58" s="125" customFormat="1" ht="4.5" customHeight="1">
      <c r="C39" s="573"/>
      <c r="D39" s="574"/>
      <c r="E39" s="574"/>
      <c r="F39" s="574"/>
      <c r="G39" s="574"/>
      <c r="H39" s="575"/>
      <c r="I39" s="578"/>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80"/>
    </row>
    <row r="40" spans="3:58" s="125" customFormat="1" ht="4.5" customHeight="1">
      <c r="C40" s="529" t="s">
        <v>474</v>
      </c>
      <c r="D40" s="546"/>
      <c r="E40" s="546"/>
      <c r="F40" s="546"/>
      <c r="G40" s="546"/>
      <c r="H40" s="547"/>
      <c r="I40" s="513"/>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5"/>
    </row>
    <row r="41" spans="3:58" s="125" customFormat="1" ht="13.5" customHeight="1">
      <c r="C41" s="548"/>
      <c r="D41" s="549"/>
      <c r="E41" s="549"/>
      <c r="F41" s="549"/>
      <c r="G41" s="549"/>
      <c r="H41" s="550"/>
      <c r="I41" s="122" t="s">
        <v>189</v>
      </c>
      <c r="J41" s="229" t="s">
        <v>430</v>
      </c>
      <c r="K41" s="229"/>
      <c r="L41" s="229"/>
      <c r="M41" s="229"/>
      <c r="N41" s="229"/>
      <c r="O41" s="229"/>
      <c r="P41" s="229"/>
      <c r="Q41" s="229"/>
      <c r="R41" s="229"/>
      <c r="S41" s="229"/>
      <c r="T41" s="577" t="str">
        <f>'１号'!$P$35</f>
        <v>〇．〇</v>
      </c>
      <c r="U41" s="577"/>
      <c r="V41" s="577"/>
      <c r="W41" s="577"/>
      <c r="X41" s="562" t="s">
        <v>431</v>
      </c>
      <c r="Y41" s="562"/>
      <c r="Z41" s="562"/>
      <c r="AA41" s="562"/>
      <c r="AB41" s="562"/>
      <c r="AC41" s="577" t="str">
        <f>'１号'!$Z$35</f>
        <v>■．〇</v>
      </c>
      <c r="AD41" s="577"/>
      <c r="AE41" s="577"/>
      <c r="AF41" s="577"/>
      <c r="AG41" s="562" t="s">
        <v>50</v>
      </c>
      <c r="AH41" s="562"/>
      <c r="AI41" s="128"/>
    </row>
    <row r="42" spans="3:58" s="125" customFormat="1" ht="4.5" customHeight="1">
      <c r="C42" s="548"/>
      <c r="D42" s="549"/>
      <c r="E42" s="549"/>
      <c r="F42" s="549"/>
      <c r="G42" s="549"/>
      <c r="H42" s="550"/>
      <c r="I42" s="513"/>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5"/>
    </row>
    <row r="43" spans="3:58" s="125" customFormat="1" ht="12.75">
      <c r="C43" s="548"/>
      <c r="D43" s="549"/>
      <c r="E43" s="549"/>
      <c r="F43" s="549"/>
      <c r="G43" s="549"/>
      <c r="H43" s="550"/>
      <c r="I43" s="516" t="s">
        <v>41</v>
      </c>
      <c r="J43" s="517"/>
      <c r="K43" s="517"/>
      <c r="L43" s="517"/>
      <c r="M43" s="581" t="s">
        <v>587</v>
      </c>
      <c r="N43" s="581"/>
      <c r="O43" s="581"/>
      <c r="P43" s="581"/>
      <c r="Q43" s="581"/>
      <c r="R43" s="581"/>
      <c r="S43" s="581"/>
      <c r="T43" s="581"/>
      <c r="U43" s="581"/>
      <c r="V43" s="581"/>
      <c r="W43" s="581"/>
      <c r="X43" s="581"/>
      <c r="Y43" s="581"/>
      <c r="Z43" s="581"/>
      <c r="AA43" s="581"/>
      <c r="AB43" s="581"/>
      <c r="AC43" s="581"/>
      <c r="AD43" s="581"/>
      <c r="AE43" s="581"/>
      <c r="AF43" s="581"/>
      <c r="AG43" s="581"/>
      <c r="AH43" s="581"/>
      <c r="AI43" s="233"/>
    </row>
    <row r="44" spans="3:58" s="125" customFormat="1" ht="4.5" customHeight="1">
      <c r="C44" s="548"/>
      <c r="D44" s="549"/>
      <c r="E44" s="549"/>
      <c r="F44" s="549"/>
      <c r="G44" s="549"/>
      <c r="H44" s="550"/>
      <c r="I44" s="513"/>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5"/>
    </row>
    <row r="45" spans="3:58" s="125" customFormat="1" ht="12.75">
      <c r="C45" s="548"/>
      <c r="D45" s="549"/>
      <c r="E45" s="549"/>
      <c r="F45" s="549"/>
      <c r="G45" s="549"/>
      <c r="H45" s="550"/>
      <c r="I45" s="516" t="s">
        <v>40</v>
      </c>
      <c r="J45" s="517"/>
      <c r="K45" s="517"/>
      <c r="L45" s="517"/>
      <c r="M45" s="581" t="s">
        <v>588</v>
      </c>
      <c r="N45" s="581"/>
      <c r="O45" s="581"/>
      <c r="P45" s="581"/>
      <c r="Q45" s="581"/>
      <c r="R45" s="581"/>
      <c r="S45" s="581"/>
      <c r="T45" s="581"/>
      <c r="U45" s="581"/>
      <c r="V45" s="581"/>
      <c r="W45" s="581"/>
      <c r="X45" s="581"/>
      <c r="Y45" s="581"/>
      <c r="Z45" s="581"/>
      <c r="AA45" s="581"/>
      <c r="AB45" s="581"/>
      <c r="AC45" s="581"/>
      <c r="AD45" s="581"/>
      <c r="AE45" s="581"/>
      <c r="AF45" s="581"/>
      <c r="AG45" s="581"/>
      <c r="AH45" s="581"/>
      <c r="AI45" s="233"/>
    </row>
    <row r="46" spans="3:58" s="125" customFormat="1" ht="4.5" customHeight="1">
      <c r="C46" s="548"/>
      <c r="D46" s="549"/>
      <c r="E46" s="549"/>
      <c r="F46" s="549"/>
      <c r="G46" s="549"/>
      <c r="H46" s="550"/>
      <c r="I46" s="513"/>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5"/>
    </row>
    <row r="47" spans="3:58" s="125" customFormat="1" ht="12.75">
      <c r="C47" s="548"/>
      <c r="D47" s="549"/>
      <c r="E47" s="549"/>
      <c r="F47" s="549"/>
      <c r="G47" s="549"/>
      <c r="H47" s="550"/>
      <c r="I47" s="232" t="s">
        <v>424</v>
      </c>
      <c r="J47" s="229"/>
      <c r="K47" s="229"/>
      <c r="L47" s="229"/>
      <c r="M47" s="229"/>
      <c r="N47" s="229"/>
      <c r="O47" s="229"/>
      <c r="P47" s="229"/>
      <c r="Q47" s="229"/>
      <c r="R47" s="577">
        <v>100</v>
      </c>
      <c r="S47" s="577"/>
      <c r="T47" s="577"/>
      <c r="U47" s="234" t="s">
        <v>449</v>
      </c>
      <c r="AA47" s="577">
        <v>0</v>
      </c>
      <c r="AB47" s="577"/>
      <c r="AC47" s="577"/>
      <c r="AD47" s="234" t="s">
        <v>45</v>
      </c>
      <c r="AI47" s="128"/>
      <c r="AK47" s="233"/>
    </row>
    <row r="48" spans="3:58" s="125" customFormat="1" ht="4.5" customHeight="1">
      <c r="C48" s="551"/>
      <c r="D48" s="552"/>
      <c r="E48" s="552"/>
      <c r="F48" s="552"/>
      <c r="G48" s="552"/>
      <c r="H48" s="553"/>
      <c r="I48" s="578"/>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80"/>
    </row>
    <row r="49" spans="3:38" s="125" customFormat="1" ht="4.5" customHeight="1">
      <c r="C49" s="567" t="s">
        <v>432</v>
      </c>
      <c r="D49" s="568"/>
      <c r="E49" s="568"/>
      <c r="F49" s="568"/>
      <c r="G49" s="568"/>
      <c r="H49" s="569"/>
      <c r="I49" s="538"/>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40"/>
    </row>
    <row r="50" spans="3:38" s="125" customFormat="1" ht="12.75">
      <c r="C50" s="570"/>
      <c r="D50" s="571"/>
      <c r="E50" s="571"/>
      <c r="F50" s="571"/>
      <c r="G50" s="571"/>
      <c r="H50" s="572"/>
      <c r="I50" s="516" t="s">
        <v>425</v>
      </c>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8"/>
    </row>
    <row r="51" spans="3:38" s="125" customFormat="1" ht="4.5" customHeight="1">
      <c r="C51" s="570"/>
      <c r="D51" s="571"/>
      <c r="E51" s="571"/>
      <c r="F51" s="571"/>
      <c r="G51" s="571"/>
      <c r="H51" s="572"/>
      <c r="I51" s="513"/>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5"/>
    </row>
    <row r="52" spans="3:38" s="125" customFormat="1" ht="12.75">
      <c r="C52" s="570"/>
      <c r="D52" s="571"/>
      <c r="E52" s="571"/>
      <c r="F52" s="571"/>
      <c r="G52" s="571"/>
      <c r="H52" s="572"/>
      <c r="I52" s="127"/>
      <c r="J52" s="123" t="s">
        <v>189</v>
      </c>
      <c r="K52" s="514" t="s">
        <v>174</v>
      </c>
      <c r="L52" s="514"/>
      <c r="M52" s="229"/>
      <c r="N52" s="123" t="s">
        <v>189</v>
      </c>
      <c r="O52" s="514" t="s">
        <v>175</v>
      </c>
      <c r="P52" s="514"/>
      <c r="Q52" s="229"/>
      <c r="R52" s="123" t="s">
        <v>189</v>
      </c>
      <c r="S52" s="514" t="s">
        <v>176</v>
      </c>
      <c r="T52" s="514"/>
      <c r="U52" s="514"/>
      <c r="V52" s="514"/>
      <c r="W52" s="229"/>
      <c r="X52" s="249" t="s">
        <v>580</v>
      </c>
      <c r="Y52" s="514" t="s">
        <v>177</v>
      </c>
      <c r="Z52" s="514"/>
      <c r="AA52" s="514"/>
      <c r="AB52" s="576" t="s">
        <v>589</v>
      </c>
      <c r="AC52" s="576"/>
      <c r="AD52" s="576"/>
      <c r="AE52" s="576"/>
      <c r="AF52" s="576"/>
      <c r="AG52" s="576"/>
      <c r="AH52" s="576"/>
      <c r="AI52" s="130" t="s">
        <v>44</v>
      </c>
    </row>
    <row r="53" spans="3:38" s="125" customFormat="1" ht="4.5" customHeight="1">
      <c r="C53" s="570"/>
      <c r="D53" s="571"/>
      <c r="E53" s="571"/>
      <c r="F53" s="571"/>
      <c r="G53" s="571"/>
      <c r="H53" s="572"/>
      <c r="I53" s="513"/>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5"/>
    </row>
    <row r="54" spans="3:38" s="125" customFormat="1" ht="12.75" customHeight="1">
      <c r="C54" s="570"/>
      <c r="D54" s="571"/>
      <c r="E54" s="571"/>
      <c r="F54" s="571"/>
      <c r="G54" s="571"/>
      <c r="H54" s="572"/>
      <c r="I54" s="516" t="s">
        <v>426</v>
      </c>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8"/>
    </row>
    <row r="55" spans="3:38" s="125" customFormat="1" ht="13.5" customHeight="1">
      <c r="C55" s="570"/>
      <c r="D55" s="571"/>
      <c r="E55" s="571"/>
      <c r="F55" s="571"/>
      <c r="G55" s="571"/>
      <c r="H55" s="572"/>
      <c r="I55" s="564" t="s">
        <v>178</v>
      </c>
      <c r="J55" s="565"/>
      <c r="K55" s="565"/>
      <c r="L55" s="565"/>
      <c r="M55" s="565"/>
      <c r="N55" s="123" t="s">
        <v>189</v>
      </c>
      <c r="O55" s="566" t="s">
        <v>179</v>
      </c>
      <c r="P55" s="566"/>
      <c r="Q55" s="566"/>
      <c r="R55" s="123" t="s">
        <v>189</v>
      </c>
      <c r="S55" s="566" t="s">
        <v>494</v>
      </c>
      <c r="T55" s="566"/>
      <c r="U55" s="566"/>
      <c r="V55" s="566"/>
      <c r="W55" s="566"/>
      <c r="X55" s="566"/>
      <c r="Y55" s="566"/>
      <c r="Z55" s="566"/>
      <c r="AA55" s="249" t="s">
        <v>580</v>
      </c>
      <c r="AB55" s="514" t="s">
        <v>495</v>
      </c>
      <c r="AC55" s="514"/>
      <c r="AD55" s="514"/>
      <c r="AE55" s="514"/>
      <c r="AF55" s="514"/>
      <c r="AG55" s="514"/>
      <c r="AH55" s="514"/>
      <c r="AI55" s="515"/>
    </row>
    <row r="56" spans="3:38" s="125" customFormat="1" ht="4.5" customHeight="1">
      <c r="C56" s="570"/>
      <c r="D56" s="571"/>
      <c r="E56" s="571"/>
      <c r="F56" s="571"/>
      <c r="G56" s="571"/>
      <c r="H56" s="572"/>
      <c r="I56" s="513"/>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5"/>
    </row>
    <row r="57" spans="3:38" s="125" customFormat="1" ht="13.5" customHeight="1">
      <c r="C57" s="570"/>
      <c r="D57" s="571"/>
      <c r="E57" s="571"/>
      <c r="F57" s="571"/>
      <c r="G57" s="571"/>
      <c r="H57" s="572"/>
      <c r="I57" s="516" t="s">
        <v>46</v>
      </c>
      <c r="J57" s="517"/>
      <c r="K57" s="517"/>
      <c r="L57" s="250" t="s">
        <v>580</v>
      </c>
      <c r="M57" s="561" t="s">
        <v>180</v>
      </c>
      <c r="N57" s="561"/>
      <c r="O57" s="561"/>
      <c r="P57" s="238"/>
      <c r="Q57" s="124" t="s">
        <v>189</v>
      </c>
      <c r="R57" s="561" t="s">
        <v>181</v>
      </c>
      <c r="S57" s="561"/>
      <c r="T57" s="561"/>
      <c r="U57" s="238"/>
      <c r="V57" s="124" t="s">
        <v>189</v>
      </c>
      <c r="W57" s="562" t="s">
        <v>182</v>
      </c>
      <c r="X57" s="562"/>
      <c r="Y57" s="562"/>
      <c r="Z57" s="562"/>
      <c r="AA57" s="562"/>
      <c r="AB57" s="562"/>
      <c r="AC57" s="562"/>
      <c r="AD57" s="562"/>
      <c r="AE57" s="562"/>
      <c r="AF57" s="562"/>
      <c r="AG57" s="562"/>
      <c r="AH57" s="562"/>
      <c r="AI57" s="128"/>
      <c r="AL57" s="125" t="s">
        <v>239</v>
      </c>
    </row>
    <row r="58" spans="3:38" s="125" customFormat="1" ht="4.5" customHeight="1">
      <c r="C58" s="570"/>
      <c r="D58" s="571"/>
      <c r="E58" s="571"/>
      <c r="F58" s="571"/>
      <c r="G58" s="571"/>
      <c r="H58" s="572"/>
      <c r="I58" s="513"/>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5"/>
    </row>
    <row r="59" spans="3:38" s="125" customFormat="1" ht="12.75">
      <c r="C59" s="570"/>
      <c r="D59" s="571"/>
      <c r="E59" s="571"/>
      <c r="F59" s="571"/>
      <c r="G59" s="571"/>
      <c r="H59" s="572"/>
      <c r="I59" s="232" t="s">
        <v>38</v>
      </c>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128"/>
      <c r="AL59" s="125" t="s">
        <v>240</v>
      </c>
    </row>
    <row r="60" spans="3:38" s="125" customFormat="1" ht="13.5" customHeight="1">
      <c r="C60" s="570"/>
      <c r="D60" s="571"/>
      <c r="E60" s="571"/>
      <c r="F60" s="571"/>
      <c r="G60" s="571"/>
      <c r="H60" s="572"/>
      <c r="I60" s="232" t="s">
        <v>428</v>
      </c>
      <c r="J60" s="229"/>
      <c r="K60" s="229"/>
      <c r="L60" s="229"/>
      <c r="M60" s="238"/>
      <c r="N60" s="238"/>
      <c r="O60" s="238"/>
      <c r="P60" s="563" t="s">
        <v>590</v>
      </c>
      <c r="Q60" s="563"/>
      <c r="R60" s="563"/>
      <c r="S60" s="563"/>
      <c r="T60" s="563"/>
      <c r="U60" s="563"/>
      <c r="V60" s="563"/>
      <c r="W60" s="563"/>
      <c r="X60" s="563"/>
      <c r="Y60" s="563"/>
      <c r="Z60" s="563"/>
      <c r="AA60" s="563"/>
      <c r="AB60" s="563"/>
      <c r="AC60" s="228"/>
      <c r="AD60" s="228"/>
      <c r="AE60" s="228"/>
      <c r="AF60" s="228"/>
      <c r="AG60" s="228"/>
      <c r="AH60" s="228"/>
      <c r="AI60" s="239"/>
    </row>
    <row r="61" spans="3:38" s="125" customFormat="1" ht="4.5" customHeight="1">
      <c r="C61" s="573"/>
      <c r="D61" s="574"/>
      <c r="E61" s="574"/>
      <c r="F61" s="574"/>
      <c r="G61" s="574"/>
      <c r="H61" s="575"/>
      <c r="I61" s="513"/>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5"/>
    </row>
    <row r="62" spans="3:38" s="125" customFormat="1" ht="4.5" customHeight="1">
      <c r="C62" s="529" t="s">
        <v>433</v>
      </c>
      <c r="D62" s="546"/>
      <c r="E62" s="546"/>
      <c r="F62" s="546"/>
      <c r="G62" s="546"/>
      <c r="H62" s="547"/>
      <c r="I62" s="538"/>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40"/>
    </row>
    <row r="63" spans="3:38" s="125" customFormat="1" ht="14.25" customHeight="1">
      <c r="C63" s="548"/>
      <c r="D63" s="549"/>
      <c r="E63" s="549"/>
      <c r="F63" s="549"/>
      <c r="G63" s="549"/>
      <c r="H63" s="550"/>
      <c r="I63" s="516" t="s">
        <v>217</v>
      </c>
      <c r="J63" s="517"/>
      <c r="K63" s="517"/>
      <c r="L63" s="517"/>
      <c r="M63" s="554" t="s">
        <v>527</v>
      </c>
      <c r="N63" s="554"/>
      <c r="O63" s="554"/>
      <c r="P63" s="554"/>
      <c r="Q63" s="545" t="s">
        <v>47</v>
      </c>
      <c r="R63" s="545"/>
      <c r="S63" s="545"/>
      <c r="T63" s="545"/>
      <c r="U63" s="545"/>
      <c r="V63" s="545"/>
      <c r="W63" s="238"/>
      <c r="X63" s="238"/>
      <c r="Y63" s="238"/>
      <c r="Z63" s="238"/>
      <c r="AA63" s="238"/>
      <c r="AB63" s="238"/>
      <c r="AC63" s="238"/>
      <c r="AD63" s="238"/>
      <c r="AE63" s="238"/>
      <c r="AF63" s="238"/>
      <c r="AG63" s="238"/>
      <c r="AH63" s="238"/>
      <c r="AI63" s="128"/>
    </row>
    <row r="64" spans="3:38" s="125" customFormat="1" ht="12.75">
      <c r="C64" s="548"/>
      <c r="D64" s="549"/>
      <c r="E64" s="549"/>
      <c r="F64" s="549"/>
      <c r="G64" s="549"/>
      <c r="H64" s="550"/>
      <c r="I64" s="516" t="s">
        <v>39</v>
      </c>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8"/>
    </row>
    <row r="65" spans="3:35" s="125" customFormat="1" ht="12.75">
      <c r="C65" s="548"/>
      <c r="D65" s="549"/>
      <c r="E65" s="549"/>
      <c r="F65" s="549"/>
      <c r="G65" s="549"/>
      <c r="H65" s="550"/>
      <c r="I65" s="555" t="s">
        <v>605</v>
      </c>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7"/>
    </row>
    <row r="66" spans="3:35" s="125" customFormat="1" ht="12.75">
      <c r="C66" s="551"/>
      <c r="D66" s="552"/>
      <c r="E66" s="552"/>
      <c r="F66" s="552"/>
      <c r="G66" s="552"/>
      <c r="H66" s="553"/>
      <c r="I66" s="558"/>
      <c r="J66" s="559"/>
      <c r="K66" s="559"/>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60"/>
    </row>
    <row r="67" spans="3:35" s="125" customFormat="1" ht="4.5" customHeight="1">
      <c r="C67" s="529" t="s">
        <v>434</v>
      </c>
      <c r="D67" s="530"/>
      <c r="E67" s="530"/>
      <c r="F67" s="530"/>
      <c r="G67" s="530"/>
      <c r="H67" s="531"/>
      <c r="I67" s="538"/>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40"/>
    </row>
    <row r="68" spans="3:35" s="125" customFormat="1" ht="12.75" customHeight="1">
      <c r="C68" s="532"/>
      <c r="D68" s="533"/>
      <c r="E68" s="533"/>
      <c r="F68" s="533"/>
      <c r="G68" s="533"/>
      <c r="H68" s="534"/>
      <c r="I68" s="516" t="s">
        <v>438</v>
      </c>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8"/>
    </row>
    <row r="69" spans="3:35" s="125" customFormat="1" ht="4.5" customHeight="1">
      <c r="C69" s="532"/>
      <c r="D69" s="533"/>
      <c r="E69" s="533"/>
      <c r="F69" s="533"/>
      <c r="G69" s="533"/>
      <c r="H69" s="534"/>
      <c r="I69" s="513"/>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5"/>
    </row>
    <row r="70" spans="3:35" s="125" customFormat="1" ht="12.75">
      <c r="C70" s="532"/>
      <c r="D70" s="533"/>
      <c r="E70" s="533"/>
      <c r="F70" s="533"/>
      <c r="G70" s="533"/>
      <c r="H70" s="534"/>
      <c r="J70" s="249" t="s">
        <v>580</v>
      </c>
      <c r="K70" s="229" t="s">
        <v>230</v>
      </c>
      <c r="L70" s="230"/>
      <c r="M70" s="230"/>
      <c r="N70" s="230"/>
      <c r="O70" s="230"/>
      <c r="P70" s="234" t="s">
        <v>48</v>
      </c>
      <c r="Q70" s="234"/>
      <c r="R70" s="234"/>
      <c r="S70" s="541" t="s">
        <v>606</v>
      </c>
      <c r="T70" s="541"/>
      <c r="U70" s="541"/>
      <c r="W70" s="231" t="s">
        <v>49</v>
      </c>
      <c r="X70" s="238"/>
      <c r="Y70" s="238"/>
      <c r="Z70" s="238"/>
      <c r="AA70" s="238"/>
      <c r="AB70" s="238"/>
      <c r="AC70" s="238"/>
      <c r="AD70" s="238"/>
      <c r="AE70" s="238"/>
      <c r="AF70" s="238"/>
      <c r="AG70" s="238"/>
      <c r="AH70" s="238"/>
      <c r="AI70" s="128"/>
    </row>
    <row r="71" spans="3:35" s="125" customFormat="1" ht="12.75">
      <c r="C71" s="532"/>
      <c r="D71" s="533"/>
      <c r="E71" s="533"/>
      <c r="F71" s="533"/>
      <c r="G71" s="533"/>
      <c r="H71" s="534"/>
      <c r="I71" s="542" t="s">
        <v>292</v>
      </c>
      <c r="J71" s="543"/>
      <c r="K71" s="543"/>
      <c r="L71" s="543"/>
      <c r="M71" s="543"/>
      <c r="N71" s="543"/>
      <c r="O71" s="543"/>
      <c r="P71" s="543"/>
      <c r="Q71" s="543"/>
      <c r="R71" s="543"/>
      <c r="S71" s="543"/>
      <c r="T71" s="543"/>
      <c r="U71" s="543"/>
      <c r="V71" s="543"/>
      <c r="W71" s="543"/>
      <c r="X71" s="543"/>
      <c r="Y71" s="543"/>
      <c r="Z71" s="543"/>
      <c r="AA71" s="543"/>
      <c r="AB71" s="543"/>
      <c r="AC71" s="543"/>
      <c r="AD71" s="543"/>
      <c r="AE71" s="543"/>
      <c r="AF71" s="543"/>
      <c r="AG71" s="543"/>
      <c r="AH71" s="543"/>
      <c r="AI71" s="544"/>
    </row>
    <row r="72" spans="3:35" s="125" customFormat="1" ht="4.5" customHeight="1">
      <c r="C72" s="532"/>
      <c r="D72" s="533"/>
      <c r="E72" s="533"/>
      <c r="F72" s="533"/>
      <c r="G72" s="533"/>
      <c r="H72" s="534"/>
      <c r="I72" s="513"/>
      <c r="J72" s="514"/>
      <c r="K72" s="514"/>
      <c r="L72" s="514"/>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5"/>
    </row>
    <row r="73" spans="3:35" s="125" customFormat="1" ht="12.75">
      <c r="C73" s="532"/>
      <c r="D73" s="533"/>
      <c r="E73" s="533"/>
      <c r="F73" s="533"/>
      <c r="G73" s="533"/>
      <c r="H73" s="534"/>
      <c r="J73" s="255" t="s">
        <v>580</v>
      </c>
      <c r="K73" s="514" t="s">
        <v>231</v>
      </c>
      <c r="L73" s="514"/>
      <c r="M73" s="514"/>
      <c r="N73" s="514"/>
      <c r="O73" s="514"/>
      <c r="P73" s="514"/>
      <c r="R73" s="238" t="s">
        <v>43</v>
      </c>
      <c r="S73" s="541" t="s">
        <v>607</v>
      </c>
      <c r="T73" s="541"/>
      <c r="U73" s="541"/>
      <c r="V73" s="545" t="s">
        <v>243</v>
      </c>
      <c r="W73" s="545"/>
      <c r="X73" s="545"/>
      <c r="AH73" s="131"/>
      <c r="AI73" s="132"/>
    </row>
    <row r="74" spans="3:35" s="125" customFormat="1" ht="4.5" customHeight="1">
      <c r="C74" s="532"/>
      <c r="D74" s="533"/>
      <c r="E74" s="533"/>
      <c r="F74" s="533"/>
      <c r="G74" s="533"/>
      <c r="H74" s="534"/>
      <c r="I74" s="513"/>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4"/>
      <c r="AG74" s="514"/>
      <c r="AH74" s="514"/>
      <c r="AI74" s="515"/>
    </row>
    <row r="75" spans="3:35" s="125" customFormat="1" ht="12.75">
      <c r="C75" s="532"/>
      <c r="D75" s="533"/>
      <c r="E75" s="533"/>
      <c r="F75" s="533"/>
      <c r="G75" s="533"/>
      <c r="H75" s="534"/>
      <c r="I75" s="516" t="s">
        <v>437</v>
      </c>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8"/>
    </row>
    <row r="76" spans="3:35" s="125" customFormat="1" ht="4.5" customHeight="1">
      <c r="C76" s="532"/>
      <c r="D76" s="533"/>
      <c r="E76" s="533"/>
      <c r="F76" s="533"/>
      <c r="G76" s="533"/>
      <c r="H76" s="534"/>
      <c r="I76" s="235"/>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7"/>
    </row>
    <row r="77" spans="3:35" s="125" customFormat="1" ht="12.75">
      <c r="C77" s="532"/>
      <c r="D77" s="533"/>
      <c r="E77" s="533"/>
      <c r="F77" s="533"/>
      <c r="G77" s="533"/>
      <c r="H77" s="534"/>
      <c r="I77" s="519" t="s">
        <v>608</v>
      </c>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1"/>
    </row>
    <row r="78" spans="3:35" s="125" customFormat="1" ht="12.75">
      <c r="C78" s="532"/>
      <c r="D78" s="533"/>
      <c r="E78" s="533"/>
      <c r="F78" s="533"/>
      <c r="G78" s="533"/>
      <c r="H78" s="534"/>
      <c r="I78" s="519"/>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1"/>
    </row>
    <row r="79" spans="3:35" s="125" customFormat="1" ht="12.75">
      <c r="C79" s="532"/>
      <c r="D79" s="533"/>
      <c r="E79" s="533"/>
      <c r="F79" s="533"/>
      <c r="G79" s="533"/>
      <c r="H79" s="534"/>
      <c r="I79" s="519"/>
      <c r="J79" s="520"/>
      <c r="K79" s="520"/>
      <c r="L79" s="520"/>
      <c r="M79" s="520"/>
      <c r="N79" s="520"/>
      <c r="O79" s="520"/>
      <c r="P79" s="520"/>
      <c r="Q79" s="520"/>
      <c r="R79" s="520"/>
      <c r="S79" s="520"/>
      <c r="T79" s="520"/>
      <c r="U79" s="520"/>
      <c r="V79" s="520"/>
      <c r="W79" s="520"/>
      <c r="X79" s="520"/>
      <c r="Y79" s="520"/>
      <c r="Z79" s="520"/>
      <c r="AA79" s="520"/>
      <c r="AB79" s="520"/>
      <c r="AC79" s="520"/>
      <c r="AD79" s="520"/>
      <c r="AE79" s="520"/>
      <c r="AF79" s="520"/>
      <c r="AG79" s="520"/>
      <c r="AH79" s="520"/>
      <c r="AI79" s="521"/>
    </row>
    <row r="80" spans="3:35" s="125" customFormat="1" ht="12.75">
      <c r="C80" s="535"/>
      <c r="D80" s="536"/>
      <c r="E80" s="536"/>
      <c r="F80" s="536"/>
      <c r="G80" s="536"/>
      <c r="H80" s="537"/>
      <c r="I80" s="522"/>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4"/>
    </row>
    <row r="81" spans="3:35" s="125" customFormat="1" ht="12.75">
      <c r="C81" s="525" t="s">
        <v>435</v>
      </c>
      <c r="D81" s="525"/>
      <c r="E81" s="525"/>
      <c r="F81" s="525"/>
      <c r="G81" s="525"/>
      <c r="H81" s="525"/>
      <c r="I81" s="526" t="s">
        <v>609</v>
      </c>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8"/>
    </row>
    <row r="82" spans="3:35" s="125" customFormat="1" ht="12.75">
      <c r="C82" s="525"/>
      <c r="D82" s="525"/>
      <c r="E82" s="525"/>
      <c r="F82" s="525"/>
      <c r="G82" s="525"/>
      <c r="H82" s="525"/>
      <c r="I82" s="519"/>
      <c r="J82" s="520"/>
      <c r="K82" s="520"/>
      <c r="L82" s="520"/>
      <c r="M82" s="520"/>
      <c r="N82" s="520"/>
      <c r="O82" s="520"/>
      <c r="P82" s="520"/>
      <c r="Q82" s="520"/>
      <c r="R82" s="520"/>
      <c r="S82" s="520"/>
      <c r="T82" s="520"/>
      <c r="U82" s="520"/>
      <c r="V82" s="520"/>
      <c r="W82" s="520"/>
      <c r="X82" s="520"/>
      <c r="Y82" s="520"/>
      <c r="Z82" s="520"/>
      <c r="AA82" s="520"/>
      <c r="AB82" s="520"/>
      <c r="AC82" s="520"/>
      <c r="AD82" s="520"/>
      <c r="AE82" s="520"/>
      <c r="AF82" s="520"/>
      <c r="AG82" s="520"/>
      <c r="AH82" s="520"/>
      <c r="AI82" s="521"/>
    </row>
    <row r="83" spans="3:35" s="125" customFormat="1" ht="12.75">
      <c r="C83" s="525"/>
      <c r="D83" s="525"/>
      <c r="E83" s="525"/>
      <c r="F83" s="525"/>
      <c r="G83" s="525"/>
      <c r="H83" s="525"/>
      <c r="I83" s="519"/>
      <c r="J83" s="520"/>
      <c r="K83" s="520"/>
      <c r="L83" s="520"/>
      <c r="M83" s="520"/>
      <c r="N83" s="520"/>
      <c r="O83" s="520"/>
      <c r="P83" s="520"/>
      <c r="Q83" s="520"/>
      <c r="R83" s="520"/>
      <c r="S83" s="520"/>
      <c r="T83" s="520"/>
      <c r="U83" s="520"/>
      <c r="V83" s="520"/>
      <c r="W83" s="520"/>
      <c r="X83" s="520"/>
      <c r="Y83" s="520"/>
      <c r="Z83" s="520"/>
      <c r="AA83" s="520"/>
      <c r="AB83" s="520"/>
      <c r="AC83" s="520"/>
      <c r="AD83" s="520"/>
      <c r="AE83" s="520"/>
      <c r="AF83" s="520"/>
      <c r="AG83" s="520"/>
      <c r="AH83" s="520"/>
      <c r="AI83" s="521"/>
    </row>
    <row r="84" spans="3:35" s="125" customFormat="1" ht="12.75">
      <c r="C84" s="525"/>
      <c r="D84" s="525"/>
      <c r="E84" s="525"/>
      <c r="F84" s="525"/>
      <c r="G84" s="525"/>
      <c r="H84" s="525"/>
      <c r="I84" s="522"/>
      <c r="J84" s="523"/>
      <c r="K84" s="523"/>
      <c r="L84" s="523"/>
      <c r="M84" s="523"/>
      <c r="N84" s="523"/>
      <c r="O84" s="523"/>
      <c r="P84" s="523"/>
      <c r="Q84" s="523"/>
      <c r="R84" s="523"/>
      <c r="S84" s="523"/>
      <c r="T84" s="523"/>
      <c r="U84" s="523"/>
      <c r="V84" s="523"/>
      <c r="W84" s="523"/>
      <c r="X84" s="523"/>
      <c r="Y84" s="523"/>
      <c r="Z84" s="523"/>
      <c r="AA84" s="523"/>
      <c r="AB84" s="523"/>
      <c r="AC84" s="523"/>
      <c r="AD84" s="523"/>
      <c r="AE84" s="523"/>
      <c r="AF84" s="523"/>
      <c r="AG84" s="523"/>
      <c r="AH84" s="523"/>
      <c r="AI84" s="524"/>
    </row>
    <row r="85" spans="3:35">
      <c r="C85" s="125" t="s">
        <v>436</v>
      </c>
    </row>
    <row r="86" spans="3:35">
      <c r="C86" s="114" t="s">
        <v>463</v>
      </c>
    </row>
  </sheetData>
  <sheetProtection password="D7EF" sheet="1" objects="1" scenarios="1" selectLockedCells="1" selectUnlockedCells="1"/>
  <mergeCells count="112">
    <mergeCell ref="C5:AH5"/>
    <mergeCell ref="D7:AG7"/>
    <mergeCell ref="C8:H9"/>
    <mergeCell ref="I8:AI9"/>
    <mergeCell ref="C10:H14"/>
    <mergeCell ref="I10:AI10"/>
    <mergeCell ref="J11:O11"/>
    <mergeCell ref="S11:X11"/>
    <mergeCell ref="Z11:AH11"/>
    <mergeCell ref="J13:O13"/>
    <mergeCell ref="I21:AI21"/>
    <mergeCell ref="I22:L22"/>
    <mergeCell ref="M22:AH22"/>
    <mergeCell ref="I23:AI23"/>
    <mergeCell ref="V24:X24"/>
    <mergeCell ref="AE24:AG24"/>
    <mergeCell ref="I14:AI14"/>
    <mergeCell ref="C15:H39"/>
    <mergeCell ref="I15:AI15"/>
    <mergeCell ref="I16:AI16"/>
    <mergeCell ref="I17:AI17"/>
    <mergeCell ref="W18:Z18"/>
    <mergeCell ref="AA18:AB18"/>
    <mergeCell ref="I19:AI19"/>
    <mergeCell ref="I20:L20"/>
    <mergeCell ref="M20:AH20"/>
    <mergeCell ref="I28:L28"/>
    <mergeCell ref="M28:AH28"/>
    <mergeCell ref="I29:AI29"/>
    <mergeCell ref="I30:L30"/>
    <mergeCell ref="M30:AH30"/>
    <mergeCell ref="I31:AI31"/>
    <mergeCell ref="I25:AI25"/>
    <mergeCell ref="T26:W26"/>
    <mergeCell ref="X26:Z26"/>
    <mergeCell ref="AA26:AD26"/>
    <mergeCell ref="AE26:AG26"/>
    <mergeCell ref="I27:AI27"/>
    <mergeCell ref="I35:AI35"/>
    <mergeCell ref="I36:L36"/>
    <mergeCell ref="M36:AH36"/>
    <mergeCell ref="R38:T38"/>
    <mergeCell ref="AA38:AC38"/>
    <mergeCell ref="I39:AI39"/>
    <mergeCell ref="T32:W32"/>
    <mergeCell ref="X32:AC32"/>
    <mergeCell ref="AD32:AF32"/>
    <mergeCell ref="AG32:AH32"/>
    <mergeCell ref="I33:AI33"/>
    <mergeCell ref="I34:L34"/>
    <mergeCell ref="M34:AH34"/>
    <mergeCell ref="I45:L45"/>
    <mergeCell ref="M45:AH45"/>
    <mergeCell ref="I46:AI46"/>
    <mergeCell ref="R47:T47"/>
    <mergeCell ref="AA47:AC47"/>
    <mergeCell ref="I48:AI48"/>
    <mergeCell ref="C40:H48"/>
    <mergeCell ref="I40:AI40"/>
    <mergeCell ref="T41:W41"/>
    <mergeCell ref="X41:AB41"/>
    <mergeCell ref="AC41:AF41"/>
    <mergeCell ref="AG41:AH41"/>
    <mergeCell ref="I42:AI42"/>
    <mergeCell ref="I43:L43"/>
    <mergeCell ref="M43:AH43"/>
    <mergeCell ref="I44:AI44"/>
    <mergeCell ref="I54:AI54"/>
    <mergeCell ref="I55:M55"/>
    <mergeCell ref="O55:Q55"/>
    <mergeCell ref="S55:Z55"/>
    <mergeCell ref="AB55:AI55"/>
    <mergeCell ref="I56:AI56"/>
    <mergeCell ref="C49:H61"/>
    <mergeCell ref="I49:AI49"/>
    <mergeCell ref="I50:AI50"/>
    <mergeCell ref="I51:AI51"/>
    <mergeCell ref="K52:L52"/>
    <mergeCell ref="O52:P52"/>
    <mergeCell ref="S52:V52"/>
    <mergeCell ref="Y52:AA52"/>
    <mergeCell ref="AB52:AH52"/>
    <mergeCell ref="I53:AI53"/>
    <mergeCell ref="I61:AI61"/>
    <mergeCell ref="C62:H66"/>
    <mergeCell ref="I62:AI62"/>
    <mergeCell ref="I63:L63"/>
    <mergeCell ref="M63:P63"/>
    <mergeCell ref="Q63:V63"/>
    <mergeCell ref="I64:AI64"/>
    <mergeCell ref="I65:AI66"/>
    <mergeCell ref="I57:K57"/>
    <mergeCell ref="M57:O57"/>
    <mergeCell ref="R57:T57"/>
    <mergeCell ref="W57:AH57"/>
    <mergeCell ref="I58:AI58"/>
    <mergeCell ref="P60:AB60"/>
    <mergeCell ref="I74:AI74"/>
    <mergeCell ref="I75:AI75"/>
    <mergeCell ref="I77:AI80"/>
    <mergeCell ref="C81:H84"/>
    <mergeCell ref="I81:AI84"/>
    <mergeCell ref="C67:H80"/>
    <mergeCell ref="I67:AI67"/>
    <mergeCell ref="I68:AI68"/>
    <mergeCell ref="I69:AI69"/>
    <mergeCell ref="S70:U70"/>
    <mergeCell ref="I71:AI71"/>
    <mergeCell ref="I72:AI72"/>
    <mergeCell ref="K73:P73"/>
    <mergeCell ref="S73:U73"/>
    <mergeCell ref="V73:X73"/>
  </mergeCells>
  <phoneticPr fontId="38"/>
  <dataValidations count="3">
    <dataValidation type="list" allowBlank="1" showInputMessage="1" showErrorMessage="1" sqref="I11 R11 Y11 I13">
      <formula1>"□,■"</formula1>
    </dataValidation>
    <dataValidation imeMode="off" allowBlank="1" showInputMessage="1" showErrorMessage="1" sqref="W18 AD32 T26 S32 AA26 M63:P63 T41 AC41"/>
    <dataValidation type="list" allowBlank="1" showInputMessage="1" showErrorMessage="1" sqref="J73 I32 V57 Q57 L57 AA55 R55 N55 I41 X52 R52 N52 J70 I26 I18 J52">
      <formula1>$AZ$4:$AZ$5</formula1>
    </dataValidation>
  </dataValidations>
  <printOptions verticalCentered="1"/>
  <pageMargins left="0.74803149606299213" right="0.43307086614173229" top="0.39370078740157483" bottom="0.39370078740157483" header="0.19685039370078741" footer="0.23622047244094491"/>
  <pageSetup paperSize="9" orientation="portrait" r:id="rId1"/>
  <headerFooter>
    <oddFooter>&amp;R&amp;"ＭＳ Ｐ明朝,標準"&amp;10（日本産業規格A列4番）</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業種リスト!$W$3:$W$15</xm:f>
          </x14:formula1>
          <xm:sqref>P60:AB60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N115"/>
  <sheetViews>
    <sheetView showGridLines="0" zoomScaleNormal="100" zoomScaleSheetLayoutView="100" workbookViewId="0">
      <selection activeCell="AI13" sqref="AI13"/>
    </sheetView>
  </sheetViews>
  <sheetFormatPr defaultColWidth="2.5" defaultRowHeight="14.25"/>
  <cols>
    <col min="1" max="1" width="2.5" style="7"/>
    <col min="2" max="2" width="2.25" style="7" customWidth="1"/>
    <col min="3" max="37" width="2.5" style="7"/>
    <col min="38" max="38" width="1.625" style="7" customWidth="1"/>
    <col min="39" max="16384" width="2.5" style="7"/>
  </cols>
  <sheetData>
    <row r="1" spans="3:40" s="76" customFormat="1"/>
    <row r="2" spans="3:40" s="76" customFormat="1">
      <c r="C2" s="133" t="s">
        <v>223</v>
      </c>
      <c r="AN2" s="197"/>
    </row>
    <row r="3" spans="3:40" s="76" customFormat="1"/>
    <row r="4" spans="3:40" s="76" customFormat="1">
      <c r="D4" s="76" t="s">
        <v>196</v>
      </c>
    </row>
    <row r="5" spans="3:40" s="76" customFormat="1" ht="4.5" customHeight="1"/>
    <row r="6" spans="3:40" s="76" customFormat="1">
      <c r="C6" s="598" t="s">
        <v>197</v>
      </c>
      <c r="D6" s="598"/>
      <c r="E6" s="598"/>
      <c r="F6" s="598"/>
      <c r="G6" s="598"/>
      <c r="H6" s="598"/>
      <c r="I6" s="598"/>
      <c r="J6" s="598"/>
      <c r="K6" s="598"/>
      <c r="L6" s="599" t="str">
        <f>IF('１号'!P23="","",'１号'!P23)</f>
        <v>▲▲本社ビル　再エネ由来水素活用設備の導入事業</v>
      </c>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N6" s="69"/>
    </row>
    <row r="7" spans="3:40" s="76" customFormat="1">
      <c r="C7" s="598"/>
      <c r="D7" s="598"/>
      <c r="E7" s="598"/>
      <c r="F7" s="598"/>
      <c r="G7" s="598"/>
      <c r="H7" s="598"/>
      <c r="I7" s="598"/>
      <c r="J7" s="598"/>
      <c r="K7" s="598"/>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row>
    <row r="8" spans="3:40">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9"/>
    </row>
    <row r="9" spans="3:40">
      <c r="C9" s="256" t="s">
        <v>610</v>
      </c>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31"/>
    </row>
    <row r="10" spans="3:40">
      <c r="C10" s="256"/>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31"/>
    </row>
    <row r="11" spans="3:40">
      <c r="C11" s="256" t="s">
        <v>611</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31"/>
    </row>
    <row r="12" spans="3:40">
      <c r="C12" s="256"/>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31"/>
    </row>
    <row r="13" spans="3:40">
      <c r="C13" s="256"/>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31"/>
    </row>
    <row r="14" spans="3:40">
      <c r="C14" s="256" t="s">
        <v>612</v>
      </c>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31"/>
    </row>
    <row r="15" spans="3:40">
      <c r="C15" s="256" t="s">
        <v>613</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31"/>
    </row>
    <row r="16" spans="3:40">
      <c r="C16" s="256"/>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31"/>
    </row>
    <row r="17" spans="3:37">
      <c r="C17" s="256"/>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31"/>
    </row>
    <row r="18" spans="3:37">
      <c r="C18" s="256" t="s">
        <v>614</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31"/>
    </row>
    <row r="19" spans="3:37">
      <c r="C19" s="256" t="s">
        <v>615</v>
      </c>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31"/>
    </row>
    <row r="20" spans="3:37">
      <c r="C20" s="256"/>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31"/>
    </row>
    <row r="21" spans="3:37">
      <c r="C21" s="256"/>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31"/>
    </row>
    <row r="22" spans="3:37">
      <c r="C22" s="256" t="s">
        <v>616</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31"/>
    </row>
    <row r="23" spans="3:37">
      <c r="C23" s="256" t="s">
        <v>615</v>
      </c>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31"/>
    </row>
    <row r="24" spans="3:37">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31"/>
    </row>
    <row r="25" spans="3:37">
      <c r="C25" s="256"/>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31"/>
    </row>
    <row r="26" spans="3:37">
      <c r="C26" s="256" t="s">
        <v>617</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31"/>
    </row>
    <row r="27" spans="3:37">
      <c r="C27" s="256"/>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31"/>
    </row>
    <row r="28" spans="3:37">
      <c r="C28" s="256"/>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31"/>
    </row>
    <row r="29" spans="3:37">
      <c r="C29" s="256" t="s">
        <v>618</v>
      </c>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31"/>
    </row>
    <row r="30" spans="3:37">
      <c r="C30" s="256"/>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31"/>
    </row>
    <row r="31" spans="3:37">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31"/>
    </row>
    <row r="32" spans="3:37">
      <c r="C32" s="256" t="s">
        <v>619</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31"/>
    </row>
    <row r="33" spans="3:37">
      <c r="C33" s="256" t="s">
        <v>620</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31"/>
    </row>
    <row r="34" spans="3:37">
      <c r="C34" s="256" t="s">
        <v>621</v>
      </c>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31"/>
    </row>
    <row r="35" spans="3:37">
      <c r="C35" s="256"/>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31"/>
    </row>
    <row r="36" spans="3:37">
      <c r="C36" s="256"/>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31"/>
    </row>
    <row r="37" spans="3:37">
      <c r="C37" s="256"/>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31"/>
    </row>
    <row r="38" spans="3:37">
      <c r="C38" s="256" t="s">
        <v>622</v>
      </c>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31"/>
    </row>
    <row r="39" spans="3:37">
      <c r="C39" s="256" t="s">
        <v>623</v>
      </c>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31"/>
    </row>
    <row r="40" spans="3:37">
      <c r="C40" s="256" t="s">
        <v>624</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31"/>
    </row>
    <row r="41" spans="3:37">
      <c r="C41" s="256"/>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31"/>
    </row>
    <row r="42" spans="3:37">
      <c r="C42" s="256"/>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31"/>
    </row>
    <row r="43" spans="3:37">
      <c r="C43" s="256"/>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31"/>
    </row>
    <row r="44" spans="3:37">
      <c r="C44" s="256" t="s">
        <v>625</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31"/>
    </row>
    <row r="45" spans="3:37">
      <c r="C45" s="256" t="s">
        <v>626</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31"/>
    </row>
    <row r="46" spans="3:37">
      <c r="C46" s="256"/>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31"/>
    </row>
    <row r="47" spans="3:37">
      <c r="C47" s="256"/>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31"/>
    </row>
    <row r="48" spans="3:37">
      <c r="C48" s="256" t="s">
        <v>627</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31"/>
    </row>
    <row r="49" spans="3:37">
      <c r="C49" s="256"/>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31"/>
    </row>
    <row r="50" spans="3:37">
      <c r="C50" s="256"/>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31"/>
    </row>
    <row r="51" spans="3:37">
      <c r="C51" s="256" t="s">
        <v>628</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31"/>
    </row>
    <row r="52" spans="3:37">
      <c r="C52" s="256"/>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31"/>
    </row>
    <row r="53" spans="3:37">
      <c r="C53" s="256"/>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31"/>
    </row>
    <row r="54" spans="3:37">
      <c r="C54" s="256" t="s">
        <v>629</v>
      </c>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31"/>
    </row>
    <row r="55" spans="3:37">
      <c r="C55" s="256"/>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1"/>
    </row>
    <row r="56" spans="3:37">
      <c r="C56" s="256"/>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31"/>
    </row>
    <row r="57" spans="3:37">
      <c r="C57" s="256" t="s">
        <v>630</v>
      </c>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31"/>
    </row>
    <row r="58" spans="3:37">
      <c r="C58" s="256"/>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31"/>
    </row>
    <row r="59" spans="3:37">
      <c r="C59" s="256"/>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31"/>
    </row>
    <row r="60" spans="3:37">
      <c r="C60" s="256" t="s">
        <v>631</v>
      </c>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31"/>
    </row>
    <row r="61" spans="3:37">
      <c r="C61" s="32"/>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4"/>
    </row>
    <row r="63" spans="3:37">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9"/>
    </row>
    <row r="64" spans="3:37" ht="18.75">
      <c r="C64" s="256" t="s">
        <v>632</v>
      </c>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8"/>
      <c r="AJ64" s="8"/>
      <c r="AK64" s="31"/>
    </row>
    <row r="65" spans="3:37">
      <c r="C65" s="256" t="s">
        <v>633</v>
      </c>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8"/>
      <c r="AJ65" s="8"/>
      <c r="AK65" s="31"/>
    </row>
    <row r="66" spans="3:37">
      <c r="C66" s="256"/>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8"/>
      <c r="AJ66" s="8"/>
      <c r="AK66" s="31"/>
    </row>
    <row r="67" spans="3:37">
      <c r="C67" s="256"/>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8"/>
      <c r="AJ67" s="8"/>
      <c r="AK67" s="31"/>
    </row>
    <row r="68" spans="3:37">
      <c r="C68" s="256"/>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8"/>
      <c r="AJ68" s="8"/>
      <c r="AK68" s="31"/>
    </row>
    <row r="69" spans="3:37">
      <c r="C69" s="256"/>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8"/>
      <c r="AJ69" s="8"/>
      <c r="AK69" s="31"/>
    </row>
    <row r="70" spans="3:37">
      <c r="C70" s="256" t="s">
        <v>634</v>
      </c>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8"/>
      <c r="AJ70" s="8"/>
      <c r="AK70" s="31"/>
    </row>
    <row r="71" spans="3:37">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8"/>
      <c r="AJ71" s="8"/>
      <c r="AK71" s="31"/>
    </row>
    <row r="72" spans="3:37">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8"/>
      <c r="AJ72" s="8"/>
      <c r="AK72" s="31"/>
    </row>
    <row r="73" spans="3:37">
      <c r="C73" s="256"/>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8"/>
      <c r="AJ73" s="8"/>
      <c r="AK73" s="31"/>
    </row>
    <row r="74" spans="3:37">
      <c r="C74" s="256"/>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8"/>
      <c r="AJ74" s="8"/>
      <c r="AK74" s="31"/>
    </row>
    <row r="75" spans="3:37" ht="18.75">
      <c r="C75" s="256" t="s">
        <v>635</v>
      </c>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8"/>
      <c r="AJ75" s="8"/>
      <c r="AK75" s="31"/>
    </row>
    <row r="76" spans="3:37">
      <c r="C76" s="256"/>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8"/>
      <c r="AJ76" s="8"/>
      <c r="AK76" s="31"/>
    </row>
    <row r="77" spans="3:37">
      <c r="C77" s="256"/>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8"/>
      <c r="AJ77" s="8"/>
      <c r="AK77" s="31"/>
    </row>
    <row r="78" spans="3:37">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8"/>
      <c r="AJ78" s="8"/>
      <c r="AK78" s="31"/>
    </row>
    <row r="79" spans="3:37">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8"/>
      <c r="AJ79" s="8"/>
      <c r="AK79" s="31"/>
    </row>
    <row r="80" spans="3:37">
      <c r="C80" s="256"/>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8"/>
      <c r="AJ80" s="8"/>
      <c r="AK80" s="31"/>
    </row>
    <row r="81" spans="3:37">
      <c r="C81" s="256" t="s">
        <v>636</v>
      </c>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8"/>
      <c r="AJ81" s="8"/>
      <c r="AK81" s="31"/>
    </row>
    <row r="82" spans="3:37">
      <c r="C82" s="256" t="s">
        <v>637</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8"/>
      <c r="AJ82" s="8"/>
      <c r="AK82" s="31"/>
    </row>
    <row r="83" spans="3:37">
      <c r="C83" s="256"/>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8"/>
      <c r="AJ83" s="8"/>
      <c r="AK83" s="31"/>
    </row>
    <row r="84" spans="3:37">
      <c r="C84" s="256"/>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8"/>
      <c r="AJ84" s="8"/>
      <c r="AK84" s="31"/>
    </row>
    <row r="85" spans="3:37">
      <c r="C85" s="256"/>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8"/>
      <c r="AJ85" s="8"/>
      <c r="AK85" s="31"/>
    </row>
    <row r="86" spans="3:37">
      <c r="C86" s="256"/>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8"/>
      <c r="AJ86" s="8"/>
      <c r="AK86" s="31"/>
    </row>
    <row r="87" spans="3:37">
      <c r="C87" s="256" t="s">
        <v>638</v>
      </c>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8"/>
      <c r="AJ87" s="8"/>
      <c r="AK87" s="31"/>
    </row>
    <row r="88" spans="3:37">
      <c r="C88" s="256"/>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8"/>
      <c r="AJ88" s="8"/>
      <c r="AK88" s="31"/>
    </row>
    <row r="89" spans="3:37">
      <c r="C89" s="256"/>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8"/>
      <c r="AJ89" s="8"/>
      <c r="AK89" s="31"/>
    </row>
    <row r="90" spans="3:37">
      <c r="C90" s="256"/>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8"/>
      <c r="AJ90" s="8"/>
      <c r="AK90" s="31"/>
    </row>
    <row r="91" spans="3:37">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8"/>
      <c r="AJ91" s="8"/>
      <c r="AK91" s="31"/>
    </row>
    <row r="92" spans="3:37">
      <c r="C92" s="256" t="s">
        <v>639</v>
      </c>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8"/>
      <c r="AJ92" s="8"/>
      <c r="AK92" s="31"/>
    </row>
    <row r="93" spans="3:37">
      <c r="C93" s="256"/>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8"/>
      <c r="AJ93" s="8"/>
      <c r="AK93" s="31"/>
    </row>
    <row r="94" spans="3:37">
      <c r="C94" s="256"/>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8"/>
      <c r="AJ94" s="8"/>
      <c r="AK94" s="31"/>
    </row>
    <row r="95" spans="3:37">
      <c r="C95" s="256"/>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8"/>
      <c r="AJ95" s="8"/>
      <c r="AK95" s="31"/>
    </row>
    <row r="96" spans="3:37">
      <c r="C96" s="256"/>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8"/>
      <c r="AJ96" s="8"/>
      <c r="AK96" s="31"/>
    </row>
    <row r="97" spans="3:37">
      <c r="C97" s="256"/>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8"/>
      <c r="AJ97" s="8"/>
      <c r="AK97" s="31"/>
    </row>
    <row r="98" spans="3:37">
      <c r="C98" s="256" t="s">
        <v>640</v>
      </c>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8"/>
      <c r="AJ98" s="8"/>
      <c r="AK98" s="31"/>
    </row>
    <row r="99" spans="3:37">
      <c r="C99" s="256" t="s">
        <v>641</v>
      </c>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8"/>
      <c r="AJ99" s="8"/>
      <c r="AK99" s="31"/>
    </row>
    <row r="100" spans="3:37">
      <c r="C100" s="256"/>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8"/>
      <c r="AJ100" s="8"/>
      <c r="AK100" s="31"/>
    </row>
    <row r="101" spans="3:37">
      <c r="C101" s="256"/>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8"/>
      <c r="AJ101" s="8"/>
      <c r="AK101" s="31"/>
    </row>
    <row r="102" spans="3:37">
      <c r="C102" s="256"/>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8"/>
      <c r="AJ102" s="8"/>
      <c r="AK102" s="31"/>
    </row>
    <row r="103" spans="3:37">
      <c r="C103" s="256"/>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8"/>
      <c r="AJ103" s="8"/>
      <c r="AK103" s="31"/>
    </row>
    <row r="104" spans="3:37">
      <c r="C104" s="256" t="s">
        <v>642</v>
      </c>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8"/>
      <c r="AJ104" s="8"/>
      <c r="AK104" s="31"/>
    </row>
    <row r="105" spans="3:37">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8"/>
      <c r="AJ105" s="8"/>
      <c r="AK105" s="31"/>
    </row>
    <row r="106" spans="3:37">
      <c r="C106" s="256"/>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8"/>
      <c r="AJ106" s="8"/>
      <c r="AK106" s="31"/>
    </row>
    <row r="107" spans="3:37">
      <c r="C107" s="256"/>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8"/>
      <c r="AJ107" s="8"/>
      <c r="AK107" s="31"/>
    </row>
    <row r="108" spans="3:37">
      <c r="C108" s="256"/>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8"/>
      <c r="AJ108" s="8"/>
      <c r="AK108" s="31"/>
    </row>
    <row r="109" spans="3:37">
      <c r="C109" s="256" t="s">
        <v>643</v>
      </c>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8"/>
      <c r="AJ109" s="8"/>
      <c r="AK109" s="31"/>
    </row>
    <row r="110" spans="3:37">
      <c r="C110" s="256"/>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8"/>
      <c r="AJ110" s="8"/>
      <c r="AK110" s="31"/>
    </row>
    <row r="111" spans="3:37">
      <c r="C111" s="256"/>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8"/>
      <c r="AJ111" s="8"/>
      <c r="AK111" s="31"/>
    </row>
    <row r="112" spans="3:37">
      <c r="C112" s="30"/>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31"/>
    </row>
    <row r="113" spans="3:37">
      <c r="C113" s="30"/>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31"/>
    </row>
    <row r="114" spans="3:37">
      <c r="C114" s="30"/>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31"/>
    </row>
    <row r="115" spans="3:37">
      <c r="C115" s="32"/>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4"/>
    </row>
  </sheetData>
  <sheetProtection password="D7EF" sheet="1" objects="1" scenarios="1" selectLockedCells="1" selectUnlockedCells="1"/>
  <customSheetViews>
    <customSheetView guid="{02B438CF-0257-43B2-9BDA-7E54B391CED3}" showPageBreaks="1" showGridLines="0" fitToPage="1" printArea="1" view="pageBreakPreview">
      <selection activeCell="V36" sqref="V36"/>
      <pageMargins left="0.51181102362204722" right="0.51181102362204722" top="0.74803149606299213" bottom="0.74803149606299213" header="0.31496062992125984" footer="0.31496062992125984"/>
      <printOptions horizontalCentered="1"/>
      <pageSetup paperSize="9" fitToHeight="0" orientation="portrait" r:id="rId1"/>
    </customSheetView>
    <customSheetView guid="{BAF09DE9-3CAC-45E2-B2E3-39C54B45EBAF}" showPageBreaks="1" showGridLines="0" fitToPage="1" printArea="1" view="pageBreakPreview">
      <selection activeCell="K5" sqref="K5:AH6"/>
      <pageMargins left="0.51181102362204722" right="0.51181102362204722" top="0.74803149606299213" bottom="0.74803149606299213" header="0.31496062992125984" footer="0.31496062992125984"/>
      <printOptions horizontalCentered="1"/>
      <pageSetup paperSize="9" fitToHeight="0" orientation="portrait" r:id="rId2"/>
    </customSheetView>
  </customSheetViews>
  <mergeCells count="2">
    <mergeCell ref="C6:K7"/>
    <mergeCell ref="L6:AK7"/>
  </mergeCells>
  <phoneticPr fontId="3"/>
  <printOptions verticalCentered="1"/>
  <pageMargins left="0.74803149606299213" right="0.43307086614173229" top="0.39370078740157483" bottom="0.39370078740157483" header="0.19685039370078741" footer="0.23622047244094491"/>
  <pageSetup paperSize="9" fitToHeight="0" orientation="portrait" r:id="rId3"/>
  <headerFooter>
    <oddFooter>&amp;R&amp;"ＭＳ Ｐ明朝,標準"&amp;10（日本産業規格A列4番）</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N63"/>
  <sheetViews>
    <sheetView showGridLines="0" zoomScaleNormal="100" zoomScaleSheetLayoutView="100" workbookViewId="0">
      <selection activeCell="C3" sqref="C3"/>
    </sheetView>
  </sheetViews>
  <sheetFormatPr defaultColWidth="2.5" defaultRowHeight="14.25"/>
  <cols>
    <col min="1" max="1" width="2.5" style="2"/>
    <col min="2" max="2" width="1.625" style="2" customWidth="1"/>
    <col min="3" max="36" width="2.5" style="2"/>
    <col min="37" max="37" width="4.125" style="2" customWidth="1"/>
    <col min="38" max="38" width="1.625" style="2" customWidth="1"/>
    <col min="39" max="16384" width="2.5" style="2"/>
  </cols>
  <sheetData>
    <row r="1" spans="3:40" s="134" customFormat="1"/>
    <row r="2" spans="3:40" s="134" customFormat="1">
      <c r="C2" s="135" t="s">
        <v>224</v>
      </c>
      <c r="AN2" s="203"/>
    </row>
    <row r="3" spans="3:40" s="134" customFormat="1"/>
    <row r="4" spans="3:40" s="134" customFormat="1">
      <c r="D4" s="136" t="s">
        <v>226</v>
      </c>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row>
    <row r="5" spans="3:40" s="134" customFormat="1" ht="4.5" customHeight="1"/>
    <row r="6" spans="3:40">
      <c r="C6" s="258" t="s">
        <v>644</v>
      </c>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0"/>
    </row>
    <row r="7" spans="3:40">
      <c r="C7" s="261" t="s">
        <v>645</v>
      </c>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3"/>
    </row>
    <row r="8" spans="3:40">
      <c r="C8" s="261" t="s">
        <v>646</v>
      </c>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3"/>
    </row>
    <row r="9" spans="3:40">
      <c r="C9" s="261" t="s">
        <v>647</v>
      </c>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3"/>
    </row>
    <row r="10" spans="3:40">
      <c r="C10" s="264"/>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6"/>
    </row>
    <row r="11" spans="3:40">
      <c r="C11" s="264"/>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6"/>
    </row>
    <row r="12" spans="3:40">
      <c r="C12" s="264"/>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6"/>
    </row>
    <row r="13" spans="3:40">
      <c r="C13" s="264"/>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6"/>
    </row>
    <row r="14" spans="3:40">
      <c r="C14" s="264"/>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6"/>
    </row>
    <row r="15" spans="3:40">
      <c r="C15" s="264"/>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6"/>
    </row>
    <row r="16" spans="3:40">
      <c r="C16" s="264"/>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6"/>
    </row>
    <row r="17" spans="3:37">
      <c r="C17" s="264"/>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6"/>
    </row>
    <row r="18" spans="3:37">
      <c r="C18" s="264"/>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6"/>
    </row>
    <row r="19" spans="3:37">
      <c r="C19" s="264"/>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6"/>
    </row>
    <row r="20" spans="3:37">
      <c r="C20" s="264" t="s">
        <v>648</v>
      </c>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6"/>
    </row>
    <row r="21" spans="3:37">
      <c r="C21" s="264" t="s">
        <v>649</v>
      </c>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6"/>
    </row>
    <row r="22" spans="3:37">
      <c r="C22" s="264"/>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6"/>
    </row>
    <row r="23" spans="3:37">
      <c r="C23" s="264"/>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6"/>
    </row>
    <row r="24" spans="3:37">
      <c r="C24" s="264"/>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6"/>
    </row>
    <row r="25" spans="3:37">
      <c r="C25" s="264"/>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6"/>
    </row>
    <row r="26" spans="3:37">
      <c r="C26" s="264"/>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6"/>
    </row>
    <row r="27" spans="3:37">
      <c r="C27" s="264"/>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6"/>
    </row>
    <row r="28" spans="3:37">
      <c r="C28" s="264"/>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6"/>
    </row>
    <row r="29" spans="3:37">
      <c r="C29" s="264"/>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6"/>
    </row>
    <row r="30" spans="3:37">
      <c r="C30" s="264"/>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6"/>
    </row>
    <row r="31" spans="3:37">
      <c r="C31" s="264"/>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6"/>
    </row>
    <row r="32" spans="3:37">
      <c r="C32" s="264" t="s">
        <v>650</v>
      </c>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6"/>
    </row>
    <row r="33" spans="3:37">
      <c r="C33" s="264"/>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6"/>
    </row>
    <row r="34" spans="3:37">
      <c r="C34" s="264"/>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6"/>
    </row>
    <row r="35" spans="3:37">
      <c r="C35" s="264"/>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6"/>
    </row>
    <row r="36" spans="3:37">
      <c r="C36" s="264"/>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6"/>
    </row>
    <row r="37" spans="3:37">
      <c r="C37" s="264"/>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6"/>
    </row>
    <row r="38" spans="3:37">
      <c r="C38" s="264"/>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6"/>
    </row>
    <row r="39" spans="3:37">
      <c r="C39" s="264"/>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6"/>
    </row>
    <row r="40" spans="3:37">
      <c r="C40" s="26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3"/>
    </row>
    <row r="41" spans="3:37">
      <c r="C41" s="261"/>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3"/>
    </row>
    <row r="42" spans="3:37">
      <c r="C42" s="261"/>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3"/>
    </row>
    <row r="43" spans="3:37">
      <c r="C43" s="261" t="s">
        <v>651</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3"/>
    </row>
    <row r="44" spans="3:37">
      <c r="C44" s="261"/>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3"/>
    </row>
    <row r="45" spans="3:37">
      <c r="C45" s="261"/>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3"/>
    </row>
    <row r="46" spans="3:37">
      <c r="C46" s="261"/>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3"/>
    </row>
    <row r="47" spans="3:37">
      <c r="C47" s="261"/>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3"/>
    </row>
    <row r="48" spans="3:37">
      <c r="C48" s="261"/>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3"/>
    </row>
    <row r="49" spans="3:37">
      <c r="C49" s="261"/>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row>
    <row r="50" spans="3:37">
      <c r="C50" s="261"/>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3"/>
    </row>
    <row r="51" spans="3:37">
      <c r="C51" s="261"/>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3"/>
    </row>
    <row r="52" spans="3:37">
      <c r="C52" s="261"/>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3"/>
    </row>
    <row r="53" spans="3:37">
      <c r="C53" s="261"/>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3"/>
    </row>
    <row r="54" spans="3:37">
      <c r="C54" s="261" t="s">
        <v>652</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3"/>
    </row>
    <row r="55" spans="3:37">
      <c r="C55" s="261"/>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3"/>
    </row>
    <row r="56" spans="3:37">
      <c r="C56" s="261"/>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3"/>
    </row>
    <row r="57" spans="3:37">
      <c r="C57" s="261"/>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3"/>
    </row>
    <row r="58" spans="3:37">
      <c r="C58" s="261"/>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3"/>
    </row>
    <row r="59" spans="3:37">
      <c r="C59" s="261"/>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3"/>
    </row>
    <row r="60" spans="3:37">
      <c r="C60" s="261"/>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3"/>
    </row>
    <row r="61" spans="3:37">
      <c r="C61" s="267"/>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9"/>
    </row>
    <row r="62" spans="3:37">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3:37">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sheetData>
  <sheetProtection password="D7EF" sheet="1" objects="1" scenarios="1" selectLockedCells="1" selectUnlockedCells="1"/>
  <customSheetViews>
    <customSheetView guid="{02B438CF-0257-43B2-9BDA-7E54B391CED3}" showPageBreaks="1" showGridLines="0" fitToPage="1" printArea="1" view="pageBreakPreview">
      <selection activeCell="V50" sqref="V50"/>
      <pageMargins left="0.51181102362204722" right="0.51181102362204722" top="0.74803149606299213" bottom="0.74803149606299213" header="0.31496062992125984" footer="0.31496062992125984"/>
      <printOptions horizontalCentered="1"/>
      <pageSetup paperSize="9" fitToHeight="0" orientation="portrait" r:id="rId1"/>
    </customSheetView>
    <customSheetView guid="{BAF09DE9-3CAC-45E2-B2E3-39C54B45EBAF}" showPageBreaks="1" showGridLines="0" fitToPage="1" printArea="1" view="pageBreakPreview">
      <selection activeCell="N12" sqref="N12"/>
      <pageMargins left="0.51181102362204722" right="0.51181102362204722" top="0.74803149606299213" bottom="0.74803149606299213" header="0.31496062992125984" footer="0.31496062992125984"/>
      <printOptions horizontalCentered="1"/>
      <pageSetup paperSize="9" fitToHeight="0" orientation="portrait" r:id="rId2"/>
    </customSheetView>
  </customSheetViews>
  <phoneticPr fontId="3"/>
  <printOptions verticalCentered="1"/>
  <pageMargins left="0.74803149606299213" right="0.43307086614173229" top="0.39370078740157483" bottom="0.39370078740157483" header="0.19685039370078741" footer="0.23622047244094491"/>
  <pageSetup paperSize="9" fitToHeight="0" orientation="portrait" r:id="rId3"/>
  <headerFooter>
    <oddFooter>&amp;R&amp;"ＭＳ Ｐ明朝,標準"&amp;10（日本産業規格A列4番）</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K23"/>
  <sheetViews>
    <sheetView showGridLines="0" zoomScaleNormal="100" zoomScaleSheetLayoutView="100" zoomScalePageLayoutView="85" workbookViewId="0">
      <selection activeCell="C3" sqref="C3"/>
    </sheetView>
  </sheetViews>
  <sheetFormatPr defaultColWidth="9" defaultRowHeight="13.5"/>
  <cols>
    <col min="1" max="1" width="2.625" style="26" customWidth="1"/>
    <col min="2" max="2" width="2.5" style="26" customWidth="1"/>
    <col min="3" max="66" width="2.625" style="26" customWidth="1"/>
    <col min="67" max="16384" width="9" style="26"/>
  </cols>
  <sheetData>
    <row r="1" spans="3:37" s="137" customFormat="1"/>
    <row r="2" spans="3:37" s="137" customFormat="1" ht="14.25">
      <c r="C2" s="138" t="s">
        <v>51</v>
      </c>
      <c r="D2" s="139"/>
      <c r="E2" s="139"/>
      <c r="F2" s="139"/>
      <c r="AK2" s="204"/>
    </row>
    <row r="3" spans="3:37" s="137" customFormat="1" ht="14.25">
      <c r="C3" s="138"/>
      <c r="D3" s="139"/>
      <c r="E3" s="139"/>
      <c r="F3" s="139"/>
    </row>
    <row r="4" spans="3:37" s="137" customFormat="1" ht="16.5" customHeight="1">
      <c r="D4" s="601" t="s">
        <v>287</v>
      </c>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row>
    <row r="5" spans="3:37" s="137" customFormat="1" ht="16.5" customHeight="1">
      <c r="D5" s="600" t="s">
        <v>288</v>
      </c>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row>
    <row r="6" spans="3:37" s="137" customFormat="1" ht="19.5" customHeight="1">
      <c r="C6" s="602"/>
      <c r="D6" s="602"/>
      <c r="E6" s="602"/>
      <c r="F6" s="602"/>
      <c r="G6" s="602"/>
      <c r="H6" s="602"/>
      <c r="I6" s="602"/>
      <c r="J6" s="602"/>
      <c r="K6" s="602" t="s">
        <v>237</v>
      </c>
      <c r="L6" s="602"/>
      <c r="M6" s="602"/>
      <c r="N6" s="602"/>
      <c r="O6" s="602"/>
      <c r="P6" s="602"/>
      <c r="Q6" s="602"/>
      <c r="R6" s="602"/>
      <c r="S6" s="602" t="s">
        <v>52</v>
      </c>
      <c r="T6" s="602"/>
      <c r="U6" s="602"/>
      <c r="V6" s="602"/>
      <c r="W6" s="602"/>
      <c r="X6" s="602"/>
      <c r="Y6" s="602"/>
      <c r="Z6" s="602"/>
      <c r="AA6" s="602" t="s">
        <v>53</v>
      </c>
      <c r="AB6" s="602"/>
      <c r="AC6" s="602"/>
      <c r="AD6" s="602"/>
      <c r="AE6" s="602"/>
      <c r="AF6" s="602"/>
      <c r="AG6" s="602"/>
      <c r="AH6" s="602"/>
    </row>
    <row r="7" spans="3:37" ht="20.25" customHeight="1">
      <c r="C7" s="609" t="s">
        <v>54</v>
      </c>
      <c r="D7" s="609"/>
      <c r="E7" s="609"/>
      <c r="F7" s="609"/>
      <c r="G7" s="609"/>
      <c r="H7" s="609"/>
      <c r="I7" s="609"/>
      <c r="J7" s="609"/>
      <c r="K7" s="608" t="s">
        <v>653</v>
      </c>
      <c r="L7" s="608"/>
      <c r="M7" s="608"/>
      <c r="N7" s="608"/>
      <c r="O7" s="608"/>
      <c r="P7" s="608"/>
      <c r="Q7" s="608"/>
      <c r="R7" s="608"/>
      <c r="S7" s="611" t="s">
        <v>654</v>
      </c>
      <c r="T7" s="611"/>
      <c r="U7" s="611"/>
      <c r="V7" s="611"/>
      <c r="W7" s="611"/>
      <c r="X7" s="611"/>
      <c r="Y7" s="611"/>
      <c r="Z7" s="611"/>
      <c r="AA7" s="612"/>
      <c r="AB7" s="612"/>
      <c r="AC7" s="612"/>
      <c r="AD7" s="612"/>
      <c r="AE7" s="612"/>
      <c r="AF7" s="612"/>
      <c r="AG7" s="612"/>
      <c r="AH7" s="612"/>
    </row>
    <row r="8" spans="3:37" ht="20.25" customHeight="1">
      <c r="C8" s="609"/>
      <c r="D8" s="609"/>
      <c r="E8" s="609"/>
      <c r="F8" s="609"/>
      <c r="G8" s="609"/>
      <c r="H8" s="609"/>
      <c r="I8" s="609"/>
      <c r="J8" s="609"/>
      <c r="K8" s="608"/>
      <c r="L8" s="608"/>
      <c r="M8" s="608"/>
      <c r="N8" s="608"/>
      <c r="O8" s="608"/>
      <c r="P8" s="608"/>
      <c r="Q8" s="608"/>
      <c r="R8" s="608"/>
      <c r="S8" s="611"/>
      <c r="T8" s="611"/>
      <c r="U8" s="611"/>
      <c r="V8" s="611"/>
      <c r="W8" s="611"/>
      <c r="X8" s="611"/>
      <c r="Y8" s="611"/>
      <c r="Z8" s="611"/>
      <c r="AA8" s="612"/>
      <c r="AB8" s="612"/>
      <c r="AC8" s="612"/>
      <c r="AD8" s="612"/>
      <c r="AE8" s="612"/>
      <c r="AF8" s="612"/>
      <c r="AG8" s="612"/>
      <c r="AH8" s="612"/>
    </row>
    <row r="9" spans="3:37" ht="20.25" customHeight="1">
      <c r="C9" s="609"/>
      <c r="D9" s="609"/>
      <c r="E9" s="609"/>
      <c r="F9" s="609"/>
      <c r="G9" s="609"/>
      <c r="H9" s="609"/>
      <c r="I9" s="609"/>
      <c r="J9" s="609"/>
      <c r="K9" s="608"/>
      <c r="L9" s="608"/>
      <c r="M9" s="608"/>
      <c r="N9" s="608"/>
      <c r="O9" s="608"/>
      <c r="P9" s="608"/>
      <c r="Q9" s="608"/>
      <c r="R9" s="608"/>
      <c r="S9" s="611"/>
      <c r="T9" s="611"/>
      <c r="U9" s="611"/>
      <c r="V9" s="611"/>
      <c r="W9" s="611"/>
      <c r="X9" s="611"/>
      <c r="Y9" s="611"/>
      <c r="Z9" s="611"/>
      <c r="AA9" s="612"/>
      <c r="AB9" s="612"/>
      <c r="AC9" s="612"/>
      <c r="AD9" s="612"/>
      <c r="AE9" s="612"/>
      <c r="AF9" s="612"/>
      <c r="AG9" s="612"/>
      <c r="AH9" s="612"/>
    </row>
    <row r="10" spans="3:37" ht="20.25" customHeight="1">
      <c r="C10" s="609"/>
      <c r="D10" s="609"/>
      <c r="E10" s="609"/>
      <c r="F10" s="609"/>
      <c r="G10" s="609"/>
      <c r="H10" s="609"/>
      <c r="I10" s="609"/>
      <c r="J10" s="609"/>
      <c r="K10" s="608"/>
      <c r="L10" s="608"/>
      <c r="M10" s="608"/>
      <c r="N10" s="608"/>
      <c r="O10" s="608"/>
      <c r="P10" s="608"/>
      <c r="Q10" s="608"/>
      <c r="R10" s="608"/>
      <c r="S10" s="611"/>
      <c r="T10" s="611"/>
      <c r="U10" s="611"/>
      <c r="V10" s="611"/>
      <c r="W10" s="611"/>
      <c r="X10" s="611"/>
      <c r="Y10" s="611"/>
      <c r="Z10" s="611"/>
      <c r="AA10" s="612"/>
      <c r="AB10" s="612"/>
      <c r="AC10" s="612"/>
      <c r="AD10" s="612"/>
      <c r="AE10" s="612"/>
      <c r="AF10" s="612"/>
      <c r="AG10" s="612"/>
      <c r="AH10" s="612"/>
    </row>
    <row r="11" spans="3:37" ht="20.25" customHeight="1">
      <c r="C11" s="613" t="s">
        <v>232</v>
      </c>
      <c r="D11" s="613"/>
      <c r="E11" s="613"/>
      <c r="F11" s="613"/>
      <c r="G11" s="613"/>
      <c r="H11" s="613"/>
      <c r="I11" s="613"/>
      <c r="J11" s="613"/>
      <c r="K11" s="608"/>
      <c r="L11" s="608"/>
      <c r="M11" s="608"/>
      <c r="N11" s="608"/>
      <c r="O11" s="608"/>
      <c r="P11" s="608"/>
      <c r="Q11" s="608"/>
      <c r="R11" s="608"/>
      <c r="S11" s="611"/>
      <c r="T11" s="611"/>
      <c r="U11" s="611"/>
      <c r="V11" s="611"/>
      <c r="W11" s="611"/>
      <c r="X11" s="611"/>
      <c r="Y11" s="611"/>
      <c r="Z11" s="611"/>
      <c r="AA11" s="612"/>
      <c r="AB11" s="612"/>
      <c r="AC11" s="612"/>
      <c r="AD11" s="612"/>
      <c r="AE11" s="612"/>
      <c r="AF11" s="612"/>
      <c r="AG11" s="612"/>
      <c r="AH11" s="612"/>
    </row>
    <row r="12" spans="3:37" ht="20.25" customHeight="1">
      <c r="C12" s="613"/>
      <c r="D12" s="613"/>
      <c r="E12" s="613"/>
      <c r="F12" s="613"/>
      <c r="G12" s="613"/>
      <c r="H12" s="613"/>
      <c r="I12" s="613"/>
      <c r="J12" s="613"/>
      <c r="K12" s="608"/>
      <c r="L12" s="608"/>
      <c r="M12" s="608"/>
      <c r="N12" s="608"/>
      <c r="O12" s="608"/>
      <c r="P12" s="608"/>
      <c r="Q12" s="608"/>
      <c r="R12" s="608"/>
      <c r="S12" s="611"/>
      <c r="T12" s="611"/>
      <c r="U12" s="611"/>
      <c r="V12" s="611"/>
      <c r="W12" s="611"/>
      <c r="X12" s="611"/>
      <c r="Y12" s="611"/>
      <c r="Z12" s="611"/>
      <c r="AA12" s="612"/>
      <c r="AB12" s="612"/>
      <c r="AC12" s="612"/>
      <c r="AD12" s="612"/>
      <c r="AE12" s="612"/>
      <c r="AF12" s="612"/>
      <c r="AG12" s="612"/>
      <c r="AH12" s="612"/>
    </row>
    <row r="13" spans="3:37" ht="20.25" customHeight="1">
      <c r="C13" s="613"/>
      <c r="D13" s="613"/>
      <c r="E13" s="613"/>
      <c r="F13" s="613"/>
      <c r="G13" s="613"/>
      <c r="H13" s="613"/>
      <c r="I13" s="613"/>
      <c r="J13" s="613"/>
      <c r="K13" s="608"/>
      <c r="L13" s="608"/>
      <c r="M13" s="608"/>
      <c r="N13" s="608"/>
      <c r="O13" s="608"/>
      <c r="P13" s="608"/>
      <c r="Q13" s="608"/>
      <c r="R13" s="608"/>
      <c r="S13" s="611"/>
      <c r="T13" s="611"/>
      <c r="U13" s="611"/>
      <c r="V13" s="611"/>
      <c r="W13" s="611"/>
      <c r="X13" s="611"/>
      <c r="Y13" s="611"/>
      <c r="Z13" s="611"/>
      <c r="AA13" s="612"/>
      <c r="AB13" s="612"/>
      <c r="AC13" s="612"/>
      <c r="AD13" s="612"/>
      <c r="AE13" s="612"/>
      <c r="AF13" s="612"/>
      <c r="AG13" s="612"/>
      <c r="AH13" s="612"/>
    </row>
    <row r="14" spans="3:37" ht="20.25" customHeight="1">
      <c r="C14" s="613"/>
      <c r="D14" s="613"/>
      <c r="E14" s="613"/>
      <c r="F14" s="613"/>
      <c r="G14" s="613"/>
      <c r="H14" s="613"/>
      <c r="I14" s="613"/>
      <c r="J14" s="613"/>
      <c r="K14" s="608"/>
      <c r="L14" s="608"/>
      <c r="M14" s="608"/>
      <c r="N14" s="608"/>
      <c r="O14" s="608"/>
      <c r="P14" s="608"/>
      <c r="Q14" s="608"/>
      <c r="R14" s="608"/>
      <c r="S14" s="611"/>
      <c r="T14" s="611"/>
      <c r="U14" s="611"/>
      <c r="V14" s="611"/>
      <c r="W14" s="611"/>
      <c r="X14" s="611"/>
      <c r="Y14" s="611"/>
      <c r="Z14" s="611"/>
      <c r="AA14" s="612"/>
      <c r="AB14" s="612"/>
      <c r="AC14" s="612"/>
      <c r="AD14" s="612"/>
      <c r="AE14" s="612"/>
      <c r="AF14" s="612"/>
      <c r="AG14" s="612"/>
      <c r="AH14" s="612"/>
    </row>
    <row r="15" spans="3:37" ht="20.25" customHeight="1">
      <c r="C15" s="610" t="s">
        <v>56</v>
      </c>
      <c r="D15" s="610"/>
      <c r="E15" s="610"/>
      <c r="F15" s="610"/>
      <c r="G15" s="610"/>
      <c r="H15" s="610"/>
      <c r="I15" s="610"/>
      <c r="J15" s="610"/>
      <c r="K15" s="608" t="s">
        <v>655</v>
      </c>
      <c r="L15" s="608"/>
      <c r="M15" s="608"/>
      <c r="N15" s="608"/>
      <c r="O15" s="608"/>
      <c r="P15" s="608"/>
      <c r="Q15" s="608"/>
      <c r="R15" s="608"/>
      <c r="S15" s="611" t="s">
        <v>656</v>
      </c>
      <c r="T15" s="611"/>
      <c r="U15" s="611"/>
      <c r="V15" s="611"/>
      <c r="W15" s="611"/>
      <c r="X15" s="611"/>
      <c r="Y15" s="611"/>
      <c r="Z15" s="611"/>
      <c r="AA15" s="604"/>
      <c r="AB15" s="605"/>
      <c r="AC15" s="605"/>
      <c r="AD15" s="605"/>
      <c r="AE15" s="605"/>
      <c r="AF15" s="605"/>
      <c r="AG15" s="605"/>
      <c r="AH15" s="606"/>
    </row>
    <row r="16" spans="3:37" ht="20.25" customHeight="1">
      <c r="C16" s="610"/>
      <c r="D16" s="610"/>
      <c r="E16" s="610"/>
      <c r="F16" s="610"/>
      <c r="G16" s="610"/>
      <c r="H16" s="610"/>
      <c r="I16" s="610"/>
      <c r="J16" s="610"/>
      <c r="K16" s="607"/>
      <c r="L16" s="607"/>
      <c r="M16" s="607"/>
      <c r="N16" s="607"/>
      <c r="O16" s="607"/>
      <c r="P16" s="607"/>
      <c r="Q16" s="607"/>
      <c r="R16" s="607"/>
      <c r="S16" s="603"/>
      <c r="T16" s="603"/>
      <c r="U16" s="603"/>
      <c r="V16" s="603"/>
      <c r="W16" s="603"/>
      <c r="X16" s="603"/>
      <c r="Y16" s="603"/>
      <c r="Z16" s="603"/>
      <c r="AA16" s="604"/>
      <c r="AB16" s="605"/>
      <c r="AC16" s="605"/>
      <c r="AD16" s="605"/>
      <c r="AE16" s="605"/>
      <c r="AF16" s="605"/>
      <c r="AG16" s="605"/>
      <c r="AH16" s="606"/>
    </row>
    <row r="17" spans="3:34" ht="20.25" customHeight="1">
      <c r="C17" s="610"/>
      <c r="D17" s="610"/>
      <c r="E17" s="610"/>
      <c r="F17" s="610"/>
      <c r="G17" s="610"/>
      <c r="H17" s="610"/>
      <c r="I17" s="610"/>
      <c r="J17" s="610"/>
      <c r="K17" s="607"/>
      <c r="L17" s="607"/>
      <c r="M17" s="607"/>
      <c r="N17" s="607"/>
      <c r="O17" s="607"/>
      <c r="P17" s="607"/>
      <c r="Q17" s="607"/>
      <c r="R17" s="607"/>
      <c r="S17" s="603"/>
      <c r="T17" s="603"/>
      <c r="U17" s="603"/>
      <c r="V17" s="603"/>
      <c r="W17" s="603"/>
      <c r="X17" s="603"/>
      <c r="Y17" s="603"/>
      <c r="Z17" s="603"/>
      <c r="AA17" s="604"/>
      <c r="AB17" s="605"/>
      <c r="AC17" s="605"/>
      <c r="AD17" s="605"/>
      <c r="AE17" s="605"/>
      <c r="AF17" s="605"/>
      <c r="AG17" s="605"/>
      <c r="AH17" s="606"/>
    </row>
    <row r="18" spans="3:34" ht="20.25" customHeight="1">
      <c r="C18" s="610"/>
      <c r="D18" s="610"/>
      <c r="E18" s="610"/>
      <c r="F18" s="610"/>
      <c r="G18" s="610"/>
      <c r="H18" s="610"/>
      <c r="I18" s="610"/>
      <c r="J18" s="610"/>
      <c r="K18" s="607"/>
      <c r="L18" s="607"/>
      <c r="M18" s="607"/>
      <c r="N18" s="607"/>
      <c r="O18" s="607"/>
      <c r="P18" s="607"/>
      <c r="Q18" s="607"/>
      <c r="R18" s="607"/>
      <c r="S18" s="603"/>
      <c r="T18" s="603"/>
      <c r="U18" s="603"/>
      <c r="V18" s="603"/>
      <c r="W18" s="603"/>
      <c r="X18" s="603"/>
      <c r="Y18" s="603"/>
      <c r="Z18" s="603"/>
      <c r="AA18" s="604"/>
      <c r="AB18" s="605"/>
      <c r="AC18" s="605"/>
      <c r="AD18" s="605"/>
      <c r="AE18" s="605"/>
      <c r="AF18" s="605"/>
      <c r="AG18" s="605"/>
      <c r="AH18" s="606"/>
    </row>
    <row r="19" spans="3:34" ht="20.25" customHeight="1">
      <c r="C19" s="609" t="s">
        <v>55</v>
      </c>
      <c r="D19" s="609"/>
      <c r="E19" s="609"/>
      <c r="F19" s="609"/>
      <c r="G19" s="609"/>
      <c r="H19" s="609"/>
      <c r="I19" s="609"/>
      <c r="J19" s="609"/>
      <c r="K19" s="607"/>
      <c r="L19" s="607"/>
      <c r="M19" s="607"/>
      <c r="N19" s="607"/>
      <c r="O19" s="607"/>
      <c r="P19" s="607"/>
      <c r="Q19" s="607"/>
      <c r="R19" s="607"/>
      <c r="S19" s="603"/>
      <c r="T19" s="603"/>
      <c r="U19" s="603"/>
      <c r="V19" s="603"/>
      <c r="W19" s="603"/>
      <c r="X19" s="603"/>
      <c r="Y19" s="603"/>
      <c r="Z19" s="603"/>
      <c r="AA19" s="607"/>
      <c r="AB19" s="607"/>
      <c r="AC19" s="607"/>
      <c r="AD19" s="607"/>
      <c r="AE19" s="607"/>
      <c r="AF19" s="607"/>
      <c r="AG19" s="607"/>
      <c r="AH19" s="607"/>
    </row>
    <row r="20" spans="3:34" ht="20.25" customHeight="1">
      <c r="C20" s="609"/>
      <c r="D20" s="609"/>
      <c r="E20" s="609"/>
      <c r="F20" s="609"/>
      <c r="G20" s="609"/>
      <c r="H20" s="609"/>
      <c r="I20" s="609"/>
      <c r="J20" s="609"/>
      <c r="K20" s="607"/>
      <c r="L20" s="607"/>
      <c r="M20" s="607"/>
      <c r="N20" s="607"/>
      <c r="O20" s="607"/>
      <c r="P20" s="607"/>
      <c r="Q20" s="607"/>
      <c r="R20" s="607"/>
      <c r="S20" s="603"/>
      <c r="T20" s="603"/>
      <c r="U20" s="603"/>
      <c r="V20" s="603"/>
      <c r="W20" s="603"/>
      <c r="X20" s="603"/>
      <c r="Y20" s="603"/>
      <c r="Z20" s="603"/>
      <c r="AA20" s="607"/>
      <c r="AB20" s="607"/>
      <c r="AC20" s="607"/>
      <c r="AD20" s="607"/>
      <c r="AE20" s="607"/>
      <c r="AF20" s="607"/>
      <c r="AG20" s="607"/>
      <c r="AH20" s="607"/>
    </row>
    <row r="21" spans="3:34" ht="20.25" customHeight="1">
      <c r="C21" s="609"/>
      <c r="D21" s="609"/>
      <c r="E21" s="609"/>
      <c r="F21" s="609"/>
      <c r="G21" s="609"/>
      <c r="H21" s="609"/>
      <c r="I21" s="609"/>
      <c r="J21" s="609"/>
      <c r="K21" s="607"/>
      <c r="L21" s="607"/>
      <c r="M21" s="607"/>
      <c r="N21" s="607"/>
      <c r="O21" s="607"/>
      <c r="P21" s="607"/>
      <c r="Q21" s="607"/>
      <c r="R21" s="607"/>
      <c r="S21" s="603"/>
      <c r="T21" s="603"/>
      <c r="U21" s="603"/>
      <c r="V21" s="603"/>
      <c r="W21" s="603"/>
      <c r="X21" s="603"/>
      <c r="Y21" s="603"/>
      <c r="Z21" s="603"/>
      <c r="AA21" s="607"/>
      <c r="AB21" s="607"/>
      <c r="AC21" s="607"/>
      <c r="AD21" s="607"/>
      <c r="AE21" s="607"/>
      <c r="AF21" s="607"/>
      <c r="AG21" s="607"/>
      <c r="AH21" s="607"/>
    </row>
    <row r="22" spans="3:34" ht="20.25" customHeight="1">
      <c r="C22" s="609"/>
      <c r="D22" s="609"/>
      <c r="E22" s="609"/>
      <c r="F22" s="609"/>
      <c r="G22" s="609"/>
      <c r="H22" s="609"/>
      <c r="I22" s="609"/>
      <c r="J22" s="609"/>
      <c r="K22" s="607"/>
      <c r="L22" s="607"/>
      <c r="M22" s="607"/>
      <c r="N22" s="607"/>
      <c r="O22" s="607"/>
      <c r="P22" s="607"/>
      <c r="Q22" s="607"/>
      <c r="R22" s="607"/>
      <c r="S22" s="603"/>
      <c r="T22" s="603"/>
      <c r="U22" s="603"/>
      <c r="V22" s="603"/>
      <c r="W22" s="603"/>
      <c r="X22" s="603"/>
      <c r="Y22" s="603"/>
      <c r="Z22" s="603"/>
      <c r="AA22" s="607"/>
      <c r="AB22" s="607"/>
      <c r="AC22" s="607"/>
      <c r="AD22" s="607"/>
      <c r="AE22" s="607"/>
      <c r="AF22" s="607"/>
      <c r="AG22" s="607"/>
      <c r="AH22" s="607"/>
    </row>
    <row r="23" spans="3:34" ht="14.25">
      <c r="C23" s="3"/>
      <c r="D23" s="4"/>
      <c r="E23" s="4"/>
      <c r="F23" s="4"/>
    </row>
  </sheetData>
  <sheetProtection password="D7EF" sheet="1" objects="1" scenarios="1" selectLockedCells="1" selectUnlockedCells="1"/>
  <customSheetViews>
    <customSheetView guid="{02B438CF-0257-43B2-9BDA-7E54B391CED3}" showPageBreaks="1" showGridLines="0" view="pageBreakPreview">
      <selection activeCell="AK26" sqref="AK26"/>
      <pageMargins left="0.7" right="0.7" top="0.75" bottom="0.75" header="0.3" footer="0.3"/>
      <pageSetup paperSize="9" orientation="portrait" r:id="rId1"/>
    </customSheetView>
    <customSheetView guid="{BAF09DE9-3CAC-45E2-B2E3-39C54B45EBAF}" showPageBreaks="1" showGridLines="0" view="pageBreakPreview">
      <selection activeCell="J13" sqref="J13:Q13"/>
      <pageMargins left="0.7" right="0.7" top="0.75" bottom="0.75" header="0.3" footer="0.3"/>
      <pageSetup paperSize="9" orientation="portrait" r:id="rId2"/>
    </customSheetView>
  </customSheetViews>
  <mergeCells count="58">
    <mergeCell ref="C11:J14"/>
    <mergeCell ref="K11:R11"/>
    <mergeCell ref="S11:Z11"/>
    <mergeCell ref="AA11:AH11"/>
    <mergeCell ref="K12:R12"/>
    <mergeCell ref="S12:Z12"/>
    <mergeCell ref="AA12:AH12"/>
    <mergeCell ref="K13:R13"/>
    <mergeCell ref="S13:Z13"/>
    <mergeCell ref="AA13:AH13"/>
    <mergeCell ref="K14:R14"/>
    <mergeCell ref="S14:Z14"/>
    <mergeCell ref="AA14:AH14"/>
    <mergeCell ref="S6:Z6"/>
    <mergeCell ref="S7:Z7"/>
    <mergeCell ref="S8:Z8"/>
    <mergeCell ref="S9:Z9"/>
    <mergeCell ref="S10:Z10"/>
    <mergeCell ref="AA6:AH6"/>
    <mergeCell ref="AA7:AH7"/>
    <mergeCell ref="AA8:AH8"/>
    <mergeCell ref="AA9:AH9"/>
    <mergeCell ref="AA10:AH10"/>
    <mergeCell ref="K10:R10"/>
    <mergeCell ref="K15:R15"/>
    <mergeCell ref="K16:R16"/>
    <mergeCell ref="K22:R22"/>
    <mergeCell ref="S15:Z15"/>
    <mergeCell ref="S16:Z16"/>
    <mergeCell ref="S17:Z17"/>
    <mergeCell ref="S18:Z18"/>
    <mergeCell ref="C19:J22"/>
    <mergeCell ref="C15:J18"/>
    <mergeCell ref="K21:R21"/>
    <mergeCell ref="AA15:AH15"/>
    <mergeCell ref="AA16:AH16"/>
    <mergeCell ref="AA17:AH17"/>
    <mergeCell ref="AA20:AH20"/>
    <mergeCell ref="AA21:AH21"/>
    <mergeCell ref="AA22:AH22"/>
    <mergeCell ref="S21:Z21"/>
    <mergeCell ref="S22:Z22"/>
    <mergeCell ref="D5:AH5"/>
    <mergeCell ref="D4:AH4"/>
    <mergeCell ref="C6:J6"/>
    <mergeCell ref="S19:Z19"/>
    <mergeCell ref="S20:Z20"/>
    <mergeCell ref="AA18:AH18"/>
    <mergeCell ref="AA19:AH19"/>
    <mergeCell ref="K20:R20"/>
    <mergeCell ref="K6:R6"/>
    <mergeCell ref="K7:R7"/>
    <mergeCell ref="K8:R8"/>
    <mergeCell ref="K9:R9"/>
    <mergeCell ref="K17:R17"/>
    <mergeCell ref="K18:R18"/>
    <mergeCell ref="K19:R19"/>
    <mergeCell ref="C7:J10"/>
  </mergeCells>
  <phoneticPr fontId="3"/>
  <dataValidations count="1">
    <dataValidation imeMode="off" allowBlank="1" showInputMessage="1" showErrorMessage="1" sqref="K7:Z22"/>
  </dataValidations>
  <pageMargins left="0.74803149606299213" right="0.43307086614173229" top="0.57999999999999996" bottom="0.56000000000000005" header="0.19685039370078741" footer="0.3"/>
  <pageSetup paperSize="9" orientation="portrait" r:id="rId3"/>
  <headerFooter>
    <oddFooter>&amp;R&amp;"ＭＳ Ｐ明朝,標準"&amp;10（日本産業規格A列4番）</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35"/>
  <sheetViews>
    <sheetView showGridLines="0" zoomScaleNormal="100" zoomScaleSheetLayoutView="100" workbookViewId="0">
      <selection activeCell="X16" sqref="X16"/>
    </sheetView>
  </sheetViews>
  <sheetFormatPr defaultColWidth="9" defaultRowHeight="14.25"/>
  <cols>
    <col min="1" max="87" width="2.625" style="140" customWidth="1"/>
    <col min="88" max="16384" width="9" style="140"/>
  </cols>
  <sheetData>
    <row r="2" spans="2:46" ht="21" customHeight="1">
      <c r="C2" s="141" t="s">
        <v>57</v>
      </c>
      <c r="D2" s="141"/>
      <c r="E2" s="141"/>
      <c r="F2" s="141"/>
      <c r="G2" s="141"/>
      <c r="H2" s="141"/>
      <c r="AJ2" s="143"/>
    </row>
    <row r="3" spans="2:46" ht="21" customHeight="1">
      <c r="B3" s="141"/>
      <c r="D3" s="141"/>
      <c r="E3" s="141"/>
      <c r="F3" s="141"/>
      <c r="G3" s="141"/>
      <c r="H3" s="141"/>
    </row>
    <row r="4" spans="2:46" ht="21" customHeight="1">
      <c r="C4" s="141"/>
      <c r="D4" s="141"/>
      <c r="E4" s="141"/>
      <c r="F4" s="141"/>
      <c r="G4" s="141"/>
      <c r="H4" s="141"/>
    </row>
    <row r="5" spans="2:46" ht="21" customHeight="1">
      <c r="C5" s="627" t="s">
        <v>58</v>
      </c>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row>
    <row r="6" spans="2:46" ht="21" customHeight="1">
      <c r="D6" s="141"/>
      <c r="E6" s="627" t="s">
        <v>59</v>
      </c>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row>
    <row r="7" spans="2:46" ht="21" customHeight="1">
      <c r="C7" s="141"/>
      <c r="D7" s="141"/>
      <c r="E7" s="141"/>
      <c r="F7" s="141"/>
      <c r="G7" s="141"/>
      <c r="H7" s="141"/>
    </row>
    <row r="8" spans="2:46" ht="21" customHeight="1">
      <c r="C8" s="627" t="s">
        <v>60</v>
      </c>
      <c r="D8" s="627"/>
      <c r="E8" s="627"/>
      <c r="F8" s="627"/>
      <c r="G8" s="627"/>
      <c r="H8" s="627"/>
      <c r="I8" s="627"/>
      <c r="J8" s="627"/>
      <c r="K8" s="627"/>
      <c r="L8" s="627"/>
      <c r="M8" s="627"/>
      <c r="N8" s="627"/>
      <c r="O8" s="627"/>
      <c r="P8" s="635" t="s">
        <v>657</v>
      </c>
      <c r="Q8" s="635"/>
      <c r="R8" s="635"/>
      <c r="S8" s="142" t="s">
        <v>192</v>
      </c>
      <c r="T8" s="634" t="s">
        <v>658</v>
      </c>
      <c r="U8" s="634"/>
      <c r="V8" s="142" t="s">
        <v>193</v>
      </c>
      <c r="W8" s="634" t="s">
        <v>658</v>
      </c>
      <c r="X8" s="634"/>
      <c r="Y8" s="142" t="s">
        <v>194</v>
      </c>
      <c r="Z8" s="637" t="s">
        <v>76</v>
      </c>
      <c r="AA8" s="637"/>
      <c r="AB8" s="637"/>
      <c r="AC8" s="637"/>
      <c r="AD8" s="637"/>
      <c r="AE8" s="637"/>
      <c r="AF8" s="637"/>
      <c r="AG8" s="637"/>
      <c r="AI8" s="143"/>
      <c r="AK8" s="144"/>
      <c r="AL8" s="144"/>
      <c r="AM8" s="144"/>
      <c r="AO8" s="144"/>
      <c r="AP8" s="144"/>
      <c r="AQ8" s="144"/>
      <c r="AR8" s="144"/>
      <c r="AS8" s="144"/>
      <c r="AT8" s="144"/>
    </row>
    <row r="9" spans="2:46" ht="21" customHeight="1">
      <c r="C9" s="141"/>
      <c r="D9" s="141"/>
      <c r="E9" s="141"/>
      <c r="F9" s="141"/>
      <c r="G9" s="141"/>
      <c r="H9" s="141"/>
      <c r="I9" s="141"/>
      <c r="J9" s="141"/>
      <c r="K9" s="141"/>
      <c r="L9" s="141"/>
      <c r="M9" s="141"/>
      <c r="N9" s="141"/>
      <c r="O9" s="141"/>
      <c r="P9" s="141"/>
      <c r="Q9" s="145"/>
      <c r="R9" s="145"/>
      <c r="S9" s="145"/>
      <c r="T9" s="145"/>
      <c r="U9" s="145"/>
      <c r="V9" s="145"/>
      <c r="W9" s="145"/>
      <c r="X9" s="145"/>
      <c r="Y9" s="145"/>
      <c r="AK9" s="144"/>
      <c r="AL9" s="144"/>
      <c r="AM9" s="144"/>
      <c r="AO9" s="144"/>
      <c r="AP9" s="144"/>
      <c r="AQ9" s="144"/>
      <c r="AR9" s="144"/>
      <c r="AS9" s="144"/>
      <c r="AT9" s="144"/>
    </row>
    <row r="10" spans="2:46" ht="21" customHeight="1">
      <c r="C10" s="141"/>
      <c r="D10" s="141"/>
      <c r="E10" s="141"/>
      <c r="F10" s="141"/>
      <c r="G10" s="141"/>
      <c r="H10" s="141"/>
      <c r="AO10" s="146"/>
      <c r="AP10" s="146"/>
    </row>
    <row r="11" spans="2:46" ht="21" customHeight="1">
      <c r="C11" s="627" t="s">
        <v>61</v>
      </c>
      <c r="D11" s="627"/>
      <c r="E11" s="627"/>
      <c r="F11" s="627"/>
      <c r="G11" s="627"/>
      <c r="H11" s="627"/>
      <c r="I11" s="627"/>
      <c r="J11" s="627"/>
      <c r="K11" s="627"/>
      <c r="L11" s="627"/>
      <c r="M11" s="627"/>
      <c r="N11" s="627"/>
      <c r="O11" s="627"/>
      <c r="P11" s="635" t="s">
        <v>657</v>
      </c>
      <c r="Q11" s="635"/>
      <c r="R11" s="635"/>
      <c r="S11" s="142" t="s">
        <v>192</v>
      </c>
      <c r="T11" s="634" t="s">
        <v>658</v>
      </c>
      <c r="U11" s="634"/>
      <c r="V11" s="142" t="s">
        <v>193</v>
      </c>
      <c r="W11" s="634" t="s">
        <v>658</v>
      </c>
      <c r="X11" s="634"/>
      <c r="Y11" s="142" t="s">
        <v>194</v>
      </c>
      <c r="AI11" s="143"/>
    </row>
    <row r="12" spans="2:46" ht="21" customHeight="1">
      <c r="C12" s="141"/>
      <c r="D12" s="141"/>
      <c r="E12" s="141"/>
      <c r="F12" s="141"/>
      <c r="G12" s="141"/>
      <c r="H12" s="141"/>
      <c r="I12" s="141"/>
      <c r="J12" s="141"/>
      <c r="K12" s="141"/>
      <c r="L12" s="141"/>
      <c r="M12" s="141"/>
      <c r="N12" s="141"/>
      <c r="O12" s="141"/>
      <c r="P12" s="141"/>
      <c r="Q12" s="147"/>
      <c r="R12" s="147"/>
      <c r="S12" s="147"/>
      <c r="T12" s="147"/>
      <c r="U12" s="147"/>
      <c r="V12" s="147"/>
      <c r="W12" s="147"/>
      <c r="X12" s="147"/>
      <c r="Y12" s="147"/>
      <c r="AC12" s="148"/>
      <c r="AD12" s="148"/>
      <c r="AE12" s="148"/>
      <c r="AF12" s="148"/>
      <c r="AG12" s="148"/>
      <c r="AH12" s="148"/>
    </row>
    <row r="13" spans="2:46" ht="21" customHeight="1">
      <c r="C13" s="141"/>
      <c r="D13" s="141"/>
      <c r="E13" s="141"/>
      <c r="F13" s="141"/>
      <c r="G13" s="141"/>
      <c r="H13" s="141"/>
      <c r="Q13" s="149"/>
      <c r="AC13" s="148"/>
      <c r="AD13" s="148"/>
      <c r="AE13" s="148"/>
      <c r="AF13" s="148"/>
      <c r="AG13" s="148"/>
      <c r="AH13" s="148"/>
    </row>
    <row r="14" spans="2:46" ht="21" customHeight="1">
      <c r="C14" s="627" t="s">
        <v>62</v>
      </c>
      <c r="D14" s="627"/>
      <c r="E14" s="627"/>
      <c r="F14" s="627"/>
      <c r="G14" s="627"/>
      <c r="H14" s="627"/>
      <c r="I14" s="627"/>
      <c r="J14" s="627"/>
      <c r="K14" s="627"/>
      <c r="L14" s="627"/>
      <c r="M14" s="627"/>
      <c r="N14" s="627"/>
      <c r="O14" s="627"/>
      <c r="P14" s="633" t="s">
        <v>659</v>
      </c>
      <c r="Q14" s="633"/>
      <c r="R14" s="633"/>
      <c r="S14" s="633"/>
      <c r="T14" s="141" t="s">
        <v>63</v>
      </c>
      <c r="AC14" s="148"/>
      <c r="AD14" s="150"/>
      <c r="AE14" s="148"/>
      <c r="AF14" s="148"/>
      <c r="AG14" s="148"/>
      <c r="AH14" s="148"/>
      <c r="AI14" s="143"/>
    </row>
    <row r="15" spans="2:46" ht="21" customHeight="1">
      <c r="C15" s="141"/>
      <c r="D15" s="141"/>
      <c r="E15" s="141"/>
      <c r="F15" s="141"/>
      <c r="G15" s="141"/>
      <c r="H15" s="141"/>
      <c r="I15" s="141"/>
      <c r="J15" s="141"/>
      <c r="K15" s="141"/>
      <c r="L15" s="141"/>
      <c r="M15" s="141"/>
      <c r="N15" s="141"/>
      <c r="O15" s="141"/>
      <c r="P15" s="141"/>
      <c r="Q15" s="151"/>
      <c r="R15" s="151"/>
      <c r="S15" s="151"/>
      <c r="T15" s="141"/>
      <c r="AC15" s="148"/>
      <c r="AD15" s="150"/>
      <c r="AE15" s="148"/>
      <c r="AF15" s="148"/>
      <c r="AG15" s="148"/>
      <c r="AH15" s="148"/>
    </row>
    <row r="16" spans="2:46" ht="21" customHeight="1">
      <c r="C16" s="141"/>
      <c r="D16" s="141"/>
      <c r="E16" s="141"/>
      <c r="G16" s="141"/>
      <c r="J16" s="627" t="s">
        <v>64</v>
      </c>
      <c r="K16" s="627"/>
      <c r="L16" s="627"/>
      <c r="M16" s="627"/>
      <c r="N16" s="627"/>
      <c r="O16" s="627"/>
      <c r="P16" s="628" t="s">
        <v>658</v>
      </c>
      <c r="Q16" s="628"/>
      <c r="R16" s="628"/>
      <c r="S16" s="628"/>
      <c r="T16" s="141" t="s">
        <v>65</v>
      </c>
      <c r="U16" s="141"/>
      <c r="V16" s="141"/>
      <c r="AC16" s="148"/>
      <c r="AD16" s="115"/>
      <c r="AE16" s="148"/>
      <c r="AF16" s="148"/>
      <c r="AG16" s="148"/>
      <c r="AH16" s="148"/>
    </row>
    <row r="17" spans="3:44" ht="21" customHeight="1">
      <c r="C17" s="141"/>
      <c r="D17" s="141"/>
      <c r="E17" s="141"/>
      <c r="F17" s="141"/>
      <c r="G17" s="141"/>
      <c r="H17" s="141"/>
    </row>
    <row r="18" spans="3:44" ht="21" customHeight="1">
      <c r="C18" s="627" t="s">
        <v>66</v>
      </c>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row>
    <row r="19" spans="3:44" ht="21" customHeight="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row>
    <row r="20" spans="3:44" ht="21" customHeight="1">
      <c r="C20" s="141"/>
      <c r="D20" s="141"/>
      <c r="E20" s="141"/>
      <c r="F20" s="141"/>
      <c r="G20" s="141"/>
      <c r="H20" s="141"/>
    </row>
    <row r="21" spans="3:44" ht="21" customHeight="1">
      <c r="C21" s="636" t="s">
        <v>67</v>
      </c>
      <c r="D21" s="636"/>
      <c r="E21" s="636"/>
      <c r="F21" s="636"/>
      <c r="G21" s="636"/>
      <c r="H21" s="636"/>
      <c r="I21" s="636"/>
      <c r="J21" s="636"/>
      <c r="K21" s="636"/>
      <c r="L21" s="636"/>
      <c r="M21" s="636"/>
      <c r="O21" s="152"/>
      <c r="P21" s="152"/>
      <c r="S21" s="152"/>
      <c r="T21" s="152"/>
      <c r="U21" s="152"/>
      <c r="V21" s="152"/>
      <c r="W21" s="152"/>
      <c r="X21" s="152"/>
      <c r="Y21" s="152"/>
      <c r="Z21" s="152"/>
      <c r="AA21" s="152"/>
      <c r="AB21" s="152"/>
      <c r="AC21" s="152"/>
      <c r="AD21" s="152"/>
      <c r="AE21" s="152"/>
      <c r="AF21" s="152"/>
      <c r="AG21" s="152"/>
    </row>
    <row r="22" spans="3:44" ht="21" customHeight="1">
      <c r="C22" s="598" t="s">
        <v>68</v>
      </c>
      <c r="D22" s="598"/>
      <c r="E22" s="598"/>
      <c r="F22" s="598"/>
      <c r="G22" s="598"/>
      <c r="H22" s="598"/>
      <c r="I22" s="598"/>
      <c r="J22" s="598"/>
      <c r="K22" s="598"/>
      <c r="L22" s="598"/>
      <c r="M22" s="598"/>
      <c r="N22" s="598" t="s">
        <v>419</v>
      </c>
      <c r="O22" s="598"/>
      <c r="P22" s="598"/>
      <c r="Q22" s="598"/>
      <c r="R22" s="598"/>
      <c r="S22" s="598"/>
      <c r="T22" s="598"/>
      <c r="U22" s="598"/>
      <c r="V22" s="598"/>
      <c r="W22" s="598"/>
      <c r="X22" s="598" t="s">
        <v>53</v>
      </c>
      <c r="Y22" s="598"/>
      <c r="Z22" s="598"/>
      <c r="AA22" s="598"/>
      <c r="AB22" s="598"/>
      <c r="AC22" s="598"/>
      <c r="AD22" s="598"/>
      <c r="AE22" s="598"/>
      <c r="AF22" s="598"/>
      <c r="AG22" s="598"/>
    </row>
    <row r="23" spans="3:44" ht="21" customHeight="1">
      <c r="C23" s="620"/>
      <c r="D23" s="621"/>
      <c r="E23" s="621"/>
      <c r="F23" s="621"/>
      <c r="G23" s="621"/>
      <c r="H23" s="621"/>
      <c r="I23" s="621"/>
      <c r="J23" s="621"/>
      <c r="K23" s="621"/>
      <c r="L23" s="621"/>
      <c r="M23" s="622"/>
      <c r="N23" s="620"/>
      <c r="O23" s="621"/>
      <c r="P23" s="621"/>
      <c r="Q23" s="621"/>
      <c r="R23" s="621"/>
      <c r="S23" s="621"/>
      <c r="T23" s="621"/>
      <c r="U23" s="621"/>
      <c r="V23" s="621"/>
      <c r="W23" s="622"/>
      <c r="X23" s="614"/>
      <c r="Y23" s="615"/>
      <c r="Z23" s="615"/>
      <c r="AA23" s="615"/>
      <c r="AB23" s="615"/>
      <c r="AC23" s="615"/>
      <c r="AD23" s="615"/>
      <c r="AE23" s="615"/>
      <c r="AF23" s="615"/>
      <c r="AG23" s="616"/>
    </row>
    <row r="24" spans="3:44" ht="21" customHeight="1">
      <c r="C24" s="631" t="s">
        <v>69</v>
      </c>
      <c r="D24" s="627"/>
      <c r="E24" s="627"/>
      <c r="F24" s="627"/>
      <c r="G24" s="627"/>
      <c r="H24" s="627"/>
      <c r="I24" s="627"/>
      <c r="J24" s="627"/>
      <c r="K24" s="627"/>
      <c r="L24" s="627"/>
      <c r="M24" s="632"/>
      <c r="N24" s="614"/>
      <c r="O24" s="615"/>
      <c r="P24" s="615"/>
      <c r="Q24" s="615"/>
      <c r="R24" s="615"/>
      <c r="S24" s="615"/>
      <c r="T24" s="615"/>
      <c r="U24" s="615"/>
      <c r="V24" s="615"/>
      <c r="W24" s="616"/>
      <c r="X24" s="614"/>
      <c r="Y24" s="615"/>
      <c r="Z24" s="615"/>
      <c r="AA24" s="615"/>
      <c r="AB24" s="615"/>
      <c r="AC24" s="615"/>
      <c r="AD24" s="615"/>
      <c r="AE24" s="615"/>
      <c r="AF24" s="615"/>
      <c r="AG24" s="616"/>
    </row>
    <row r="25" spans="3:44" ht="21" customHeight="1">
      <c r="C25" s="153"/>
      <c r="D25" s="133" t="s">
        <v>70</v>
      </c>
      <c r="E25" s="133"/>
      <c r="F25" s="133"/>
      <c r="G25" s="133"/>
      <c r="H25" s="133"/>
      <c r="I25" s="133"/>
      <c r="J25" s="133"/>
      <c r="K25" s="133"/>
      <c r="L25" s="133"/>
      <c r="M25" s="154"/>
      <c r="N25" s="629" t="s">
        <v>657</v>
      </c>
      <c r="O25" s="630"/>
      <c r="P25" s="630"/>
      <c r="Q25" s="630"/>
      <c r="R25" s="630"/>
      <c r="S25" s="630"/>
      <c r="T25" s="630"/>
      <c r="U25" s="630"/>
      <c r="V25" s="615" t="s">
        <v>11</v>
      </c>
      <c r="W25" s="616"/>
      <c r="X25" s="614"/>
      <c r="Y25" s="615"/>
      <c r="Z25" s="615"/>
      <c r="AA25" s="615"/>
      <c r="AB25" s="615"/>
      <c r="AC25" s="615"/>
      <c r="AD25" s="615"/>
      <c r="AE25" s="615"/>
      <c r="AF25" s="615"/>
      <c r="AG25" s="616"/>
    </row>
    <row r="26" spans="3:44" ht="21" customHeight="1">
      <c r="C26" s="614"/>
      <c r="D26" s="615"/>
      <c r="E26" s="615"/>
      <c r="F26" s="615"/>
      <c r="G26" s="615"/>
      <c r="H26" s="615"/>
      <c r="I26" s="615"/>
      <c r="J26" s="615"/>
      <c r="K26" s="615"/>
      <c r="L26" s="615"/>
      <c r="M26" s="616"/>
      <c r="N26" s="155" t="s">
        <v>477</v>
      </c>
      <c r="O26" s="626"/>
      <c r="P26" s="626"/>
      <c r="Q26" s="626"/>
      <c r="R26" s="626"/>
      <c r="S26" s="626"/>
      <c r="T26" s="626"/>
      <c r="U26" s="626"/>
      <c r="V26" s="133" t="s">
        <v>478</v>
      </c>
      <c r="W26" s="154"/>
      <c r="X26" s="614"/>
      <c r="Y26" s="615"/>
      <c r="Z26" s="615"/>
      <c r="AA26" s="615"/>
      <c r="AB26" s="615"/>
      <c r="AC26" s="615"/>
      <c r="AD26" s="615"/>
      <c r="AE26" s="615"/>
      <c r="AF26" s="615"/>
      <c r="AG26" s="616"/>
    </row>
    <row r="27" spans="3:44" ht="21" customHeight="1">
      <c r="C27" s="614"/>
      <c r="D27" s="615"/>
      <c r="E27" s="615"/>
      <c r="F27" s="615"/>
      <c r="G27" s="615"/>
      <c r="H27" s="615"/>
      <c r="I27" s="615"/>
      <c r="J27" s="615"/>
      <c r="K27" s="615"/>
      <c r="L27" s="615"/>
      <c r="M27" s="616"/>
      <c r="N27" s="614"/>
      <c r="O27" s="615"/>
      <c r="P27" s="615"/>
      <c r="Q27" s="615"/>
      <c r="R27" s="615"/>
      <c r="S27" s="615"/>
      <c r="T27" s="615"/>
      <c r="U27" s="615"/>
      <c r="V27" s="615"/>
      <c r="W27" s="616"/>
      <c r="X27" s="614"/>
      <c r="Y27" s="615"/>
      <c r="Z27" s="615"/>
      <c r="AA27" s="615"/>
      <c r="AB27" s="615"/>
      <c r="AC27" s="615"/>
      <c r="AD27" s="615"/>
      <c r="AE27" s="615"/>
      <c r="AF27" s="615"/>
      <c r="AG27" s="616"/>
    </row>
    <row r="28" spans="3:44" ht="21" customHeight="1">
      <c r="C28" s="153"/>
      <c r="D28" s="133" t="s">
        <v>71</v>
      </c>
      <c r="E28" s="133"/>
      <c r="F28" s="133"/>
      <c r="G28" s="133"/>
      <c r="H28" s="133"/>
      <c r="I28" s="133"/>
      <c r="J28" s="133"/>
      <c r="K28" s="133"/>
      <c r="L28" s="133"/>
      <c r="M28" s="154"/>
      <c r="N28" s="629" t="s">
        <v>660</v>
      </c>
      <c r="O28" s="630"/>
      <c r="P28" s="630"/>
      <c r="Q28" s="630"/>
      <c r="R28" s="630"/>
      <c r="S28" s="630"/>
      <c r="T28" s="630"/>
      <c r="U28" s="630"/>
      <c r="V28" s="615" t="s">
        <v>11</v>
      </c>
      <c r="W28" s="616"/>
      <c r="X28" s="644" t="s">
        <v>661</v>
      </c>
      <c r="Y28" s="645"/>
      <c r="Z28" s="645"/>
      <c r="AA28" s="645"/>
      <c r="AB28" s="645"/>
      <c r="AC28" s="645"/>
      <c r="AD28" s="645"/>
      <c r="AE28" s="645"/>
      <c r="AF28" s="645"/>
      <c r="AG28" s="646"/>
    </row>
    <row r="29" spans="3:44" ht="21" customHeight="1">
      <c r="C29" s="614"/>
      <c r="D29" s="615"/>
      <c r="E29" s="615"/>
      <c r="F29" s="615"/>
      <c r="G29" s="615"/>
      <c r="H29" s="615"/>
      <c r="I29" s="615"/>
      <c r="J29" s="615"/>
      <c r="K29" s="615"/>
      <c r="L29" s="615"/>
      <c r="M29" s="616"/>
      <c r="N29" s="614"/>
      <c r="O29" s="615"/>
      <c r="P29" s="615"/>
      <c r="Q29" s="615"/>
      <c r="R29" s="615"/>
      <c r="S29" s="615"/>
      <c r="T29" s="615"/>
      <c r="U29" s="615"/>
      <c r="V29" s="615"/>
      <c r="W29" s="616"/>
      <c r="X29" s="617"/>
      <c r="Y29" s="618"/>
      <c r="Z29" s="618"/>
      <c r="AA29" s="618"/>
      <c r="AB29" s="618"/>
      <c r="AC29" s="618"/>
      <c r="AD29" s="618"/>
      <c r="AE29" s="618"/>
      <c r="AF29" s="618"/>
      <c r="AG29" s="619"/>
    </row>
    <row r="30" spans="3:44" ht="21" customHeight="1">
      <c r="C30" s="614"/>
      <c r="D30" s="615"/>
      <c r="E30" s="615"/>
      <c r="F30" s="615"/>
      <c r="G30" s="615"/>
      <c r="H30" s="615"/>
      <c r="I30" s="615"/>
      <c r="J30" s="615"/>
      <c r="K30" s="615"/>
      <c r="L30" s="615"/>
      <c r="M30" s="616"/>
      <c r="N30" s="623"/>
      <c r="O30" s="624"/>
      <c r="P30" s="624"/>
      <c r="Q30" s="624"/>
      <c r="R30" s="624"/>
      <c r="S30" s="624"/>
      <c r="T30" s="624"/>
      <c r="U30" s="624"/>
      <c r="V30" s="624"/>
      <c r="W30" s="625"/>
      <c r="X30" s="617"/>
      <c r="Y30" s="618"/>
      <c r="Z30" s="618"/>
      <c r="AA30" s="618"/>
      <c r="AB30" s="618"/>
      <c r="AC30" s="618"/>
      <c r="AD30" s="618"/>
      <c r="AE30" s="618"/>
      <c r="AF30" s="618"/>
      <c r="AG30" s="619"/>
    </row>
    <row r="31" spans="3:44" ht="36" customHeight="1">
      <c r="C31" s="598" t="s">
        <v>218</v>
      </c>
      <c r="D31" s="598"/>
      <c r="E31" s="598"/>
      <c r="F31" s="598"/>
      <c r="G31" s="598"/>
      <c r="H31" s="598"/>
      <c r="I31" s="598"/>
      <c r="J31" s="598"/>
      <c r="K31" s="598"/>
      <c r="L31" s="598"/>
      <c r="M31" s="598"/>
      <c r="N31" s="642" t="s">
        <v>662</v>
      </c>
      <c r="O31" s="643"/>
      <c r="P31" s="643"/>
      <c r="Q31" s="643"/>
      <c r="R31" s="643"/>
      <c r="S31" s="643"/>
      <c r="T31" s="643"/>
      <c r="U31" s="643"/>
      <c r="V31" s="638" t="s">
        <v>11</v>
      </c>
      <c r="W31" s="639"/>
      <c r="X31" s="598"/>
      <c r="Y31" s="598"/>
      <c r="Z31" s="598"/>
      <c r="AA31" s="598"/>
      <c r="AB31" s="598"/>
      <c r="AC31" s="598"/>
      <c r="AD31" s="598"/>
      <c r="AE31" s="598"/>
      <c r="AF31" s="598"/>
      <c r="AG31" s="598"/>
      <c r="AI31" s="156"/>
      <c r="AK31" s="157"/>
      <c r="AL31" s="157"/>
      <c r="AM31" s="157"/>
      <c r="AN31" s="157"/>
      <c r="AO31" s="157"/>
      <c r="AP31" s="157"/>
      <c r="AQ31" s="157"/>
      <c r="AR31" s="157"/>
    </row>
    <row r="32" spans="3:44" ht="21" customHeight="1">
      <c r="C32" s="158" t="s">
        <v>72</v>
      </c>
      <c r="D32" s="158"/>
      <c r="E32" s="158"/>
      <c r="F32" s="158"/>
      <c r="G32" s="158"/>
      <c r="H32" s="158"/>
      <c r="I32" s="158"/>
      <c r="J32" s="158"/>
      <c r="K32" s="158"/>
      <c r="L32" s="158"/>
      <c r="M32" s="158"/>
      <c r="N32" s="641"/>
      <c r="O32" s="641"/>
      <c r="P32" s="641"/>
      <c r="Q32" s="641"/>
      <c r="R32" s="641"/>
      <c r="S32" s="641"/>
      <c r="T32" s="641"/>
      <c r="U32" s="641"/>
      <c r="V32" s="641"/>
      <c r="W32" s="641"/>
      <c r="X32" s="641"/>
      <c r="Y32" s="641"/>
      <c r="Z32" s="641"/>
      <c r="AA32" s="641"/>
      <c r="AB32" s="641"/>
      <c r="AC32" s="641"/>
      <c r="AD32" s="641"/>
      <c r="AE32" s="641"/>
      <c r="AF32" s="641"/>
      <c r="AG32" s="641"/>
    </row>
    <row r="33" spans="3:33">
      <c r="C33" s="640" t="s">
        <v>73</v>
      </c>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row>
    <row r="34" spans="3:33">
      <c r="C34" s="640" t="s">
        <v>74</v>
      </c>
      <c r="D34" s="640"/>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0"/>
      <c r="AD34" s="640"/>
      <c r="AE34" s="640"/>
      <c r="AF34" s="640"/>
      <c r="AG34" s="640"/>
    </row>
    <row r="35" spans="3:33">
      <c r="C35" s="640" t="s">
        <v>75</v>
      </c>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row>
  </sheetData>
  <sheetProtection password="D7EF" sheet="1" objects="1" scenarios="1" selectLockedCells="1" selectUnlockedCells="1"/>
  <customSheetViews>
    <customSheetView guid="{02B438CF-0257-43B2-9BDA-7E54B391CED3}" showPageBreaks="1" showGridLines="0" printArea="1" view="pageBreakPreview">
      <selection activeCell="AK26" sqref="AK26"/>
      <pageMargins left="0.7" right="0.7" top="0.75" bottom="0.75" header="0.3" footer="0.3"/>
      <pageSetup paperSize="9" orientation="portrait" r:id="rId1"/>
    </customSheetView>
    <customSheetView guid="{BAF09DE9-3CAC-45E2-B2E3-39C54B45EBAF}" showPageBreaks="1" showGridLines="0" printArea="1" view="pageBreakPreview">
      <selection activeCell="R19" sqref="R19"/>
      <pageMargins left="0.7" right="0.7" top="0.75" bottom="0.75" header="0.3" footer="0.3"/>
      <pageSetup paperSize="9" orientation="portrait" r:id="rId2"/>
    </customSheetView>
  </customSheetViews>
  <mergeCells count="52">
    <mergeCell ref="V31:W31"/>
    <mergeCell ref="N28:U28"/>
    <mergeCell ref="C33:AG33"/>
    <mergeCell ref="C34:AG34"/>
    <mergeCell ref="C35:AG35"/>
    <mergeCell ref="C31:M31"/>
    <mergeCell ref="X31:AG31"/>
    <mergeCell ref="N32:AG32"/>
    <mergeCell ref="N31:U31"/>
    <mergeCell ref="X28:AG28"/>
    <mergeCell ref="C29:M29"/>
    <mergeCell ref="C30:M30"/>
    <mergeCell ref="X22:AG22"/>
    <mergeCell ref="N22:W22"/>
    <mergeCell ref="C5:AG5"/>
    <mergeCell ref="E6:AG6"/>
    <mergeCell ref="C18:AG18"/>
    <mergeCell ref="P14:S14"/>
    <mergeCell ref="T8:U8"/>
    <mergeCell ref="W8:X8"/>
    <mergeCell ref="C8:O8"/>
    <mergeCell ref="P8:R8"/>
    <mergeCell ref="C11:O11"/>
    <mergeCell ref="P11:R11"/>
    <mergeCell ref="C21:M21"/>
    <mergeCell ref="Z8:AG8"/>
    <mergeCell ref="T11:U11"/>
    <mergeCell ref="W11:X11"/>
    <mergeCell ref="C14:O14"/>
    <mergeCell ref="P16:S16"/>
    <mergeCell ref="J16:O16"/>
    <mergeCell ref="V25:W25"/>
    <mergeCell ref="V28:W28"/>
    <mergeCell ref="N25:U25"/>
    <mergeCell ref="C22:M22"/>
    <mergeCell ref="C24:M24"/>
    <mergeCell ref="C27:M27"/>
    <mergeCell ref="C26:M26"/>
    <mergeCell ref="C23:M23"/>
    <mergeCell ref="X27:AG27"/>
    <mergeCell ref="X29:AG29"/>
    <mergeCell ref="X30:AG30"/>
    <mergeCell ref="N23:W23"/>
    <mergeCell ref="N24:W24"/>
    <mergeCell ref="N27:W27"/>
    <mergeCell ref="N29:W29"/>
    <mergeCell ref="N30:W30"/>
    <mergeCell ref="O26:U26"/>
    <mergeCell ref="X23:AG23"/>
    <mergeCell ref="X24:AG24"/>
    <mergeCell ref="X25:AG25"/>
    <mergeCell ref="X26:AG26"/>
  </mergeCells>
  <phoneticPr fontId="3"/>
  <conditionalFormatting sqref="P14:S14">
    <cfRule type="containsErrors" dxfId="4" priority="1">
      <formula>ISERROR(P14)</formula>
    </cfRule>
  </conditionalFormatting>
  <dataValidations count="1">
    <dataValidation imeMode="off" allowBlank="1" showInputMessage="1" showErrorMessage="1" sqref="N28:U28 T8:U8 W8:X8 T11:U11 P11 P8 P16:S16 N25:U25 W11:X11"/>
  </dataValidations>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ignoredErrors>
    <ignoredError sqref="AJ10:AM10 AK8:AM8 AK9:AM9 AO10:AT10 AO8:AT8 AO9:AT9" evalError="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39</vt:i4>
      </vt:variant>
    </vt:vector>
  </HeadingPairs>
  <TitlesOfParts>
    <vt:vector size="56" baseType="lpstr">
      <vt:lpstr>業種リスト</vt:lpstr>
      <vt:lpstr>１号</vt:lpstr>
      <vt:lpstr>1号別紙</vt:lpstr>
      <vt:lpstr>2号-1</vt:lpstr>
      <vt:lpstr>2号-2</vt:lpstr>
      <vt:lpstr>2号-3</vt:lpstr>
      <vt:lpstr>2号-4</vt:lpstr>
      <vt:lpstr>2号-5</vt:lpstr>
      <vt:lpstr>2号-6</vt:lpstr>
      <vt:lpstr>2号-7</vt:lpstr>
      <vt:lpstr>2号別紙1-1</vt:lpstr>
      <vt:lpstr>2号別紙1-2</vt:lpstr>
      <vt:lpstr>2号別紙1-3</vt:lpstr>
      <vt:lpstr>2号別紙2-1</vt:lpstr>
      <vt:lpstr>2号別紙2-2</vt:lpstr>
      <vt:lpstr>2号別紙3</vt:lpstr>
      <vt:lpstr>3号（誓約書）</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'１号'!Print_Area</vt:lpstr>
      <vt:lpstr>'1号別紙'!Print_Area</vt:lpstr>
      <vt:lpstr>'2号-1'!Print_Area</vt:lpstr>
      <vt:lpstr>'2号-2'!Print_Area</vt:lpstr>
      <vt:lpstr>'2号-3'!Print_Area</vt:lpstr>
      <vt:lpstr>'2号-4'!Print_Area</vt:lpstr>
      <vt:lpstr>'2号-5'!Print_Area</vt:lpstr>
      <vt:lpstr>'2号-6'!Print_Area</vt:lpstr>
      <vt:lpstr>'2号-7'!Print_Area</vt:lpstr>
      <vt:lpstr>'2号別紙1-1'!Print_Area</vt:lpstr>
      <vt:lpstr>'2号別紙1-2'!Print_Area</vt:lpstr>
      <vt:lpstr>'2号別紙1-3'!Print_Area</vt:lpstr>
      <vt:lpstr>'2号別紙2-1'!Print_Area</vt:lpstr>
      <vt:lpstr>'2号別紙2-2'!Print_Area</vt:lpstr>
      <vt:lpstr>'2号別紙3'!Print_Area</vt:lpstr>
      <vt:lpstr>'3号（誓約書）'!Print_Area</vt:lpstr>
      <vt:lpstr>'2号-3'!Print_Titles</vt:lpstr>
      <vt:lpstr>'2号-4'!Print_Titles</vt:lpstr>
      <vt:lpstr>Ｐ医療・福祉</vt:lpstr>
      <vt:lpstr>Ｑ複合サービス事業</vt:lpstr>
      <vt:lpstr>Ｒサービス業【他に分類されないもの】</vt:lpstr>
      <vt:lpstr>Ｓ公務【他に分類されるものを除く】</vt:lpstr>
      <vt:lpstr>Ｔ分類不能の産業</vt:lpstr>
      <vt:lpstr>業種リスト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tccca57</dc:creator>
  <cp:lastModifiedBy>CN</cp:lastModifiedBy>
  <cp:lastPrinted>2022-06-20T04:07:56Z</cp:lastPrinted>
  <dcterms:created xsi:type="dcterms:W3CDTF">2015-07-13T07:24:16Z</dcterms:created>
  <dcterms:modified xsi:type="dcterms:W3CDTF">2022-06-21T07:40:50Z</dcterms:modified>
</cp:coreProperties>
</file>