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総務部\東京都地球温暖化防止活動推進センター\クールネット共用\Ｒ４\01_チーム間やりとり\創エネ⇔都市エネ⇔スマエネ\20_指定様式見積書\"/>
    </mc:Choice>
  </mc:AlternateContent>
  <bookViews>
    <workbookView xWindow="0" yWindow="0" windowWidth="26175" windowHeight="11805"/>
  </bookViews>
  <sheets>
    <sheet name="見積書一覧" sheetId="13" r:id="rId1"/>
    <sheet name="01【蓄電池のみ】申請" sheetId="1" r:id="rId2"/>
    <sheet name="02【V2Hのみ】申請" sheetId="14" r:id="rId3"/>
    <sheet name="03【太陽光のみ】申請" sheetId="12" r:id="rId4"/>
    <sheet name="04【陸屋根の太陽光のみ】申請" sheetId="15" r:id="rId5"/>
    <sheet name="05【蓄電池＋太陽光】申請" sheetId="8" r:id="rId6"/>
    <sheet name="06【蓄電池＋陸屋根の太陽光】申請" sheetId="9" r:id="rId7"/>
    <sheet name="07トライブリッドPCS【V2H＋太陽光】申請" sheetId="7" r:id="rId8"/>
    <sheet name="08トライブリッドPCS【蓄電池＋V2H＋太陽光】申請" sheetId="3" r:id="rId9"/>
  </sheets>
  <definedNames>
    <definedName name="_xlnm.Print_Area" localSheetId="1">'01【蓄電池のみ】申請'!$A$1:$L$38</definedName>
    <definedName name="_xlnm.Print_Area" localSheetId="2">'02【V2Hのみ】申請'!$A$1:$J$38</definedName>
    <definedName name="_xlnm.Print_Area" localSheetId="3">'03【太陽光のみ】申請'!$A$1:$K$30</definedName>
    <definedName name="_xlnm.Print_Area" localSheetId="4">'04【陸屋根の太陽光のみ】申請'!$A$1:$K$32</definedName>
    <definedName name="_xlnm.Print_Area" localSheetId="5">'05【蓄電池＋太陽光】申請'!$A$1:$P$35</definedName>
    <definedName name="_xlnm.Print_Area" localSheetId="6">'06【蓄電池＋陸屋根の太陽光】申請'!$A$1:$P$37</definedName>
    <definedName name="_xlnm.Print_Area" localSheetId="7">'07トライブリッドPCS【V2H＋太陽光】申請'!$A$1:$P$35</definedName>
    <definedName name="_xlnm.Print_Area" localSheetId="8">'08トライブリッドPCS【蓄電池＋V2H＋太陽光】申請'!$A$1:$P$38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2" l="1"/>
  <c r="E19" i="14"/>
  <c r="E20" i="14" l="1"/>
  <c r="E21" i="14" s="1"/>
  <c r="Q19" i="14"/>
  <c r="R20" i="15" l="1"/>
  <c r="F20" i="15"/>
  <c r="F21" i="15" l="1"/>
  <c r="F22" i="15" s="1"/>
  <c r="R21" i="15"/>
  <c r="R22" i="15" s="1"/>
  <c r="Q20" i="14"/>
  <c r="Q21" i="14" s="1"/>
  <c r="F19" i="12" l="1"/>
  <c r="F20" i="12" s="1"/>
  <c r="R18" i="12"/>
  <c r="R19" i="12" s="1"/>
  <c r="R20" i="12" s="1"/>
  <c r="D26" i="7" l="1"/>
  <c r="N21" i="9" l="1"/>
  <c r="Z30" i="9"/>
  <c r="U30" i="9"/>
  <c r="I30" i="9"/>
  <c r="D30" i="9"/>
  <c r="Z29" i="9"/>
  <c r="U29" i="9"/>
  <c r="I29" i="9"/>
  <c r="D29" i="9"/>
  <c r="D28" i="8"/>
  <c r="U27" i="8"/>
  <c r="AE19" i="8"/>
  <c r="N19" i="8"/>
  <c r="D27" i="8"/>
  <c r="I27" i="9" l="1"/>
  <c r="D27" i="9"/>
  <c r="D25" i="8"/>
  <c r="Z27" i="9"/>
  <c r="U27" i="9"/>
  <c r="N22" i="9"/>
  <c r="N23" i="9" s="1"/>
  <c r="AE22" i="9"/>
  <c r="AE23" i="9" s="1"/>
  <c r="Z28" i="8" l="1"/>
  <c r="U28" i="8"/>
  <c r="U25" i="8" s="1"/>
  <c r="Z27" i="8"/>
  <c r="I28" i="8"/>
  <c r="I27" i="8"/>
  <c r="Z29" i="7"/>
  <c r="Z28" i="7"/>
  <c r="Z26" i="7" s="1"/>
  <c r="U27" i="7"/>
  <c r="U26" i="7"/>
  <c r="AE20" i="7"/>
  <c r="AE21" i="7" s="1"/>
  <c r="AE22" i="7" s="1"/>
  <c r="N20" i="7"/>
  <c r="I25" i="8" l="1"/>
  <c r="Z25" i="8"/>
  <c r="AE20" i="8"/>
  <c r="AE21" i="8" s="1"/>
  <c r="N20" i="8"/>
  <c r="N21" i="8" s="1"/>
  <c r="I29" i="7" l="1"/>
  <c r="I28" i="7"/>
  <c r="I26" i="7" s="1"/>
  <c r="D27" i="7"/>
  <c r="N31" i="3"/>
  <c r="D31" i="3"/>
  <c r="N30" i="3"/>
  <c r="D30" i="3"/>
  <c r="I29" i="3"/>
  <c r="I28" i="3"/>
  <c r="N22" i="3"/>
  <c r="U30" i="3"/>
  <c r="D28" i="3" l="1"/>
  <c r="N21" i="7"/>
  <c r="N22" i="7" s="1"/>
  <c r="N28" i="3"/>
  <c r="N23" i="3"/>
  <c r="N24" i="3" s="1"/>
  <c r="AE31" i="3"/>
  <c r="AE30" i="3"/>
  <c r="Z29" i="3"/>
  <c r="Z28" i="3"/>
  <c r="U31" i="3"/>
  <c r="U28" i="3" s="1"/>
  <c r="AE28" i="3" l="1"/>
  <c r="S25" i="1" l="1"/>
  <c r="G25" i="1"/>
  <c r="G26" i="1" l="1"/>
  <c r="G27" i="1" s="1"/>
  <c r="S26" i="1"/>
  <c r="S27" i="1" s="1"/>
  <c r="AE22" i="3"/>
  <c r="AE23" i="3" l="1"/>
  <c r="AE24" i="3" s="1"/>
</calcChain>
</file>

<file path=xl/sharedStrings.xml><?xml version="1.0" encoding="utf-8"?>
<sst xmlns="http://schemas.openxmlformats.org/spreadsheetml/2006/main" count="518" uniqueCount="151">
  <si>
    <t>　　　　年　　　月　　　日</t>
    <rPh sb="4" eb="5">
      <t>ネン</t>
    </rPh>
    <rPh sb="8" eb="9">
      <t>ガツ</t>
    </rPh>
    <rPh sb="12" eb="13">
      <t>ニチ</t>
    </rPh>
    <phoneticPr fontId="2"/>
  </si>
  <si>
    <t>見積書</t>
    <rPh sb="0" eb="3">
      <t>ミツモリショ</t>
    </rPh>
    <phoneticPr fontId="2"/>
  </si>
  <si>
    <t>様</t>
    <rPh sb="0" eb="1">
      <t>サマ</t>
    </rPh>
    <phoneticPr fontId="2"/>
  </si>
  <si>
    <t>印　　　</t>
    <rPh sb="0" eb="1">
      <t>イン</t>
    </rPh>
    <phoneticPr fontId="2"/>
  </si>
  <si>
    <t>設置場所住所</t>
    <rPh sb="0" eb="2">
      <t>セッチ</t>
    </rPh>
    <rPh sb="2" eb="4">
      <t>バショ</t>
    </rPh>
    <rPh sb="4" eb="6">
      <t>ジュウショ</t>
    </rPh>
    <phoneticPr fontId="2"/>
  </si>
  <si>
    <t>下記のとおりお見積りさせていただきます。</t>
    <rPh sb="0" eb="2">
      <t>カキ</t>
    </rPh>
    <rPh sb="7" eb="9">
      <t>ミツモ</t>
    </rPh>
    <phoneticPr fontId="2"/>
  </si>
  <si>
    <t>蓄電池</t>
    <rPh sb="0" eb="3">
      <t>チクデンチ</t>
    </rPh>
    <phoneticPr fontId="2"/>
  </si>
  <si>
    <t>メーカー</t>
    <phoneticPr fontId="2"/>
  </si>
  <si>
    <t>パッケージ型番</t>
    <rPh sb="5" eb="7">
      <t>カタバン</t>
    </rPh>
    <phoneticPr fontId="2"/>
  </si>
  <si>
    <t>ハイブリッド・トライブリッドタイプのパワーコンディショナへの付け替え</t>
    <rPh sb="30" eb="31">
      <t>ツ</t>
    </rPh>
    <rPh sb="32" eb="33">
      <t>カ</t>
    </rPh>
    <phoneticPr fontId="2"/>
  </si>
  <si>
    <t>対象機器の金額</t>
    <rPh sb="0" eb="2">
      <t>タイショウ</t>
    </rPh>
    <rPh sb="2" eb="4">
      <t>キキ</t>
    </rPh>
    <rPh sb="5" eb="7">
      <t>キンガク</t>
    </rPh>
    <phoneticPr fontId="2"/>
  </si>
  <si>
    <t>合計</t>
    <rPh sb="0" eb="2">
      <t>ゴウケイ</t>
    </rPh>
    <phoneticPr fontId="2"/>
  </si>
  <si>
    <t>消費税</t>
    <rPh sb="0" eb="3">
      <t>ショウヒゼイ</t>
    </rPh>
    <phoneticPr fontId="2"/>
  </si>
  <si>
    <t>総額</t>
    <rPh sb="0" eb="2">
      <t>ソウガク</t>
    </rPh>
    <phoneticPr fontId="2"/>
  </si>
  <si>
    <t>太陽光</t>
    <rPh sb="0" eb="3">
      <t>タイヨウコウ</t>
    </rPh>
    <phoneticPr fontId="2"/>
  </si>
  <si>
    <t>モジュールの型番</t>
    <rPh sb="6" eb="8">
      <t>カタバン</t>
    </rPh>
    <phoneticPr fontId="2"/>
  </si>
  <si>
    <t>パワ－コンディショナの型番</t>
    <rPh sb="11" eb="13">
      <t>カタバン</t>
    </rPh>
    <phoneticPr fontId="2"/>
  </si>
  <si>
    <t>設置予定の発電出力
(モジュールとパワコンのいずれか小さい値）</t>
    <rPh sb="0" eb="4">
      <t>セッチヨテイ</t>
    </rPh>
    <rPh sb="5" eb="9">
      <t>ハツデンシュツリョク</t>
    </rPh>
    <rPh sb="26" eb="27">
      <t>チイ</t>
    </rPh>
    <rPh sb="29" eb="30">
      <t>アタイ</t>
    </rPh>
    <phoneticPr fontId="2"/>
  </si>
  <si>
    <t>①蓄電池システム機器費全額</t>
    <rPh sb="1" eb="4">
      <t>チクデンチ</t>
    </rPh>
    <rPh sb="8" eb="10">
      <t>キキ</t>
    </rPh>
    <rPh sb="10" eb="11">
      <t>ヒ</t>
    </rPh>
    <rPh sb="11" eb="13">
      <t>ゼンガク</t>
    </rPh>
    <phoneticPr fontId="2"/>
  </si>
  <si>
    <t>その他</t>
    <rPh sb="2" eb="3">
      <t>タ</t>
    </rPh>
    <phoneticPr fontId="2"/>
  </si>
  <si>
    <t>②内パワーコンディショナのみの金額
(蓄電池分)</t>
    <phoneticPr fontId="2"/>
  </si>
  <si>
    <t>太陽光</t>
    <rPh sb="0" eb="3">
      <t>タイヨウコウ</t>
    </rPh>
    <phoneticPr fontId="2"/>
  </si>
  <si>
    <t xml:space="preserve">＜備考＞
</t>
    <rPh sb="1" eb="3">
      <t>ビコウ</t>
    </rPh>
    <phoneticPr fontId="2"/>
  </si>
  <si>
    <t xml:space="preserve">kw </t>
    <phoneticPr fontId="2"/>
  </si>
  <si>
    <t>蓄電池工事費</t>
    <rPh sb="0" eb="3">
      <t>チクデンチ</t>
    </rPh>
    <rPh sb="3" eb="6">
      <t>コウジヒ</t>
    </rPh>
    <phoneticPr fontId="2"/>
  </si>
  <si>
    <t>　〇〇　〇〇</t>
    <phoneticPr fontId="2"/>
  </si>
  <si>
    <t>東京都○○区〇〇1-2-3</t>
    <rPh sb="0" eb="3">
      <t>トウキョウト</t>
    </rPh>
    <rPh sb="5" eb="6">
      <t>ク</t>
    </rPh>
    <phoneticPr fontId="2"/>
  </si>
  <si>
    <t>〇〇DENKI</t>
    <phoneticPr fontId="2"/>
  </si>
  <si>
    <t>×××-00-A00</t>
    <phoneticPr fontId="2"/>
  </si>
  <si>
    <r>
      <t>　　</t>
    </r>
    <r>
      <rPr>
        <sz val="11"/>
        <color rgb="FFFF0000"/>
        <rFont val="游ゴシック"/>
        <family val="3"/>
        <charset val="128"/>
        <scheme val="minor"/>
      </rPr>
      <t>　20××</t>
    </r>
    <r>
      <rPr>
        <sz val="11"/>
        <color theme="1"/>
        <rFont val="游ゴシック"/>
        <family val="2"/>
        <charset val="128"/>
        <scheme val="minor"/>
      </rPr>
      <t>年　</t>
    </r>
    <r>
      <rPr>
        <sz val="11"/>
        <color rgb="FFFF0000"/>
        <rFont val="游ゴシック"/>
        <family val="3"/>
        <charset val="128"/>
        <scheme val="minor"/>
      </rPr>
      <t>××</t>
    </r>
    <r>
      <rPr>
        <sz val="11"/>
        <color theme="1"/>
        <rFont val="游ゴシック"/>
        <family val="2"/>
        <charset val="128"/>
        <scheme val="minor"/>
      </rPr>
      <t>月　</t>
    </r>
    <r>
      <rPr>
        <sz val="11"/>
        <color rgb="FFFF0000"/>
        <rFont val="游ゴシック"/>
        <family val="3"/>
        <charset val="128"/>
        <scheme val="minor"/>
      </rPr>
      <t>××</t>
    </r>
    <r>
      <rPr>
        <sz val="11"/>
        <color theme="1"/>
        <rFont val="游ゴシック"/>
        <family val="2"/>
        <charset val="128"/>
        <scheme val="minor"/>
      </rPr>
      <t>日</t>
    </r>
    <rPh sb="7" eb="8">
      <t>ネン</t>
    </rPh>
    <rPh sb="11" eb="12">
      <t>ガツ</t>
    </rPh>
    <rPh sb="15" eb="16">
      <t>ニチ</t>
    </rPh>
    <phoneticPr fontId="2"/>
  </si>
  <si>
    <r>
      <rPr>
        <sz val="11"/>
        <color rgb="FFFF0000"/>
        <rFont val="游ゴシック"/>
        <family val="3"/>
        <charset val="128"/>
        <scheme val="minor"/>
      </rPr>
      <t>株式会社　　〇〇電気　　　</t>
    </r>
    <r>
      <rPr>
        <sz val="11"/>
        <color theme="1"/>
        <rFont val="游ゴシック"/>
        <family val="2"/>
        <charset val="128"/>
        <scheme val="minor"/>
      </rPr>
      <t>　印　　　　　　　　</t>
    </r>
    <rPh sb="0" eb="4">
      <t>カブシキガイシャ</t>
    </rPh>
    <rPh sb="8" eb="10">
      <t>デンキ</t>
    </rPh>
    <rPh sb="14" eb="15">
      <t>イン</t>
    </rPh>
    <phoneticPr fontId="2"/>
  </si>
  <si>
    <t>　〇〇　〇〇</t>
  </si>
  <si>
    <t>PV〇〇〇120</t>
    <phoneticPr fontId="2"/>
  </si>
  <si>
    <t>〇〇-PW-〇〇</t>
    <phoneticPr fontId="2"/>
  </si>
  <si>
    <t>蓄電池システム機器費
（助成対象機器費）</t>
    <rPh sb="0" eb="3">
      <t>チクデンチ</t>
    </rPh>
    <rPh sb="7" eb="9">
      <t>キキ</t>
    </rPh>
    <rPh sb="9" eb="10">
      <t>ヒ</t>
    </rPh>
    <rPh sb="12" eb="14">
      <t>ジョセイ</t>
    </rPh>
    <rPh sb="14" eb="16">
      <t>タイショウ</t>
    </rPh>
    <rPh sb="16" eb="18">
      <t>キキ</t>
    </rPh>
    <rPh sb="18" eb="19">
      <t>ヒ</t>
    </rPh>
    <phoneticPr fontId="2"/>
  </si>
  <si>
    <t>太陽光発電システム（機器費＋工事費）</t>
    <rPh sb="0" eb="3">
      <t>タイヨウコウ</t>
    </rPh>
    <rPh sb="3" eb="5">
      <t>ハツデン</t>
    </rPh>
    <rPh sb="10" eb="12">
      <t>キキ</t>
    </rPh>
    <rPh sb="12" eb="13">
      <t>ヒ</t>
    </rPh>
    <rPh sb="14" eb="17">
      <t>コウジヒ</t>
    </rPh>
    <phoneticPr fontId="2"/>
  </si>
  <si>
    <t>⑤蓄電池工事費</t>
    <phoneticPr fontId="2"/>
  </si>
  <si>
    <t>⑤の内 陸屋根の防水工事費</t>
    <phoneticPr fontId="2"/>
  </si>
  <si>
    <t>⑤の内 陸屋根の架台設置費（機器費＋工事費）</t>
    <phoneticPr fontId="2"/>
  </si>
  <si>
    <t>⑥その他</t>
    <rPh sb="3" eb="4">
      <t>タ</t>
    </rPh>
    <phoneticPr fontId="2"/>
  </si>
  <si>
    <t>合計（①＋④＋⑤＋⑥）</t>
    <rPh sb="0" eb="2">
      <t>ゴウケイ</t>
    </rPh>
    <phoneticPr fontId="2"/>
  </si>
  <si>
    <t>③内パワーコンディショナのみの金額
(V2H分)</t>
    <phoneticPr fontId="2"/>
  </si>
  <si>
    <t>V2H</t>
    <phoneticPr fontId="2"/>
  </si>
  <si>
    <t>製品品番</t>
    <rPh sb="0" eb="2">
      <t>セイヒン</t>
    </rPh>
    <rPh sb="2" eb="4">
      <t>ヒンバン</t>
    </rPh>
    <phoneticPr fontId="2"/>
  </si>
  <si>
    <t>≪備考≫</t>
    <rPh sb="1" eb="3">
      <t>ビコウ</t>
    </rPh>
    <phoneticPr fontId="2"/>
  </si>
  <si>
    <t>ｋW</t>
    <phoneticPr fontId="2"/>
  </si>
  <si>
    <t>⑥V2Hシステム本体機器費</t>
    <phoneticPr fontId="2"/>
  </si>
  <si>
    <r>
      <t xml:space="preserve">⑦V2H工事費
</t>
    </r>
    <r>
      <rPr>
        <sz val="8"/>
        <color theme="1"/>
        <rFont val="游ゴシック"/>
        <family val="3"/>
        <charset val="128"/>
        <scheme val="minor"/>
      </rPr>
      <t>※工事費が50万を超える場合は明細書を提出</t>
    </r>
    <rPh sb="4" eb="7">
      <t>コウジヒ</t>
    </rPh>
    <rPh sb="9" eb="12">
      <t>コウジヒ</t>
    </rPh>
    <rPh sb="15" eb="16">
      <t>マン</t>
    </rPh>
    <rPh sb="17" eb="18">
      <t>コ</t>
    </rPh>
    <rPh sb="20" eb="22">
      <t>バアイ</t>
    </rPh>
    <rPh sb="23" eb="26">
      <t>メイサイショ</t>
    </rPh>
    <rPh sb="27" eb="29">
      <t>テイシュツ</t>
    </rPh>
    <phoneticPr fontId="2"/>
  </si>
  <si>
    <t>⑧太陽光発電システム
（機器費＋工事費）</t>
    <rPh sb="1" eb="4">
      <t>タイヨウコウ</t>
    </rPh>
    <rPh sb="4" eb="6">
      <t>ハツデン</t>
    </rPh>
    <rPh sb="12" eb="14">
      <t>キキ</t>
    </rPh>
    <rPh sb="14" eb="15">
      <t>ヒ</t>
    </rPh>
    <rPh sb="16" eb="19">
      <t>コウジヒ</t>
    </rPh>
    <phoneticPr fontId="2"/>
  </si>
  <si>
    <t>⑨その他</t>
    <rPh sb="3" eb="4">
      <t>タ</t>
    </rPh>
    <phoneticPr fontId="2"/>
  </si>
  <si>
    <t>合計（①＋⑤＋⑥＋⑦＋⑧＋⑨）</t>
    <rPh sb="0" eb="2">
      <t>ゴウケイ</t>
    </rPh>
    <phoneticPr fontId="2"/>
  </si>
  <si>
    <t>　</t>
    <phoneticPr fontId="2"/>
  </si>
  <si>
    <t>④内パワーコンディショナのみの金額
(太陽光分)</t>
    <rPh sb="19" eb="22">
      <t>タイヨウコウ</t>
    </rPh>
    <rPh sb="22" eb="23">
      <t>ブン</t>
    </rPh>
    <phoneticPr fontId="2"/>
  </si>
  <si>
    <t>A　機器本体購入費
（③＋⑥）</t>
    <phoneticPr fontId="2"/>
  </si>
  <si>
    <t>B　設置工事費（⑦）</t>
    <phoneticPr fontId="2"/>
  </si>
  <si>
    <t>（6）購入予定金額（税抜）</t>
    <rPh sb="3" eb="9">
      <t>コウニュウヨテイキンガク</t>
    </rPh>
    <rPh sb="10" eb="12">
      <t>ゼイヌキ</t>
    </rPh>
    <phoneticPr fontId="2"/>
  </si>
  <si>
    <t>※申請書へは下記の金額をご記入ください。</t>
    <rPh sb="1" eb="4">
      <t>シンセイショ</t>
    </rPh>
    <rPh sb="6" eb="8">
      <t>カキ</t>
    </rPh>
    <rPh sb="9" eb="11">
      <t>キンガク</t>
    </rPh>
    <rPh sb="13" eb="15">
      <t>キニュウ</t>
    </rPh>
    <phoneticPr fontId="2"/>
  </si>
  <si>
    <t>⑧太陽光発電システム
（機器費＋工事費）</t>
    <phoneticPr fontId="2"/>
  </si>
  <si>
    <t>（5）太陽光発電システム
購入予定金額</t>
    <rPh sb="3" eb="6">
      <t>タイヨウコウ</t>
    </rPh>
    <rPh sb="6" eb="8">
      <t>ハツデン</t>
    </rPh>
    <rPh sb="13" eb="18">
      <t>コウニュウヨテイキン</t>
    </rPh>
    <rPh sb="18" eb="19">
      <t>ガク</t>
    </rPh>
    <phoneticPr fontId="2"/>
  </si>
  <si>
    <t>&lt;内訳&gt;</t>
    <rPh sb="1" eb="3">
      <t>ウチワケ</t>
    </rPh>
    <phoneticPr fontId="2"/>
  </si>
  <si>
    <t>助成対象機器費
（①－③－④）</t>
    <rPh sb="0" eb="7">
      <t>ジョセイタイショウキキヒ</t>
    </rPh>
    <phoneticPr fontId="2"/>
  </si>
  <si>
    <r>
      <t>V2H　</t>
    </r>
    <r>
      <rPr>
        <sz val="14"/>
        <color theme="1"/>
        <rFont val="游ゴシック"/>
        <family val="3"/>
        <charset val="128"/>
        <scheme val="minor"/>
      </rPr>
      <t>交付申請書3/4ぺージ　</t>
    </r>
    <r>
      <rPr>
        <b/>
        <sz val="14"/>
        <color theme="1"/>
        <rFont val="游ゴシック"/>
        <family val="3"/>
        <charset val="128"/>
        <scheme val="minor"/>
      </rPr>
      <t>９</t>
    </r>
    <r>
      <rPr>
        <sz val="14"/>
        <color theme="1"/>
        <rFont val="游ゴシック"/>
        <family val="3"/>
        <charset val="128"/>
        <scheme val="minor"/>
      </rPr>
      <t>（1）</t>
    </r>
    <phoneticPr fontId="2"/>
  </si>
  <si>
    <t>④内パワーコンディショナ
のみの金額(太陽光分)</t>
    <rPh sb="17" eb="18">
      <t>ガク</t>
    </rPh>
    <rPh sb="19" eb="22">
      <t>タイヨウコウ</t>
    </rPh>
    <rPh sb="22" eb="23">
      <t>ブン</t>
    </rPh>
    <phoneticPr fontId="2"/>
  </si>
  <si>
    <r>
      <t>太陽光　</t>
    </r>
    <r>
      <rPr>
        <sz val="14"/>
        <rFont val="游ゴシック"/>
        <family val="3"/>
        <charset val="128"/>
        <scheme val="minor"/>
      </rPr>
      <t>交付申請書2/3ぺージ</t>
    </r>
    <rPh sb="0" eb="3">
      <t>タイヨウコウ</t>
    </rPh>
    <phoneticPr fontId="2"/>
  </si>
  <si>
    <t>①V2Hシステム本体機器費</t>
    <phoneticPr fontId="2"/>
  </si>
  <si>
    <t>パワーコンディショナ本体機器費
（②＋③）</t>
    <rPh sb="10" eb="12">
      <t>ホンタイ</t>
    </rPh>
    <rPh sb="12" eb="15">
      <t>キキヒ</t>
    </rPh>
    <phoneticPr fontId="2"/>
  </si>
  <si>
    <t>②内パワーコンディショナのみの金額
(V2H分)</t>
    <phoneticPr fontId="2"/>
  </si>
  <si>
    <t>③内パワーコンディショナのみの金額
(太陽光分)</t>
    <rPh sb="19" eb="22">
      <t>タイヨウコウ</t>
    </rPh>
    <rPh sb="22" eb="23">
      <t>ブン</t>
    </rPh>
    <phoneticPr fontId="2"/>
  </si>
  <si>
    <r>
      <t xml:space="preserve">④V2H工事費
</t>
    </r>
    <r>
      <rPr>
        <sz val="8"/>
        <color theme="1"/>
        <rFont val="游ゴシック"/>
        <family val="3"/>
        <charset val="128"/>
        <scheme val="minor"/>
      </rPr>
      <t>※工事費が50万を超える場合は明細書を提出</t>
    </r>
    <rPh sb="4" eb="7">
      <t>コウジヒ</t>
    </rPh>
    <rPh sb="9" eb="12">
      <t>コウジヒ</t>
    </rPh>
    <rPh sb="15" eb="16">
      <t>マン</t>
    </rPh>
    <rPh sb="17" eb="18">
      <t>コ</t>
    </rPh>
    <rPh sb="20" eb="22">
      <t>バアイ</t>
    </rPh>
    <rPh sb="23" eb="26">
      <t>メイサイショ</t>
    </rPh>
    <rPh sb="27" eb="29">
      <t>テイシュツ</t>
    </rPh>
    <phoneticPr fontId="2"/>
  </si>
  <si>
    <t>⑤太陽光発電システム
（機器費＋工事費）</t>
    <rPh sb="1" eb="4">
      <t>タイヨウコウ</t>
    </rPh>
    <rPh sb="4" eb="6">
      <t>ハツデン</t>
    </rPh>
    <rPh sb="12" eb="14">
      <t>キキ</t>
    </rPh>
    <rPh sb="14" eb="15">
      <t>ヒ</t>
    </rPh>
    <rPh sb="16" eb="19">
      <t>コウジヒ</t>
    </rPh>
    <phoneticPr fontId="2"/>
  </si>
  <si>
    <t>合計（①＋②＋③＋④＋⑤＋⑥）</t>
    <rPh sb="0" eb="2">
      <t>ゴウケイ</t>
    </rPh>
    <phoneticPr fontId="2"/>
  </si>
  <si>
    <t>A　機器本体購入費
（①＋②）</t>
    <phoneticPr fontId="2"/>
  </si>
  <si>
    <t>B　設置工事費（④）</t>
    <phoneticPr fontId="2"/>
  </si>
  <si>
    <t>③内パワーコンディショナ
のみの金額(太陽光分)</t>
    <rPh sb="17" eb="18">
      <t>ガク</t>
    </rPh>
    <rPh sb="19" eb="22">
      <t>タイヨウコウ</t>
    </rPh>
    <rPh sb="22" eb="23">
      <t>ブン</t>
    </rPh>
    <phoneticPr fontId="2"/>
  </si>
  <si>
    <t>⑤太陽光発電システム
（機器費＋工事費）</t>
    <phoneticPr fontId="2"/>
  </si>
  <si>
    <r>
      <rPr>
        <sz val="11"/>
        <color rgb="FFFF0000"/>
        <rFont val="游ゴシック"/>
        <family val="3"/>
        <charset val="128"/>
        <scheme val="minor"/>
      </rPr>
      <t>株式会社　　〇〇電気　　　</t>
    </r>
    <r>
      <rPr>
        <sz val="11"/>
        <color theme="1"/>
        <rFont val="游ゴシック"/>
        <family val="2"/>
        <charset val="128"/>
        <scheme val="minor"/>
      </rPr>
      <t>　印　　　　　</t>
    </r>
    <rPh sb="0" eb="4">
      <t>カブシキガイシャ</t>
    </rPh>
    <rPh sb="8" eb="10">
      <t>デンキ</t>
    </rPh>
    <rPh sb="14" eb="15">
      <t>イン</t>
    </rPh>
    <phoneticPr fontId="2"/>
  </si>
  <si>
    <t>④蓄電池工事費</t>
    <phoneticPr fontId="2"/>
  </si>
  <si>
    <t>助成対象機器費
（①－③）</t>
    <rPh sb="0" eb="7">
      <t>ジョセイタイショウキキヒ</t>
    </rPh>
    <phoneticPr fontId="2"/>
  </si>
  <si>
    <t>参照を押下すると
各シートへ移動します</t>
    <rPh sb="3" eb="5">
      <t>オウカ</t>
    </rPh>
    <rPh sb="9" eb="10">
      <t>カク</t>
    </rPh>
    <rPh sb="14" eb="16">
      <t>イドウ</t>
    </rPh>
    <phoneticPr fontId="2"/>
  </si>
  <si>
    <t>参照</t>
  </si>
  <si>
    <t>見積書 一覧</t>
    <rPh sb="0" eb="3">
      <t>ミツモリショ</t>
    </rPh>
    <rPh sb="4" eb="6">
      <t>イチラン</t>
    </rPh>
    <phoneticPr fontId="2"/>
  </si>
  <si>
    <r>
      <t>蓄電池</t>
    </r>
    <r>
      <rPr>
        <sz val="14"/>
        <color theme="1"/>
        <rFont val="游ゴシック"/>
        <family val="3"/>
        <charset val="128"/>
        <scheme val="minor"/>
      </rPr>
      <t>　交付申請書2/3ぺージ（6）</t>
    </r>
    <rPh sb="0" eb="3">
      <t>チクデンチ</t>
    </rPh>
    <phoneticPr fontId="2"/>
  </si>
  <si>
    <r>
      <t>　　　　</t>
    </r>
    <r>
      <rPr>
        <sz val="11"/>
        <color rgb="FFFF0000"/>
        <rFont val="游ゴシック"/>
        <family val="3"/>
        <charset val="128"/>
        <scheme val="minor"/>
      </rPr>
      <t>2022</t>
    </r>
    <r>
      <rPr>
        <sz val="11"/>
        <color theme="1"/>
        <rFont val="游ゴシック"/>
        <family val="2"/>
        <charset val="128"/>
        <scheme val="minor"/>
      </rPr>
      <t>年　</t>
    </r>
    <r>
      <rPr>
        <sz val="11"/>
        <color rgb="FFFF0000"/>
        <rFont val="游ゴシック"/>
        <family val="3"/>
        <charset val="128"/>
        <scheme val="minor"/>
      </rPr>
      <t>×</t>
    </r>
    <r>
      <rPr>
        <sz val="11"/>
        <color theme="1"/>
        <rFont val="游ゴシック"/>
        <family val="2"/>
        <charset val="128"/>
        <scheme val="minor"/>
      </rPr>
      <t>月　</t>
    </r>
    <r>
      <rPr>
        <sz val="11"/>
        <color rgb="FFFF0000"/>
        <rFont val="游ゴシック"/>
        <family val="3"/>
        <charset val="128"/>
        <scheme val="minor"/>
      </rPr>
      <t>×</t>
    </r>
    <r>
      <rPr>
        <sz val="11"/>
        <color theme="1"/>
        <rFont val="游ゴシック"/>
        <family val="2"/>
        <charset val="128"/>
        <scheme val="minor"/>
      </rPr>
      <t>日</t>
    </r>
    <rPh sb="8" eb="9">
      <t>ネン</t>
    </rPh>
    <rPh sb="11" eb="12">
      <t>ガツ</t>
    </rPh>
    <rPh sb="14" eb="15">
      <t>ニチ</t>
    </rPh>
    <phoneticPr fontId="2"/>
  </si>
  <si>
    <t>東京　太郎</t>
    <rPh sb="0" eb="2">
      <t>トウキョウ</t>
    </rPh>
    <rPh sb="3" eb="5">
      <t>タロウ</t>
    </rPh>
    <phoneticPr fontId="2"/>
  </si>
  <si>
    <t>株式会社　〇〇電気　　　印　　　</t>
    <rPh sb="0" eb="4">
      <t>カブシキガイシャ</t>
    </rPh>
    <rPh sb="7" eb="9">
      <t>デンキ</t>
    </rPh>
    <rPh sb="12" eb="13">
      <t>イン</t>
    </rPh>
    <phoneticPr fontId="2"/>
  </si>
  <si>
    <t>東京都〇〇区△△1-2</t>
    <rPh sb="0" eb="3">
      <t>トウキョウト</t>
    </rPh>
    <rPh sb="5" eb="6">
      <t>ク</t>
    </rPh>
    <phoneticPr fontId="2"/>
  </si>
  <si>
    <t>Ｖ２Ｈ</t>
    <phoneticPr fontId="2"/>
  </si>
  <si>
    <t>ニチコン</t>
    <phoneticPr fontId="2"/>
  </si>
  <si>
    <t>型番</t>
    <rPh sb="0" eb="2">
      <t>カタバン</t>
    </rPh>
    <phoneticPr fontId="2"/>
  </si>
  <si>
    <t>ES-T3PLS</t>
    <phoneticPr fontId="2"/>
  </si>
  <si>
    <t>Ｖ２Ｈ本体価格（助成対象）</t>
    <rPh sb="3" eb="5">
      <t>ホンタイ</t>
    </rPh>
    <rPh sb="5" eb="7">
      <t>カカク</t>
    </rPh>
    <rPh sb="8" eb="10">
      <t>ジョセイ</t>
    </rPh>
    <rPh sb="10" eb="12">
      <t>タイショウ</t>
    </rPh>
    <phoneticPr fontId="2"/>
  </si>
  <si>
    <t>機器費（助成対象外）</t>
    <rPh sb="0" eb="2">
      <t>キキ</t>
    </rPh>
    <rPh sb="2" eb="3">
      <t>ヒ</t>
    </rPh>
    <rPh sb="4" eb="6">
      <t>ジョセイ</t>
    </rPh>
    <rPh sb="6" eb="8">
      <t>タイショウ</t>
    </rPh>
    <rPh sb="8" eb="9">
      <t>ガイ</t>
    </rPh>
    <phoneticPr fontId="2"/>
  </si>
  <si>
    <t>その他工事費</t>
    <rPh sb="2" eb="3">
      <t>タ</t>
    </rPh>
    <rPh sb="3" eb="6">
      <t>コウジヒ</t>
    </rPh>
    <phoneticPr fontId="2"/>
  </si>
  <si>
    <t>①　太陽光発電システム
（機器費＋工事費）
助成対象経費</t>
    <rPh sb="2" eb="5">
      <t>タイヨウコウ</t>
    </rPh>
    <rPh sb="5" eb="7">
      <t>ハツデン</t>
    </rPh>
    <rPh sb="22" eb="24">
      <t>ジョセイ</t>
    </rPh>
    <rPh sb="24" eb="26">
      <t>タイショウ</t>
    </rPh>
    <rPh sb="26" eb="28">
      <t>ケイヒ</t>
    </rPh>
    <phoneticPr fontId="2"/>
  </si>
  <si>
    <t>①の内 陸屋根の架台設置費
（機器費＋工事費）</t>
    <phoneticPr fontId="2"/>
  </si>
  <si>
    <t>①の内 陸屋根の防水工事費</t>
    <phoneticPr fontId="2"/>
  </si>
  <si>
    <t>①太陽光発電システム
（機器費＋工事費）
助成対象経費</t>
    <rPh sb="1" eb="4">
      <t>タイヨウコウ</t>
    </rPh>
    <rPh sb="4" eb="6">
      <t>ハツデン</t>
    </rPh>
    <rPh sb="21" eb="23">
      <t>ジョセイ</t>
    </rPh>
    <rPh sb="23" eb="25">
      <t>タイショウ</t>
    </rPh>
    <rPh sb="25" eb="27">
      <t>ケイヒ</t>
    </rPh>
    <phoneticPr fontId="2"/>
  </si>
  <si>
    <t>②その他　※助成対象外</t>
    <rPh sb="3" eb="4">
      <t>ホカ</t>
    </rPh>
    <rPh sb="6" eb="8">
      <t>ジョセイ</t>
    </rPh>
    <rPh sb="8" eb="11">
      <t>タイショウガイ</t>
    </rPh>
    <phoneticPr fontId="2"/>
  </si>
  <si>
    <t>合計（①＋②）</t>
    <rPh sb="0" eb="2">
      <t>ゴウケイ</t>
    </rPh>
    <phoneticPr fontId="2"/>
  </si>
  <si>
    <r>
      <t xml:space="preserve">Ｖ２Ｈ設置工事費
</t>
    </r>
    <r>
      <rPr>
        <sz val="8"/>
        <color theme="1"/>
        <rFont val="游ゴシック"/>
        <family val="3"/>
        <charset val="128"/>
        <scheme val="minor"/>
      </rPr>
      <t>※工事費が50万を超える場合は明細書を提出</t>
    </r>
    <rPh sb="3" eb="5">
      <t>セッチ</t>
    </rPh>
    <rPh sb="5" eb="8">
      <t>コウジヒ</t>
    </rPh>
    <phoneticPr fontId="2"/>
  </si>
  <si>
    <t xml:space="preserve">＜備考＞
</t>
    <phoneticPr fontId="2"/>
  </si>
  <si>
    <t>01　【蓄電池のみ】　申請</t>
  </si>
  <si>
    <t>02　【V2Hのみ】　申請</t>
  </si>
  <si>
    <t>03　【太陽光のみ】　申請</t>
  </si>
  <si>
    <t>04　【陸屋根の太陽光のみ】　申請</t>
  </si>
  <si>
    <t>05　【蓄電池＋太陽光】　申請</t>
  </si>
  <si>
    <t>06　【蓄電池＋陸屋根の太陽光】　申請</t>
  </si>
  <si>
    <t>07　トライブリッドPCS【V2H＋太陽光】　申請</t>
  </si>
  <si>
    <t>08　トライブリッドPCS【蓄電池＋V2H＋太陽光】　申請</t>
  </si>
  <si>
    <t xml:space="preserve">kW </t>
    <phoneticPr fontId="2"/>
  </si>
  <si>
    <t>パワ－コンディ
ショナの型番</t>
    <rPh sb="12" eb="14">
      <t>カタバン</t>
    </rPh>
    <phoneticPr fontId="2"/>
  </si>
  <si>
    <t>（5）太陽光発電
システム
購入予定金額</t>
    <rPh sb="3" eb="6">
      <t>タイヨウコウ</t>
    </rPh>
    <rPh sb="6" eb="8">
      <t>ハツデン</t>
    </rPh>
    <rPh sb="14" eb="19">
      <t>コウニュウヨテイキン</t>
    </rPh>
    <rPh sb="19" eb="20">
      <t>ガク</t>
    </rPh>
    <phoneticPr fontId="2"/>
  </si>
  <si>
    <t>④内パワーコンディショナのみの金額
(太陽光分)</t>
    <rPh sb="16" eb="17">
      <t>ガク</t>
    </rPh>
    <rPh sb="19" eb="22">
      <t>タイヨウコウ</t>
    </rPh>
    <rPh sb="22" eb="23">
      <t>ブン</t>
    </rPh>
    <phoneticPr fontId="2"/>
  </si>
  <si>
    <t xml:space="preserve">             見積書</t>
    <rPh sb="13" eb="16">
      <t>ミツモリショ</t>
    </rPh>
    <phoneticPr fontId="2"/>
  </si>
  <si>
    <t xml:space="preserve">                下記のとおりお見積りさせていただきます。</t>
    <rPh sb="16" eb="18">
      <t>カキ</t>
    </rPh>
    <rPh sb="23" eb="25">
      <t>ミツモ</t>
    </rPh>
    <phoneticPr fontId="2"/>
  </si>
  <si>
    <t>新設(太陽光の申請可)　</t>
    <phoneticPr fontId="2"/>
  </si>
  <si>
    <r>
      <t>蓄電池</t>
    </r>
    <r>
      <rPr>
        <sz val="16"/>
        <color theme="1"/>
        <rFont val="游ゴシック"/>
        <family val="3"/>
        <charset val="128"/>
        <scheme val="minor"/>
      </rPr>
      <t>　交付申請書2/3ぺージ</t>
    </r>
    <rPh sb="0" eb="3">
      <t>チクデンチ</t>
    </rPh>
    <phoneticPr fontId="2"/>
  </si>
  <si>
    <t>（5）太陽光発電
システム購入予定金額</t>
    <rPh sb="3" eb="6">
      <t>タイヨウコウ</t>
    </rPh>
    <rPh sb="6" eb="8">
      <t>ハツデン</t>
    </rPh>
    <rPh sb="13" eb="18">
      <t>コウニュウヨテイキン</t>
    </rPh>
    <rPh sb="18" eb="19">
      <t>ガク</t>
    </rPh>
    <phoneticPr fontId="2"/>
  </si>
  <si>
    <t>②内パワーコンディショナのみの
金額(蓄電池分)</t>
    <phoneticPr fontId="2"/>
  </si>
  <si>
    <t>③内パワーコンディショナのみの
金額(太陽光分)</t>
    <rPh sb="19" eb="22">
      <t>タイヨウコウ</t>
    </rPh>
    <rPh sb="22" eb="23">
      <t>ブン</t>
    </rPh>
    <phoneticPr fontId="2"/>
  </si>
  <si>
    <t>増設(太陽光の申請は
不可）</t>
    <phoneticPr fontId="2"/>
  </si>
  <si>
    <t>（6）購入予定
金額（税抜）</t>
    <rPh sb="3" eb="5">
      <t>コウニュウ</t>
    </rPh>
    <rPh sb="5" eb="7">
      <t>ヨテイ</t>
    </rPh>
    <rPh sb="8" eb="10">
      <t>キンガク</t>
    </rPh>
    <rPh sb="11" eb="13">
      <t>ゼイヌキ</t>
    </rPh>
    <phoneticPr fontId="2"/>
  </si>
  <si>
    <r>
      <t>蓄電池</t>
    </r>
    <r>
      <rPr>
        <sz val="16"/>
        <color theme="1"/>
        <rFont val="游ゴシック"/>
        <family val="3"/>
        <charset val="128"/>
        <scheme val="minor"/>
      </rPr>
      <t>　交付申請書2/3ぺージ（6）</t>
    </r>
    <rPh sb="0" eb="3">
      <t>チクデンチ</t>
    </rPh>
    <phoneticPr fontId="2"/>
  </si>
  <si>
    <t>⑤の内 陸屋根の架台設置費
（機器費＋工事費）</t>
    <phoneticPr fontId="2"/>
  </si>
  <si>
    <r>
      <t xml:space="preserve">設置予定の発電出力
</t>
    </r>
    <r>
      <rPr>
        <sz val="13"/>
        <color theme="1"/>
        <rFont val="游ゴシック"/>
        <family val="3"/>
        <charset val="128"/>
        <scheme val="minor"/>
      </rPr>
      <t>(モジュールとパワコンのいずれか小さい値）</t>
    </r>
    <rPh sb="0" eb="4">
      <t>セッチヨテイ</t>
    </rPh>
    <rPh sb="5" eb="9">
      <t>ハツデンシュツリョク</t>
    </rPh>
    <rPh sb="26" eb="27">
      <t>チイ</t>
    </rPh>
    <rPh sb="29" eb="30">
      <t>アタイ</t>
    </rPh>
    <phoneticPr fontId="2"/>
  </si>
  <si>
    <r>
      <t xml:space="preserve">設置予定の発電出力
</t>
    </r>
    <r>
      <rPr>
        <sz val="13"/>
        <color theme="1"/>
        <rFont val="游ゴシック"/>
        <family val="3"/>
        <charset val="128"/>
        <scheme val="minor"/>
      </rPr>
      <t>(モジュールとパワコン
のいずれか小さい値）</t>
    </r>
    <rPh sb="0" eb="4">
      <t>セッチヨテイ</t>
    </rPh>
    <rPh sb="5" eb="9">
      <t>ハツデンシュツリョク</t>
    </rPh>
    <rPh sb="27" eb="28">
      <t>チイ</t>
    </rPh>
    <rPh sb="30" eb="31">
      <t>アタイ</t>
    </rPh>
    <phoneticPr fontId="2"/>
  </si>
  <si>
    <t>増設(太陽光の申請は
不可)</t>
    <rPh sb="0" eb="2">
      <t>ゾウセツ</t>
    </rPh>
    <rPh sb="3" eb="6">
      <t>タイヨウコウ</t>
    </rPh>
    <rPh sb="7" eb="9">
      <t>シンセイ</t>
    </rPh>
    <rPh sb="11" eb="13">
      <t>フカ</t>
    </rPh>
    <phoneticPr fontId="2"/>
  </si>
  <si>
    <r>
      <t>V2H　</t>
    </r>
    <r>
      <rPr>
        <sz val="16"/>
        <color theme="1"/>
        <rFont val="游ゴシック"/>
        <family val="3"/>
        <charset val="128"/>
        <scheme val="minor"/>
      </rPr>
      <t>交付申請書3/4ぺージ　</t>
    </r>
    <r>
      <rPr>
        <b/>
        <sz val="16"/>
        <color theme="1"/>
        <rFont val="游ゴシック"/>
        <family val="3"/>
        <charset val="128"/>
        <scheme val="minor"/>
      </rPr>
      <t>９</t>
    </r>
    <r>
      <rPr>
        <sz val="16"/>
        <color theme="1"/>
        <rFont val="游ゴシック"/>
        <family val="3"/>
        <charset val="128"/>
        <scheme val="minor"/>
      </rPr>
      <t>（1）</t>
    </r>
    <phoneticPr fontId="2"/>
  </si>
  <si>
    <r>
      <t>太陽光　</t>
    </r>
    <r>
      <rPr>
        <sz val="16"/>
        <rFont val="游ゴシック"/>
        <family val="3"/>
        <charset val="128"/>
        <scheme val="minor"/>
      </rPr>
      <t>交付申請書2/3ぺージ</t>
    </r>
    <rPh sb="0" eb="3">
      <t>タイヨウコウ</t>
    </rPh>
    <phoneticPr fontId="2"/>
  </si>
  <si>
    <t>B　設置工事費
（④）</t>
    <phoneticPr fontId="2"/>
  </si>
  <si>
    <t>④V2H工事費  ※工事費が50万を
超える場合は明細書を提出</t>
    <rPh sb="4" eb="7">
      <t>コウジヒ</t>
    </rPh>
    <rPh sb="10" eb="13">
      <t>コウジヒ</t>
    </rPh>
    <rPh sb="16" eb="17">
      <t>マン</t>
    </rPh>
    <rPh sb="19" eb="20">
      <t>コ</t>
    </rPh>
    <rPh sb="22" eb="24">
      <t>バアイ</t>
    </rPh>
    <rPh sb="25" eb="28">
      <t>メイサイショ</t>
    </rPh>
    <rPh sb="29" eb="31">
      <t>テイシュツ</t>
    </rPh>
    <phoneticPr fontId="2"/>
  </si>
  <si>
    <t>②内パワーコンディショナのみの
金額(V2H分)</t>
    <phoneticPr fontId="2"/>
  </si>
  <si>
    <t>③内パワーコンディショナのみの金額
(太陽光分)</t>
    <rPh sb="16" eb="17">
      <t>ガク</t>
    </rPh>
    <rPh sb="19" eb="22">
      <t>タイヨウコウ</t>
    </rPh>
    <rPh sb="22" eb="23">
      <t>ブン</t>
    </rPh>
    <phoneticPr fontId="2"/>
  </si>
  <si>
    <t>増設(太陽光の申請は
不可)</t>
    <phoneticPr fontId="2"/>
  </si>
  <si>
    <t>B　設置工事費
（⑦）</t>
    <phoneticPr fontId="2"/>
  </si>
  <si>
    <t>⑧太陽光発電
システム
（機器費＋工事費）</t>
    <phoneticPr fontId="2"/>
  </si>
  <si>
    <t>②内パワーコンディショナのみの
(蓄電池分)</t>
    <phoneticPr fontId="2"/>
  </si>
  <si>
    <t>③内パワーコンディショナのみの
金額(V2H分)</t>
    <phoneticPr fontId="2"/>
  </si>
  <si>
    <t>④内パワーコンディショナのみの
金額(太陽光分)</t>
    <rPh sb="19" eb="22">
      <t>タイヨウコウ</t>
    </rPh>
    <rPh sb="22" eb="23">
      <t>ブン</t>
    </rPh>
    <phoneticPr fontId="2"/>
  </si>
  <si>
    <t>⑦V2H工事費  ※工事費が50万を
超える場合は明細書を提出</t>
    <rPh sb="4" eb="7">
      <t>コウジヒ</t>
    </rPh>
    <rPh sb="10" eb="13">
      <t>コウジヒ</t>
    </rPh>
    <rPh sb="16" eb="17">
      <t>マン</t>
    </rPh>
    <rPh sb="19" eb="20">
      <t>コ</t>
    </rPh>
    <rPh sb="22" eb="24">
      <t>バアイ</t>
    </rPh>
    <rPh sb="25" eb="28">
      <t>メイサイショ</t>
    </rPh>
    <rPh sb="29" eb="31">
      <t>テイシュツ</t>
    </rPh>
    <phoneticPr fontId="2"/>
  </si>
  <si>
    <t>新設(太陽光の申請可)</t>
    <phoneticPr fontId="2"/>
  </si>
  <si>
    <t xml:space="preserve">     見積書</t>
    <rPh sb="5" eb="8">
      <t>ミツモリショ</t>
    </rPh>
    <phoneticPr fontId="2"/>
  </si>
  <si>
    <t xml:space="preserve">             下記のとおりお見積りさせていただきます。</t>
    <rPh sb="13" eb="15">
      <t>カキ</t>
    </rPh>
    <rPh sb="20" eb="22">
      <t>ミツモ</t>
    </rPh>
    <phoneticPr fontId="2"/>
  </si>
  <si>
    <t xml:space="preserve">        見積書</t>
    <rPh sb="8" eb="11">
      <t>ミツモリショ</t>
    </rPh>
    <phoneticPr fontId="2"/>
  </si>
  <si>
    <t xml:space="preserve">       下記のとおりお見積りさせていただきます。</t>
    <rPh sb="7" eb="9">
      <t>カキ</t>
    </rPh>
    <rPh sb="14" eb="16">
      <t>ミツモ</t>
    </rPh>
    <phoneticPr fontId="2"/>
  </si>
  <si>
    <t xml:space="preserve">                   下記のとおりお見積りさせていただきます。</t>
    <rPh sb="19" eb="21">
      <t>カキ</t>
    </rPh>
    <rPh sb="26" eb="28">
      <t>ミツモ</t>
    </rPh>
    <phoneticPr fontId="2"/>
  </si>
  <si>
    <t>A　機器本体
購入費
（①＋②）</t>
    <phoneticPr fontId="2"/>
  </si>
  <si>
    <t>③内パワーコンディ
ショナのみの金額
(太陽光分)</t>
    <rPh sb="17" eb="18">
      <t>ガク</t>
    </rPh>
    <rPh sb="20" eb="23">
      <t>タイヨウコウ</t>
    </rPh>
    <rPh sb="23" eb="24">
      <t>ブン</t>
    </rPh>
    <phoneticPr fontId="2"/>
  </si>
  <si>
    <t>　年　　　月　　　日</t>
    <rPh sb="1" eb="2">
      <t>ネン</t>
    </rPh>
    <rPh sb="5" eb="6">
      <t>ガツ</t>
    </rPh>
    <rPh sb="9" eb="10">
      <t>ニチ</t>
    </rPh>
    <phoneticPr fontId="2"/>
  </si>
  <si>
    <t>モジュール増設分の発電出力</t>
    <rPh sb="5" eb="7">
      <t>ゾウセツ</t>
    </rPh>
    <rPh sb="7" eb="8">
      <t>ブン</t>
    </rPh>
    <phoneticPr fontId="2"/>
  </si>
  <si>
    <t>⑤太陽光発電システム
（機器費＋工事費）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</si>
</sst>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38" x14ac:knownFonts="1">
    <font>
      <sz val="11"/>
      <color theme="1"/>
      <name val="游ゴシック"/>
      <family val="2"/>
      <charset val="128"/>
      <scheme val="minor"/>
    </font>
    <font>
      <sz val="9"/>
      <color rgb="FF000000"/>
      <name val="Meiryo UI"/>
      <family val="3"/>
      <charset val="128"/>
    </font>
    <font>
      <sz val="6"/>
      <name val="游ゴシック"/>
      <family val="2"/>
      <charset val="128"/>
      <scheme val="minor"/>
    </font>
    <font>
      <sz val="16"/>
      <color theme="1"/>
      <name val="游ゴシック"/>
      <family val="2"/>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8"/>
      <color rgb="FFFF0000"/>
      <name val="Arial"/>
      <family val="2"/>
    </font>
    <font>
      <sz val="16"/>
      <color rgb="FFFF0000"/>
      <name val="游ゴシック"/>
      <family val="2"/>
      <charset val="128"/>
      <scheme val="minor"/>
    </font>
    <font>
      <sz val="16"/>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1"/>
      <name val="游ゴシック"/>
      <family val="3"/>
      <charset val="128"/>
      <scheme val="minor"/>
    </font>
    <font>
      <sz val="14"/>
      <name val="游ゴシック"/>
      <family val="3"/>
      <charset val="128"/>
      <scheme val="minor"/>
    </font>
    <font>
      <b/>
      <sz val="20"/>
      <color rgb="FFFF0000"/>
      <name val="游ゴシック"/>
      <family val="3"/>
      <charset val="128"/>
      <scheme val="minor"/>
    </font>
    <font>
      <sz val="11"/>
      <name val="游ゴシック"/>
      <family val="2"/>
      <charset val="128"/>
      <scheme val="minor"/>
    </font>
    <font>
      <sz val="14"/>
      <color rgb="FFFF0000"/>
      <name val="游ゴシック"/>
      <family val="2"/>
      <charset val="128"/>
      <scheme val="minor"/>
    </font>
    <font>
      <sz val="14"/>
      <color rgb="FFFF0000"/>
      <name val="游ゴシック"/>
      <family val="3"/>
      <charset val="128"/>
      <scheme val="minor"/>
    </font>
    <font>
      <sz val="12"/>
      <color theme="1"/>
      <name val="Meiryo UI"/>
      <family val="3"/>
      <charset val="128"/>
    </font>
    <font>
      <u/>
      <sz val="11"/>
      <color theme="10"/>
      <name val="游ゴシック"/>
      <family val="2"/>
      <charset val="128"/>
      <scheme val="minor"/>
    </font>
    <font>
      <u/>
      <sz val="11"/>
      <color theme="11"/>
      <name val="游ゴシック"/>
      <family val="2"/>
      <charset val="128"/>
      <scheme val="minor"/>
    </font>
    <font>
      <u/>
      <sz val="11"/>
      <color rgb="FF0563C1"/>
      <name val="游ゴシック"/>
      <family val="2"/>
      <charset val="128"/>
      <scheme val="minor"/>
    </font>
    <font>
      <b/>
      <sz val="8"/>
      <color theme="0"/>
      <name val="Meiryo UI"/>
      <family val="3"/>
      <charset val="128"/>
    </font>
    <font>
      <b/>
      <sz val="12"/>
      <color theme="0"/>
      <name val="Meiryo UI"/>
      <family val="3"/>
      <charset val="128"/>
    </font>
    <font>
      <sz val="16"/>
      <color theme="1"/>
      <name val="游ゴシック"/>
      <family val="3"/>
      <charset val="128"/>
      <scheme val="minor"/>
    </font>
    <font>
      <b/>
      <sz val="14"/>
      <color rgb="FFFF0000"/>
      <name val="游ゴシック"/>
      <family val="3"/>
      <charset val="128"/>
      <scheme val="minor"/>
    </font>
    <font>
      <sz val="13"/>
      <color theme="1"/>
      <name val="游ゴシック"/>
      <family val="3"/>
      <charset val="128"/>
      <scheme val="minor"/>
    </font>
    <font>
      <sz val="22"/>
      <color theme="1"/>
      <name val="游ゴシック"/>
      <family val="3"/>
      <charset val="128"/>
      <scheme val="minor"/>
    </font>
    <font>
      <sz val="16"/>
      <name val="游ゴシック"/>
      <family val="3"/>
      <charset val="128"/>
      <scheme val="minor"/>
    </font>
    <font>
      <b/>
      <sz val="16"/>
      <color theme="1"/>
      <name val="游ゴシック"/>
      <family val="3"/>
      <charset val="128"/>
      <scheme val="minor"/>
    </font>
    <font>
      <b/>
      <sz val="16"/>
      <name val="游ゴシック"/>
      <family val="3"/>
      <charset val="128"/>
      <scheme val="minor"/>
    </font>
    <font>
      <sz val="22"/>
      <color theme="1"/>
      <name val="游ゴシック"/>
      <family val="2"/>
      <charset val="128"/>
      <scheme val="minor"/>
    </font>
    <font>
      <sz val="16"/>
      <name val="游ゴシック"/>
      <family val="2"/>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249977111117893"/>
        <bgColor indexed="64"/>
      </patternFill>
    </fill>
  </fills>
  <borders count="112">
    <border>
      <left/>
      <right/>
      <top/>
      <bottom/>
      <diagonal/>
    </border>
    <border>
      <left/>
      <right/>
      <top/>
      <bottom style="mediumDashed">
        <color indexed="64"/>
      </bottom>
      <diagonal/>
    </border>
    <border>
      <left/>
      <right/>
      <top/>
      <bottom style="thin">
        <color indexed="64"/>
      </bottom>
      <diagonal/>
    </border>
    <border>
      <left/>
      <right style="mediumDash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n">
        <color indexed="64"/>
      </right>
      <top/>
      <bottom style="dotted">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n">
        <color indexed="64"/>
      </left>
      <right style="thin">
        <color indexed="64"/>
      </right>
      <top/>
      <bottom style="dotted">
        <color indexed="64"/>
      </bottom>
      <diagonal/>
    </border>
    <border>
      <left style="thick">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style="dotted">
        <color indexed="64"/>
      </bottom>
      <diagonal/>
    </border>
    <border>
      <left style="thick">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thick">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ck">
        <color indexed="64"/>
      </right>
      <top style="dotted">
        <color indexed="64"/>
      </top>
      <bottom style="thick">
        <color indexed="64"/>
      </bottom>
      <diagonal/>
    </border>
    <border>
      <left style="thin">
        <color indexed="64"/>
      </left>
      <right style="thick">
        <color indexed="64"/>
      </right>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4">
    <xf numFmtId="0" fontId="0" fillId="0" borderId="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cellStyleXfs>
  <cellXfs count="550">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Protection="1">
      <alignment vertical="center"/>
      <protection locked="0"/>
    </xf>
    <xf numFmtId="0" fontId="0" fillId="2" borderId="0" xfId="0" applyFill="1">
      <alignment vertical="center"/>
    </xf>
    <xf numFmtId="0" fontId="0" fillId="0" borderId="0" xfId="0" applyAlignment="1">
      <alignment vertical="top" wrapText="1"/>
    </xf>
    <xf numFmtId="0" fontId="7" fillId="0" borderId="0" xfId="0" applyFont="1">
      <alignment vertical="center"/>
    </xf>
    <xf numFmtId="0" fontId="0" fillId="0" borderId="27" xfId="0" applyBorder="1">
      <alignment vertical="center"/>
    </xf>
    <xf numFmtId="0" fontId="8" fillId="0" borderId="2" xfId="0" applyFont="1" applyBorder="1">
      <alignment vertical="center"/>
    </xf>
    <xf numFmtId="176" fontId="0" fillId="0" borderId="0" xfId="0" applyNumberFormat="1">
      <alignment vertical="center"/>
    </xf>
    <xf numFmtId="0" fontId="0" fillId="0" borderId="0" xfId="0" applyAlignment="1">
      <alignment horizontal="right" vertical="center"/>
    </xf>
    <xf numFmtId="176" fontId="5" fillId="0" borderId="0" xfId="0" applyNumberFormat="1" applyFont="1">
      <alignment vertical="center"/>
    </xf>
    <xf numFmtId="0" fontId="5" fillId="0" borderId="0" xfId="0" applyFont="1">
      <alignment vertical="center"/>
    </xf>
    <xf numFmtId="0" fontId="5"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0" fillId="0" borderId="81"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19" fillId="0" borderId="0" xfId="0" applyFont="1">
      <alignment vertical="center"/>
    </xf>
    <xf numFmtId="0" fontId="0" fillId="0" borderId="63" xfId="0" applyBorder="1" applyAlignment="1">
      <alignment horizontal="center" vertical="center" shrinkToFit="1"/>
    </xf>
    <xf numFmtId="176" fontId="5" fillId="0" borderId="63" xfId="0" applyNumberFormat="1" applyFont="1" applyBorder="1" applyAlignment="1">
      <alignment horizontal="right" vertical="center"/>
    </xf>
    <xf numFmtId="0" fontId="5" fillId="0" borderId="63" xfId="0" applyFont="1" applyBorder="1" applyAlignment="1">
      <alignment horizontal="right" vertical="center"/>
    </xf>
    <xf numFmtId="0" fontId="0" fillId="0" borderId="63" xfId="0" applyBorder="1" applyAlignment="1">
      <alignment horizontal="center" vertical="center"/>
    </xf>
    <xf numFmtId="0" fontId="13" fillId="0" borderId="0" xfId="0" applyFont="1" applyAlignment="1">
      <alignment horizontal="center" vertical="center" shrinkToFit="1"/>
    </xf>
    <xf numFmtId="0" fontId="17" fillId="0" borderId="77" xfId="0" applyFont="1" applyBorder="1" applyProtection="1">
      <alignment vertical="center"/>
      <protection locked="0"/>
    </xf>
    <xf numFmtId="0" fontId="0" fillId="0" borderId="77" xfId="0" applyBorder="1">
      <alignment vertical="center"/>
    </xf>
    <xf numFmtId="0" fontId="17" fillId="0" borderId="77" xfId="0" applyFont="1" applyBorder="1">
      <alignment vertical="center"/>
    </xf>
    <xf numFmtId="0" fontId="3" fillId="0" borderId="0" xfId="0" applyFont="1">
      <alignment vertical="center"/>
    </xf>
    <xf numFmtId="0" fontId="23" fillId="0" borderId="10" xfId="0" applyFont="1" applyBorder="1" applyAlignment="1">
      <alignment horizontal="left" vertical="center" indent="1"/>
    </xf>
    <xf numFmtId="0" fontId="24" fillId="0" borderId="10" xfId="1" applyBorder="1" applyAlignment="1">
      <alignment horizontal="center" vertical="center"/>
    </xf>
    <xf numFmtId="0" fontId="27" fillId="6" borderId="10"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pplyProtection="1">
      <alignment horizontal="right" vertical="center"/>
      <protection locked="0"/>
    </xf>
    <xf numFmtId="0" fontId="5" fillId="0" borderId="2" xfId="0" applyFont="1" applyBorder="1" applyProtection="1">
      <alignment vertical="center"/>
      <protection locked="0"/>
    </xf>
    <xf numFmtId="0" fontId="14" fillId="0" borderId="0" xfId="0" applyFont="1">
      <alignment vertical="center"/>
    </xf>
    <xf numFmtId="0" fontId="30"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29" fillId="0" borderId="0" xfId="0" applyFont="1" applyAlignment="1">
      <alignment horizontal="center" vertical="center"/>
    </xf>
    <xf numFmtId="0" fontId="29" fillId="0" borderId="0" xfId="0" applyFont="1">
      <alignment vertical="center"/>
    </xf>
    <xf numFmtId="0" fontId="34" fillId="0" borderId="0" xfId="0" applyFont="1">
      <alignment vertical="center"/>
    </xf>
    <xf numFmtId="0" fontId="35" fillId="0" borderId="0" xfId="0" applyFont="1">
      <alignment vertical="center"/>
    </xf>
    <xf numFmtId="0" fontId="9" fillId="0" borderId="0" xfId="0" applyFont="1">
      <alignment vertical="center"/>
    </xf>
    <xf numFmtId="0" fontId="29" fillId="0" borderId="0" xfId="0" applyFont="1" applyAlignment="1">
      <alignment horizontal="center" vertical="center" shrinkToFit="1"/>
    </xf>
    <xf numFmtId="0" fontId="29" fillId="0" borderId="63" xfId="0" applyFont="1" applyBorder="1" applyAlignment="1">
      <alignment horizontal="center" vertical="center" shrinkToFit="1"/>
    </xf>
    <xf numFmtId="176" fontId="9" fillId="0" borderId="63" xfId="0" applyNumberFormat="1" applyFont="1" applyBorder="1" applyAlignment="1">
      <alignment horizontal="right" vertical="center"/>
    </xf>
    <xf numFmtId="0" fontId="9" fillId="0" borderId="63" xfId="0" applyFont="1" applyBorder="1" applyAlignment="1">
      <alignment horizontal="right" vertical="center"/>
    </xf>
    <xf numFmtId="0" fontId="29" fillId="0" borderId="63" xfId="0" applyFont="1" applyBorder="1" applyAlignment="1">
      <alignment horizontal="center" vertical="center"/>
    </xf>
    <xf numFmtId="0" fontId="9" fillId="0" borderId="0" xfId="0" applyFont="1" applyAlignment="1">
      <alignment horizontal="right" vertical="center"/>
    </xf>
    <xf numFmtId="0" fontId="29" fillId="0" borderId="1" xfId="0" applyFont="1" applyBorder="1">
      <alignment vertical="center"/>
    </xf>
    <xf numFmtId="0" fontId="29" fillId="0" borderId="3" xfId="0" applyFont="1" applyBorder="1">
      <alignment vertical="center"/>
    </xf>
    <xf numFmtId="0" fontId="29" fillId="0" borderId="0" xfId="0" applyFont="1" applyAlignment="1">
      <alignment horizontal="left" vertical="center"/>
    </xf>
    <xf numFmtId="176" fontId="29" fillId="0" borderId="0" xfId="0" applyNumberFormat="1" applyFont="1">
      <alignment vertical="center"/>
    </xf>
    <xf numFmtId="176" fontId="9" fillId="0" borderId="0" xfId="0" applyNumberFormat="1" applyFont="1">
      <alignment vertical="center"/>
    </xf>
    <xf numFmtId="0" fontId="0" fillId="0" borderId="13" xfId="0" applyBorder="1">
      <alignment vertical="center"/>
    </xf>
    <xf numFmtId="0" fontId="29" fillId="0" borderId="27" xfId="0" applyFont="1" applyBorder="1">
      <alignment vertical="center"/>
    </xf>
    <xf numFmtId="0" fontId="33" fillId="0" borderId="77" xfId="0" applyFont="1" applyBorder="1">
      <alignment vertical="center"/>
    </xf>
    <xf numFmtId="0" fontId="29" fillId="0" borderId="81" xfId="0" applyFont="1" applyBorder="1" applyAlignment="1" applyProtection="1">
      <alignment horizontal="center" vertical="center" wrapText="1"/>
      <protection locked="0"/>
    </xf>
    <xf numFmtId="0" fontId="29" fillId="0" borderId="78" xfId="0" applyFont="1" applyBorder="1" applyAlignment="1" applyProtection="1">
      <alignment horizontal="center" vertical="center" wrapText="1"/>
      <protection locked="0"/>
    </xf>
    <xf numFmtId="0" fontId="33" fillId="0" borderId="77" xfId="0" applyFont="1" applyBorder="1" applyAlignment="1">
      <alignment vertical="center" wrapText="1"/>
    </xf>
    <xf numFmtId="0" fontId="29" fillId="0" borderId="68" xfId="0" applyFont="1" applyBorder="1" applyAlignment="1" applyProtection="1">
      <alignment vertical="center" wrapText="1"/>
      <protection locked="0"/>
    </xf>
    <xf numFmtId="0" fontId="0" fillId="0" borderId="2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0" xfId="0" applyBorder="1" applyAlignment="1">
      <alignment horizontal="right" vertical="center"/>
    </xf>
    <xf numFmtId="176" fontId="5" fillId="0" borderId="10" xfId="0" applyNumberFormat="1" applyFont="1" applyBorder="1">
      <alignmen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7" xfId="0" applyBorder="1" applyAlignment="1">
      <alignment horizontal="left" vertical="top" wrapText="1"/>
    </xf>
    <xf numFmtId="0" fontId="0" fillId="0" borderId="2" xfId="0" applyBorder="1" applyAlignment="1">
      <alignment horizontal="left" vertical="top" wrapText="1"/>
    </xf>
    <xf numFmtId="0" fontId="0" fillId="0" borderId="18" xfId="0" applyBorder="1" applyAlignment="1">
      <alignment horizontal="left" vertical="top"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10" fillId="0" borderId="10" xfId="0" applyFont="1" applyBorder="1" applyAlignment="1">
      <alignment horizontal="center" vertical="center" shrinkToFit="1"/>
    </xf>
    <xf numFmtId="0" fontId="11" fillId="0" borderId="10" xfId="0" applyFont="1" applyBorder="1" applyAlignment="1">
      <alignment horizontal="center" vertical="center" shrinkToFit="1"/>
    </xf>
    <xf numFmtId="0" fontId="0" fillId="0" borderId="10" xfId="0" applyBorder="1" applyAlignment="1">
      <alignment horizontal="left" vertical="center" wrapText="1"/>
    </xf>
    <xf numFmtId="0" fontId="4" fillId="0" borderId="10" xfId="0" applyFont="1" applyBorder="1" applyAlignment="1">
      <alignment horizontal="left" vertical="center" wrapText="1"/>
    </xf>
    <xf numFmtId="0" fontId="0" fillId="0" borderId="10" xfId="0"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lignment vertical="center"/>
    </xf>
    <xf numFmtId="0" fontId="0" fillId="0" borderId="10" xfId="0" applyBorder="1" applyAlignment="1">
      <alignment horizontal="center" vertical="center" shrinkToFit="1"/>
    </xf>
    <xf numFmtId="0" fontId="5" fillId="0" borderId="10" xfId="0" applyFont="1" applyBorder="1">
      <alignment vertical="center"/>
    </xf>
    <xf numFmtId="0" fontId="6" fillId="0" borderId="10" xfId="0" applyFont="1" applyBorder="1">
      <alignment vertical="center"/>
    </xf>
    <xf numFmtId="0" fontId="0" fillId="0" borderId="0" xfId="0">
      <alignment vertical="center"/>
    </xf>
    <xf numFmtId="0" fontId="3" fillId="0" borderId="0" xfId="0" applyFont="1" applyAlignment="1">
      <alignment horizontal="center" vertical="center"/>
    </xf>
    <xf numFmtId="0" fontId="4"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8" fillId="0" borderId="2" xfId="0" applyFont="1" applyBorder="1">
      <alignment vertical="center"/>
    </xf>
    <xf numFmtId="0" fontId="9" fillId="0" borderId="2" xfId="0" applyFont="1" applyBorder="1">
      <alignment vertical="center"/>
    </xf>
    <xf numFmtId="176" fontId="0" fillId="0" borderId="10" xfId="0" applyNumberFormat="1" applyBorder="1" applyProtection="1">
      <alignment vertical="center"/>
      <protection locked="0"/>
    </xf>
    <xf numFmtId="176" fontId="0" fillId="0" borderId="10" xfId="0" applyNumberFormat="1" applyBorder="1">
      <alignment vertical="center"/>
    </xf>
    <xf numFmtId="0" fontId="0" fillId="0" borderId="10" xfId="0" applyFont="1" applyBorder="1" applyProtection="1">
      <alignment vertical="center"/>
      <protection locked="0"/>
    </xf>
    <xf numFmtId="0" fontId="0" fillId="0" borderId="10" xfId="0"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0" fillId="0" borderId="0" xfId="0" applyAlignment="1">
      <alignment horizontal="left" vertical="center"/>
    </xf>
    <xf numFmtId="0" fontId="0" fillId="0" borderId="2" xfId="0" applyFont="1" applyBorder="1" applyAlignment="1" applyProtection="1">
      <alignment horizontal="left" vertical="center"/>
      <protection locked="0"/>
    </xf>
    <xf numFmtId="0" fontId="0" fillId="0" borderId="11" xfId="0"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22"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2" xfId="0" applyBorder="1" applyAlignment="1">
      <alignment horizontal="left" vertical="top"/>
    </xf>
    <xf numFmtId="0" fontId="0" fillId="0" borderId="19" xfId="0" applyBorder="1" applyAlignment="1">
      <alignment horizontal="left" vertical="top"/>
    </xf>
    <xf numFmtId="0" fontId="0" fillId="0" borderId="23"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17" xfId="0" applyBorder="1" applyAlignment="1">
      <alignment horizontal="left" vertical="top"/>
    </xf>
    <xf numFmtId="0" fontId="0" fillId="0" borderId="2" xfId="0" applyBorder="1" applyAlignment="1">
      <alignment horizontal="left" vertical="top"/>
    </xf>
    <xf numFmtId="0" fontId="0" fillId="0" borderId="18" xfId="0" applyBorder="1" applyAlignment="1">
      <alignment horizontal="left" vertical="top"/>
    </xf>
    <xf numFmtId="176" fontId="20" fillId="0" borderId="10" xfId="0" applyNumberFormat="1" applyFont="1" applyBorder="1">
      <alignment vertical="center"/>
    </xf>
    <xf numFmtId="176" fontId="20" fillId="0" borderId="10" xfId="0" applyNumberFormat="1" applyFont="1" applyBorder="1" applyProtection="1">
      <alignment vertical="center"/>
      <protection locked="0"/>
    </xf>
    <xf numFmtId="176" fontId="5" fillId="0" borderId="10" xfId="0" applyNumberFormat="1" applyFont="1" applyBorder="1" applyProtection="1">
      <alignment vertical="center"/>
      <protection locked="0"/>
    </xf>
    <xf numFmtId="0" fontId="0" fillId="0" borderId="10" xfId="0" applyBorder="1" applyProtection="1">
      <alignment vertical="center"/>
      <protection locked="0"/>
    </xf>
    <xf numFmtId="0" fontId="5" fillId="0" borderId="10" xfId="0" applyFont="1" applyBorder="1" applyProtection="1">
      <alignment vertical="center"/>
      <protection locked="0"/>
    </xf>
    <xf numFmtId="0" fontId="6" fillId="0" borderId="10" xfId="0" applyFont="1" applyBorder="1" applyProtection="1">
      <alignment vertical="center"/>
      <protection locked="0"/>
    </xf>
    <xf numFmtId="0" fontId="0" fillId="0" borderId="0" xfId="0" applyProtection="1">
      <alignment vertical="center"/>
      <protection locked="0"/>
    </xf>
    <xf numFmtId="0" fontId="0" fillId="0" borderId="2" xfId="0" applyBorder="1" applyProtection="1">
      <alignment vertical="center"/>
      <protection locked="0"/>
    </xf>
    <xf numFmtId="0" fontId="5" fillId="0" borderId="2" xfId="0" applyFont="1" applyBorder="1" applyProtection="1">
      <alignment vertical="center"/>
      <protection locked="0"/>
    </xf>
    <xf numFmtId="0" fontId="6" fillId="0" borderId="2" xfId="0" applyFont="1" applyBorder="1" applyProtection="1">
      <alignment vertical="center"/>
      <protection locked="0"/>
    </xf>
    <xf numFmtId="0" fontId="0" fillId="0" borderId="2" xfId="0" applyBorder="1" applyAlignment="1" applyProtection="1">
      <alignment horizontal="left" vertical="center"/>
      <protection locked="0"/>
    </xf>
    <xf numFmtId="0" fontId="4" fillId="0" borderId="10" xfId="0" applyFont="1" applyBorder="1" applyAlignment="1">
      <alignment horizontal="right" vertical="center"/>
    </xf>
    <xf numFmtId="176" fontId="13" fillId="0" borderId="11" xfId="0" applyNumberFormat="1" applyFont="1" applyBorder="1">
      <alignment vertical="center"/>
    </xf>
    <xf numFmtId="176" fontId="13" fillId="0" borderId="12" xfId="0" applyNumberFormat="1" applyFont="1" applyBorder="1">
      <alignment vertical="center"/>
    </xf>
    <xf numFmtId="176" fontId="13" fillId="0" borderId="13" xfId="0" applyNumberFormat="1" applyFont="1" applyBorder="1">
      <alignment vertical="center"/>
    </xf>
    <xf numFmtId="176" fontId="22" fillId="0" borderId="11" xfId="0" applyNumberFormat="1" applyFont="1" applyBorder="1">
      <alignment vertical="center"/>
    </xf>
    <xf numFmtId="176" fontId="22" fillId="0" borderId="12" xfId="0" applyNumberFormat="1" applyFont="1" applyBorder="1">
      <alignment vertical="center"/>
    </xf>
    <xf numFmtId="176" fontId="22" fillId="0" borderId="13" xfId="0" applyNumberFormat="1" applyFont="1" applyBorder="1">
      <alignment vertical="center"/>
    </xf>
    <xf numFmtId="176" fontId="13" fillId="0" borderId="10" xfId="0" applyNumberFormat="1" applyFont="1" applyBorder="1">
      <alignment vertical="center"/>
    </xf>
    <xf numFmtId="176" fontId="22" fillId="0" borderId="10" xfId="0" applyNumberFormat="1" applyFont="1"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76" fontId="13" fillId="0" borderId="10" xfId="0" applyNumberFormat="1" applyFont="1" applyBorder="1" applyProtection="1">
      <alignment vertical="center"/>
      <protection locked="0"/>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176" fontId="18" fillId="0" borderId="10" xfId="0" applyNumberFormat="1" applyFont="1" applyBorder="1" applyProtection="1">
      <alignment vertical="center"/>
      <protection locked="0"/>
    </xf>
    <xf numFmtId="0" fontId="0" fillId="0" borderId="14" xfId="0" applyBorder="1" applyAlignment="1">
      <alignment horizontal="center" vertical="center"/>
    </xf>
    <xf numFmtId="0" fontId="4" fillId="0" borderId="16" xfId="0" applyFont="1" applyBorder="1" applyAlignment="1">
      <alignment horizontal="center" vertical="center"/>
    </xf>
    <xf numFmtId="0" fontId="0" fillId="0" borderId="16" xfId="0" applyBorder="1" applyAlignment="1">
      <alignment horizontal="center" vertical="center"/>
    </xf>
    <xf numFmtId="0" fontId="22" fillId="0" borderId="10" xfId="0" applyFont="1" applyBorder="1" applyProtection="1">
      <alignment vertical="center"/>
      <protection locked="0"/>
    </xf>
    <xf numFmtId="0" fontId="4" fillId="0" borderId="10" xfId="0" applyFont="1" applyBorder="1" applyAlignment="1">
      <alignment horizontal="center" vertical="center" shrinkToFit="1"/>
    </xf>
    <xf numFmtId="0" fontId="21" fillId="0" borderId="2"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 xfId="0" applyFont="1" applyBorder="1" applyProtection="1">
      <alignment vertical="center"/>
      <protection locked="0"/>
    </xf>
    <xf numFmtId="0" fontId="22" fillId="0" borderId="2" xfId="0" applyFont="1" applyBorder="1" applyProtection="1">
      <alignment vertical="center"/>
      <protection locked="0"/>
    </xf>
    <xf numFmtId="0" fontId="4" fillId="0" borderId="2" xfId="0" applyFont="1" applyBorder="1" applyAlignment="1" applyProtection="1">
      <alignment horizontal="left" vertical="center"/>
      <protection locked="0"/>
    </xf>
    <xf numFmtId="0" fontId="4" fillId="0" borderId="102"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176" fontId="13" fillId="0" borderId="96" xfId="0" applyNumberFormat="1" applyFont="1" applyBorder="1" applyProtection="1">
      <alignment vertical="center"/>
      <protection locked="0"/>
    </xf>
    <xf numFmtId="176" fontId="13" fillId="0" borderId="103" xfId="0" applyNumberFormat="1" applyFont="1" applyBorder="1" applyProtection="1">
      <alignment vertical="center"/>
      <protection locked="0"/>
    </xf>
    <xf numFmtId="176" fontId="13" fillId="0" borderId="105" xfId="0" applyNumberFormat="1" applyFont="1" applyBorder="1" applyProtection="1">
      <alignment vertical="center"/>
      <protection locked="0"/>
    </xf>
    <xf numFmtId="176" fontId="13" fillId="0" borderId="106" xfId="0" applyNumberFormat="1" applyFont="1" applyBorder="1" applyProtection="1">
      <alignment vertical="center"/>
      <protection locked="0"/>
    </xf>
    <xf numFmtId="0" fontId="4" fillId="0" borderId="1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176" fontId="21" fillId="0" borderId="10" xfId="0" applyNumberFormat="1" applyFont="1" applyBorder="1">
      <alignment vertical="center"/>
    </xf>
    <xf numFmtId="176" fontId="21" fillId="0" borderId="111" xfId="0" applyNumberFormat="1" applyFont="1" applyBorder="1">
      <alignment vertical="center"/>
    </xf>
    <xf numFmtId="176" fontId="21" fillId="0" borderId="105" xfId="0" applyNumberFormat="1" applyFont="1" applyBorder="1">
      <alignment vertical="center"/>
    </xf>
    <xf numFmtId="176" fontId="21" fillId="0" borderId="106" xfId="0" applyNumberFormat="1" applyFont="1" applyBorder="1">
      <alignment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176" fontId="13" fillId="0" borderId="16" xfId="0" applyNumberFormat="1" applyFont="1" applyBorder="1" applyProtection="1">
      <alignment vertical="center"/>
      <protection locked="0"/>
    </xf>
    <xf numFmtId="176" fontId="22" fillId="0" borderId="16" xfId="0" applyNumberFormat="1" applyFont="1" applyBorder="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99" xfId="0" applyFont="1" applyBorder="1" applyAlignment="1">
      <alignment horizontal="center" vertical="center" wrapText="1"/>
    </xf>
    <xf numFmtId="0" fontId="4" fillId="0" borderId="100" xfId="0" applyFont="1" applyBorder="1" applyAlignment="1">
      <alignment horizontal="center" vertical="center"/>
    </xf>
    <xf numFmtId="176" fontId="14" fillId="0" borderId="100" xfId="0" applyNumberFormat="1" applyFont="1" applyBorder="1" applyProtection="1">
      <alignment vertical="center"/>
      <protection locked="0"/>
    </xf>
    <xf numFmtId="176" fontId="14" fillId="0" borderId="101" xfId="0" applyNumberFormat="1" applyFont="1" applyBorder="1" applyProtection="1">
      <alignment vertical="center"/>
      <protection locked="0"/>
    </xf>
    <xf numFmtId="0" fontId="4" fillId="0" borderId="107" xfId="0" applyFont="1" applyBorder="1" applyAlignment="1">
      <alignment horizontal="center" vertical="center" wrapText="1"/>
    </xf>
    <xf numFmtId="0" fontId="4" fillId="0" borderId="108" xfId="0" applyFont="1" applyBorder="1" applyAlignment="1">
      <alignment horizontal="center" vertical="center"/>
    </xf>
    <xf numFmtId="176" fontId="9" fillId="0" borderId="108" xfId="0" applyNumberFormat="1" applyFont="1" applyBorder="1">
      <alignment vertical="center"/>
    </xf>
    <xf numFmtId="176" fontId="9" fillId="0" borderId="109" xfId="0" applyNumberFormat="1" applyFont="1" applyBorder="1">
      <alignment vertical="center"/>
    </xf>
    <xf numFmtId="0" fontId="32" fillId="0" borderId="0" xfId="0" applyFont="1" applyAlignment="1">
      <alignment horizontal="center" vertical="center"/>
    </xf>
    <xf numFmtId="0" fontId="8"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8" fillId="0" borderId="2" xfId="0" applyFont="1" applyBorder="1" applyAlignment="1">
      <alignment horizontal="left" vertical="center"/>
    </xf>
    <xf numFmtId="0" fontId="29" fillId="0" borderId="4" xfId="0" applyFont="1" applyBorder="1" applyAlignment="1" applyProtection="1">
      <alignment horizontal="right" vertical="center"/>
      <protection locked="0"/>
    </xf>
    <xf numFmtId="0" fontId="29" fillId="0" borderId="5" xfId="0" applyFont="1" applyBorder="1" applyAlignment="1" applyProtection="1">
      <alignment horizontal="right" vertical="center"/>
      <protection locked="0"/>
    </xf>
    <xf numFmtId="0" fontId="29" fillId="0" borderId="6" xfId="0" applyFont="1" applyBorder="1" applyAlignment="1" applyProtection="1">
      <alignment horizontal="right" vertical="center"/>
      <protection locked="0"/>
    </xf>
    <xf numFmtId="0" fontId="29" fillId="0" borderId="7" xfId="0" applyFont="1" applyBorder="1" applyAlignment="1" applyProtection="1">
      <alignment horizontal="right" vertical="center"/>
      <protection locked="0"/>
    </xf>
    <xf numFmtId="0" fontId="29" fillId="0" borderId="0" xfId="0" applyFont="1" applyAlignment="1" applyProtection="1">
      <alignment horizontal="right" vertical="center"/>
      <protection locked="0"/>
    </xf>
    <xf numFmtId="0" fontId="29" fillId="0" borderId="3" xfId="0" applyFont="1" applyBorder="1" applyAlignment="1" applyProtection="1">
      <alignment horizontal="right" vertical="center"/>
      <protection locked="0"/>
    </xf>
    <xf numFmtId="0" fontId="29" fillId="0" borderId="8" xfId="0" applyFont="1" applyBorder="1" applyAlignment="1" applyProtection="1">
      <alignment horizontal="right" vertical="center"/>
      <protection locked="0"/>
    </xf>
    <xf numFmtId="0" fontId="29" fillId="0" borderId="1" xfId="0" applyFont="1" applyBorder="1" applyAlignment="1" applyProtection="1">
      <alignment horizontal="right" vertical="center"/>
      <protection locked="0"/>
    </xf>
    <xf numFmtId="0" fontId="29" fillId="0" borderId="9" xfId="0" applyFont="1" applyBorder="1" applyAlignment="1" applyProtection="1">
      <alignment horizontal="right" vertical="center"/>
      <protection locked="0"/>
    </xf>
    <xf numFmtId="0" fontId="29" fillId="0" borderId="2" xfId="0" applyFont="1" applyBorder="1" applyAlignment="1" applyProtection="1">
      <alignment horizontal="left" vertical="center"/>
      <protection locked="0"/>
    </xf>
    <xf numFmtId="0" fontId="29" fillId="0" borderId="67" xfId="0" applyFont="1" applyBorder="1" applyAlignment="1">
      <alignment horizontal="center" vertical="center"/>
    </xf>
    <xf numFmtId="0" fontId="29" fillId="0" borderId="76" xfId="0" applyFont="1" applyBorder="1" applyAlignment="1">
      <alignment horizontal="center" vertical="center"/>
    </xf>
    <xf numFmtId="0" fontId="33" fillId="0" borderId="0" xfId="0" applyFont="1" applyAlignment="1" applyProtection="1">
      <alignment horizontal="left" vertical="center"/>
      <protection locked="0"/>
    </xf>
    <xf numFmtId="0" fontId="33" fillId="0" borderId="80" xfId="0" applyFont="1" applyBorder="1" applyAlignment="1" applyProtection="1">
      <alignment horizontal="left" vertical="center"/>
      <protection locked="0"/>
    </xf>
    <xf numFmtId="0" fontId="29" fillId="0" borderId="36" xfId="0" applyFont="1" applyBorder="1" applyAlignment="1">
      <alignment horizontal="center" vertical="center"/>
    </xf>
    <xf numFmtId="0" fontId="29" fillId="0" borderId="37" xfId="0" applyFont="1" applyBorder="1" applyAlignment="1">
      <alignment horizontal="center" vertical="center"/>
    </xf>
    <xf numFmtId="176" fontId="33" fillId="0" borderId="38" xfId="0" applyNumberFormat="1" applyFont="1" applyBorder="1" applyAlignment="1" applyProtection="1">
      <alignment horizontal="right" vertical="center"/>
      <protection locked="0"/>
    </xf>
    <xf numFmtId="176" fontId="33" fillId="0" borderId="40" xfId="0" applyNumberFormat="1" applyFont="1" applyBorder="1" applyAlignment="1" applyProtection="1">
      <alignment horizontal="right" vertical="center"/>
      <protection locked="0"/>
    </xf>
    <xf numFmtId="0" fontId="0" fillId="0" borderId="67" xfId="0" applyBorder="1" applyAlignment="1">
      <alignment horizontal="center" vertical="center"/>
    </xf>
    <xf numFmtId="0" fontId="0" fillId="0" borderId="76" xfId="0" applyBorder="1" applyAlignment="1">
      <alignment horizontal="center" vertical="center"/>
    </xf>
    <xf numFmtId="0" fontId="20" fillId="0" borderId="0" xfId="0" applyFont="1" applyAlignment="1">
      <alignment horizontal="left" vertical="center"/>
    </xf>
    <xf numFmtId="0" fontId="20" fillId="0" borderId="80" xfId="0" applyFont="1" applyBorder="1" applyAlignment="1">
      <alignment horizontal="left" vertical="center"/>
    </xf>
    <xf numFmtId="0" fontId="29" fillId="0" borderId="0" xfId="0" applyFont="1" applyAlignment="1">
      <alignment horizontal="center" vertical="center"/>
    </xf>
    <xf numFmtId="0" fontId="29" fillId="0" borderId="60" xfId="0" applyFont="1" applyBorder="1" applyAlignment="1">
      <alignment horizontal="center" vertical="center"/>
    </xf>
    <xf numFmtId="0" fontId="29" fillId="0" borderId="65" xfId="0" applyFont="1" applyBorder="1" applyAlignment="1">
      <alignment horizontal="center"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33" fillId="0" borderId="63" xfId="0" applyFont="1" applyBorder="1" applyAlignment="1" applyProtection="1">
      <alignment horizontal="left" vertical="center"/>
      <protection locked="0"/>
    </xf>
    <xf numFmtId="0" fontId="33" fillId="0" borderId="64" xfId="0" applyFont="1" applyBorder="1" applyAlignment="1" applyProtection="1">
      <alignment horizontal="left" vertical="center"/>
      <protection locked="0"/>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0" fillId="0" borderId="60" xfId="0" applyBorder="1" applyAlignment="1">
      <alignment horizontal="center" vertical="center"/>
    </xf>
    <xf numFmtId="0" fontId="0" fillId="0" borderId="65"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20" fillId="0" borderId="63" xfId="0" applyFont="1" applyBorder="1" applyAlignment="1">
      <alignment horizontal="left" vertical="center"/>
    </xf>
    <xf numFmtId="0" fontId="20" fillId="0" borderId="64" xfId="0" applyFont="1"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6" fontId="5" fillId="0" borderId="38" xfId="0" applyNumberFormat="1" applyFont="1" applyBorder="1" applyAlignment="1">
      <alignment horizontal="right" vertical="center"/>
    </xf>
    <xf numFmtId="176" fontId="5" fillId="0" borderId="40" xfId="0" applyNumberFormat="1" applyFont="1" applyBorder="1" applyAlignment="1">
      <alignment horizontal="right" vertical="center"/>
    </xf>
    <xf numFmtId="0" fontId="29" fillId="0" borderId="35" xfId="0" applyFont="1" applyBorder="1" applyAlignment="1">
      <alignment horizontal="center" vertical="center" wrapText="1"/>
    </xf>
    <xf numFmtId="0" fontId="29" fillId="0" borderId="41" xfId="0" applyFont="1" applyBorder="1" applyAlignment="1">
      <alignment horizontal="center" vertical="center"/>
    </xf>
    <xf numFmtId="176" fontId="33" fillId="0" borderId="44" xfId="0" applyNumberFormat="1" applyFont="1" applyBorder="1" applyAlignment="1" applyProtection="1">
      <alignment horizontal="right" vertical="center"/>
      <protection locked="0"/>
    </xf>
    <xf numFmtId="176" fontId="33" fillId="0" borderId="46" xfId="0" applyNumberFormat="1" applyFont="1" applyBorder="1" applyAlignment="1" applyProtection="1">
      <alignment horizontal="right" vertical="center"/>
      <protection locked="0"/>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176" fontId="33" fillId="0" borderId="51" xfId="0" applyNumberFormat="1" applyFont="1" applyBorder="1" applyAlignment="1" applyProtection="1">
      <alignment horizontal="right" vertical="center"/>
      <protection locked="0"/>
    </xf>
    <xf numFmtId="176" fontId="33" fillId="0" borderId="53" xfId="0" applyNumberFormat="1" applyFont="1" applyBorder="1" applyAlignment="1" applyProtection="1">
      <alignment horizontal="right" vertical="center"/>
      <protection locked="0"/>
    </xf>
    <xf numFmtId="0" fontId="0" fillId="0" borderId="11"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3" xfId="0" applyBorder="1" applyAlignment="1">
      <alignment horizontal="center" vertical="center" wrapText="1" shrinkToFit="1"/>
    </xf>
    <xf numFmtId="176" fontId="5" fillId="0" borderId="11" xfId="0" applyNumberFormat="1" applyFont="1" applyBorder="1" applyAlignment="1">
      <alignment horizontal="right" vertical="center"/>
    </xf>
    <xf numFmtId="176" fontId="5" fillId="0" borderId="13" xfId="0" applyNumberFormat="1" applyFont="1" applyBorder="1" applyAlignment="1">
      <alignment horizontal="right" vertical="center"/>
    </xf>
    <xf numFmtId="176" fontId="33" fillId="0" borderId="11" xfId="0" applyNumberFormat="1" applyFont="1" applyBorder="1" applyAlignment="1" applyProtection="1">
      <alignment horizontal="right" vertical="center"/>
      <protection locked="0"/>
    </xf>
    <xf numFmtId="176" fontId="33" fillId="0" borderId="13" xfId="0" applyNumberFormat="1" applyFont="1" applyBorder="1" applyAlignment="1" applyProtection="1">
      <alignment horizontal="right" vertical="center"/>
      <protection locked="0"/>
    </xf>
    <xf numFmtId="0" fontId="0" fillId="0" borderId="6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0" fillId="0" borderId="87"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0" fillId="0" borderId="77" xfId="0" applyFont="1" applyBorder="1" applyAlignment="1">
      <alignment horizontal="center" vertical="center"/>
    </xf>
    <xf numFmtId="0" fontId="0" fillId="0" borderId="35" xfId="0" applyBorder="1" applyAlignment="1">
      <alignment horizontal="center" vertical="center" wrapText="1"/>
    </xf>
    <xf numFmtId="0" fontId="0" fillId="0" borderId="41" xfId="0" applyBorder="1" applyAlignment="1">
      <alignment horizontal="center" vertical="center"/>
    </xf>
    <xf numFmtId="176" fontId="5" fillId="0" borderId="44" xfId="0" applyNumberFormat="1" applyFont="1" applyBorder="1" applyAlignment="1">
      <alignment horizontal="right" vertical="center"/>
    </xf>
    <xf numFmtId="176" fontId="5" fillId="0" borderId="46" xfId="0" applyNumberFormat="1" applyFont="1" applyBorder="1" applyAlignment="1">
      <alignment horizontal="right" vertical="center"/>
    </xf>
    <xf numFmtId="0" fontId="0" fillId="0" borderId="49" xfId="0" applyBorder="1" applyAlignment="1">
      <alignment horizontal="center" vertical="center" wrapText="1"/>
    </xf>
    <xf numFmtId="0" fontId="0" fillId="0" borderId="50" xfId="0" applyBorder="1" applyAlignment="1">
      <alignment horizontal="center" vertical="center"/>
    </xf>
    <xf numFmtId="176" fontId="5" fillId="0" borderId="32" xfId="0" applyNumberFormat="1" applyFont="1" applyBorder="1" applyAlignment="1">
      <alignment horizontal="right" vertical="center"/>
    </xf>
    <xf numFmtId="176" fontId="5" fillId="0" borderId="34" xfId="0" applyNumberFormat="1" applyFont="1" applyBorder="1" applyAlignment="1">
      <alignment horizontal="right"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176" fontId="33" fillId="0" borderId="11" xfId="0" applyNumberFormat="1" applyFont="1" applyBorder="1" applyAlignment="1">
      <alignment horizontal="right" vertical="center"/>
    </xf>
    <xf numFmtId="176" fontId="33" fillId="0" borderId="13" xfId="0" applyNumberFormat="1" applyFont="1" applyBorder="1" applyAlignment="1">
      <alignment horizontal="right" vertical="center"/>
    </xf>
    <xf numFmtId="176" fontId="5" fillId="0" borderId="10" xfId="0" applyNumberFormat="1" applyFont="1" applyBorder="1" applyAlignment="1">
      <alignment horizontal="right" vertical="center"/>
    </xf>
    <xf numFmtId="0" fontId="0" fillId="0" borderId="21" xfId="0" applyBorder="1" applyAlignment="1">
      <alignment horizontal="center" vertical="center" shrinkToFit="1"/>
    </xf>
    <xf numFmtId="0" fontId="0" fillId="0" borderId="19"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83"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76" fontId="5" fillId="0" borderId="51" xfId="0" applyNumberFormat="1" applyFont="1" applyBorder="1" applyAlignment="1">
      <alignment horizontal="right" vertical="center"/>
    </xf>
    <xf numFmtId="176" fontId="5" fillId="0" borderId="53" xfId="0" applyNumberFormat="1" applyFont="1" applyBorder="1" applyAlignment="1">
      <alignment horizontal="right" vertical="center"/>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9" fillId="0" borderId="21" xfId="0" applyFont="1" applyBorder="1" applyAlignment="1" applyProtection="1">
      <alignment horizontal="left" vertical="top"/>
      <protection locked="0"/>
    </xf>
    <xf numFmtId="0" fontId="29" fillId="0" borderId="22" xfId="0" applyFont="1" applyBorder="1" applyAlignment="1" applyProtection="1">
      <alignment horizontal="left" vertical="top"/>
      <protection locked="0"/>
    </xf>
    <xf numFmtId="0" fontId="29" fillId="0" borderId="19" xfId="0" applyFont="1" applyBorder="1" applyAlignment="1" applyProtection="1">
      <alignment horizontal="left" vertical="top"/>
      <protection locked="0"/>
    </xf>
    <xf numFmtId="0" fontId="29" fillId="0" borderId="23" xfId="0" applyFont="1" applyBorder="1" applyAlignment="1" applyProtection="1">
      <alignment horizontal="left" vertical="top"/>
      <protection locked="0"/>
    </xf>
    <xf numFmtId="0" fontId="29" fillId="0" borderId="0" xfId="0" applyFont="1" applyAlignment="1" applyProtection="1">
      <alignment horizontal="left" vertical="top"/>
      <protection locked="0"/>
    </xf>
    <xf numFmtId="0" fontId="29" fillId="0" borderId="20" xfId="0" applyFont="1" applyBorder="1" applyAlignment="1" applyProtection="1">
      <alignment horizontal="left" vertical="top"/>
      <protection locked="0"/>
    </xf>
    <xf numFmtId="0" fontId="29" fillId="0" borderId="17" xfId="0" applyFont="1" applyBorder="1" applyAlignment="1" applyProtection="1">
      <alignment horizontal="left" vertical="top"/>
      <protection locked="0"/>
    </xf>
    <xf numFmtId="0" fontId="29" fillId="0" borderId="2" xfId="0" applyFont="1" applyBorder="1" applyAlignment="1" applyProtection="1">
      <alignment horizontal="left" vertical="top"/>
      <protection locked="0"/>
    </xf>
    <xf numFmtId="0" fontId="29" fillId="0" borderId="18" xfId="0" applyFont="1" applyBorder="1" applyAlignment="1" applyProtection="1">
      <alignment horizontal="left" vertical="top"/>
      <protection locked="0"/>
    </xf>
    <xf numFmtId="0" fontId="29" fillId="0" borderId="21" xfId="0" applyFont="1" applyBorder="1" applyAlignment="1">
      <alignment horizontal="center" vertical="center" wrapText="1" shrinkToFit="1"/>
    </xf>
    <xf numFmtId="0" fontId="29" fillId="0" borderId="19"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33" fillId="0" borderId="21" xfId="0" applyFont="1" applyBorder="1" applyAlignment="1" applyProtection="1">
      <alignment horizontal="left" vertical="center"/>
      <protection locked="0"/>
    </xf>
    <xf numFmtId="0" fontId="33" fillId="0" borderId="22" xfId="0" applyFont="1" applyBorder="1" applyAlignment="1" applyProtection="1">
      <alignment horizontal="left" vertical="center"/>
      <protection locked="0"/>
    </xf>
    <xf numFmtId="0" fontId="33" fillId="0" borderId="83" xfId="0" applyFont="1" applyBorder="1" applyAlignment="1" applyProtection="1">
      <alignment horizontal="left" vertical="center"/>
      <protection locked="0"/>
    </xf>
    <xf numFmtId="0" fontId="33" fillId="0" borderId="17" xfId="0" applyFont="1" applyBorder="1" applyAlignment="1" applyProtection="1">
      <alignment horizontal="left" vertical="center"/>
      <protection locked="0"/>
    </xf>
    <xf numFmtId="0" fontId="33" fillId="0" borderId="2" xfId="0" applyFont="1" applyBorder="1" applyAlignment="1" applyProtection="1">
      <alignment horizontal="left" vertical="center"/>
      <protection locked="0"/>
    </xf>
    <xf numFmtId="0" fontId="33" fillId="0" borderId="77" xfId="0" applyFont="1" applyBorder="1" applyAlignment="1" applyProtection="1">
      <alignment horizontal="left" vertical="center"/>
      <protection locked="0"/>
    </xf>
    <xf numFmtId="0" fontId="29" fillId="0" borderId="49" xfId="0" applyFont="1" applyBorder="1" applyAlignment="1">
      <alignment horizontal="center" vertical="center" wrapText="1"/>
    </xf>
    <xf numFmtId="0" fontId="29" fillId="0" borderId="50" xfId="0" applyFont="1" applyBorder="1" applyAlignment="1">
      <alignment horizontal="center" vertical="center"/>
    </xf>
    <xf numFmtId="176" fontId="33" fillId="0" borderId="32" xfId="0" applyNumberFormat="1" applyFont="1" applyBorder="1" applyAlignment="1" applyProtection="1">
      <alignment horizontal="right" vertical="center"/>
      <protection locked="0"/>
    </xf>
    <xf numFmtId="176" fontId="33" fillId="0" borderId="34" xfId="0" applyNumberFormat="1" applyFont="1" applyBorder="1" applyAlignment="1" applyProtection="1">
      <alignment horizontal="right" vertical="center"/>
      <protection locked="0"/>
    </xf>
    <xf numFmtId="176" fontId="33" fillId="0" borderId="10" xfId="0" applyNumberFormat="1" applyFont="1" applyBorder="1" applyAlignment="1">
      <alignment horizontal="right" vertical="center"/>
    </xf>
    <xf numFmtId="0" fontId="29" fillId="0" borderId="68" xfId="0" applyFont="1" applyBorder="1" applyAlignment="1">
      <alignment horizontal="left" vertical="center" wrapText="1"/>
    </xf>
    <xf numFmtId="0" fontId="29" fillId="0" borderId="69" xfId="0" applyFont="1" applyBorder="1" applyAlignment="1">
      <alignment horizontal="left" vertical="center" wrapText="1"/>
    </xf>
    <xf numFmtId="0" fontId="29" fillId="3" borderId="84" xfId="0" applyFont="1" applyFill="1" applyBorder="1" applyAlignment="1">
      <alignment horizontal="center" vertical="center" wrapText="1"/>
    </xf>
    <xf numFmtId="0" fontId="29" fillId="3" borderId="85" xfId="0" applyFont="1" applyFill="1" applyBorder="1" applyAlignment="1">
      <alignment horizontal="center" vertical="center"/>
    </xf>
    <xf numFmtId="176" fontId="33" fillId="3" borderId="85" xfId="0" applyNumberFormat="1" applyFont="1" applyFill="1" applyBorder="1" applyAlignment="1">
      <alignment horizontal="right" vertical="center"/>
    </xf>
    <xf numFmtId="176" fontId="33" fillId="3" borderId="86" xfId="0" applyNumberFormat="1" applyFont="1" applyFill="1" applyBorder="1" applyAlignment="1">
      <alignment horizontal="right" vertical="center"/>
    </xf>
    <xf numFmtId="0" fontId="3" fillId="0" borderId="21" xfId="0" applyFont="1" applyBorder="1" applyAlignment="1">
      <alignment horizontal="left" vertical="top"/>
    </xf>
    <xf numFmtId="0" fontId="3" fillId="0" borderId="22" xfId="0" applyFont="1" applyBorder="1" applyAlignment="1">
      <alignment horizontal="left" vertical="top"/>
    </xf>
    <xf numFmtId="0" fontId="3" fillId="0" borderId="19" xfId="0" applyFont="1" applyBorder="1" applyAlignment="1">
      <alignment horizontal="left" vertical="top"/>
    </xf>
    <xf numFmtId="0" fontId="3" fillId="0" borderId="23" xfId="0" applyFont="1" applyBorder="1" applyAlignment="1">
      <alignment horizontal="left" vertical="top"/>
    </xf>
    <xf numFmtId="0" fontId="3" fillId="0" borderId="0" xfId="0" applyFont="1" applyAlignment="1">
      <alignment horizontal="left" vertical="top"/>
    </xf>
    <xf numFmtId="0" fontId="3" fillId="0" borderId="20" xfId="0" applyFont="1" applyBorder="1" applyAlignment="1">
      <alignment horizontal="left" vertical="top"/>
    </xf>
    <xf numFmtId="0" fontId="3" fillId="0" borderId="17" xfId="0" applyFont="1" applyBorder="1" applyAlignment="1">
      <alignment horizontal="left" vertical="top"/>
    </xf>
    <xf numFmtId="0" fontId="3" fillId="0" borderId="2" xfId="0" applyFont="1" applyBorder="1" applyAlignment="1">
      <alignment horizontal="left" vertical="top"/>
    </xf>
    <xf numFmtId="0" fontId="3" fillId="0" borderId="18" xfId="0" applyFont="1" applyBorder="1" applyAlignment="1">
      <alignment horizontal="left" vertical="top"/>
    </xf>
    <xf numFmtId="0" fontId="0" fillId="0" borderId="0" xfId="0" applyAlignment="1">
      <alignment horizontal="right" vertical="center"/>
    </xf>
    <xf numFmtId="176" fontId="0" fillId="0" borderId="0" xfId="0" applyNumberFormat="1">
      <alignment vertical="center"/>
    </xf>
    <xf numFmtId="0" fontId="29" fillId="0" borderId="10" xfId="0" applyFont="1" applyBorder="1" applyAlignment="1">
      <alignment horizontal="center" vertical="center" wrapText="1"/>
    </xf>
    <xf numFmtId="0" fontId="33" fillId="0" borderId="10" xfId="0" applyFont="1" applyBorder="1" applyAlignment="1">
      <alignment horizontal="right" vertical="center"/>
    </xf>
    <xf numFmtId="0" fontId="5" fillId="0" borderId="10" xfId="0" applyFont="1" applyBorder="1" applyAlignment="1">
      <alignment horizontal="right" vertical="center"/>
    </xf>
    <xf numFmtId="0" fontId="29" fillId="0" borderId="66" xfId="0" applyFont="1" applyBorder="1" applyAlignment="1">
      <alignment horizontal="center" vertical="center"/>
    </xf>
    <xf numFmtId="0" fontId="29" fillId="0" borderId="87" xfId="0" applyFont="1" applyBorder="1" applyAlignment="1">
      <alignment horizontal="center" vertical="center"/>
    </xf>
    <xf numFmtId="0" fontId="29" fillId="0" borderId="88"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3" fillId="0" borderId="87" xfId="0" applyFont="1" applyBorder="1" applyAlignment="1" applyProtection="1">
      <alignment horizontal="left" vertical="center"/>
      <protection locked="0"/>
    </xf>
    <xf numFmtId="0" fontId="33" fillId="0" borderId="89" xfId="0" applyFont="1" applyBorder="1" applyAlignment="1" applyProtection="1">
      <alignment horizontal="left" vertical="center"/>
      <protection locked="0"/>
    </xf>
    <xf numFmtId="0" fontId="33" fillId="0" borderId="90" xfId="0" applyFont="1" applyBorder="1" applyAlignment="1" applyProtection="1">
      <alignment horizontal="left" vertical="center"/>
      <protection locked="0"/>
    </xf>
    <xf numFmtId="0" fontId="29" fillId="0" borderId="11" xfId="0" applyFont="1" applyBorder="1" applyAlignment="1">
      <alignment horizontal="center" vertical="center" wrapText="1"/>
    </xf>
    <xf numFmtId="0" fontId="29" fillId="0" borderId="13" xfId="0" applyFont="1" applyBorder="1" applyAlignment="1">
      <alignment horizontal="center" vertical="center" wrapText="1"/>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29" fillId="0" borderId="11" xfId="0" applyFont="1" applyBorder="1" applyAlignment="1">
      <alignment horizontal="center" vertical="center" wrapText="1" shrinkToFit="1"/>
    </xf>
    <xf numFmtId="0" fontId="29" fillId="0" borderId="12" xfId="0" applyFont="1" applyBorder="1" applyAlignment="1">
      <alignment horizontal="center" vertical="center" wrapText="1" shrinkToFit="1"/>
    </xf>
    <xf numFmtId="0" fontId="29" fillId="0" borderId="13"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10" xfId="0" applyFont="1" applyBorder="1" applyAlignment="1">
      <alignment horizontal="center" vertical="center" shrinkToFit="1"/>
    </xf>
    <xf numFmtId="176" fontId="33" fillId="0" borderId="10" xfId="0" applyNumberFormat="1" applyFont="1" applyBorder="1">
      <alignment vertical="center"/>
    </xf>
    <xf numFmtId="0" fontId="0" fillId="0" borderId="10" xfId="0" applyBorder="1" applyAlignment="1">
      <alignment horizontal="center" vertical="center" wrapText="1" shrinkToFit="1"/>
    </xf>
    <xf numFmtId="0" fontId="0" fillId="4" borderId="84" xfId="0" applyFill="1" applyBorder="1" applyAlignment="1">
      <alignment horizontal="center" vertical="center" shrinkToFit="1"/>
    </xf>
    <xf numFmtId="0" fontId="0" fillId="4" borderId="85" xfId="0" applyFill="1" applyBorder="1" applyAlignment="1">
      <alignment horizontal="center" vertical="center" shrinkToFit="1"/>
    </xf>
    <xf numFmtId="176" fontId="5" fillId="4" borderId="85" xfId="0" applyNumberFormat="1" applyFont="1" applyFill="1" applyBorder="1" applyAlignment="1">
      <alignment horizontal="right" vertical="center"/>
    </xf>
    <xf numFmtId="0" fontId="5" fillId="4" borderId="86" xfId="0" applyFont="1" applyFill="1" applyBorder="1" applyAlignment="1">
      <alignment horizontal="right" vertical="center"/>
    </xf>
    <xf numFmtId="0" fontId="0" fillId="3" borderId="84" xfId="0" applyFill="1" applyBorder="1" applyAlignment="1">
      <alignment horizontal="center" vertical="center" wrapText="1"/>
    </xf>
    <xf numFmtId="0" fontId="0" fillId="3" borderId="85" xfId="0" applyFill="1" applyBorder="1" applyAlignment="1">
      <alignment horizontal="center" vertical="center"/>
    </xf>
    <xf numFmtId="176" fontId="5" fillId="3" borderId="85" xfId="0" applyNumberFormat="1" applyFont="1" applyFill="1" applyBorder="1" applyAlignment="1">
      <alignment horizontal="right" vertical="center"/>
    </xf>
    <xf numFmtId="176" fontId="5" fillId="3" borderId="86" xfId="0" applyNumberFormat="1" applyFont="1" applyFill="1" applyBorder="1" applyAlignment="1">
      <alignment horizontal="right" vertical="center"/>
    </xf>
    <xf numFmtId="0" fontId="29" fillId="0" borderId="10" xfId="0" applyFont="1" applyBorder="1" applyAlignment="1">
      <alignment horizontal="center" vertical="center"/>
    </xf>
    <xf numFmtId="0" fontId="29" fillId="4" borderId="84" xfId="0" applyFont="1" applyFill="1" applyBorder="1" applyAlignment="1">
      <alignment horizontal="center" vertical="center" wrapText="1" shrinkToFit="1"/>
    </xf>
    <xf numFmtId="0" fontId="29" fillId="4" borderId="85" xfId="0" applyFont="1" applyFill="1" applyBorder="1" applyAlignment="1">
      <alignment horizontal="center" vertical="center" shrinkToFit="1"/>
    </xf>
    <xf numFmtId="176" fontId="33" fillId="4" borderId="85" xfId="0" applyNumberFormat="1" applyFont="1" applyFill="1" applyBorder="1" applyAlignment="1">
      <alignment horizontal="right" vertical="center" shrinkToFit="1"/>
    </xf>
    <xf numFmtId="0" fontId="33" fillId="4" borderId="86" xfId="0" applyFont="1" applyFill="1" applyBorder="1" applyAlignment="1">
      <alignment horizontal="right" vertical="center" shrinkToFit="1"/>
    </xf>
    <xf numFmtId="0" fontId="29" fillId="0" borderId="0" xfId="0" applyFont="1" applyAlignment="1">
      <alignment horizontal="right" vertical="center"/>
    </xf>
    <xf numFmtId="176" fontId="29" fillId="0" borderId="0" xfId="0" applyNumberFormat="1" applyFont="1">
      <alignment vertical="center"/>
    </xf>
    <xf numFmtId="176" fontId="33" fillId="4" borderId="85" xfId="0" applyNumberFormat="1" applyFont="1" applyFill="1" applyBorder="1" applyAlignment="1">
      <alignment horizontal="right" vertical="center"/>
    </xf>
    <xf numFmtId="0" fontId="33" fillId="4" borderId="86" xfId="0" applyFont="1" applyFill="1" applyBorder="1" applyAlignment="1">
      <alignment horizontal="right" vertical="center"/>
    </xf>
    <xf numFmtId="0" fontId="29" fillId="0" borderId="2" xfId="0" applyFont="1" applyBorder="1" applyAlignment="1">
      <alignment horizontal="center" vertical="center"/>
    </xf>
    <xf numFmtId="176" fontId="33" fillId="0" borderId="17" xfId="0" applyNumberFormat="1" applyFont="1" applyBorder="1" applyAlignment="1" applyProtection="1">
      <alignment horizontal="right" vertical="center"/>
      <protection locked="0"/>
    </xf>
    <xf numFmtId="176" fontId="33" fillId="0" borderId="18" xfId="0" applyNumberFormat="1" applyFont="1" applyBorder="1" applyAlignment="1" applyProtection="1">
      <alignment horizontal="right" vertical="center"/>
      <protection locked="0"/>
    </xf>
    <xf numFmtId="0" fontId="29" fillId="0" borderId="42" xfId="0" applyFont="1" applyBorder="1" applyAlignment="1">
      <alignment horizontal="center" vertical="center" wrapText="1"/>
    </xf>
    <xf numFmtId="0" fontId="29" fillId="0" borderId="43" xfId="0" applyFont="1" applyBorder="1" applyAlignment="1">
      <alignment horizontal="center" vertical="center"/>
    </xf>
    <xf numFmtId="0" fontId="29" fillId="0" borderId="29" xfId="0" applyFont="1" applyBorder="1" applyAlignment="1">
      <alignment horizontal="center" vertical="center"/>
    </xf>
    <xf numFmtId="0" fontId="29" fillId="0" borderId="28" xfId="0" applyFont="1" applyBorder="1" applyAlignment="1">
      <alignment horizontal="center" vertical="center"/>
    </xf>
    <xf numFmtId="176" fontId="29" fillId="0" borderId="15" xfId="0" applyNumberFormat="1" applyFont="1" applyBorder="1" applyAlignment="1" applyProtection="1">
      <alignment horizontal="right" vertical="center"/>
      <protection locked="0"/>
    </xf>
    <xf numFmtId="176" fontId="29" fillId="0" borderId="95" xfId="0" applyNumberFormat="1" applyFont="1" applyBorder="1" applyAlignment="1" applyProtection="1">
      <alignment horizontal="right" vertical="center"/>
      <protection locked="0"/>
    </xf>
    <xf numFmtId="176" fontId="29" fillId="0" borderId="50" xfId="0" applyNumberFormat="1" applyFont="1" applyBorder="1" applyAlignment="1" applyProtection="1">
      <alignment horizontal="right" vertical="center"/>
      <protection locked="0"/>
    </xf>
    <xf numFmtId="176" fontId="29" fillId="0" borderId="94" xfId="0" applyNumberFormat="1" applyFont="1" applyBorder="1" applyAlignment="1" applyProtection="1">
      <alignment horizontal="right" vertical="center"/>
      <protection locked="0"/>
    </xf>
    <xf numFmtId="0" fontId="0" fillId="0" borderId="42" xfId="0" applyBorder="1" applyAlignment="1">
      <alignment horizontal="center" vertical="center"/>
    </xf>
    <xf numFmtId="0" fontId="0" fillId="0" borderId="43" xfId="0" applyBorder="1" applyAlignment="1">
      <alignment horizontal="center" vertical="center"/>
    </xf>
    <xf numFmtId="176" fontId="5" fillId="0" borderId="15" xfId="0" applyNumberFormat="1" applyFont="1" applyBorder="1" applyAlignment="1">
      <alignment horizontal="right" vertical="center"/>
    </xf>
    <xf numFmtId="176" fontId="5" fillId="0" borderId="95" xfId="0" applyNumberFormat="1" applyFont="1" applyBorder="1" applyAlignment="1">
      <alignment horizontal="right" vertical="center"/>
    </xf>
    <xf numFmtId="0" fontId="0" fillId="0" borderId="29" xfId="0" applyBorder="1" applyAlignment="1">
      <alignment horizontal="center" vertical="center"/>
    </xf>
    <xf numFmtId="0" fontId="0" fillId="0" borderId="28" xfId="0" applyBorder="1" applyAlignment="1">
      <alignment horizontal="center" vertical="center"/>
    </xf>
    <xf numFmtId="176" fontId="5" fillId="0" borderId="50" xfId="0" applyNumberFormat="1" applyFont="1" applyBorder="1" applyAlignment="1">
      <alignment horizontal="right" vertical="center"/>
    </xf>
    <xf numFmtId="176" fontId="5" fillId="0" borderId="94" xfId="0" applyNumberFormat="1" applyFont="1" applyBorder="1" applyAlignment="1">
      <alignment horizontal="right" vertical="center"/>
    </xf>
    <xf numFmtId="0" fontId="0" fillId="0" borderId="58" xfId="0" applyBorder="1" applyAlignment="1">
      <alignment horizontal="center" vertical="center" wrapText="1" shrinkToFit="1"/>
    </xf>
    <xf numFmtId="0" fontId="0" fillId="0" borderId="39" xfId="0" applyBorder="1" applyAlignment="1">
      <alignment horizontal="center" vertical="center" wrapText="1" shrinkToFit="1"/>
    </xf>
    <xf numFmtId="0" fontId="0" fillId="0" borderId="59" xfId="0" applyBorder="1" applyAlignment="1">
      <alignment horizontal="center" vertical="center" wrapText="1" shrinkToFit="1"/>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176" fontId="33" fillId="0" borderId="91" xfId="0" applyNumberFormat="1" applyFont="1" applyBorder="1" applyAlignment="1" applyProtection="1">
      <alignment horizontal="right" vertical="center"/>
      <protection locked="0"/>
    </xf>
    <xf numFmtId="176" fontId="33" fillId="0" borderId="93" xfId="0" applyNumberFormat="1" applyFont="1" applyBorder="1" applyAlignment="1" applyProtection="1">
      <alignment horizontal="right" vertical="center"/>
      <protection locked="0"/>
    </xf>
    <xf numFmtId="0" fontId="0" fillId="0" borderId="2" xfId="0" applyBorder="1" applyAlignment="1">
      <alignment horizontal="center" vertical="center"/>
    </xf>
    <xf numFmtId="176" fontId="5" fillId="0" borderId="17" xfId="0" applyNumberFormat="1" applyFont="1" applyBorder="1" applyAlignment="1">
      <alignment horizontal="right" vertical="center"/>
    </xf>
    <xf numFmtId="176" fontId="5" fillId="0" borderId="18" xfId="0" applyNumberFormat="1" applyFont="1" applyBorder="1" applyAlignment="1">
      <alignment horizontal="right" vertical="center"/>
    </xf>
    <xf numFmtId="176" fontId="37" fillId="0" borderId="38" xfId="0" applyNumberFormat="1" applyFont="1" applyBorder="1" applyAlignment="1" applyProtection="1">
      <alignment horizontal="right" vertical="center"/>
      <protection locked="0"/>
    </xf>
    <xf numFmtId="176" fontId="37" fillId="0" borderId="40" xfId="0" applyNumberFormat="1" applyFont="1" applyBorder="1" applyAlignment="1" applyProtection="1">
      <alignment horizontal="right" vertical="center"/>
      <protection locked="0"/>
    </xf>
    <xf numFmtId="0" fontId="29" fillId="0" borderId="58" xfId="0" applyFont="1" applyBorder="1" applyAlignment="1">
      <alignment horizontal="center" vertical="center" wrapText="1" shrinkToFit="1"/>
    </xf>
    <xf numFmtId="0" fontId="29" fillId="0" borderId="39" xfId="0" applyFont="1" applyBorder="1" applyAlignment="1">
      <alignment horizontal="center" vertical="center" wrapText="1" shrinkToFit="1"/>
    </xf>
    <xf numFmtId="0" fontId="29" fillId="0" borderId="59" xfId="0" applyFont="1" applyBorder="1" applyAlignment="1">
      <alignment horizontal="center" vertical="center" wrapText="1" shrinkToFit="1"/>
    </xf>
    <xf numFmtId="176" fontId="5" fillId="0" borderId="0" xfId="0" applyNumberFormat="1" applyFont="1" applyAlignment="1">
      <alignment horizontal="right" vertical="center"/>
    </xf>
    <xf numFmtId="0" fontId="3" fillId="0" borderId="0" xfId="0" applyFont="1" applyAlignment="1" applyProtection="1">
      <alignment horizontal="right" vertical="center"/>
      <protection locked="0"/>
    </xf>
    <xf numFmtId="0" fontId="36" fillId="0" borderId="0" xfId="0" applyFont="1" applyAlignment="1">
      <alignment horizontal="center" vertical="center"/>
    </xf>
    <xf numFmtId="0" fontId="20" fillId="0" borderId="61" xfId="0" applyFont="1" applyBorder="1" applyAlignment="1">
      <alignment horizontal="left" vertical="center"/>
    </xf>
    <xf numFmtId="0" fontId="29" fillId="0" borderId="17" xfId="0" applyFont="1" applyBorder="1" applyAlignment="1">
      <alignment horizontal="center" vertical="center" wrapText="1" shrinkToFit="1"/>
    </xf>
    <xf numFmtId="0" fontId="29" fillId="0" borderId="2" xfId="0" applyFont="1" applyBorder="1" applyAlignment="1">
      <alignment horizontal="center" vertical="center" wrapText="1" shrinkToFit="1"/>
    </xf>
    <xf numFmtId="0" fontId="29" fillId="0" borderId="18" xfId="0" applyFont="1" applyBorder="1" applyAlignment="1">
      <alignment horizontal="center" vertical="center" wrapText="1" shrinkToFit="1"/>
    </xf>
    <xf numFmtId="0" fontId="29" fillId="5" borderId="11" xfId="0" applyFont="1" applyFill="1" applyBorder="1" applyAlignment="1">
      <alignment horizontal="center" vertical="center" wrapText="1"/>
    </xf>
    <xf numFmtId="0" fontId="29" fillId="5" borderId="13" xfId="0" applyFont="1" applyFill="1" applyBorder="1" applyAlignment="1">
      <alignment horizontal="center" vertical="center"/>
    </xf>
    <xf numFmtId="176" fontId="33" fillId="5" borderId="11" xfId="0" applyNumberFormat="1" applyFont="1" applyFill="1" applyBorder="1" applyAlignment="1">
      <alignment horizontal="right" vertical="center"/>
    </xf>
    <xf numFmtId="176" fontId="33" fillId="5" borderId="13" xfId="0" applyNumberFormat="1" applyFont="1" applyFill="1" applyBorder="1" applyAlignment="1">
      <alignment horizontal="right" vertical="center"/>
    </xf>
    <xf numFmtId="0" fontId="29" fillId="0" borderId="58" xfId="0" applyFont="1" applyBorder="1" applyAlignment="1">
      <alignment horizontal="center" vertical="center" wrapText="1"/>
    </xf>
    <xf numFmtId="0" fontId="29" fillId="0" borderId="39" xfId="0" applyFont="1" applyBorder="1" applyAlignment="1">
      <alignment horizontal="center" vertical="center"/>
    </xf>
    <xf numFmtId="0" fontId="29" fillId="0" borderId="59" xfId="0" applyFont="1" applyBorder="1" applyAlignment="1">
      <alignment horizontal="center" vertical="center"/>
    </xf>
    <xf numFmtId="0" fontId="29" fillId="0" borderId="47"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51" xfId="0" applyFont="1" applyBorder="1" applyAlignment="1">
      <alignment horizontal="center" vertical="center" wrapText="1" shrinkToFit="1"/>
    </xf>
    <xf numFmtId="0" fontId="29" fillId="0" borderId="52" xfId="0" applyFont="1" applyBorder="1" applyAlignment="1">
      <alignment horizontal="center" vertical="center" wrapText="1" shrinkToFit="1"/>
    </xf>
    <xf numFmtId="0" fontId="29" fillId="0" borderId="53" xfId="0" applyFont="1" applyBorder="1" applyAlignment="1">
      <alignment horizontal="center" vertical="center" wrapText="1" shrinkToFit="1"/>
    </xf>
    <xf numFmtId="0" fontId="33" fillId="0" borderId="11" xfId="0" applyFont="1" applyBorder="1" applyAlignment="1" applyProtection="1">
      <alignment horizontal="right" vertical="center"/>
      <protection locked="0"/>
    </xf>
    <xf numFmtId="0" fontId="33" fillId="0" borderId="12" xfId="0" applyFont="1" applyBorder="1" applyAlignment="1" applyProtection="1">
      <alignment horizontal="right" vertical="center"/>
      <protection locked="0"/>
    </xf>
    <xf numFmtId="0" fontId="33" fillId="5" borderId="11"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29" fillId="0" borderId="56"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57" xfId="0" applyFont="1" applyBorder="1" applyAlignment="1">
      <alignment horizontal="center" vertical="center" wrapText="1"/>
    </xf>
    <xf numFmtId="0" fontId="17" fillId="5" borderId="11" xfId="0" applyFont="1" applyFill="1" applyBorder="1" applyAlignment="1">
      <alignment horizontal="center" vertical="center" wrapText="1"/>
    </xf>
    <xf numFmtId="0" fontId="17" fillId="5" borderId="13" xfId="0" applyFont="1" applyFill="1" applyBorder="1" applyAlignment="1">
      <alignment horizontal="center" vertical="center" wrapText="1"/>
    </xf>
    <xf numFmtId="176" fontId="5" fillId="5" borderId="11" xfId="0" applyNumberFormat="1" applyFont="1" applyFill="1" applyBorder="1" applyAlignment="1">
      <alignment horizontal="right" vertical="center"/>
    </xf>
    <xf numFmtId="176" fontId="5" fillId="5" borderId="13" xfId="0" applyNumberFormat="1" applyFont="1" applyFill="1" applyBorder="1" applyAlignment="1">
      <alignment horizontal="righ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83" xfId="0" applyFont="1" applyBorder="1" applyAlignment="1">
      <alignment horizontal="left" vertical="center"/>
    </xf>
    <xf numFmtId="0" fontId="20" fillId="0" borderId="17" xfId="0" applyFont="1" applyBorder="1" applyAlignment="1">
      <alignment horizontal="left" vertical="center"/>
    </xf>
    <xf numFmtId="0" fontId="20" fillId="0" borderId="2" xfId="0" applyFont="1" applyBorder="1" applyAlignment="1">
      <alignment horizontal="left" vertical="center"/>
    </xf>
    <xf numFmtId="0" fontId="20" fillId="0" borderId="77" xfId="0" applyFont="1" applyBorder="1" applyAlignment="1">
      <alignment horizontal="left" vertical="center"/>
    </xf>
    <xf numFmtId="0" fontId="33" fillId="0" borderId="61" xfId="0" applyFont="1" applyBorder="1" applyAlignment="1" applyProtection="1">
      <alignment horizontal="left" vertical="center"/>
      <protection locked="0"/>
    </xf>
    <xf numFmtId="0" fontId="20" fillId="0" borderId="87" xfId="0" applyFont="1" applyBorder="1" applyAlignment="1">
      <alignment horizontal="left" vertical="center"/>
    </xf>
    <xf numFmtId="0" fontId="20" fillId="0" borderId="89" xfId="0" applyFont="1" applyBorder="1" applyAlignment="1">
      <alignment horizontal="left" vertical="center"/>
    </xf>
    <xf numFmtId="0" fontId="20" fillId="0" borderId="90" xfId="0" applyFont="1" applyBorder="1" applyAlignment="1">
      <alignment horizontal="left" vertical="center"/>
    </xf>
    <xf numFmtId="0" fontId="20" fillId="0" borderId="11" xfId="0" applyFont="1" applyBorder="1" applyAlignment="1">
      <alignment horizontal="right" vertical="center"/>
    </xf>
    <xf numFmtId="0" fontId="20" fillId="0" borderId="12" xfId="0" applyFont="1" applyBorder="1" applyAlignment="1">
      <alignment horizontal="right" vertical="center"/>
    </xf>
    <xf numFmtId="0" fontId="0" fillId="5" borderId="11" xfId="0" applyFill="1" applyBorder="1" applyAlignment="1">
      <alignment horizontal="center" vertical="center"/>
    </xf>
    <xf numFmtId="0" fontId="0" fillId="5" borderId="13" xfId="0" applyFill="1" applyBorder="1" applyAlignment="1">
      <alignment horizontal="center" vertical="center"/>
    </xf>
    <xf numFmtId="0" fontId="0" fillId="0" borderId="56" xfId="0" applyBorder="1" applyAlignment="1">
      <alignment horizontal="center" vertical="center" wrapText="1"/>
    </xf>
    <xf numFmtId="0" fontId="0" fillId="0" borderId="33" xfId="0" applyBorder="1" applyAlignment="1">
      <alignment horizontal="center" vertical="center" wrapText="1"/>
    </xf>
    <xf numFmtId="0" fontId="0" fillId="0" borderId="57" xfId="0" applyBorder="1" applyAlignment="1">
      <alignment horizontal="center" vertical="center" wrapText="1"/>
    </xf>
    <xf numFmtId="0" fontId="0" fillId="0" borderId="51" xfId="0" applyBorder="1" applyAlignment="1">
      <alignment horizontal="center" vertical="center" wrapText="1" shrinkToFit="1"/>
    </xf>
    <xf numFmtId="0" fontId="0" fillId="0" borderId="52" xfId="0" applyBorder="1" applyAlignment="1">
      <alignment horizontal="center" vertical="center" wrapText="1" shrinkToFit="1"/>
    </xf>
    <xf numFmtId="0" fontId="0" fillId="0" borderId="53" xfId="0" applyBorder="1" applyAlignment="1">
      <alignment horizontal="center" vertical="center" wrapText="1" shrinkToFit="1"/>
    </xf>
    <xf numFmtId="0" fontId="0" fillId="0" borderId="58" xfId="0" applyBorder="1" applyAlignment="1">
      <alignment horizontal="center" vertical="center" wrapText="1"/>
    </xf>
    <xf numFmtId="0" fontId="0" fillId="0" borderId="39" xfId="0" applyBorder="1" applyAlignment="1">
      <alignment horizontal="center" vertical="center"/>
    </xf>
    <xf numFmtId="0" fontId="0" fillId="0" borderId="59" xfId="0" applyBorder="1" applyAlignment="1">
      <alignment horizontal="center" vertical="center"/>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0" fillId="0" borderId="48" xfId="0" applyBorder="1" applyAlignment="1">
      <alignment horizontal="center" vertical="center" wrapText="1"/>
    </xf>
    <xf numFmtId="0" fontId="0" fillId="0" borderId="17"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18" xfId="0" applyBorder="1" applyAlignment="1">
      <alignment horizontal="center" vertical="center" wrapText="1" shrinkToFit="1"/>
    </xf>
    <xf numFmtId="0" fontId="33" fillId="0" borderId="67" xfId="0" applyFont="1" applyBorder="1" applyAlignment="1" applyProtection="1">
      <alignment horizontal="left" vertical="center"/>
      <protection locked="0"/>
    </xf>
    <xf numFmtId="0" fontId="33" fillId="0" borderId="68" xfId="0" applyFont="1" applyBorder="1" applyAlignment="1" applyProtection="1">
      <alignment horizontal="left" vertical="center"/>
      <protection locked="0"/>
    </xf>
    <xf numFmtId="0" fontId="33" fillId="0" borderId="69" xfId="0" applyFont="1" applyBorder="1" applyAlignment="1" applyProtection="1">
      <alignment horizontal="left" vertical="center"/>
      <protection locked="0"/>
    </xf>
    <xf numFmtId="0" fontId="20" fillId="0" borderId="67" xfId="0" applyFont="1" applyBorder="1" applyAlignment="1">
      <alignment horizontal="left" vertical="center"/>
    </xf>
    <xf numFmtId="0" fontId="20" fillId="0" borderId="68" xfId="0" applyFont="1" applyBorder="1" applyAlignment="1">
      <alignment horizontal="left" vertical="center"/>
    </xf>
    <xf numFmtId="0" fontId="20" fillId="0" borderId="69" xfId="0" applyFont="1" applyBorder="1" applyAlignment="1">
      <alignment horizontal="left" vertical="center"/>
    </xf>
    <xf numFmtId="0" fontId="0" fillId="0" borderId="31" xfId="0" applyBorder="1" applyAlignment="1">
      <alignment horizontal="center" vertical="center" wrapText="1"/>
    </xf>
    <xf numFmtId="0" fontId="0" fillId="0" borderId="30"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8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82" xfId="0" applyBorder="1" applyAlignment="1">
      <alignment horizontal="center" vertical="center"/>
    </xf>
    <xf numFmtId="0" fontId="33" fillId="0" borderId="71" xfId="0" applyFont="1" applyBorder="1" applyAlignment="1" applyProtection="1">
      <alignment horizontal="left" vertical="center"/>
      <protection locked="0"/>
    </xf>
    <xf numFmtId="0" fontId="33" fillId="0" borderId="72" xfId="0" applyFont="1" applyBorder="1" applyAlignment="1" applyProtection="1">
      <alignment horizontal="left" vertical="center"/>
      <protection locked="0"/>
    </xf>
    <xf numFmtId="0" fontId="29" fillId="0" borderId="70" xfId="0" applyFont="1" applyBorder="1" applyAlignment="1">
      <alignment horizontal="center" vertical="center"/>
    </xf>
    <xf numFmtId="0" fontId="29" fillId="0" borderId="73" xfId="0" applyFont="1" applyBorder="1" applyAlignment="1">
      <alignment horizontal="center" vertical="center"/>
    </xf>
    <xf numFmtId="0" fontId="29" fillId="0" borderId="71" xfId="0" applyFont="1" applyBorder="1" applyAlignment="1">
      <alignment horizontal="center" vertical="center"/>
    </xf>
    <xf numFmtId="0" fontId="29" fillId="0" borderId="74" xfId="0" applyFont="1" applyBorder="1" applyAlignment="1">
      <alignment horizontal="center" vertical="center"/>
    </xf>
    <xf numFmtId="0" fontId="33" fillId="0" borderId="10" xfId="0" applyFont="1" applyBorder="1" applyAlignment="1" applyProtection="1">
      <alignment horizontal="left" vertical="center"/>
      <protection locked="0"/>
    </xf>
    <xf numFmtId="0" fontId="33" fillId="0" borderId="82" xfId="0" applyFont="1" applyBorder="1" applyAlignment="1" applyProtection="1">
      <alignment horizontal="left" vertical="center"/>
      <protection locked="0"/>
    </xf>
    <xf numFmtId="0" fontId="0" fillId="0" borderId="70" xfId="0" applyBorder="1" applyAlignment="1">
      <alignment horizontal="center" vertical="center"/>
    </xf>
    <xf numFmtId="0" fontId="0" fillId="0" borderId="73" xfId="0" applyBorder="1" applyAlignment="1">
      <alignment horizontal="center" vertical="center"/>
    </xf>
    <xf numFmtId="176" fontId="5" fillId="0" borderId="54" xfId="0" applyNumberFormat="1" applyFont="1" applyBorder="1" applyAlignment="1">
      <alignment horizontal="right" vertical="center"/>
    </xf>
    <xf numFmtId="176" fontId="5" fillId="0" borderId="55" xfId="0" applyNumberFormat="1" applyFont="1" applyBorder="1" applyAlignment="1">
      <alignment horizontal="right" vertical="center"/>
    </xf>
    <xf numFmtId="176" fontId="5" fillId="0" borderId="32" xfId="0" applyNumberFormat="1" applyFont="1" applyBorder="1">
      <alignment vertical="center"/>
    </xf>
    <xf numFmtId="176" fontId="5" fillId="0" borderId="34" xfId="0" applyNumberFormat="1" applyFont="1" applyBorder="1">
      <alignment vertical="center"/>
    </xf>
    <xf numFmtId="0" fontId="33" fillId="0" borderId="74" xfId="0" applyFont="1" applyBorder="1" applyAlignment="1" applyProtection="1">
      <alignment horizontal="left" vertical="center"/>
      <protection locked="0"/>
    </xf>
    <xf numFmtId="0" fontId="33" fillId="0" borderId="75" xfId="0" applyFont="1" applyBorder="1" applyAlignment="1" applyProtection="1">
      <alignment horizontal="left" vertical="center"/>
      <protection locked="0"/>
    </xf>
    <xf numFmtId="0" fontId="29" fillId="0" borderId="31" xfId="0" applyFont="1" applyBorder="1" applyAlignment="1">
      <alignment horizontal="center" vertical="center" wrapText="1"/>
    </xf>
    <xf numFmtId="0" fontId="29" fillId="0" borderId="30" xfId="0" applyFont="1" applyBorder="1" applyAlignment="1">
      <alignment horizontal="center" vertical="center"/>
    </xf>
    <xf numFmtId="176" fontId="33" fillId="0" borderId="54" xfId="0" applyNumberFormat="1" applyFont="1" applyBorder="1" applyAlignment="1" applyProtection="1">
      <alignment horizontal="right" vertical="center"/>
      <protection locked="0"/>
    </xf>
    <xf numFmtId="176" fontId="33" fillId="0" borderId="55" xfId="0" applyNumberFormat="1" applyFont="1" applyBorder="1" applyAlignment="1" applyProtection="1">
      <alignment horizontal="right" vertical="center"/>
      <protection locked="0"/>
    </xf>
    <xf numFmtId="0" fontId="0" fillId="0" borderId="83" xfId="0" applyBorder="1" applyAlignment="1">
      <alignment horizontal="center" vertical="center"/>
    </xf>
    <xf numFmtId="0" fontId="0" fillId="0" borderId="77" xfId="0" applyBorder="1" applyAlignment="1">
      <alignment horizontal="center" vertical="center"/>
    </xf>
  </cellXfs>
  <cellStyles count="4">
    <cellStyle name="ハイパーリンク" xfId="1" builtinId="8"/>
    <cellStyle name="標準" xfId="0" builtinId="0"/>
    <cellStyle name="表示済みのハイパーリンク" xfId="2" builtinId="9" hidden="1"/>
    <cellStyle name="表示済みのハイパーリンク" xfId="3" builtinId="9" customBuiltin="1"/>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15</xdr:row>
          <xdr:rowOff>38100</xdr:rowOff>
        </xdr:from>
        <xdr:to>
          <xdr:col>7</xdr:col>
          <xdr:colOff>209550</xdr:colOff>
          <xdr:row>16</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xdr:row>
          <xdr:rowOff>38100</xdr:rowOff>
        </xdr:from>
        <xdr:to>
          <xdr:col>8</xdr:col>
          <xdr:colOff>142875</xdr:colOff>
          <xdr:row>16</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38100</xdr:rowOff>
        </xdr:from>
        <xdr:to>
          <xdr:col>9</xdr:col>
          <xdr:colOff>0</xdr:colOff>
          <xdr:row>16</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xdr:row>
          <xdr:rowOff>38100</xdr:rowOff>
        </xdr:from>
        <xdr:to>
          <xdr:col>19</xdr:col>
          <xdr:colOff>209550</xdr:colOff>
          <xdr:row>16</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15</xdr:row>
          <xdr:rowOff>38100</xdr:rowOff>
        </xdr:from>
        <xdr:to>
          <xdr:col>20</xdr:col>
          <xdr:colOff>142875</xdr:colOff>
          <xdr:row>16</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15</xdr:row>
          <xdr:rowOff>38100</xdr:rowOff>
        </xdr:from>
        <xdr:to>
          <xdr:col>21</xdr:col>
          <xdr:colOff>0</xdr:colOff>
          <xdr:row>16</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14</xdr:col>
      <xdr:colOff>45720</xdr:colOff>
      <xdr:row>0</xdr:row>
      <xdr:rowOff>137160</xdr:rowOff>
    </xdr:from>
    <xdr:to>
      <xdr:col>14</xdr:col>
      <xdr:colOff>998220</xdr:colOff>
      <xdr:row>1</xdr:row>
      <xdr:rowOff>388620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53400" y="137160"/>
          <a:ext cx="952500" cy="48006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記入例</a:t>
          </a:r>
        </a:p>
      </xdr:txBody>
    </xdr:sp>
    <xdr:clientData/>
  </xdr:twoCellAnchor>
  <xdr:twoCellAnchor>
    <xdr:from>
      <xdr:col>21</xdr:col>
      <xdr:colOff>441960</xdr:colOff>
      <xdr:row>3</xdr:row>
      <xdr:rowOff>274320</xdr:rowOff>
    </xdr:from>
    <xdr:to>
      <xdr:col>22</xdr:col>
      <xdr:colOff>632460</xdr:colOff>
      <xdr:row>6</xdr:row>
      <xdr:rowOff>365760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386560" y="1173480"/>
          <a:ext cx="861060" cy="8077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441960</xdr:colOff>
      <xdr:row>3</xdr:row>
      <xdr:rowOff>342900</xdr:rowOff>
    </xdr:from>
    <xdr:to>
      <xdr:col>22</xdr:col>
      <xdr:colOff>533400</xdr:colOff>
      <xdr:row>6</xdr:row>
      <xdr:rowOff>251460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4386560" y="1242060"/>
          <a:ext cx="7620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xdr:twoCellAnchor>
    <xdr:from>
      <xdr:col>21</xdr:col>
      <xdr:colOff>586740</xdr:colOff>
      <xdr:row>20</xdr:row>
      <xdr:rowOff>38100</xdr:rowOff>
    </xdr:from>
    <xdr:to>
      <xdr:col>26</xdr:col>
      <xdr:colOff>175260</xdr:colOff>
      <xdr:row>23</xdr:row>
      <xdr:rowOff>44824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4625469" y="7057465"/>
          <a:ext cx="2950285" cy="1270747"/>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機器費（助成対象機器費）はパッケージに係る機器費です。</a:t>
          </a:r>
          <a:endParaRPr kumimoji="1" lang="en-US" altLang="ja-JP" sz="1100">
            <a:solidFill>
              <a:srgbClr val="0070C0"/>
            </a:solidFill>
          </a:endParaRPr>
        </a:p>
        <a:p>
          <a:pPr algn="l"/>
          <a:endParaRPr kumimoji="1" lang="en-US" altLang="ja-JP" sz="1100">
            <a:solidFill>
              <a:srgbClr val="0070C0"/>
            </a:solidFill>
          </a:endParaRPr>
        </a:p>
        <a:p>
          <a:pPr algn="l"/>
          <a:r>
            <a:rPr kumimoji="1" lang="en-US" altLang="ja-JP" sz="1100">
              <a:solidFill>
                <a:srgbClr val="0070C0"/>
              </a:solidFill>
            </a:rPr>
            <a:t>※</a:t>
          </a:r>
          <a:r>
            <a:rPr kumimoji="1" lang="ja-JP" altLang="en-US" sz="1100">
              <a:solidFill>
                <a:srgbClr val="0070C0"/>
              </a:solidFill>
            </a:rPr>
            <a:t>合計額が</a:t>
          </a:r>
          <a:r>
            <a:rPr kumimoji="1" lang="en-US" altLang="ja-JP" sz="1100">
              <a:solidFill>
                <a:srgbClr val="0070C0"/>
              </a:solidFill>
            </a:rPr>
            <a:t>【</a:t>
          </a:r>
          <a:r>
            <a:rPr kumimoji="1" lang="ja-JP" altLang="en-US" sz="1100">
              <a:solidFill>
                <a:srgbClr val="0070C0"/>
              </a:solidFill>
            </a:rPr>
            <a:t>蓄電池</a:t>
          </a:r>
          <a:r>
            <a:rPr kumimoji="1" lang="en-US" altLang="ja-JP" sz="1100">
              <a:solidFill>
                <a:srgbClr val="0070C0"/>
              </a:solidFill>
            </a:rPr>
            <a:t>】</a:t>
          </a:r>
          <a:r>
            <a:rPr kumimoji="1" lang="ja-JP" altLang="en-US" sz="1100">
              <a:solidFill>
                <a:srgbClr val="0070C0"/>
              </a:solidFill>
            </a:rPr>
            <a:t>申請書（</a:t>
          </a:r>
          <a:r>
            <a:rPr kumimoji="1" lang="en-US" altLang="ja-JP" sz="1100">
              <a:solidFill>
                <a:srgbClr val="0070C0"/>
              </a:solidFill>
            </a:rPr>
            <a:t>2/3</a:t>
          </a:r>
          <a:r>
            <a:rPr kumimoji="1" lang="ja-JP" altLang="en-US" sz="1100">
              <a:solidFill>
                <a:srgbClr val="0070C0"/>
              </a:solidFill>
            </a:rPr>
            <a:t>）（</a:t>
          </a:r>
          <a:r>
            <a:rPr kumimoji="1" lang="en-US" altLang="ja-JP" sz="1100">
              <a:solidFill>
                <a:srgbClr val="0070C0"/>
              </a:solidFill>
            </a:rPr>
            <a:t>6</a:t>
          </a:r>
          <a:r>
            <a:rPr kumimoji="1" lang="ja-JP" altLang="en-US" sz="1100">
              <a:solidFill>
                <a:srgbClr val="0070C0"/>
              </a:solidFill>
            </a:rPr>
            <a:t>）の購入金額欄に記入する金額となります。</a:t>
          </a:r>
        </a:p>
        <a:p>
          <a:pPr algn="l"/>
          <a:endParaRPr kumimoji="1" lang="ja-JP" altLang="en-US" sz="1100">
            <a:solidFill>
              <a:srgbClr val="0070C0"/>
            </a:solidFill>
          </a:endParaRPr>
        </a:p>
      </xdr:txBody>
    </xdr:sp>
    <xdr:clientData/>
  </xdr:twoCellAnchor>
  <xdr:twoCellAnchor>
    <xdr:from>
      <xdr:col>21</xdr:col>
      <xdr:colOff>16584</xdr:colOff>
      <xdr:row>21</xdr:row>
      <xdr:rowOff>2690</xdr:rowOff>
    </xdr:from>
    <xdr:to>
      <xdr:col>21</xdr:col>
      <xdr:colOff>592584</xdr:colOff>
      <xdr:row>21</xdr:row>
      <xdr:rowOff>2690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14055313" y="7658549"/>
          <a:ext cx="576000" cy="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551778</xdr:colOff>
      <xdr:row>12</xdr:row>
      <xdr:rowOff>190500</xdr:rowOff>
    </xdr:from>
    <xdr:to>
      <xdr:col>26</xdr:col>
      <xdr:colOff>285078</xdr:colOff>
      <xdr:row>13</xdr:row>
      <xdr:rowOff>449580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4590507" y="3713629"/>
          <a:ext cx="3095065" cy="106590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0070C0"/>
              </a:solidFill>
            </a:rPr>
            <a:t>増設等で太陽光の申請はしない</a:t>
          </a:r>
          <a:r>
            <a:rPr kumimoji="1" lang="ja-JP" altLang="en-US" sz="1100">
              <a:solidFill>
                <a:srgbClr val="0070C0"/>
              </a:solidFill>
            </a:rPr>
            <a:t>が、太陽光の設置がある場合は、モジュールの型番とパワーコンディショナーの型番を記載してください。</a:t>
          </a:r>
        </a:p>
      </xdr:txBody>
    </xdr:sp>
    <xdr:clientData/>
  </xdr:twoCellAnchor>
  <xdr:twoCellAnchor>
    <xdr:from>
      <xdr:col>20</xdr:col>
      <xdr:colOff>781722</xdr:colOff>
      <xdr:row>12</xdr:row>
      <xdr:rowOff>120575</xdr:rowOff>
    </xdr:from>
    <xdr:to>
      <xdr:col>21</xdr:col>
      <xdr:colOff>461682</xdr:colOff>
      <xdr:row>13</xdr:row>
      <xdr:rowOff>410135</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a:off x="13968804" y="3643704"/>
          <a:ext cx="531607" cy="1096384"/>
        </a:xfrm>
        <a:prstGeom prst="rightBrac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556260</xdr:colOff>
      <xdr:row>17</xdr:row>
      <xdr:rowOff>137160</xdr:rowOff>
    </xdr:from>
    <xdr:to>
      <xdr:col>26</xdr:col>
      <xdr:colOff>228600</xdr:colOff>
      <xdr:row>18</xdr:row>
      <xdr:rowOff>76200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4500860" y="6019800"/>
          <a:ext cx="3025140" cy="57150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増設分の発電出力を記載してください。</a:t>
          </a:r>
        </a:p>
      </xdr:txBody>
    </xdr:sp>
    <xdr:clientData/>
  </xdr:twoCellAnchor>
  <xdr:twoCellAnchor>
    <xdr:from>
      <xdr:col>21</xdr:col>
      <xdr:colOff>7620</xdr:colOff>
      <xdr:row>17</xdr:row>
      <xdr:rowOff>289560</xdr:rowOff>
    </xdr:from>
    <xdr:to>
      <xdr:col>21</xdr:col>
      <xdr:colOff>547620</xdr:colOff>
      <xdr:row>17</xdr:row>
      <xdr:rowOff>289560</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13952220" y="6172200"/>
          <a:ext cx="540000" cy="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548640</xdr:colOff>
      <xdr:row>15</xdr:row>
      <xdr:rowOff>45720</xdr:rowOff>
    </xdr:from>
    <xdr:to>
      <xdr:col>26</xdr:col>
      <xdr:colOff>220980</xdr:colOff>
      <xdr:row>15</xdr:row>
      <xdr:rowOff>617220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4493240" y="5128260"/>
          <a:ext cx="3025140" cy="57150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「その他」（例：一部付け替え、併設等）の場合は、備考欄へ詳細を記入してください</a:t>
          </a:r>
          <a:r>
            <a:rPr kumimoji="1" lang="ja-JP" altLang="en-US" sz="1100">
              <a:solidFill>
                <a:srgbClr val="002060"/>
              </a:solidFill>
            </a:rPr>
            <a:t>。</a:t>
          </a:r>
          <a:r>
            <a:rPr kumimoji="1" lang="ja-JP" altLang="en-US" sz="1100"/>
            <a:t>。</a:t>
          </a:r>
        </a:p>
      </xdr:txBody>
    </xdr:sp>
    <xdr:clientData/>
  </xdr:twoCellAnchor>
  <xdr:twoCellAnchor>
    <xdr:from>
      <xdr:col>21</xdr:col>
      <xdr:colOff>0</xdr:colOff>
      <xdr:row>15</xdr:row>
      <xdr:rowOff>198120</xdr:rowOff>
    </xdr:from>
    <xdr:to>
      <xdr:col>21</xdr:col>
      <xdr:colOff>540000</xdr:colOff>
      <xdr:row>15</xdr:row>
      <xdr:rowOff>198120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13944600" y="5280660"/>
          <a:ext cx="540000" cy="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571500</xdr:colOff>
      <xdr:row>19</xdr:row>
      <xdr:rowOff>277906</xdr:rowOff>
    </xdr:from>
    <xdr:to>
      <xdr:col>20</xdr:col>
      <xdr:colOff>821677</xdr:colOff>
      <xdr:row>22</xdr:row>
      <xdr:rowOff>8964</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3068300" y="6960646"/>
          <a:ext cx="920737" cy="1003598"/>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324971</xdr:colOff>
      <xdr:row>3</xdr:row>
      <xdr:rowOff>201706</xdr:rowOff>
    </xdr:from>
    <xdr:to>
      <xdr:col>20</xdr:col>
      <xdr:colOff>504265</xdr:colOff>
      <xdr:row>6</xdr:row>
      <xdr:rowOff>190500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3488521" y="1116106"/>
          <a:ext cx="865094" cy="703169"/>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株式会社</a:t>
          </a:r>
          <a:endParaRPr kumimoji="1" lang="en-US" altLang="ja-JP" sz="1100">
            <a:solidFill>
              <a:srgbClr val="FF0000"/>
            </a:solidFill>
          </a:endParaRPr>
        </a:p>
        <a:p>
          <a:pPr algn="ctr"/>
          <a:r>
            <a:rPr kumimoji="1" lang="ja-JP" altLang="en-US" sz="1100">
              <a:solidFill>
                <a:srgbClr val="FF0000"/>
              </a:solidFill>
            </a:rPr>
            <a:t>〇〇電気</a:t>
          </a:r>
          <a:endParaRPr kumimoji="1" lang="en-US" altLang="ja-JP" sz="1100">
            <a:solidFill>
              <a:srgbClr val="FF0000"/>
            </a:solidFill>
          </a:endParaRPr>
        </a:p>
      </xdr:txBody>
    </xdr:sp>
    <xdr:clientData/>
  </xdr:twoCellAnchor>
  <xdr:twoCellAnchor>
    <xdr:from>
      <xdr:col>12</xdr:col>
      <xdr:colOff>168089</xdr:colOff>
      <xdr:row>0</xdr:row>
      <xdr:rowOff>224117</xdr:rowOff>
    </xdr:from>
    <xdr:to>
      <xdr:col>12</xdr:col>
      <xdr:colOff>1120589</xdr:colOff>
      <xdr:row>2</xdr:row>
      <xdr:rowOff>46840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474324" y="224117"/>
          <a:ext cx="952500" cy="48387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45720</xdr:colOff>
      <xdr:row>0</xdr:row>
      <xdr:rowOff>190500</xdr:rowOff>
    </xdr:from>
    <xdr:to>
      <xdr:col>13</xdr:col>
      <xdr:colOff>998220</xdr:colOff>
      <xdr:row>2</xdr:row>
      <xdr:rowOff>7620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884920" y="190500"/>
          <a:ext cx="952500" cy="48387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記入例</a:t>
          </a:r>
        </a:p>
      </xdr:txBody>
    </xdr:sp>
    <xdr:clientData/>
  </xdr:twoCellAnchor>
  <xdr:twoCellAnchor>
    <xdr:from>
      <xdr:col>20</xdr:col>
      <xdr:colOff>441960</xdr:colOff>
      <xdr:row>3</xdr:row>
      <xdr:rowOff>274320</xdr:rowOff>
    </xdr:from>
    <xdr:to>
      <xdr:col>21</xdr:col>
      <xdr:colOff>632460</xdr:colOff>
      <xdr:row>6</xdr:row>
      <xdr:rowOff>365760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5586710" y="1188720"/>
          <a:ext cx="876300" cy="80581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441960</xdr:colOff>
      <xdr:row>3</xdr:row>
      <xdr:rowOff>342900</xdr:rowOff>
    </xdr:from>
    <xdr:to>
      <xdr:col>21</xdr:col>
      <xdr:colOff>533400</xdr:colOff>
      <xdr:row>6</xdr:row>
      <xdr:rowOff>251460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5586710" y="1257300"/>
          <a:ext cx="777240" cy="622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xdr:twoCellAnchor>
    <xdr:from>
      <xdr:col>20</xdr:col>
      <xdr:colOff>396044</xdr:colOff>
      <xdr:row>11</xdr:row>
      <xdr:rowOff>896472</xdr:rowOff>
    </xdr:from>
    <xdr:to>
      <xdr:col>26</xdr:col>
      <xdr:colOff>256613</xdr:colOff>
      <xdr:row>16</xdr:row>
      <xdr:rowOff>11205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5580015" y="4997825"/>
          <a:ext cx="3961922" cy="1344704"/>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19</xdr:col>
      <xdr:colOff>843653</xdr:colOff>
      <xdr:row>14</xdr:row>
      <xdr:rowOff>324971</xdr:rowOff>
    </xdr:from>
    <xdr:to>
      <xdr:col>20</xdr:col>
      <xdr:colOff>396045</xdr:colOff>
      <xdr:row>15</xdr:row>
      <xdr:rowOff>272140</xdr:rowOff>
    </xdr:to>
    <xdr:cxnSp macro="">
      <xdr:nvCxnSpPr>
        <xdr:cNvPr id="6" name="カギ線コネクタ 5">
          <a:extLst>
            <a:ext uri="{FF2B5EF4-FFF2-40B4-BE49-F238E27FC236}">
              <a16:creationId xmlns:a16="http://schemas.microsoft.com/office/drawing/2014/main" id="{00000000-0008-0000-0300-000006000000}"/>
            </a:ext>
          </a:extLst>
        </xdr:cNvPr>
        <xdr:cNvCxnSpPr>
          <a:stCxn id="5" idx="1"/>
        </xdr:cNvCxnSpPr>
      </xdr:nvCxnSpPr>
      <xdr:spPr>
        <a:xfrm rot="10800000" flipV="1">
          <a:off x="15164771" y="5670177"/>
          <a:ext cx="415245" cy="395404"/>
        </a:xfrm>
        <a:prstGeom prst="bentConnector3">
          <a:avLst/>
        </a:prstGeom>
        <a:ln w="28575">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18</xdr:col>
      <xdr:colOff>683559</xdr:colOff>
      <xdr:row>15</xdr:row>
      <xdr:rowOff>68036</xdr:rowOff>
    </xdr:from>
    <xdr:to>
      <xdr:col>19</xdr:col>
      <xdr:colOff>851647</xdr:colOff>
      <xdr:row>15</xdr:row>
      <xdr:rowOff>594713</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14141023" y="5932715"/>
          <a:ext cx="1011731" cy="526677"/>
        </a:xfrm>
        <a:prstGeom prst="roundRect">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rgbClr val="0070C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45720</xdr:colOff>
      <xdr:row>0</xdr:row>
      <xdr:rowOff>190500</xdr:rowOff>
    </xdr:from>
    <xdr:to>
      <xdr:col>13</xdr:col>
      <xdr:colOff>998220</xdr:colOff>
      <xdr:row>2</xdr:row>
      <xdr:rowOff>7620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884920" y="190500"/>
          <a:ext cx="952500" cy="48387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記入例</a:t>
          </a:r>
        </a:p>
      </xdr:txBody>
    </xdr:sp>
    <xdr:clientData/>
  </xdr:twoCellAnchor>
  <xdr:twoCellAnchor>
    <xdr:from>
      <xdr:col>20</xdr:col>
      <xdr:colOff>441960</xdr:colOff>
      <xdr:row>3</xdr:row>
      <xdr:rowOff>274320</xdr:rowOff>
    </xdr:from>
    <xdr:to>
      <xdr:col>21</xdr:col>
      <xdr:colOff>632460</xdr:colOff>
      <xdr:row>6</xdr:row>
      <xdr:rowOff>365760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15586710" y="1188720"/>
          <a:ext cx="876300" cy="80581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441960</xdr:colOff>
      <xdr:row>3</xdr:row>
      <xdr:rowOff>342900</xdr:rowOff>
    </xdr:from>
    <xdr:to>
      <xdr:col>21</xdr:col>
      <xdr:colOff>533400</xdr:colOff>
      <xdr:row>6</xdr:row>
      <xdr:rowOff>251460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5586710" y="1257300"/>
          <a:ext cx="777240" cy="622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xdr:twoCellAnchor>
    <xdr:from>
      <xdr:col>20</xdr:col>
      <xdr:colOff>572937</xdr:colOff>
      <xdr:row>13</xdr:row>
      <xdr:rowOff>93651</xdr:rowOff>
    </xdr:from>
    <xdr:to>
      <xdr:col>26</xdr:col>
      <xdr:colOff>433506</xdr:colOff>
      <xdr:row>15</xdr:row>
      <xdr:rowOff>734785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5731294" y="5346008"/>
          <a:ext cx="3942712" cy="1253456"/>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19</xdr:col>
      <xdr:colOff>851647</xdr:colOff>
      <xdr:row>15</xdr:row>
      <xdr:rowOff>108057</xdr:rowOff>
    </xdr:from>
    <xdr:to>
      <xdr:col>20</xdr:col>
      <xdr:colOff>572937</xdr:colOff>
      <xdr:row>15</xdr:row>
      <xdr:rowOff>331375</xdr:rowOff>
    </xdr:to>
    <xdr:cxnSp macro="">
      <xdr:nvCxnSpPr>
        <xdr:cNvPr id="6" name="カギ線コネクタ 5">
          <a:extLst>
            <a:ext uri="{FF2B5EF4-FFF2-40B4-BE49-F238E27FC236}">
              <a16:creationId xmlns:a16="http://schemas.microsoft.com/office/drawing/2014/main" id="{00000000-0008-0000-0400-000006000000}"/>
            </a:ext>
          </a:extLst>
        </xdr:cNvPr>
        <xdr:cNvCxnSpPr>
          <a:stCxn id="5" idx="1"/>
          <a:endCxn id="7" idx="3"/>
        </xdr:cNvCxnSpPr>
      </xdr:nvCxnSpPr>
      <xdr:spPr>
        <a:xfrm rot="10800000" flipV="1">
          <a:off x="15152754" y="5972736"/>
          <a:ext cx="578540" cy="223318"/>
        </a:xfrm>
        <a:prstGeom prst="bentConnector3">
          <a:avLst>
            <a:gd name="adj1" fmla="val 50000"/>
          </a:avLst>
        </a:prstGeom>
        <a:ln w="28575">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18</xdr:col>
      <xdr:colOff>683559</xdr:colOff>
      <xdr:row>15</xdr:row>
      <xdr:rowOff>68036</xdr:rowOff>
    </xdr:from>
    <xdr:to>
      <xdr:col>19</xdr:col>
      <xdr:colOff>851647</xdr:colOff>
      <xdr:row>15</xdr:row>
      <xdr:rowOff>594713</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14132859" y="5887811"/>
          <a:ext cx="1006288" cy="526677"/>
        </a:xfrm>
        <a:prstGeom prst="roundRect">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rgbClr val="0070C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129252</xdr:colOff>
      <xdr:row>0</xdr:row>
      <xdr:rowOff>216989</xdr:rowOff>
    </xdr:from>
    <xdr:to>
      <xdr:col>19</xdr:col>
      <xdr:colOff>374650</xdr:colOff>
      <xdr:row>2</xdr:row>
      <xdr:rowOff>87449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flipH="1">
          <a:off x="12359352" y="216989"/>
          <a:ext cx="1213138" cy="53340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32</xdr:col>
      <xdr:colOff>165100</xdr:colOff>
      <xdr:row>13</xdr:row>
      <xdr:rowOff>5667</xdr:rowOff>
    </xdr:from>
    <xdr:to>
      <xdr:col>32</xdr:col>
      <xdr:colOff>503093</xdr:colOff>
      <xdr:row>14</xdr:row>
      <xdr:rowOff>520700</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23888700" y="3802967"/>
          <a:ext cx="337993" cy="1048433"/>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92787</xdr:colOff>
      <xdr:row>26</xdr:row>
      <xdr:rowOff>12365</xdr:rowOff>
    </xdr:from>
    <xdr:to>
      <xdr:col>39</xdr:col>
      <xdr:colOff>620469</xdr:colOff>
      <xdr:row>28</xdr:row>
      <xdr:rowOff>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25633394" y="13469829"/>
          <a:ext cx="3861432" cy="1919850"/>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③内パワーコンディショナのみの金額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＋⑤太陽光発電システム（機器費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34</xdr:col>
      <xdr:colOff>1619</xdr:colOff>
      <xdr:row>10</xdr:row>
      <xdr:rowOff>107866</xdr:rowOff>
    </xdr:from>
    <xdr:to>
      <xdr:col>42</xdr:col>
      <xdr:colOff>16044</xdr:colOff>
      <xdr:row>17</xdr:row>
      <xdr:rowOff>381000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24792019" y="2825666"/>
          <a:ext cx="5399225" cy="348623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ハイブリッドシステムで太陽光に申請がある場合はパワーコンディショナの金額を按分して記載してください。販売店等で按分ができない場合には、２等分した金額を記載ください。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533400</xdr:colOff>
          <xdr:row>18</xdr:row>
          <xdr:rowOff>352425</xdr:rowOff>
        </xdr:from>
        <xdr:to>
          <xdr:col>2</xdr:col>
          <xdr:colOff>723900</xdr:colOff>
          <xdr:row>18</xdr:row>
          <xdr:rowOff>571500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34</xdr:col>
      <xdr:colOff>89648</xdr:colOff>
      <xdr:row>22</xdr:row>
      <xdr:rowOff>0</xdr:rowOff>
    </xdr:from>
    <xdr:ext cx="3872752" cy="1577786"/>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24953708" y="9125176"/>
          <a:ext cx="3872752" cy="1577786"/>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b="0" cap="none" spc="0">
              <a:ln>
                <a:noFill/>
              </a:ln>
              <a:solidFill>
                <a:schemeClr val="accent2">
                  <a:lumMod val="75000"/>
                </a:schemeClr>
              </a:solidFill>
              <a:effectLst/>
            </a:rPr>
            <a:t>＜蓄電池に申請する場合＞</a:t>
          </a:r>
          <a:endParaRPr kumimoji="1" lang="en-US" altLang="ja-JP" sz="1100" b="0" cap="none" spc="0">
            <a:ln>
              <a:noFill/>
            </a:ln>
            <a:solidFill>
              <a:schemeClr val="accent2">
                <a:lumMod val="75000"/>
              </a:schemeClr>
            </a:solidFill>
            <a:effectLst/>
          </a:endParaRPr>
        </a:p>
        <a:p>
          <a:r>
            <a:rPr kumimoji="1" lang="ja-JP" altLang="en-US" sz="1100" b="0" cap="none" spc="0">
              <a:ln>
                <a:noFill/>
              </a:ln>
              <a:solidFill>
                <a:schemeClr val="accent2">
                  <a:lumMod val="75000"/>
                </a:schemeClr>
              </a:solidFill>
              <a:effectLst/>
            </a:rPr>
            <a:t>助成対象機器（①蓄電池システム機器費全額－③内パワーコンディショナのみの金額</a:t>
          </a:r>
          <a:r>
            <a:rPr kumimoji="1" lang="en-US" altLang="ja-JP" sz="1100" b="0" cap="none" spc="0">
              <a:ln>
                <a:noFill/>
              </a:ln>
              <a:solidFill>
                <a:schemeClr val="accent2">
                  <a:lumMod val="75000"/>
                </a:schemeClr>
              </a:solidFill>
              <a:effectLst/>
            </a:rPr>
            <a:t>(</a:t>
          </a:r>
          <a:r>
            <a:rPr kumimoji="1" lang="ja-JP" altLang="en-US" sz="1100" b="0" cap="none" spc="0">
              <a:ln>
                <a:noFill/>
              </a:ln>
              <a:solidFill>
                <a:schemeClr val="accent2">
                  <a:lumMod val="75000"/>
                </a:schemeClr>
              </a:solidFill>
              <a:effectLst/>
            </a:rPr>
            <a:t>太陽光分</a:t>
          </a:r>
          <a:r>
            <a:rPr kumimoji="1" lang="en-US" altLang="ja-JP" sz="1100" b="0" cap="none" spc="0">
              <a:ln>
                <a:noFill/>
              </a:ln>
              <a:solidFill>
                <a:schemeClr val="accent2">
                  <a:lumMod val="75000"/>
                </a:schemeClr>
              </a:solidFill>
              <a:effectLst/>
            </a:rPr>
            <a:t>)</a:t>
          </a:r>
          <a:r>
            <a:rPr kumimoji="1" lang="ja-JP" altLang="en-US" sz="1100" b="0" cap="none" spc="0">
              <a:ln>
                <a:noFill/>
              </a:ln>
              <a:solidFill>
                <a:schemeClr val="accent2">
                  <a:lumMod val="75000"/>
                </a:schemeClr>
              </a:solidFill>
              <a:effectLst/>
            </a:rPr>
            <a:t>）＋④蓄電池工事費を</a:t>
          </a:r>
          <a:r>
            <a:rPr kumimoji="1" lang="en-US" altLang="ja-JP" sz="1100" b="0" cap="none" spc="0">
              <a:ln>
                <a:noFill/>
              </a:ln>
              <a:solidFill>
                <a:schemeClr val="accent2">
                  <a:lumMod val="75000"/>
                </a:schemeClr>
              </a:solidFill>
              <a:effectLst/>
            </a:rPr>
            <a:t>【</a:t>
          </a:r>
          <a:r>
            <a:rPr kumimoji="1" lang="ja-JP" altLang="en-US" sz="1100" b="0" cap="none" spc="0">
              <a:ln>
                <a:noFill/>
              </a:ln>
              <a:solidFill>
                <a:schemeClr val="accent2">
                  <a:lumMod val="75000"/>
                </a:schemeClr>
              </a:solidFill>
              <a:effectLst/>
            </a:rPr>
            <a:t>蓄電池</a:t>
          </a:r>
          <a:r>
            <a:rPr kumimoji="1" lang="en-US" altLang="ja-JP" sz="1100" b="0" cap="none" spc="0">
              <a:ln>
                <a:noFill/>
              </a:ln>
              <a:solidFill>
                <a:schemeClr val="accent2">
                  <a:lumMod val="75000"/>
                </a:schemeClr>
              </a:solidFill>
              <a:effectLst/>
            </a:rPr>
            <a:t>】</a:t>
          </a:r>
          <a:r>
            <a:rPr kumimoji="1" lang="ja-JP" altLang="en-US" sz="1100" b="0" cap="none" spc="0">
              <a:ln>
                <a:noFill/>
              </a:ln>
              <a:solidFill>
                <a:schemeClr val="accent2">
                  <a:lumMod val="75000"/>
                </a:schemeClr>
              </a:solidFill>
              <a:effectLst/>
            </a:rPr>
            <a:t>申請書</a:t>
          </a:r>
          <a:r>
            <a:rPr kumimoji="1" lang="en-US" altLang="ja-JP" sz="1100" b="0" cap="none" spc="0">
              <a:ln>
                <a:noFill/>
              </a:ln>
              <a:solidFill>
                <a:schemeClr val="accent2">
                  <a:lumMod val="75000"/>
                </a:schemeClr>
              </a:solidFill>
              <a:effectLst/>
            </a:rPr>
            <a:t>2/3</a:t>
          </a:r>
          <a:r>
            <a:rPr kumimoji="1" lang="ja-JP" altLang="en-US" sz="1100" b="0" cap="none" spc="0">
              <a:ln>
                <a:noFill/>
              </a:ln>
              <a:solidFill>
                <a:schemeClr val="accent2">
                  <a:lumMod val="75000"/>
                </a:schemeClr>
              </a:solidFill>
              <a:effectLst/>
            </a:rPr>
            <a:t>頁（</a:t>
          </a:r>
          <a:r>
            <a:rPr kumimoji="1" lang="en-US" altLang="ja-JP" sz="1100" b="0" cap="none" spc="0">
              <a:ln>
                <a:noFill/>
              </a:ln>
              <a:solidFill>
                <a:schemeClr val="accent2">
                  <a:lumMod val="75000"/>
                </a:schemeClr>
              </a:solidFill>
              <a:effectLst/>
            </a:rPr>
            <a:t>6</a:t>
          </a:r>
          <a:r>
            <a:rPr kumimoji="1" lang="ja-JP" altLang="en-US" sz="1100" b="0" cap="none" spc="0">
              <a:ln>
                <a:noFill/>
              </a:ln>
              <a:solidFill>
                <a:schemeClr val="accent2">
                  <a:lumMod val="75000"/>
                </a:schemeClr>
              </a:solidFill>
              <a:effectLst/>
            </a:rPr>
            <a:t>）の</a:t>
          </a:r>
          <a:r>
            <a:rPr kumimoji="1" lang="ja-JP" altLang="en-US" sz="1100" b="0" u="sng" cap="none" spc="0">
              <a:ln>
                <a:noFill/>
              </a:ln>
              <a:solidFill>
                <a:schemeClr val="accent2">
                  <a:lumMod val="75000"/>
                </a:schemeClr>
              </a:solidFill>
              <a:effectLst/>
            </a:rPr>
            <a:t>購入予定金額（税抜き）</a:t>
          </a:r>
          <a:r>
            <a:rPr kumimoji="1" lang="ja-JP" altLang="en-US" sz="1100" b="0" u="none" cap="none" spc="0">
              <a:ln>
                <a:noFill/>
              </a:ln>
              <a:solidFill>
                <a:schemeClr val="accent2">
                  <a:lumMod val="75000"/>
                </a:schemeClr>
              </a:solidFill>
              <a:effectLst/>
            </a:rPr>
            <a:t>に記入してください。</a:t>
          </a:r>
          <a:endParaRPr kumimoji="1" lang="en-US" altLang="ja-JP" sz="1100" b="0" u="none" cap="none" spc="0">
            <a:ln>
              <a:noFill/>
            </a:ln>
            <a:solidFill>
              <a:schemeClr val="accent2">
                <a:lumMod val="75000"/>
              </a:schemeClr>
            </a:solidFill>
            <a:effectLst/>
          </a:endParaRPr>
        </a:p>
        <a:p>
          <a:endParaRPr kumimoji="1" lang="ja-JP" altLang="en-US" sz="1100" b="0" cap="none" spc="0">
            <a:ln>
              <a:noFill/>
            </a:ln>
            <a:solidFill>
              <a:schemeClr val="accent2">
                <a:lumMod val="75000"/>
              </a:schemeClr>
            </a:solidFill>
            <a:effectLst/>
          </a:endParaRPr>
        </a:p>
      </xdr:txBody>
    </xdr:sp>
    <xdr:clientData/>
  </xdr:oneCellAnchor>
  <xdr:twoCellAnchor>
    <xdr:from>
      <xdr:col>21</xdr:col>
      <xdr:colOff>331699</xdr:colOff>
      <xdr:row>23</xdr:row>
      <xdr:rowOff>17929</xdr:rowOff>
    </xdr:from>
    <xdr:to>
      <xdr:col>34</xdr:col>
      <xdr:colOff>80684</xdr:colOff>
      <xdr:row>23</xdr:row>
      <xdr:rowOff>412375</xdr:rowOff>
    </xdr:to>
    <xdr:cxnSp macro="">
      <xdr:nvCxnSpPr>
        <xdr:cNvPr id="17" name="カギ線コネクタ 16">
          <a:extLst>
            <a:ext uri="{FF2B5EF4-FFF2-40B4-BE49-F238E27FC236}">
              <a16:creationId xmlns:a16="http://schemas.microsoft.com/office/drawing/2014/main" id="{00000000-0008-0000-0500-000011000000}"/>
            </a:ext>
          </a:extLst>
        </xdr:cNvPr>
        <xdr:cNvCxnSpPr/>
      </xdr:nvCxnSpPr>
      <xdr:spPr>
        <a:xfrm rot="10800000" flipV="1">
          <a:off x="15312619" y="10221109"/>
          <a:ext cx="9632125" cy="394446"/>
        </a:xfrm>
        <a:prstGeom prst="bentConnector3">
          <a:avLst>
            <a:gd name="adj1" fmla="val 99811"/>
          </a:avLst>
        </a:prstGeom>
        <a:ln w="19050">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454660</xdr:colOff>
      <xdr:row>3</xdr:row>
      <xdr:rowOff>38100</xdr:rowOff>
    </xdr:from>
    <xdr:to>
      <xdr:col>31</xdr:col>
      <xdr:colOff>645160</xdr:colOff>
      <xdr:row>6</xdr:row>
      <xdr:rowOff>349885</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a:xfrm>
          <a:off x="22621240" y="937260"/>
          <a:ext cx="1005840" cy="10280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586740</xdr:colOff>
      <xdr:row>3</xdr:row>
      <xdr:rowOff>304800</xdr:rowOff>
    </xdr:from>
    <xdr:to>
      <xdr:col>31</xdr:col>
      <xdr:colOff>723900</xdr:colOff>
      <xdr:row>6</xdr:row>
      <xdr:rowOff>213360</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22753320" y="1203960"/>
          <a:ext cx="9525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mc:AlternateContent xmlns:mc="http://schemas.openxmlformats.org/markup-compatibility/2006">
    <mc:Choice xmlns:a14="http://schemas.microsoft.com/office/drawing/2010/main" Requires="a14">
      <xdr:twoCellAnchor editAs="oneCell">
        <xdr:from>
          <xdr:col>19</xdr:col>
          <xdr:colOff>428625</xdr:colOff>
          <xdr:row>18</xdr:row>
          <xdr:rowOff>19050</xdr:rowOff>
        </xdr:from>
        <xdr:to>
          <xdr:col>21</xdr:col>
          <xdr:colOff>457200</xdr:colOff>
          <xdr:row>18</xdr:row>
          <xdr:rowOff>381000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600075</xdr:colOff>
          <xdr:row>18</xdr:row>
          <xdr:rowOff>28575</xdr:rowOff>
        </xdr:from>
        <xdr:to>
          <xdr:col>24</xdr:col>
          <xdr:colOff>247650</xdr:colOff>
          <xdr:row>18</xdr:row>
          <xdr:rowOff>352425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27</xdr:col>
      <xdr:colOff>20325</xdr:colOff>
      <xdr:row>24</xdr:row>
      <xdr:rowOff>248922</xdr:rowOff>
    </xdr:from>
    <xdr:to>
      <xdr:col>34</xdr:col>
      <xdr:colOff>92788</xdr:colOff>
      <xdr:row>27</xdr:row>
      <xdr:rowOff>6184</xdr:rowOff>
    </xdr:to>
    <xdr:cxnSp macro="">
      <xdr:nvCxnSpPr>
        <xdr:cNvPr id="11" name="カギ線コネクタ 10">
          <a:extLst>
            <a:ext uri="{FF2B5EF4-FFF2-40B4-BE49-F238E27FC236}">
              <a16:creationId xmlns:a16="http://schemas.microsoft.com/office/drawing/2014/main" id="{00000000-0008-0000-0500-00000B000000}"/>
            </a:ext>
          </a:extLst>
        </xdr:cNvPr>
        <xdr:cNvCxnSpPr>
          <a:stCxn id="6" idx="1"/>
        </xdr:cNvCxnSpPr>
      </xdr:nvCxnSpPr>
      <xdr:spPr>
        <a:xfrm rot="10800000">
          <a:off x="20485468" y="12318458"/>
          <a:ext cx="5147927" cy="2111297"/>
        </a:xfrm>
        <a:prstGeom prst="bentConnector3">
          <a:avLst/>
        </a:prstGeom>
        <a:ln w="28575">
          <a:tailEnd type="triangle"/>
        </a:ln>
      </xdr:spPr>
      <xdr:style>
        <a:lnRef idx="1">
          <a:schemeClr val="accent4"/>
        </a:lnRef>
        <a:fillRef idx="0">
          <a:schemeClr val="accent4"/>
        </a:fillRef>
        <a:effectRef idx="0">
          <a:schemeClr val="accent4"/>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142875</xdr:colOff>
          <xdr:row>18</xdr:row>
          <xdr:rowOff>342900</xdr:rowOff>
        </xdr:from>
        <xdr:to>
          <xdr:col>5</xdr:col>
          <xdr:colOff>333375</xdr:colOff>
          <xdr:row>18</xdr:row>
          <xdr:rowOff>571500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18</xdr:col>
      <xdr:colOff>129252</xdr:colOff>
      <xdr:row>0</xdr:row>
      <xdr:rowOff>216989</xdr:rowOff>
    </xdr:from>
    <xdr:to>
      <xdr:col>19</xdr:col>
      <xdr:colOff>374650</xdr:colOff>
      <xdr:row>2</xdr:row>
      <xdr:rowOff>87449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flipH="1">
          <a:off x="12359352" y="216989"/>
          <a:ext cx="1213138" cy="53340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32</xdr:col>
      <xdr:colOff>165100</xdr:colOff>
      <xdr:row>13</xdr:row>
      <xdr:rowOff>5667</xdr:rowOff>
    </xdr:from>
    <xdr:to>
      <xdr:col>32</xdr:col>
      <xdr:colOff>503093</xdr:colOff>
      <xdr:row>14</xdr:row>
      <xdr:rowOff>520700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23962360" y="3792807"/>
          <a:ext cx="337993" cy="1048433"/>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88977</xdr:colOff>
      <xdr:row>28</xdr:row>
      <xdr:rowOff>10460</xdr:rowOff>
    </xdr:from>
    <xdr:to>
      <xdr:col>39</xdr:col>
      <xdr:colOff>618564</xdr:colOff>
      <xdr:row>31</xdr:row>
      <xdr:rowOff>43331</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24953037" y="10091720"/>
          <a:ext cx="3882387" cy="1564491"/>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③内パワーコンディショナのみの金額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＋⑤太陽光発電システム（機器費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33</xdr:col>
      <xdr:colOff>241105</xdr:colOff>
      <xdr:row>11</xdr:row>
      <xdr:rowOff>34932</xdr:rowOff>
    </xdr:from>
    <xdr:to>
      <xdr:col>41</xdr:col>
      <xdr:colOff>669187</xdr:colOff>
      <xdr:row>17</xdr:row>
      <xdr:rowOff>616857</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25441534" y="3028503"/>
          <a:ext cx="5413739" cy="4283068"/>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ハイブリッドシステムで太陽光に申請がある場合はパワーコンディショナの金額を按分して記載してください。販売店等で按分ができない場合には、２等分した金額を記載ください。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oneCellAnchor>
    <xdr:from>
      <xdr:col>34</xdr:col>
      <xdr:colOff>89648</xdr:colOff>
      <xdr:row>24</xdr:row>
      <xdr:rowOff>0</xdr:rowOff>
    </xdr:from>
    <xdr:ext cx="3872752" cy="1577786"/>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24953708" y="8290560"/>
          <a:ext cx="3872752" cy="1577786"/>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b="0" cap="none" spc="0">
              <a:ln>
                <a:noFill/>
              </a:ln>
              <a:solidFill>
                <a:schemeClr val="accent2">
                  <a:lumMod val="75000"/>
                </a:schemeClr>
              </a:solidFill>
              <a:effectLst/>
            </a:rPr>
            <a:t>＜蓄電池に申請する場合＞</a:t>
          </a:r>
          <a:endParaRPr kumimoji="1" lang="en-US" altLang="ja-JP" sz="1100" b="0" cap="none" spc="0">
            <a:ln>
              <a:noFill/>
            </a:ln>
            <a:solidFill>
              <a:schemeClr val="accent2">
                <a:lumMod val="75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accent2"/>
              </a:solidFill>
              <a:effectLst/>
              <a:latin typeface="+mn-lt"/>
              <a:ea typeface="+mn-ea"/>
              <a:cs typeface="+mn-cs"/>
            </a:rPr>
            <a:t>助成対象機器（①蓄電池システム機器費全額－③内パワーコンディショナのみの金額</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太陽光分</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a:t>
          </a:r>
          <a:r>
            <a:rPr kumimoji="1" lang="ja-JP" altLang="en-US" sz="1100" b="0">
              <a:solidFill>
                <a:schemeClr val="accent2"/>
              </a:solidFill>
              <a:effectLst/>
              <a:latin typeface="+mn-lt"/>
              <a:ea typeface="+mn-ea"/>
              <a:cs typeface="+mn-cs"/>
            </a:rPr>
            <a:t>④</a:t>
          </a:r>
          <a:r>
            <a:rPr kumimoji="1" lang="ja-JP" altLang="ja-JP" sz="1100" b="0">
              <a:solidFill>
                <a:schemeClr val="accent2"/>
              </a:solidFill>
              <a:effectLst/>
              <a:latin typeface="+mn-lt"/>
              <a:ea typeface="+mn-ea"/>
              <a:cs typeface="+mn-cs"/>
            </a:rPr>
            <a:t>蓄電池工事費を</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蓄電池</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申請書</a:t>
          </a:r>
          <a:r>
            <a:rPr kumimoji="1" lang="en-US" altLang="ja-JP" sz="1100" b="0">
              <a:solidFill>
                <a:schemeClr val="accent2"/>
              </a:solidFill>
              <a:effectLst/>
              <a:latin typeface="+mn-lt"/>
              <a:ea typeface="+mn-ea"/>
              <a:cs typeface="+mn-cs"/>
            </a:rPr>
            <a:t>2/3</a:t>
          </a:r>
          <a:r>
            <a:rPr kumimoji="1" lang="ja-JP" altLang="ja-JP" sz="1100" b="0">
              <a:solidFill>
                <a:schemeClr val="accent2"/>
              </a:solidFill>
              <a:effectLst/>
              <a:latin typeface="+mn-lt"/>
              <a:ea typeface="+mn-ea"/>
              <a:cs typeface="+mn-cs"/>
            </a:rPr>
            <a:t>頁（</a:t>
          </a:r>
          <a:r>
            <a:rPr kumimoji="1" lang="en-US" altLang="ja-JP" sz="1100" b="0">
              <a:solidFill>
                <a:schemeClr val="accent2"/>
              </a:solidFill>
              <a:effectLst/>
              <a:latin typeface="+mn-lt"/>
              <a:ea typeface="+mn-ea"/>
              <a:cs typeface="+mn-cs"/>
            </a:rPr>
            <a:t>6</a:t>
          </a:r>
          <a:r>
            <a:rPr kumimoji="1" lang="ja-JP" altLang="ja-JP" sz="1100" b="0">
              <a:solidFill>
                <a:schemeClr val="accent2"/>
              </a:solidFill>
              <a:effectLst/>
              <a:latin typeface="+mn-lt"/>
              <a:ea typeface="+mn-ea"/>
              <a:cs typeface="+mn-cs"/>
            </a:rPr>
            <a:t>）の</a:t>
          </a:r>
          <a:r>
            <a:rPr kumimoji="1" lang="ja-JP" altLang="ja-JP" sz="1100" b="0" u="sng">
              <a:solidFill>
                <a:schemeClr val="accent2"/>
              </a:solidFill>
              <a:effectLst/>
              <a:latin typeface="+mn-lt"/>
              <a:ea typeface="+mn-ea"/>
              <a:cs typeface="+mn-cs"/>
            </a:rPr>
            <a:t>購入予定金額（税抜き）</a:t>
          </a:r>
          <a:r>
            <a:rPr kumimoji="1" lang="ja-JP" altLang="ja-JP" sz="1100" b="0">
              <a:solidFill>
                <a:schemeClr val="accent2"/>
              </a:solidFill>
              <a:effectLst/>
              <a:latin typeface="+mn-lt"/>
              <a:ea typeface="+mn-ea"/>
              <a:cs typeface="+mn-cs"/>
            </a:rPr>
            <a:t>に記入してください。</a:t>
          </a:r>
          <a:endParaRPr lang="ja-JP" altLang="ja-JP">
            <a:solidFill>
              <a:schemeClr val="accent2"/>
            </a:solidFill>
            <a:effectLst/>
          </a:endParaRPr>
        </a:p>
        <a:p>
          <a:endParaRPr kumimoji="1" lang="en-US" altLang="ja-JP" sz="1100" b="0" cap="none" spc="0">
            <a:ln>
              <a:noFill/>
            </a:ln>
            <a:solidFill>
              <a:schemeClr val="accent2">
                <a:lumMod val="75000"/>
              </a:schemeClr>
            </a:solidFill>
            <a:effectLst/>
          </a:endParaRPr>
        </a:p>
        <a:p>
          <a:endParaRPr kumimoji="1" lang="ja-JP" altLang="en-US" sz="1100" b="0" cap="none" spc="0">
            <a:ln>
              <a:noFill/>
            </a:ln>
            <a:solidFill>
              <a:schemeClr val="accent2">
                <a:lumMod val="75000"/>
              </a:schemeClr>
            </a:solidFill>
            <a:effectLst/>
          </a:endParaRPr>
        </a:p>
      </xdr:txBody>
    </xdr:sp>
    <xdr:clientData/>
  </xdr:oneCellAnchor>
  <xdr:twoCellAnchor>
    <xdr:from>
      <xdr:col>21</xdr:col>
      <xdr:colOff>331699</xdr:colOff>
      <xdr:row>25</xdr:row>
      <xdr:rowOff>17929</xdr:rowOff>
    </xdr:from>
    <xdr:to>
      <xdr:col>34</xdr:col>
      <xdr:colOff>80684</xdr:colOff>
      <xdr:row>25</xdr:row>
      <xdr:rowOff>412375</xdr:rowOff>
    </xdr:to>
    <xdr:cxnSp macro="">
      <xdr:nvCxnSpPr>
        <xdr:cNvPr id="10" name="カギ線コネクタ 9">
          <a:extLst>
            <a:ext uri="{FF2B5EF4-FFF2-40B4-BE49-F238E27FC236}">
              <a16:creationId xmlns:a16="http://schemas.microsoft.com/office/drawing/2014/main" id="{00000000-0008-0000-0600-00000A000000}"/>
            </a:ext>
          </a:extLst>
        </xdr:cNvPr>
        <xdr:cNvCxnSpPr/>
      </xdr:nvCxnSpPr>
      <xdr:spPr>
        <a:xfrm rot="10800000" flipV="1">
          <a:off x="15312619" y="8727589"/>
          <a:ext cx="9632125" cy="394446"/>
        </a:xfrm>
        <a:prstGeom prst="bentConnector3">
          <a:avLst>
            <a:gd name="adj1" fmla="val 99811"/>
          </a:avLst>
        </a:prstGeom>
        <a:ln w="19050">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454660</xdr:colOff>
      <xdr:row>3</xdr:row>
      <xdr:rowOff>38100</xdr:rowOff>
    </xdr:from>
    <xdr:to>
      <xdr:col>31</xdr:col>
      <xdr:colOff>645160</xdr:colOff>
      <xdr:row>6</xdr:row>
      <xdr:rowOff>349885</xdr:rowOff>
    </xdr:to>
    <xdr:sp macro="" textlink="">
      <xdr:nvSpPr>
        <xdr:cNvPr id="11" name="角丸四角形 10">
          <a:extLst>
            <a:ext uri="{FF2B5EF4-FFF2-40B4-BE49-F238E27FC236}">
              <a16:creationId xmlns:a16="http://schemas.microsoft.com/office/drawing/2014/main" id="{00000000-0008-0000-0600-00000B000000}"/>
            </a:ext>
          </a:extLst>
        </xdr:cNvPr>
        <xdr:cNvSpPr/>
      </xdr:nvSpPr>
      <xdr:spPr>
        <a:xfrm>
          <a:off x="22621240" y="937260"/>
          <a:ext cx="1005840" cy="10280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586740</xdr:colOff>
      <xdr:row>3</xdr:row>
      <xdr:rowOff>304800</xdr:rowOff>
    </xdr:from>
    <xdr:to>
      <xdr:col>31</xdr:col>
      <xdr:colOff>723900</xdr:colOff>
      <xdr:row>6</xdr:row>
      <xdr:rowOff>213360</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22753320" y="1203960"/>
          <a:ext cx="9525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mc:AlternateContent xmlns:mc="http://schemas.openxmlformats.org/markup-compatibility/2006">
    <mc:Choice xmlns:a14="http://schemas.microsoft.com/office/drawing/2010/main" Requires="a14">
      <xdr:twoCellAnchor editAs="oneCell">
        <xdr:from>
          <xdr:col>19</xdr:col>
          <xdr:colOff>428625</xdr:colOff>
          <xdr:row>18</xdr:row>
          <xdr:rowOff>19050</xdr:rowOff>
        </xdr:from>
        <xdr:to>
          <xdr:col>21</xdr:col>
          <xdr:colOff>438150</xdr:colOff>
          <xdr:row>18</xdr:row>
          <xdr:rowOff>381000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600075</xdr:colOff>
          <xdr:row>18</xdr:row>
          <xdr:rowOff>28575</xdr:rowOff>
        </xdr:from>
        <xdr:to>
          <xdr:col>24</xdr:col>
          <xdr:colOff>247650</xdr:colOff>
          <xdr:row>18</xdr:row>
          <xdr:rowOff>361950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27</xdr:col>
      <xdr:colOff>12701</xdr:colOff>
      <xdr:row>26</xdr:row>
      <xdr:rowOff>241300</xdr:rowOff>
    </xdr:from>
    <xdr:to>
      <xdr:col>34</xdr:col>
      <xdr:colOff>88978</xdr:colOff>
      <xdr:row>29</xdr:row>
      <xdr:rowOff>312646</xdr:rowOff>
    </xdr:to>
    <xdr:cxnSp macro="">
      <xdr:nvCxnSpPr>
        <xdr:cNvPr id="15" name="カギ線コネクタ 14">
          <a:extLst>
            <a:ext uri="{FF2B5EF4-FFF2-40B4-BE49-F238E27FC236}">
              <a16:creationId xmlns:a16="http://schemas.microsoft.com/office/drawing/2014/main" id="{00000000-0008-0000-0600-00000F000000}"/>
            </a:ext>
          </a:extLst>
        </xdr:cNvPr>
        <xdr:cNvCxnSpPr>
          <a:stCxn id="5" idx="1"/>
        </xdr:cNvCxnSpPr>
      </xdr:nvCxnSpPr>
      <xdr:spPr>
        <a:xfrm rot="10800000">
          <a:off x="19809461" y="9370060"/>
          <a:ext cx="5143577" cy="1503906"/>
        </a:xfrm>
        <a:prstGeom prst="bentConnector3">
          <a:avLst/>
        </a:prstGeom>
        <a:ln w="28575">
          <a:tailEnd type="triangle"/>
        </a:ln>
      </xdr:spPr>
      <xdr:style>
        <a:lnRef idx="1">
          <a:schemeClr val="accent4"/>
        </a:lnRef>
        <a:fillRef idx="0">
          <a:schemeClr val="accent4"/>
        </a:fillRef>
        <a:effectRef idx="0">
          <a:schemeClr val="accent4"/>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304800</xdr:colOff>
          <xdr:row>18</xdr:row>
          <xdr:rowOff>190500</xdr:rowOff>
        </xdr:from>
        <xdr:to>
          <xdr:col>3</xdr:col>
          <xdr:colOff>400050</xdr:colOff>
          <xdr:row>18</xdr:row>
          <xdr:rowOff>704850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228600</xdr:rowOff>
        </xdr:from>
        <xdr:to>
          <xdr:col>6</xdr:col>
          <xdr:colOff>152400</xdr:colOff>
          <xdr:row>18</xdr:row>
          <xdr:rowOff>628650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18</xdr:col>
      <xdr:colOff>103852</xdr:colOff>
      <xdr:row>0</xdr:row>
      <xdr:rowOff>166189</xdr:rowOff>
    </xdr:from>
    <xdr:to>
      <xdr:col>19</xdr:col>
      <xdr:colOff>349250</xdr:colOff>
      <xdr:row>2</xdr:row>
      <xdr:rowOff>36649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flipH="1">
          <a:off x="12295852" y="166189"/>
          <a:ext cx="1210598" cy="53086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32</xdr:col>
      <xdr:colOff>183957</xdr:colOff>
      <xdr:row>14</xdr:row>
      <xdr:rowOff>19049</xdr:rowOff>
    </xdr:from>
    <xdr:to>
      <xdr:col>32</xdr:col>
      <xdr:colOff>476250</xdr:colOff>
      <xdr:row>15</xdr:row>
      <xdr:rowOff>503438</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24615582" y="4895849"/>
          <a:ext cx="292293" cy="1017789"/>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68354</xdr:colOff>
      <xdr:row>22</xdr:row>
      <xdr:rowOff>314325</xdr:rowOff>
    </xdr:from>
    <xdr:to>
      <xdr:col>39</xdr:col>
      <xdr:colOff>115424</xdr:colOff>
      <xdr:row>25</xdr:row>
      <xdr:rowOff>114300</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25566779" y="9439275"/>
          <a:ext cx="3380820" cy="1057275"/>
        </a:xfrm>
        <a:prstGeom prst="rect">
          <a:avLst/>
        </a:prstGeom>
        <a:noFill/>
        <a:ln w="19050">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n>
                <a:solidFill>
                  <a:srgbClr val="92D050"/>
                </a:solidFill>
              </a:ln>
              <a:solidFill>
                <a:srgbClr val="0070C0"/>
              </a:solidFill>
            </a:rPr>
            <a:t>交付申請書</a:t>
          </a:r>
          <a:r>
            <a:rPr kumimoji="1" lang="en-US" altLang="ja-JP" sz="1100">
              <a:ln>
                <a:solidFill>
                  <a:srgbClr val="92D050"/>
                </a:solidFill>
              </a:ln>
              <a:solidFill>
                <a:srgbClr val="0070C0"/>
              </a:solidFill>
            </a:rPr>
            <a:t>3/4</a:t>
          </a:r>
          <a:r>
            <a:rPr kumimoji="1" lang="ja-JP" altLang="en-US" sz="1100">
              <a:ln>
                <a:solidFill>
                  <a:srgbClr val="92D050"/>
                </a:solidFill>
              </a:ln>
              <a:solidFill>
                <a:srgbClr val="0070C0"/>
              </a:solidFill>
            </a:rPr>
            <a:t>ぺージの</a:t>
          </a:r>
          <a:r>
            <a:rPr kumimoji="1" lang="en-US" altLang="ja-JP" sz="1100">
              <a:ln>
                <a:solidFill>
                  <a:srgbClr val="92D050"/>
                </a:solidFill>
              </a:ln>
              <a:solidFill>
                <a:srgbClr val="0070C0"/>
              </a:solidFill>
            </a:rPr>
            <a:t>9</a:t>
          </a:r>
          <a:r>
            <a:rPr kumimoji="1" lang="ja-JP" altLang="en-US" sz="1100">
              <a:ln>
                <a:solidFill>
                  <a:srgbClr val="92D050"/>
                </a:solidFill>
              </a:ln>
              <a:solidFill>
                <a:srgbClr val="0070C0"/>
              </a:solidFill>
            </a:rPr>
            <a:t>助成交付申請予定額の</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A</a:t>
          </a:r>
          <a:r>
            <a:rPr kumimoji="1" lang="ja-JP" altLang="en-US" sz="1100">
              <a:ln>
                <a:solidFill>
                  <a:srgbClr val="92D050"/>
                </a:solidFill>
              </a:ln>
              <a:solidFill>
                <a:srgbClr val="0070C0"/>
              </a:solidFill>
            </a:rPr>
            <a:t>　機器本体購入費と⑥が一致</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B</a:t>
          </a:r>
          <a:r>
            <a:rPr kumimoji="1" lang="ja-JP" altLang="en-US" sz="1100">
              <a:ln>
                <a:solidFill>
                  <a:srgbClr val="92D050"/>
                </a:solidFill>
              </a:ln>
              <a:solidFill>
                <a:srgbClr val="0070C0"/>
              </a:solidFill>
            </a:rPr>
            <a:t>　設置工事費と⑦が一致</a:t>
          </a:r>
          <a:endParaRPr kumimoji="1" lang="en-US" altLang="ja-JP" sz="1100">
            <a:ln>
              <a:solidFill>
                <a:srgbClr val="92D050"/>
              </a:solidFill>
            </a:ln>
            <a:solidFill>
              <a:srgbClr val="0070C0"/>
            </a:solidFill>
          </a:endParaRPr>
        </a:p>
        <a:p>
          <a:pPr algn="l"/>
          <a:r>
            <a:rPr kumimoji="1" lang="ja-JP" altLang="en-US" sz="1100">
              <a:ln>
                <a:solidFill>
                  <a:srgbClr val="92D050"/>
                </a:solidFill>
              </a:ln>
              <a:solidFill>
                <a:srgbClr val="0070C0"/>
              </a:solidFill>
            </a:rPr>
            <a:t>するように記入してください。</a:t>
          </a:r>
          <a:endParaRPr kumimoji="1" lang="en-US" altLang="ja-JP" sz="1100">
            <a:ln>
              <a:solidFill>
                <a:srgbClr val="92D050"/>
              </a:solidFill>
            </a:ln>
            <a:solidFill>
              <a:srgbClr val="0070C0"/>
            </a:solidFill>
          </a:endParaRPr>
        </a:p>
      </xdr:txBody>
    </xdr:sp>
    <xdr:clientData/>
  </xdr:twoCellAnchor>
  <xdr:twoCellAnchor>
    <xdr:from>
      <xdr:col>34</xdr:col>
      <xdr:colOff>60402</xdr:colOff>
      <xdr:row>25</xdr:row>
      <xdr:rowOff>235885</xdr:rowOff>
    </xdr:from>
    <xdr:to>
      <xdr:col>39</xdr:col>
      <xdr:colOff>589989</xdr:colOff>
      <xdr:row>27</xdr:row>
      <xdr:rowOff>152400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25620059" y="12689142"/>
          <a:ext cx="3904159" cy="1854172"/>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③内パワーコンディショナのみの金額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＋⑤太陽光発電システム（機器費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34</xdr:col>
      <xdr:colOff>60451</xdr:colOff>
      <xdr:row>10</xdr:row>
      <xdr:rowOff>171450</xdr:rowOff>
    </xdr:from>
    <xdr:to>
      <xdr:col>42</xdr:col>
      <xdr:colOff>67256</xdr:colOff>
      <xdr:row>13</xdr:row>
      <xdr:rowOff>361950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25558876" y="3438525"/>
          <a:ext cx="5340805" cy="1266825"/>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0070C0"/>
              </a:solidFill>
              <a:effectLst/>
              <a:uLnTx/>
              <a:uFillTx/>
              <a:latin typeface="+mn-lt"/>
              <a:ea typeface="+mn-ea"/>
              <a:cs typeface="+mn-cs"/>
            </a:rPr>
            <a:t>V2H</a:t>
          </a:r>
          <a:r>
            <a:rPr kumimoji="0" lang="ja-JP" altLang="en-US" sz="1400" b="0" i="0" u="none" strike="noStrike" kern="0" cap="none" spc="0" normalizeH="0" baseline="0" noProof="0">
              <a:ln>
                <a:noFill/>
              </a:ln>
              <a:solidFill>
                <a:srgbClr val="0070C0"/>
              </a:solidFill>
              <a:effectLst/>
              <a:uLnTx/>
              <a:uFillTx/>
              <a:latin typeface="+mn-lt"/>
              <a:ea typeface="+mn-ea"/>
              <a:cs typeface="+mn-cs"/>
            </a:rPr>
            <a:t>スタンドのみの金額をご記入ください。</a:t>
          </a:r>
          <a:endParaRPr kumimoji="0"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0070C0"/>
              </a:solidFill>
              <a:effectLst/>
              <a:uLnTx/>
              <a:uFillTx/>
              <a:latin typeface="+mn-lt"/>
              <a:ea typeface="+mn-ea"/>
              <a:cs typeface="+mn-cs"/>
            </a:rPr>
            <a:t>本体購入費における助成対象経費は、原則ＣＥＶ補助対象機器一覧に掲載された「センター承認本体価格（円）」を上限とします。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34</xdr:col>
      <xdr:colOff>58769</xdr:colOff>
      <xdr:row>14</xdr:row>
      <xdr:rowOff>31666</xdr:rowOff>
    </xdr:from>
    <xdr:to>
      <xdr:col>42</xdr:col>
      <xdr:colOff>73194</xdr:colOff>
      <xdr:row>19</xdr:row>
      <xdr:rowOff>43543</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25618426" y="5333009"/>
          <a:ext cx="5413739" cy="3974277"/>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太陽光に申請がある場合はパワーコンディショナの金額を按分して記載してください。販売店等で按分ができない場合には、２等分した金額を記載ください。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32</xdr:col>
      <xdr:colOff>38101</xdr:colOff>
      <xdr:row>12</xdr:row>
      <xdr:rowOff>147638</xdr:rowOff>
    </xdr:from>
    <xdr:to>
      <xdr:col>34</xdr:col>
      <xdr:colOff>60451</xdr:colOff>
      <xdr:row>12</xdr:row>
      <xdr:rowOff>165388</xdr:rowOff>
    </xdr:to>
    <xdr:cxnSp macro="">
      <xdr:nvCxnSpPr>
        <xdr:cNvPr id="11" name="直線矢印コネクタ 10">
          <a:extLst>
            <a:ext uri="{FF2B5EF4-FFF2-40B4-BE49-F238E27FC236}">
              <a16:creationId xmlns:a16="http://schemas.microsoft.com/office/drawing/2014/main" id="{00000000-0008-0000-0700-00000B000000}"/>
            </a:ext>
          </a:extLst>
        </xdr:cNvPr>
        <xdr:cNvCxnSpPr>
          <a:stCxn id="9" idx="1"/>
        </xdr:cNvCxnSpPr>
      </xdr:nvCxnSpPr>
      <xdr:spPr>
        <a:xfrm flipH="1">
          <a:off x="24469726" y="4071938"/>
          <a:ext cx="1089150" cy="1775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809625</xdr:colOff>
      <xdr:row>25</xdr:row>
      <xdr:rowOff>235885</xdr:rowOff>
    </xdr:from>
    <xdr:to>
      <xdr:col>36</xdr:col>
      <xdr:colOff>662653</xdr:colOff>
      <xdr:row>25</xdr:row>
      <xdr:rowOff>247650</xdr:rowOff>
    </xdr:to>
    <xdr:cxnSp macro="">
      <xdr:nvCxnSpPr>
        <xdr:cNvPr id="16" name="直線矢印コネクタ 15">
          <a:extLst>
            <a:ext uri="{FF2B5EF4-FFF2-40B4-BE49-F238E27FC236}">
              <a16:creationId xmlns:a16="http://schemas.microsoft.com/office/drawing/2014/main" id="{00000000-0008-0000-0700-000010000000}"/>
            </a:ext>
          </a:extLst>
        </xdr:cNvPr>
        <xdr:cNvCxnSpPr>
          <a:stCxn id="8" idx="0"/>
        </xdr:cNvCxnSpPr>
      </xdr:nvCxnSpPr>
      <xdr:spPr>
        <a:xfrm flipH="1">
          <a:off x="20480111" y="12689142"/>
          <a:ext cx="7092028" cy="11765"/>
        </a:xfrm>
        <a:prstGeom prst="straightConnector1">
          <a:avLst/>
        </a:prstGeom>
        <a:ln w="1905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21</xdr:col>
      <xdr:colOff>400050</xdr:colOff>
      <xdr:row>24</xdr:row>
      <xdr:rowOff>4763</xdr:rowOff>
    </xdr:from>
    <xdr:to>
      <xdr:col>34</xdr:col>
      <xdr:colOff>68354</xdr:colOff>
      <xdr:row>24</xdr:row>
      <xdr:rowOff>409575</xdr:rowOff>
    </xdr:to>
    <xdr:cxnSp macro="">
      <xdr:nvCxnSpPr>
        <xdr:cNvPr id="19" name="カギ線コネクタ 18">
          <a:extLst>
            <a:ext uri="{FF2B5EF4-FFF2-40B4-BE49-F238E27FC236}">
              <a16:creationId xmlns:a16="http://schemas.microsoft.com/office/drawing/2014/main" id="{00000000-0008-0000-0700-000013000000}"/>
            </a:ext>
          </a:extLst>
        </xdr:cNvPr>
        <xdr:cNvCxnSpPr>
          <a:stCxn id="7" idx="1"/>
        </xdr:cNvCxnSpPr>
      </xdr:nvCxnSpPr>
      <xdr:spPr>
        <a:xfrm rot="10800000" flipV="1">
          <a:off x="15973425" y="9967913"/>
          <a:ext cx="9593354" cy="404812"/>
        </a:xfrm>
        <a:prstGeom prst="bentConnector3">
          <a:avLst>
            <a:gd name="adj1" fmla="val 100140"/>
          </a:avLst>
        </a:prstGeom>
        <a:ln w="19050">
          <a:solidFill>
            <a:srgbClr val="92D05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19</xdr:col>
          <xdr:colOff>466725</xdr:colOff>
          <xdr:row>18</xdr:row>
          <xdr:rowOff>19050</xdr:rowOff>
        </xdr:from>
        <xdr:to>
          <xdr:col>21</xdr:col>
          <xdr:colOff>476250</xdr:colOff>
          <xdr:row>18</xdr:row>
          <xdr:rowOff>400050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619125</xdr:colOff>
          <xdr:row>18</xdr:row>
          <xdr:rowOff>38100</xdr:rowOff>
        </xdr:from>
        <xdr:to>
          <xdr:col>24</xdr:col>
          <xdr:colOff>247650</xdr:colOff>
          <xdr:row>18</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30</xdr:col>
      <xdr:colOff>454660</xdr:colOff>
      <xdr:row>3</xdr:row>
      <xdr:rowOff>38100</xdr:rowOff>
    </xdr:from>
    <xdr:to>
      <xdr:col>31</xdr:col>
      <xdr:colOff>645160</xdr:colOff>
      <xdr:row>6</xdr:row>
      <xdr:rowOff>349885</xdr:rowOff>
    </xdr:to>
    <xdr:sp macro="" textlink="">
      <xdr:nvSpPr>
        <xdr:cNvPr id="40" name="角丸四角形 39">
          <a:extLst>
            <a:ext uri="{FF2B5EF4-FFF2-40B4-BE49-F238E27FC236}">
              <a16:creationId xmlns:a16="http://schemas.microsoft.com/office/drawing/2014/main" id="{00000000-0008-0000-0700-000028000000}"/>
            </a:ext>
          </a:extLst>
        </xdr:cNvPr>
        <xdr:cNvSpPr/>
      </xdr:nvSpPr>
      <xdr:spPr>
        <a:xfrm>
          <a:off x="22621240" y="937260"/>
          <a:ext cx="1005840" cy="10280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586740</xdr:colOff>
      <xdr:row>3</xdr:row>
      <xdr:rowOff>304800</xdr:rowOff>
    </xdr:from>
    <xdr:to>
      <xdr:col>31</xdr:col>
      <xdr:colOff>723900</xdr:colOff>
      <xdr:row>6</xdr:row>
      <xdr:rowOff>213360</xdr:rowOff>
    </xdr:to>
    <xdr:sp macro="" textlink="">
      <xdr:nvSpPr>
        <xdr:cNvPr id="41" name="テキスト ボックス 40">
          <a:extLst>
            <a:ext uri="{FF2B5EF4-FFF2-40B4-BE49-F238E27FC236}">
              <a16:creationId xmlns:a16="http://schemas.microsoft.com/office/drawing/2014/main" id="{00000000-0008-0000-0700-000029000000}"/>
            </a:ext>
          </a:extLst>
        </xdr:cNvPr>
        <xdr:cNvSpPr txBox="1"/>
      </xdr:nvSpPr>
      <xdr:spPr>
        <a:xfrm>
          <a:off x="22753320" y="1203960"/>
          <a:ext cx="9525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mc:AlternateContent xmlns:mc="http://schemas.openxmlformats.org/markup-compatibility/2006">
    <mc:Choice xmlns:a14="http://schemas.microsoft.com/office/drawing/2010/main" Requires="a14">
      <xdr:twoCellAnchor editAs="oneCell">
        <xdr:from>
          <xdr:col>2</xdr:col>
          <xdr:colOff>133350</xdr:colOff>
          <xdr:row>18</xdr:row>
          <xdr:rowOff>304800</xdr:rowOff>
        </xdr:from>
        <xdr:to>
          <xdr:col>3</xdr:col>
          <xdr:colOff>95250</xdr:colOff>
          <xdr:row>18</xdr:row>
          <xdr:rowOff>628650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18</xdr:row>
          <xdr:rowOff>304800</xdr:rowOff>
        </xdr:from>
        <xdr:to>
          <xdr:col>6</xdr:col>
          <xdr:colOff>133350</xdr:colOff>
          <xdr:row>18</xdr:row>
          <xdr:rowOff>628650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18</xdr:col>
      <xdr:colOff>129252</xdr:colOff>
      <xdr:row>0</xdr:row>
      <xdr:rowOff>216989</xdr:rowOff>
    </xdr:from>
    <xdr:to>
      <xdr:col>19</xdr:col>
      <xdr:colOff>374650</xdr:colOff>
      <xdr:row>2</xdr:row>
      <xdr:rowOff>87449</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flipH="1">
          <a:off x="12321252" y="216989"/>
          <a:ext cx="1210598" cy="53086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32</xdr:col>
      <xdr:colOff>183957</xdr:colOff>
      <xdr:row>13</xdr:row>
      <xdr:rowOff>5667</xdr:rowOff>
    </xdr:from>
    <xdr:to>
      <xdr:col>32</xdr:col>
      <xdr:colOff>503093</xdr:colOff>
      <xdr:row>15</xdr:row>
      <xdr:rowOff>503439</xdr:rowOff>
    </xdr:to>
    <xdr:sp macro="" textlink="">
      <xdr:nvSpPr>
        <xdr:cNvPr id="45" name="右中かっこ 44">
          <a:extLst>
            <a:ext uri="{FF2B5EF4-FFF2-40B4-BE49-F238E27FC236}">
              <a16:creationId xmlns:a16="http://schemas.microsoft.com/office/drawing/2014/main" id="{00000000-0008-0000-0800-00002D000000}"/>
            </a:ext>
          </a:extLst>
        </xdr:cNvPr>
        <xdr:cNvSpPr/>
      </xdr:nvSpPr>
      <xdr:spPr>
        <a:xfrm>
          <a:off x="24587007" y="4349067"/>
          <a:ext cx="319136" cy="1564572"/>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87404</xdr:colOff>
      <xdr:row>30</xdr:row>
      <xdr:rowOff>430304</xdr:rowOff>
    </xdr:from>
    <xdr:to>
      <xdr:col>39</xdr:col>
      <xdr:colOff>134474</xdr:colOff>
      <xdr:row>32</xdr:row>
      <xdr:rowOff>439268</xdr:rowOff>
    </xdr:to>
    <xdr:sp macro="" textlink="">
      <xdr:nvSpPr>
        <xdr:cNvPr id="46" name="正方形/長方形 45">
          <a:extLst>
            <a:ext uri="{FF2B5EF4-FFF2-40B4-BE49-F238E27FC236}">
              <a16:creationId xmlns:a16="http://schemas.microsoft.com/office/drawing/2014/main" id="{00000000-0008-0000-0800-00002E000000}"/>
            </a:ext>
          </a:extLst>
        </xdr:cNvPr>
        <xdr:cNvSpPr/>
      </xdr:nvSpPr>
      <xdr:spPr>
        <a:xfrm>
          <a:off x="25340980" y="12980892"/>
          <a:ext cx="3408835" cy="1066800"/>
        </a:xfrm>
        <a:prstGeom prst="rect">
          <a:avLst/>
        </a:prstGeom>
        <a:noFill/>
        <a:ln w="19050">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n>
                <a:solidFill>
                  <a:srgbClr val="92D050"/>
                </a:solidFill>
              </a:ln>
              <a:solidFill>
                <a:srgbClr val="0070C0"/>
              </a:solidFill>
            </a:rPr>
            <a:t>交付申請書</a:t>
          </a:r>
          <a:r>
            <a:rPr kumimoji="1" lang="en-US" altLang="ja-JP" sz="1100">
              <a:ln>
                <a:solidFill>
                  <a:srgbClr val="92D050"/>
                </a:solidFill>
              </a:ln>
              <a:solidFill>
                <a:srgbClr val="0070C0"/>
              </a:solidFill>
            </a:rPr>
            <a:t>3/4</a:t>
          </a:r>
          <a:r>
            <a:rPr kumimoji="1" lang="ja-JP" altLang="en-US" sz="1100">
              <a:ln>
                <a:solidFill>
                  <a:srgbClr val="92D050"/>
                </a:solidFill>
              </a:ln>
              <a:solidFill>
                <a:srgbClr val="0070C0"/>
              </a:solidFill>
            </a:rPr>
            <a:t>ぺージの</a:t>
          </a:r>
          <a:r>
            <a:rPr kumimoji="1" lang="en-US" altLang="ja-JP" sz="1100">
              <a:ln>
                <a:solidFill>
                  <a:srgbClr val="92D050"/>
                </a:solidFill>
              </a:ln>
              <a:solidFill>
                <a:srgbClr val="0070C0"/>
              </a:solidFill>
            </a:rPr>
            <a:t>9</a:t>
          </a:r>
          <a:r>
            <a:rPr kumimoji="1" lang="ja-JP" altLang="en-US" sz="1100">
              <a:ln>
                <a:solidFill>
                  <a:srgbClr val="92D050"/>
                </a:solidFill>
              </a:ln>
              <a:solidFill>
                <a:srgbClr val="0070C0"/>
              </a:solidFill>
            </a:rPr>
            <a:t>助成交付申請予定額の</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A</a:t>
          </a:r>
          <a:r>
            <a:rPr kumimoji="1" lang="ja-JP" altLang="en-US" sz="1100">
              <a:ln>
                <a:solidFill>
                  <a:srgbClr val="92D050"/>
                </a:solidFill>
              </a:ln>
              <a:solidFill>
                <a:srgbClr val="0070C0"/>
              </a:solidFill>
            </a:rPr>
            <a:t>　機器本体購入費と③</a:t>
          </a:r>
          <a:r>
            <a:rPr kumimoji="1" lang="en-US" altLang="ja-JP" sz="1100">
              <a:ln>
                <a:solidFill>
                  <a:srgbClr val="92D050"/>
                </a:solidFill>
              </a:ln>
              <a:solidFill>
                <a:srgbClr val="0070C0"/>
              </a:solidFill>
            </a:rPr>
            <a:t>+</a:t>
          </a:r>
          <a:r>
            <a:rPr kumimoji="1" lang="ja-JP" altLang="en-US" sz="1100">
              <a:ln>
                <a:solidFill>
                  <a:srgbClr val="92D050"/>
                </a:solidFill>
              </a:ln>
              <a:solidFill>
                <a:srgbClr val="0070C0"/>
              </a:solidFill>
            </a:rPr>
            <a:t>⑥が一致</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B</a:t>
          </a:r>
          <a:r>
            <a:rPr kumimoji="1" lang="ja-JP" altLang="en-US" sz="1100">
              <a:ln>
                <a:solidFill>
                  <a:srgbClr val="92D050"/>
                </a:solidFill>
              </a:ln>
              <a:solidFill>
                <a:srgbClr val="0070C0"/>
              </a:solidFill>
            </a:rPr>
            <a:t>　設置工事費と⑦が一致</a:t>
          </a:r>
          <a:endParaRPr kumimoji="1" lang="en-US" altLang="ja-JP" sz="1100">
            <a:ln>
              <a:solidFill>
                <a:srgbClr val="92D050"/>
              </a:solidFill>
            </a:ln>
            <a:solidFill>
              <a:srgbClr val="0070C0"/>
            </a:solidFill>
          </a:endParaRPr>
        </a:p>
        <a:p>
          <a:pPr algn="l"/>
          <a:r>
            <a:rPr kumimoji="1" lang="ja-JP" altLang="en-US" sz="1100">
              <a:ln>
                <a:solidFill>
                  <a:srgbClr val="92D050"/>
                </a:solidFill>
              </a:ln>
              <a:solidFill>
                <a:srgbClr val="0070C0"/>
              </a:solidFill>
            </a:rPr>
            <a:t>するように記入してください。</a:t>
          </a:r>
          <a:endParaRPr kumimoji="1" lang="en-US" altLang="ja-JP" sz="1100">
            <a:ln>
              <a:solidFill>
                <a:srgbClr val="92D050"/>
              </a:solidFill>
            </a:ln>
            <a:solidFill>
              <a:srgbClr val="0070C0"/>
            </a:solidFill>
          </a:endParaRPr>
        </a:p>
      </xdr:txBody>
    </xdr:sp>
    <xdr:clientData/>
  </xdr:twoCellAnchor>
  <xdr:twoCellAnchor>
    <xdr:from>
      <xdr:col>34</xdr:col>
      <xdr:colOff>96597</xdr:colOff>
      <xdr:row>28</xdr:row>
      <xdr:rowOff>215808</xdr:rowOff>
    </xdr:from>
    <xdr:to>
      <xdr:col>39</xdr:col>
      <xdr:colOff>622374</xdr:colOff>
      <xdr:row>29</xdr:row>
      <xdr:rowOff>816429</xdr:rowOff>
    </xdr:to>
    <xdr:sp macro="" textlink="">
      <xdr:nvSpPr>
        <xdr:cNvPr id="52" name="正方形/長方形 51">
          <a:extLst>
            <a:ext uri="{FF2B5EF4-FFF2-40B4-BE49-F238E27FC236}">
              <a16:creationId xmlns:a16="http://schemas.microsoft.com/office/drawing/2014/main" id="{00000000-0008-0000-0800-000034000000}"/>
            </a:ext>
          </a:extLst>
        </xdr:cNvPr>
        <xdr:cNvSpPr/>
      </xdr:nvSpPr>
      <xdr:spPr>
        <a:xfrm>
          <a:off x="25188168" y="13346701"/>
          <a:ext cx="3859527" cy="1566728"/>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④内パワーコンディショナのみの金額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＋⑧太陽光発電システム（機器費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34</xdr:col>
      <xdr:colOff>22351</xdr:colOff>
      <xdr:row>17</xdr:row>
      <xdr:rowOff>584200</xdr:rowOff>
    </xdr:from>
    <xdr:to>
      <xdr:col>42</xdr:col>
      <xdr:colOff>29156</xdr:colOff>
      <xdr:row>19</xdr:row>
      <xdr:rowOff>419100</xdr:rowOff>
    </xdr:to>
    <xdr:sp macro="" textlink="">
      <xdr:nvSpPr>
        <xdr:cNvPr id="57" name="正方形/長方形 56">
          <a:extLst>
            <a:ext uri="{FF2B5EF4-FFF2-40B4-BE49-F238E27FC236}">
              <a16:creationId xmlns:a16="http://schemas.microsoft.com/office/drawing/2014/main" id="{00000000-0008-0000-0800-000039000000}"/>
            </a:ext>
          </a:extLst>
        </xdr:cNvPr>
        <xdr:cNvSpPr/>
      </xdr:nvSpPr>
      <xdr:spPr>
        <a:xfrm>
          <a:off x="25015951" y="7264400"/>
          <a:ext cx="5391605" cy="118110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0070C0"/>
              </a:solidFill>
              <a:effectLst/>
              <a:uLnTx/>
              <a:uFillTx/>
              <a:latin typeface="+mn-lt"/>
              <a:ea typeface="+mn-ea"/>
              <a:cs typeface="+mn-cs"/>
            </a:rPr>
            <a:t>V2H</a:t>
          </a:r>
          <a:r>
            <a:rPr kumimoji="0" lang="ja-JP" altLang="en-US" sz="1400" b="0" i="0" u="none" strike="noStrike" kern="0" cap="none" spc="0" normalizeH="0" baseline="0" noProof="0">
              <a:ln>
                <a:noFill/>
              </a:ln>
              <a:solidFill>
                <a:srgbClr val="0070C0"/>
              </a:solidFill>
              <a:effectLst/>
              <a:uLnTx/>
              <a:uFillTx/>
              <a:latin typeface="+mn-lt"/>
              <a:ea typeface="+mn-ea"/>
              <a:cs typeface="+mn-cs"/>
            </a:rPr>
            <a:t>スタンドのみの金額をご記入ください。</a:t>
          </a:r>
          <a:endParaRPr kumimoji="0"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0070C0"/>
              </a:solidFill>
              <a:effectLst/>
              <a:uLnTx/>
              <a:uFillTx/>
              <a:latin typeface="+mn-lt"/>
              <a:ea typeface="+mn-ea"/>
              <a:cs typeface="+mn-cs"/>
            </a:rPr>
            <a:t>本体購入費における助成対象経費は、原則ＣＥＶ補助対象機器一覧に掲載された「センター承認本体価格（円）」を上限とします。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34</xdr:col>
      <xdr:colOff>1619</xdr:colOff>
      <xdr:row>10</xdr:row>
      <xdr:rowOff>107866</xdr:rowOff>
    </xdr:from>
    <xdr:to>
      <xdr:col>42</xdr:col>
      <xdr:colOff>16044</xdr:colOff>
      <xdr:row>17</xdr:row>
      <xdr:rowOff>228600</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24995219" y="2965366"/>
          <a:ext cx="5399225" cy="394343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太陽光・</a:t>
          </a: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に申請がある場合はパワーコンディショナの金額を按分して記載してください。販売店等で按分ができない場合には、２等分または３等分した金額を記載ください。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の助成金にも申請する場合は、同様の内訳としてください</a:t>
          </a:r>
          <a:r>
            <a:rPr kumimoji="1" lang="ja-JP" altLang="en-US" sz="1600" b="0" i="0" u="none" strike="noStrike" kern="0" cap="none" spc="0" normalizeH="0" baseline="0" noProof="0">
              <a:ln>
                <a:noFill/>
              </a:ln>
              <a:solidFill>
                <a:srgbClr val="0070C0"/>
              </a:solidFill>
              <a:effectLst/>
              <a:uLnTx/>
              <a:uFillTx/>
              <a:latin typeface="+mn-lt"/>
              <a:ea typeface="+mn-ea"/>
              <a:cs typeface="+mn-cs"/>
            </a:rPr>
            <a:t>。</a:t>
          </a:r>
          <a:endParaRPr kumimoji="1" lang="en-US" altLang="ja-JP" sz="16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32</xdr:col>
      <xdr:colOff>0</xdr:colOff>
      <xdr:row>17</xdr:row>
      <xdr:rowOff>221153</xdr:rowOff>
    </xdr:from>
    <xdr:to>
      <xdr:col>34</xdr:col>
      <xdr:colOff>1905</xdr:colOff>
      <xdr:row>17</xdr:row>
      <xdr:rowOff>222538</xdr:rowOff>
    </xdr:to>
    <xdr:cxnSp macro="">
      <xdr:nvCxnSpPr>
        <xdr:cNvPr id="69" name="直線矢印コネクタ 68">
          <a:extLst>
            <a:ext uri="{FF2B5EF4-FFF2-40B4-BE49-F238E27FC236}">
              <a16:creationId xmlns:a16="http://schemas.microsoft.com/office/drawing/2014/main" id="{00000000-0008-0000-0800-000045000000}"/>
            </a:ext>
          </a:extLst>
        </xdr:cNvPr>
        <xdr:cNvCxnSpPr/>
      </xdr:nvCxnSpPr>
      <xdr:spPr>
        <a:xfrm flipH="1">
          <a:off x="24403050" y="6698153"/>
          <a:ext cx="1068705" cy="1385"/>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19</xdr:col>
          <xdr:colOff>466725</xdr:colOff>
          <xdr:row>20</xdr:row>
          <xdr:rowOff>133350</xdr:rowOff>
        </xdr:from>
        <xdr:to>
          <xdr:col>21</xdr:col>
          <xdr:colOff>476250</xdr:colOff>
          <xdr:row>20</xdr:row>
          <xdr:rowOff>495300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8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590550</xdr:colOff>
          <xdr:row>20</xdr:row>
          <xdr:rowOff>142875</xdr:rowOff>
        </xdr:from>
        <xdr:to>
          <xdr:col>24</xdr:col>
          <xdr:colOff>247650</xdr:colOff>
          <xdr:row>20</xdr:row>
          <xdr:rowOff>476250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8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32</xdr:col>
      <xdr:colOff>20395</xdr:colOff>
      <xdr:row>27</xdr:row>
      <xdr:rowOff>188259</xdr:rowOff>
    </xdr:from>
    <xdr:to>
      <xdr:col>37</xdr:col>
      <xdr:colOff>26111</xdr:colOff>
      <xdr:row>28</xdr:row>
      <xdr:rowOff>215808</xdr:rowOff>
    </xdr:to>
    <xdr:cxnSp macro="">
      <xdr:nvCxnSpPr>
        <xdr:cNvPr id="4" name="直線矢印コネクタ 3">
          <a:extLst>
            <a:ext uri="{FF2B5EF4-FFF2-40B4-BE49-F238E27FC236}">
              <a16:creationId xmlns:a16="http://schemas.microsoft.com/office/drawing/2014/main" id="{00000000-0008-0000-0800-000004000000}"/>
            </a:ext>
          </a:extLst>
        </xdr:cNvPr>
        <xdr:cNvCxnSpPr>
          <a:stCxn id="52" idx="0"/>
        </xdr:cNvCxnSpPr>
      </xdr:nvCxnSpPr>
      <xdr:spPr>
        <a:xfrm flipH="1" flipV="1">
          <a:off x="24037002" y="12353045"/>
          <a:ext cx="3080930" cy="993656"/>
        </a:xfrm>
        <a:prstGeom prst="straightConnector1">
          <a:avLst/>
        </a:prstGeom>
        <a:ln w="1905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25</xdr:col>
      <xdr:colOff>788895</xdr:colOff>
      <xdr:row>29</xdr:row>
      <xdr:rowOff>8966</xdr:rowOff>
    </xdr:from>
    <xdr:to>
      <xdr:col>34</xdr:col>
      <xdr:colOff>87405</xdr:colOff>
      <xdr:row>31</xdr:row>
      <xdr:rowOff>479611</xdr:rowOff>
    </xdr:to>
    <xdr:cxnSp macro="">
      <xdr:nvCxnSpPr>
        <xdr:cNvPr id="25" name="カギ線コネクタ 24">
          <a:extLst>
            <a:ext uri="{FF2B5EF4-FFF2-40B4-BE49-F238E27FC236}">
              <a16:creationId xmlns:a16="http://schemas.microsoft.com/office/drawing/2014/main" id="{00000000-0008-0000-0800-000019000000}"/>
            </a:ext>
          </a:extLst>
        </xdr:cNvPr>
        <xdr:cNvCxnSpPr>
          <a:stCxn id="46" idx="1"/>
        </xdr:cNvCxnSpPr>
      </xdr:nvCxnSpPr>
      <xdr:spPr>
        <a:xfrm rot="10800000">
          <a:off x="19345836" y="12075460"/>
          <a:ext cx="5995145" cy="1438833"/>
        </a:xfrm>
        <a:prstGeom prst="bentConnector3">
          <a:avLst>
            <a:gd name="adj1" fmla="val 100093"/>
          </a:avLst>
        </a:prstGeom>
        <a:ln w="19050">
          <a:solidFill>
            <a:srgbClr val="92D050"/>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34</xdr:col>
      <xdr:colOff>89648</xdr:colOff>
      <xdr:row>23</xdr:row>
      <xdr:rowOff>179296</xdr:rowOff>
    </xdr:from>
    <xdr:ext cx="3872752" cy="1577786"/>
    <xdr:sp macro="" textlink="">
      <xdr:nvSpPr>
        <xdr:cNvPr id="3137" name="テキスト ボックス 3136">
          <a:extLst>
            <a:ext uri="{FF2B5EF4-FFF2-40B4-BE49-F238E27FC236}">
              <a16:creationId xmlns:a16="http://schemas.microsoft.com/office/drawing/2014/main" id="{00000000-0008-0000-0800-0000410C0000}"/>
            </a:ext>
          </a:extLst>
        </xdr:cNvPr>
        <xdr:cNvSpPr txBox="1"/>
      </xdr:nvSpPr>
      <xdr:spPr>
        <a:xfrm>
          <a:off x="25343224" y="9717743"/>
          <a:ext cx="3872752" cy="1577786"/>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b="0" cap="none" spc="0">
              <a:ln>
                <a:noFill/>
              </a:ln>
              <a:solidFill>
                <a:schemeClr val="accent2">
                  <a:lumMod val="75000"/>
                </a:schemeClr>
              </a:solidFill>
              <a:effectLst/>
            </a:rPr>
            <a:t>＜蓄電池に申請する場合＞</a:t>
          </a:r>
          <a:endParaRPr kumimoji="1" lang="en-US" altLang="ja-JP" sz="1100" b="0" cap="none" spc="0">
            <a:ln>
              <a:noFill/>
            </a:ln>
            <a:solidFill>
              <a:schemeClr val="accent2">
                <a:lumMod val="75000"/>
              </a:schemeClr>
            </a:solidFill>
            <a:effectLst/>
          </a:endParaRPr>
        </a:p>
        <a:p>
          <a:r>
            <a:rPr kumimoji="1" lang="ja-JP" altLang="ja-JP" sz="1100" b="0">
              <a:solidFill>
                <a:schemeClr val="accent2"/>
              </a:solidFill>
              <a:effectLst/>
              <a:latin typeface="+mn-lt"/>
              <a:ea typeface="+mn-ea"/>
              <a:cs typeface="+mn-cs"/>
            </a:rPr>
            <a:t>助成対象機器（①蓄電池システム機器費全額</a:t>
          </a:r>
          <a:r>
            <a:rPr kumimoji="1" lang="ja-JP" altLang="en-US" sz="1100" b="0">
              <a:solidFill>
                <a:schemeClr val="accent2"/>
              </a:solidFill>
              <a:effectLst/>
              <a:latin typeface="+mn-lt"/>
              <a:ea typeface="+mn-ea"/>
              <a:cs typeface="+mn-cs"/>
            </a:rPr>
            <a:t>－③内パワーコンディショナのみの金額（</a:t>
          </a:r>
          <a:r>
            <a:rPr kumimoji="1" lang="en-US" altLang="ja-JP" sz="1100" b="0">
              <a:solidFill>
                <a:schemeClr val="accent2"/>
              </a:solidFill>
              <a:effectLst/>
              <a:latin typeface="+mn-lt"/>
              <a:ea typeface="+mn-ea"/>
              <a:cs typeface="+mn-cs"/>
            </a:rPr>
            <a:t>V2H</a:t>
          </a:r>
          <a:r>
            <a:rPr kumimoji="1" lang="ja-JP" altLang="en-US" sz="1100" b="0">
              <a:solidFill>
                <a:schemeClr val="accent2"/>
              </a:solidFill>
              <a:effectLst/>
              <a:latin typeface="+mn-lt"/>
              <a:ea typeface="+mn-ea"/>
              <a:cs typeface="+mn-cs"/>
            </a:rPr>
            <a:t>分）－④内パワーコンディショナのみの金額（太陽光分））</a:t>
          </a:r>
          <a:r>
            <a:rPr kumimoji="1" lang="ja-JP" altLang="ja-JP" sz="1100" b="0">
              <a:solidFill>
                <a:schemeClr val="accent2"/>
              </a:solidFill>
              <a:effectLst/>
              <a:latin typeface="+mn-lt"/>
              <a:ea typeface="+mn-ea"/>
              <a:cs typeface="+mn-cs"/>
            </a:rPr>
            <a:t>＋⑤蓄電池工事費を</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蓄電池</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申請書</a:t>
          </a:r>
          <a:r>
            <a:rPr kumimoji="1" lang="en-US" altLang="ja-JP" sz="1100" b="0">
              <a:solidFill>
                <a:schemeClr val="accent2"/>
              </a:solidFill>
              <a:effectLst/>
              <a:latin typeface="+mn-lt"/>
              <a:ea typeface="+mn-ea"/>
              <a:cs typeface="+mn-cs"/>
            </a:rPr>
            <a:t>2/3</a:t>
          </a:r>
          <a:r>
            <a:rPr kumimoji="1" lang="ja-JP" altLang="ja-JP" sz="1100" b="0">
              <a:solidFill>
                <a:schemeClr val="accent2"/>
              </a:solidFill>
              <a:effectLst/>
              <a:latin typeface="+mn-lt"/>
              <a:ea typeface="+mn-ea"/>
              <a:cs typeface="+mn-cs"/>
            </a:rPr>
            <a:t>頁（</a:t>
          </a:r>
          <a:r>
            <a:rPr kumimoji="1" lang="en-US" altLang="ja-JP" sz="1100" b="0">
              <a:solidFill>
                <a:schemeClr val="accent2"/>
              </a:solidFill>
              <a:effectLst/>
              <a:latin typeface="+mn-lt"/>
              <a:ea typeface="+mn-ea"/>
              <a:cs typeface="+mn-cs"/>
            </a:rPr>
            <a:t>6</a:t>
          </a:r>
          <a:r>
            <a:rPr kumimoji="1" lang="ja-JP" altLang="ja-JP" sz="1100" b="0">
              <a:solidFill>
                <a:schemeClr val="accent2"/>
              </a:solidFill>
              <a:effectLst/>
              <a:latin typeface="+mn-lt"/>
              <a:ea typeface="+mn-ea"/>
              <a:cs typeface="+mn-cs"/>
            </a:rPr>
            <a:t>）の</a:t>
          </a:r>
          <a:r>
            <a:rPr kumimoji="1" lang="ja-JP" altLang="ja-JP" sz="1100" b="0" u="sng">
              <a:solidFill>
                <a:schemeClr val="accent2"/>
              </a:solidFill>
              <a:effectLst/>
              <a:latin typeface="+mn-lt"/>
              <a:ea typeface="+mn-ea"/>
              <a:cs typeface="+mn-cs"/>
            </a:rPr>
            <a:t>購入予定金額（税抜き）</a:t>
          </a:r>
          <a:r>
            <a:rPr kumimoji="1" lang="ja-JP" altLang="ja-JP" sz="1100" b="0">
              <a:solidFill>
                <a:schemeClr val="accent2"/>
              </a:solidFill>
              <a:effectLst/>
              <a:latin typeface="+mn-lt"/>
              <a:ea typeface="+mn-ea"/>
              <a:cs typeface="+mn-cs"/>
            </a:rPr>
            <a:t>に記入してください。</a:t>
          </a:r>
          <a:endParaRPr lang="ja-JP" altLang="ja-JP">
            <a:solidFill>
              <a:schemeClr val="accent2"/>
            </a:solidFill>
            <a:effectLst/>
          </a:endParaRPr>
        </a:p>
      </xdr:txBody>
    </xdr:sp>
    <xdr:clientData/>
  </xdr:oneCellAnchor>
  <xdr:twoCellAnchor>
    <xdr:from>
      <xdr:col>21</xdr:col>
      <xdr:colOff>331699</xdr:colOff>
      <xdr:row>26</xdr:row>
      <xdr:rowOff>17929</xdr:rowOff>
    </xdr:from>
    <xdr:to>
      <xdr:col>34</xdr:col>
      <xdr:colOff>80684</xdr:colOff>
      <xdr:row>26</xdr:row>
      <xdr:rowOff>412375</xdr:rowOff>
    </xdr:to>
    <xdr:cxnSp macro="">
      <xdr:nvCxnSpPr>
        <xdr:cNvPr id="3139" name="カギ線コネクタ 3138">
          <a:extLst>
            <a:ext uri="{FF2B5EF4-FFF2-40B4-BE49-F238E27FC236}">
              <a16:creationId xmlns:a16="http://schemas.microsoft.com/office/drawing/2014/main" id="{00000000-0008-0000-0800-0000430C0000}"/>
            </a:ext>
          </a:extLst>
        </xdr:cNvPr>
        <xdr:cNvCxnSpPr/>
      </xdr:nvCxnSpPr>
      <xdr:spPr>
        <a:xfrm rot="10800000" flipV="1">
          <a:off x="15849605" y="10820400"/>
          <a:ext cx="9484655" cy="394446"/>
        </a:xfrm>
        <a:prstGeom prst="bentConnector3">
          <a:avLst>
            <a:gd name="adj1" fmla="val 99811"/>
          </a:avLst>
        </a:prstGeom>
        <a:ln w="19050">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454660</xdr:colOff>
      <xdr:row>3</xdr:row>
      <xdr:rowOff>38100</xdr:rowOff>
    </xdr:from>
    <xdr:to>
      <xdr:col>31</xdr:col>
      <xdr:colOff>645160</xdr:colOff>
      <xdr:row>6</xdr:row>
      <xdr:rowOff>349885</xdr:rowOff>
    </xdr:to>
    <xdr:sp macro="" textlink="">
      <xdr:nvSpPr>
        <xdr:cNvPr id="63" name="角丸四角形 62">
          <a:extLst>
            <a:ext uri="{FF2B5EF4-FFF2-40B4-BE49-F238E27FC236}">
              <a16:creationId xmlns:a16="http://schemas.microsoft.com/office/drawing/2014/main" id="{00000000-0008-0000-0800-00003F000000}"/>
            </a:ext>
          </a:extLst>
        </xdr:cNvPr>
        <xdr:cNvSpPr/>
      </xdr:nvSpPr>
      <xdr:spPr>
        <a:xfrm>
          <a:off x="22552660" y="939800"/>
          <a:ext cx="1003300" cy="103568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586740</xdr:colOff>
      <xdr:row>3</xdr:row>
      <xdr:rowOff>304800</xdr:rowOff>
    </xdr:from>
    <xdr:to>
      <xdr:col>31</xdr:col>
      <xdr:colOff>723900</xdr:colOff>
      <xdr:row>6</xdr:row>
      <xdr:rowOff>213360</xdr:rowOff>
    </xdr:to>
    <xdr:sp macro="" textlink="">
      <xdr:nvSpPr>
        <xdr:cNvPr id="64" name="テキスト ボックス 63">
          <a:extLst>
            <a:ext uri="{FF2B5EF4-FFF2-40B4-BE49-F238E27FC236}">
              <a16:creationId xmlns:a16="http://schemas.microsoft.com/office/drawing/2014/main" id="{00000000-0008-0000-0800-000040000000}"/>
            </a:ext>
          </a:extLst>
        </xdr:cNvPr>
        <xdr:cNvSpPr txBox="1"/>
      </xdr:nvSpPr>
      <xdr:spPr>
        <a:xfrm>
          <a:off x="22684740" y="1206500"/>
          <a:ext cx="949960" cy="632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mc:AlternateContent xmlns:mc="http://schemas.openxmlformats.org/markup-compatibility/2006">
    <mc:Choice xmlns:a14="http://schemas.microsoft.com/office/drawing/2010/main" Requires="a14">
      <xdr:twoCellAnchor editAs="oneCell">
        <xdr:from>
          <xdr:col>5</xdr:col>
          <xdr:colOff>133350</xdr:colOff>
          <xdr:row>20</xdr:row>
          <xdr:rowOff>438150</xdr:rowOff>
        </xdr:from>
        <xdr:to>
          <xdr:col>6</xdr:col>
          <xdr:colOff>57150</xdr:colOff>
          <xdr:row>20</xdr:row>
          <xdr:rowOff>666750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8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371475</xdr:rowOff>
        </xdr:from>
        <xdr:to>
          <xdr:col>2</xdr:col>
          <xdr:colOff>609600</xdr:colOff>
          <xdr:row>20</xdr:row>
          <xdr:rowOff>609600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8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C11"/>
  <sheetViews>
    <sheetView showGridLines="0" tabSelected="1" zoomScale="85" zoomScaleNormal="85" workbookViewId="0">
      <selection activeCell="C4" sqref="C4"/>
    </sheetView>
  </sheetViews>
  <sheetFormatPr defaultRowHeight="18.75" x14ac:dyDescent="0.4"/>
  <cols>
    <col min="2" max="2" width="60" bestFit="1" customWidth="1"/>
    <col min="3" max="3" width="13.5" bestFit="1" customWidth="1"/>
  </cols>
  <sheetData>
    <row r="3" spans="2:3" ht="44.25" customHeight="1" x14ac:dyDescent="0.4">
      <c r="B3" s="34" t="s">
        <v>80</v>
      </c>
      <c r="C3" s="33" t="s">
        <v>78</v>
      </c>
    </row>
    <row r="4" spans="2:3" ht="31.5" customHeight="1" x14ac:dyDescent="0.4">
      <c r="B4" s="31" t="s">
        <v>101</v>
      </c>
      <c r="C4" s="32" t="s">
        <v>79</v>
      </c>
    </row>
    <row r="5" spans="2:3" ht="31.5" customHeight="1" x14ac:dyDescent="0.4">
      <c r="B5" s="31" t="s">
        <v>102</v>
      </c>
      <c r="C5" s="32" t="s">
        <v>79</v>
      </c>
    </row>
    <row r="6" spans="2:3" ht="31.5" customHeight="1" x14ac:dyDescent="0.4">
      <c r="B6" s="31" t="s">
        <v>103</v>
      </c>
      <c r="C6" s="32" t="s">
        <v>79</v>
      </c>
    </row>
    <row r="7" spans="2:3" ht="31.5" customHeight="1" x14ac:dyDescent="0.4">
      <c r="B7" s="31" t="s">
        <v>104</v>
      </c>
      <c r="C7" s="32" t="s">
        <v>79</v>
      </c>
    </row>
    <row r="8" spans="2:3" ht="31.5" customHeight="1" x14ac:dyDescent="0.4">
      <c r="B8" s="31" t="s">
        <v>105</v>
      </c>
      <c r="C8" s="32" t="s">
        <v>79</v>
      </c>
    </row>
    <row r="9" spans="2:3" ht="31.5" customHeight="1" x14ac:dyDescent="0.4">
      <c r="B9" s="31" t="s">
        <v>106</v>
      </c>
      <c r="C9" s="32" t="s">
        <v>79</v>
      </c>
    </row>
    <row r="10" spans="2:3" ht="31.5" customHeight="1" x14ac:dyDescent="0.4">
      <c r="B10" s="31" t="s">
        <v>107</v>
      </c>
      <c r="C10" s="32" t="s">
        <v>79</v>
      </c>
    </row>
    <row r="11" spans="2:3" ht="31.5" customHeight="1" x14ac:dyDescent="0.4">
      <c r="B11" s="31" t="s">
        <v>108</v>
      </c>
      <c r="C11" s="32" t="s">
        <v>79</v>
      </c>
    </row>
  </sheetData>
  <sheetProtection algorithmName="SHA-512" hashValue="20aCPKcX15vZEV9urgvAvyzQeEqNyw4RAitCZifHgIZyyhRXTQi6T+onfSYfEcSNGH+EWiXH2SNDRXo3huKJCA==" saltValue="rvNxfcfPe5ppqkZWeQyMvQ==" spinCount="100000" sheet="1" objects="1" scenarios="1"/>
  <phoneticPr fontId="2"/>
  <hyperlinks>
    <hyperlink ref="C4" location="'01【蓄電池のみ】申請'!B4" display="参照"/>
    <hyperlink ref="C5:C11" location="'01【蓄電池のみ】申請'!B4" display="参照"/>
    <hyperlink ref="C5" location="'02【V2Hのみ】申請'!A4" display="参照"/>
    <hyperlink ref="C6" location="'03【太陽光のみ】申請'!B4" display="参照"/>
    <hyperlink ref="C8" location="'05【蓄電池＋太陽光】申請'!B4" display="参照"/>
    <hyperlink ref="C10" location="'07トライブリッドPCS【V2H＋太陽光】申請'!B4" display="参照"/>
    <hyperlink ref="C11" location="'08トライブリッドPCS【蓄電池＋V2H＋太陽光】申請'!B4" display="参照"/>
    <hyperlink ref="C7" location="'04【陸屋根の太陽光のみ】申請'!B4" display="参照"/>
    <hyperlink ref="C9" location="'06【蓄電池＋陸屋根の太陽光】申請'!B4" display="参照"/>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42"/>
  <sheetViews>
    <sheetView showGridLines="0" zoomScaleNormal="100" workbookViewId="0">
      <selection activeCell="B4" sqref="B4:D4"/>
    </sheetView>
  </sheetViews>
  <sheetFormatPr defaultRowHeight="18.75" x14ac:dyDescent="0.4"/>
  <cols>
    <col min="1" max="1" width="1.75" customWidth="1"/>
    <col min="3" max="3" width="13.125" customWidth="1"/>
    <col min="4" max="5" width="9.375" customWidth="1"/>
    <col min="6" max="6" width="8.75" customWidth="1"/>
    <col min="9" max="9" width="11.25" customWidth="1"/>
    <col min="12" max="12" width="6.625" customWidth="1"/>
    <col min="13" max="14" width="1.75" customWidth="1"/>
    <col min="15" max="15" width="20.25" customWidth="1"/>
    <col min="16" max="17" width="9.375" customWidth="1"/>
    <col min="18" max="18" width="8.75" customWidth="1"/>
    <col min="21" max="21" width="11.25" customWidth="1"/>
  </cols>
  <sheetData>
    <row r="1" spans="2:23" x14ac:dyDescent="0.4">
      <c r="I1" s="116" t="s">
        <v>148</v>
      </c>
      <c r="J1" s="116"/>
      <c r="K1" s="116"/>
      <c r="M1" s="6"/>
      <c r="U1" s="99" t="s">
        <v>29</v>
      </c>
      <c r="V1" s="99"/>
      <c r="W1" s="99"/>
    </row>
    <row r="2" spans="2:23" ht="34.15" customHeight="1" x14ac:dyDescent="0.4">
      <c r="C2" s="100" t="s">
        <v>1</v>
      </c>
      <c r="D2" s="100"/>
      <c r="E2" s="100"/>
      <c r="F2" s="100"/>
      <c r="G2" s="100"/>
      <c r="H2" s="100"/>
      <c r="I2" s="100"/>
      <c r="J2" s="100"/>
      <c r="K2" s="100"/>
      <c r="M2" s="6"/>
      <c r="O2" s="100" t="s">
        <v>1</v>
      </c>
      <c r="P2" s="100"/>
      <c r="Q2" s="100"/>
      <c r="R2" s="100"/>
      <c r="S2" s="100"/>
      <c r="T2" s="100"/>
      <c r="U2" s="100"/>
      <c r="V2" s="100"/>
      <c r="W2" s="100"/>
    </row>
    <row r="3" spans="2:23" ht="19.5" thickBot="1" x14ac:dyDescent="0.45">
      <c r="H3" s="1"/>
      <c r="I3" s="1"/>
      <c r="J3" s="1"/>
      <c r="K3" s="1"/>
      <c r="M3" s="6"/>
      <c r="T3" s="1"/>
      <c r="U3" s="1"/>
      <c r="V3" s="1"/>
      <c r="W3" s="1"/>
    </row>
    <row r="4" spans="2:23" ht="28.9" customHeight="1" x14ac:dyDescent="0.4">
      <c r="B4" s="126"/>
      <c r="C4" s="126"/>
      <c r="D4" s="126"/>
      <c r="E4" t="s">
        <v>2</v>
      </c>
      <c r="G4" s="2"/>
      <c r="H4" s="117" t="s">
        <v>3</v>
      </c>
      <c r="I4" s="118"/>
      <c r="J4" s="118"/>
      <c r="K4" s="119"/>
      <c r="M4" s="6"/>
      <c r="O4" s="10" t="s">
        <v>25</v>
      </c>
      <c r="P4" t="s">
        <v>2</v>
      </c>
      <c r="S4" s="2"/>
      <c r="T4" s="101" t="s">
        <v>30</v>
      </c>
      <c r="U4" s="102"/>
      <c r="V4" s="102"/>
      <c r="W4" s="103"/>
    </row>
    <row r="5" spans="2:23" ht="9.6" customHeight="1" x14ac:dyDescent="0.4">
      <c r="G5" s="2"/>
      <c r="H5" s="120"/>
      <c r="I5" s="116"/>
      <c r="J5" s="116"/>
      <c r="K5" s="121"/>
      <c r="M5" s="6"/>
      <c r="S5" s="2"/>
      <c r="T5" s="104"/>
      <c r="U5" s="105"/>
      <c r="V5" s="105"/>
      <c r="W5" s="106"/>
    </row>
    <row r="6" spans="2:23" x14ac:dyDescent="0.4">
      <c r="B6" s="125" t="s">
        <v>4</v>
      </c>
      <c r="C6" s="125"/>
      <c r="G6" s="2"/>
      <c r="H6" s="120"/>
      <c r="I6" s="116"/>
      <c r="J6" s="116"/>
      <c r="K6" s="121"/>
      <c r="M6" s="6"/>
      <c r="O6" s="3" t="s">
        <v>4</v>
      </c>
      <c r="S6" s="2"/>
      <c r="T6" s="104"/>
      <c r="U6" s="105"/>
      <c r="V6" s="105"/>
      <c r="W6" s="106"/>
    </row>
    <row r="7" spans="2:23" ht="32.450000000000003" customHeight="1" thickBot="1" x14ac:dyDescent="0.45">
      <c r="B7" s="126"/>
      <c r="C7" s="126"/>
      <c r="D7" s="126"/>
      <c r="E7" s="126"/>
      <c r="F7" s="126"/>
      <c r="G7" s="2"/>
      <c r="H7" s="122"/>
      <c r="I7" s="123"/>
      <c r="J7" s="123"/>
      <c r="K7" s="124"/>
      <c r="M7" s="6"/>
      <c r="O7" s="110" t="s">
        <v>26</v>
      </c>
      <c r="P7" s="111"/>
      <c r="Q7" s="111"/>
      <c r="R7" s="111"/>
      <c r="S7" s="2"/>
      <c r="T7" s="107"/>
      <c r="U7" s="108"/>
      <c r="V7" s="108"/>
      <c r="W7" s="109"/>
    </row>
    <row r="8" spans="2:23" x14ac:dyDescent="0.4">
      <c r="M8" s="6"/>
    </row>
    <row r="9" spans="2:23" x14ac:dyDescent="0.4">
      <c r="C9" s="105" t="s">
        <v>5</v>
      </c>
      <c r="D9" s="105"/>
      <c r="E9" s="105"/>
      <c r="F9" s="105"/>
      <c r="G9" s="105"/>
      <c r="H9" s="105"/>
      <c r="I9" s="105"/>
      <c r="J9" s="105"/>
      <c r="K9" s="105"/>
      <c r="M9" s="6"/>
      <c r="O9" s="105" t="s">
        <v>5</v>
      </c>
      <c r="P9" s="105"/>
      <c r="Q9" s="105"/>
      <c r="R9" s="105"/>
      <c r="S9" s="105"/>
      <c r="T9" s="105"/>
      <c r="U9" s="105"/>
      <c r="V9" s="105"/>
      <c r="W9" s="105"/>
    </row>
    <row r="10" spans="2:23" x14ac:dyDescent="0.4">
      <c r="M10" s="6"/>
    </row>
    <row r="11" spans="2:23" ht="31.15" customHeight="1" x14ac:dyDescent="0.4">
      <c r="D11" s="85" t="s">
        <v>6</v>
      </c>
      <c r="E11" s="85" t="s">
        <v>7</v>
      </c>
      <c r="F11" s="85"/>
      <c r="G11" s="114"/>
      <c r="H11" s="114"/>
      <c r="I11" s="114"/>
      <c r="M11" s="6"/>
      <c r="P11" s="85" t="s">
        <v>6</v>
      </c>
      <c r="Q11" s="85" t="s">
        <v>7</v>
      </c>
      <c r="R11" s="85"/>
      <c r="S11" s="97" t="s">
        <v>27</v>
      </c>
      <c r="T11" s="98"/>
      <c r="U11" s="98"/>
    </row>
    <row r="12" spans="2:23" ht="31.15" customHeight="1" x14ac:dyDescent="0.4">
      <c r="D12" s="85"/>
      <c r="E12" s="85" t="s">
        <v>8</v>
      </c>
      <c r="F12" s="85"/>
      <c r="G12" s="115"/>
      <c r="H12" s="115"/>
      <c r="I12" s="115"/>
      <c r="M12" s="6"/>
      <c r="P12" s="85"/>
      <c r="Q12" s="85" t="s">
        <v>8</v>
      </c>
      <c r="R12" s="85"/>
      <c r="S12" s="98" t="s">
        <v>28</v>
      </c>
      <c r="T12" s="98"/>
      <c r="U12" s="98"/>
    </row>
    <row r="13" spans="2:23" ht="63.6" customHeight="1" x14ac:dyDescent="0.4">
      <c r="D13" s="85" t="s">
        <v>21</v>
      </c>
      <c r="E13" s="85" t="s">
        <v>15</v>
      </c>
      <c r="F13" s="85"/>
      <c r="G13" s="115"/>
      <c r="H13" s="115"/>
      <c r="I13" s="115"/>
      <c r="M13" s="6"/>
      <c r="P13" s="85" t="s">
        <v>14</v>
      </c>
      <c r="Q13" s="85" t="s">
        <v>15</v>
      </c>
      <c r="R13" s="85"/>
      <c r="S13" s="95"/>
      <c r="T13" s="95"/>
      <c r="U13" s="95"/>
    </row>
    <row r="14" spans="2:23" ht="46.15" customHeight="1" x14ac:dyDescent="0.4">
      <c r="D14" s="85"/>
      <c r="E14" s="96" t="s">
        <v>16</v>
      </c>
      <c r="F14" s="96"/>
      <c r="G14" s="115"/>
      <c r="H14" s="115"/>
      <c r="I14" s="115"/>
      <c r="M14" s="6"/>
      <c r="P14" s="85"/>
      <c r="Q14" s="96" t="s">
        <v>16</v>
      </c>
      <c r="R14" s="96"/>
      <c r="S14" s="95"/>
      <c r="T14" s="95"/>
      <c r="U14" s="95"/>
    </row>
    <row r="15" spans="2:23" ht="14.45" customHeight="1" x14ac:dyDescent="0.4">
      <c r="D15" s="4"/>
      <c r="E15" s="4"/>
      <c r="F15" s="4"/>
      <c r="G15" s="5"/>
      <c r="H15" s="5"/>
      <c r="I15" s="5"/>
      <c r="M15" s="6"/>
      <c r="P15" s="4"/>
      <c r="Q15" s="4"/>
      <c r="R15" s="4"/>
      <c r="S15" s="5"/>
      <c r="T15" s="5"/>
      <c r="U15" s="5"/>
    </row>
    <row r="16" spans="2:23" ht="49.9" customHeight="1" x14ac:dyDescent="0.4">
      <c r="D16" s="89" t="s">
        <v>9</v>
      </c>
      <c r="E16" s="90"/>
      <c r="F16" s="90"/>
      <c r="G16" s="91"/>
      <c r="H16" s="91"/>
      <c r="I16" s="91"/>
      <c r="M16" s="6"/>
      <c r="P16" s="89" t="s">
        <v>9</v>
      </c>
      <c r="Q16" s="90"/>
      <c r="R16" s="90"/>
      <c r="S16" s="91"/>
      <c r="T16" s="91"/>
      <c r="U16" s="91"/>
    </row>
    <row r="17" spans="3:23" ht="13.15" customHeight="1" x14ac:dyDescent="0.4">
      <c r="M17" s="6"/>
    </row>
    <row r="18" spans="3:23" ht="49.9" customHeight="1" x14ac:dyDescent="0.4">
      <c r="D18" s="89" t="s">
        <v>149</v>
      </c>
      <c r="E18" s="89"/>
      <c r="F18" s="89"/>
      <c r="G18" s="127"/>
      <c r="H18" s="128"/>
      <c r="I18" s="58" t="s">
        <v>109</v>
      </c>
      <c r="M18" s="6"/>
      <c r="P18" s="89" t="s">
        <v>149</v>
      </c>
      <c r="Q18" s="89"/>
      <c r="R18" s="89"/>
      <c r="S18" s="74" t="s">
        <v>23</v>
      </c>
      <c r="T18" s="74"/>
      <c r="U18" s="74"/>
    </row>
    <row r="19" spans="3:23" ht="13.15" customHeight="1" x14ac:dyDescent="0.4">
      <c r="M19" s="6"/>
    </row>
    <row r="20" spans="3:23" ht="25.15" customHeight="1" x14ac:dyDescent="0.4">
      <c r="D20" s="92" t="s">
        <v>10</v>
      </c>
      <c r="E20" s="93"/>
      <c r="F20" s="93"/>
      <c r="G20" s="93"/>
      <c r="H20" s="93"/>
      <c r="I20" s="94"/>
      <c r="M20" s="6"/>
      <c r="P20" s="92" t="s">
        <v>10</v>
      </c>
      <c r="Q20" s="93"/>
      <c r="R20" s="93"/>
      <c r="S20" s="93"/>
      <c r="T20" s="93"/>
      <c r="U20" s="94"/>
    </row>
    <row r="21" spans="3:23" ht="49.9" customHeight="1" x14ac:dyDescent="0.4">
      <c r="D21" s="86" t="s">
        <v>34</v>
      </c>
      <c r="E21" s="85"/>
      <c r="F21" s="85"/>
      <c r="G21" s="112">
        <v>0</v>
      </c>
      <c r="H21" s="112"/>
      <c r="I21" s="112"/>
      <c r="M21" s="6"/>
      <c r="P21" s="86" t="s">
        <v>34</v>
      </c>
      <c r="Q21" s="85"/>
      <c r="R21" s="85"/>
      <c r="S21" s="75">
        <v>1200000</v>
      </c>
      <c r="T21" s="75"/>
      <c r="U21" s="75"/>
    </row>
    <row r="22" spans="3:23" ht="25.15" customHeight="1" x14ac:dyDescent="0.4">
      <c r="D22" s="85" t="s">
        <v>24</v>
      </c>
      <c r="E22" s="85"/>
      <c r="F22" s="85"/>
      <c r="G22" s="112">
        <v>0</v>
      </c>
      <c r="H22" s="112"/>
      <c r="I22" s="112"/>
      <c r="M22" s="6"/>
      <c r="P22" s="85" t="s">
        <v>24</v>
      </c>
      <c r="Q22" s="85"/>
      <c r="R22" s="85"/>
      <c r="S22" s="75">
        <v>1500000</v>
      </c>
      <c r="T22" s="75"/>
      <c r="U22" s="75"/>
    </row>
    <row r="23" spans="3:23" ht="25.15" customHeight="1" x14ac:dyDescent="0.4">
      <c r="D23" s="87" t="s">
        <v>35</v>
      </c>
      <c r="E23" s="88"/>
      <c r="F23" s="88"/>
      <c r="G23" s="112">
        <v>0</v>
      </c>
      <c r="H23" s="112"/>
      <c r="I23" s="112"/>
      <c r="M23" s="6"/>
      <c r="P23" s="87" t="s">
        <v>35</v>
      </c>
      <c r="Q23" s="88"/>
      <c r="R23" s="88"/>
      <c r="S23" s="75">
        <v>0</v>
      </c>
      <c r="T23" s="75"/>
      <c r="U23" s="75"/>
    </row>
    <row r="24" spans="3:23" ht="25.15" customHeight="1" x14ac:dyDescent="0.4">
      <c r="D24" s="85" t="s">
        <v>19</v>
      </c>
      <c r="E24" s="85"/>
      <c r="F24" s="85"/>
      <c r="G24" s="112">
        <v>0</v>
      </c>
      <c r="H24" s="112"/>
      <c r="I24" s="112"/>
      <c r="M24" s="6"/>
      <c r="P24" s="85" t="s">
        <v>19</v>
      </c>
      <c r="Q24" s="85"/>
      <c r="R24" s="85"/>
      <c r="S24" s="75">
        <v>1000000</v>
      </c>
      <c r="T24" s="75"/>
      <c r="U24" s="75"/>
    </row>
    <row r="25" spans="3:23" ht="25.15" customHeight="1" x14ac:dyDescent="0.4">
      <c r="D25" s="74" t="s">
        <v>11</v>
      </c>
      <c r="E25" s="74"/>
      <c r="F25" s="74"/>
      <c r="G25" s="113">
        <f>SUM(G21:I24)</f>
        <v>0</v>
      </c>
      <c r="H25" s="113"/>
      <c r="I25" s="113"/>
      <c r="M25" s="6"/>
      <c r="P25" s="74" t="s">
        <v>11</v>
      </c>
      <c r="Q25" s="74"/>
      <c r="R25" s="74"/>
      <c r="S25" s="75">
        <f>IF(SUM(S21:U24)=0,"",SUM(S21:U24))</f>
        <v>3700000</v>
      </c>
      <c r="T25" s="75"/>
      <c r="U25" s="75"/>
    </row>
    <row r="26" spans="3:23" ht="25.15" customHeight="1" x14ac:dyDescent="0.4">
      <c r="D26" s="74" t="s">
        <v>12</v>
      </c>
      <c r="E26" s="74"/>
      <c r="F26" s="74"/>
      <c r="G26" s="113">
        <f>IFERROR(G25*0.1,"")</f>
        <v>0</v>
      </c>
      <c r="H26" s="113"/>
      <c r="I26" s="113"/>
      <c r="M26" s="6"/>
      <c r="P26" s="74" t="s">
        <v>12</v>
      </c>
      <c r="Q26" s="74"/>
      <c r="R26" s="74"/>
      <c r="S26" s="75">
        <f>IFERROR(S25*0.1,"")</f>
        <v>370000</v>
      </c>
      <c r="T26" s="75"/>
      <c r="U26" s="75"/>
    </row>
    <row r="27" spans="3:23" ht="25.15" customHeight="1" x14ac:dyDescent="0.4">
      <c r="D27" s="74" t="s">
        <v>13</v>
      </c>
      <c r="E27" s="74"/>
      <c r="F27" s="74"/>
      <c r="G27" s="113">
        <f>IF(SUM(G25:I26)=0,0,SUM(G25:I26))</f>
        <v>0</v>
      </c>
      <c r="H27" s="113"/>
      <c r="I27" s="113"/>
      <c r="M27" s="6"/>
      <c r="P27" s="74" t="s">
        <v>13</v>
      </c>
      <c r="Q27" s="74"/>
      <c r="R27" s="74"/>
      <c r="S27" s="75">
        <f>IF(SUM(S25:U26)=0,"",SUM(S25:U26))</f>
        <v>4070000</v>
      </c>
      <c r="T27" s="75"/>
      <c r="U27" s="75"/>
    </row>
    <row r="28" spans="3:23" x14ac:dyDescent="0.4">
      <c r="M28" s="6"/>
    </row>
    <row r="29" spans="3:23" ht="18" customHeight="1" x14ac:dyDescent="0.4">
      <c r="C29" s="65" t="s">
        <v>22</v>
      </c>
      <c r="D29" s="66"/>
      <c r="E29" s="66"/>
      <c r="F29" s="66"/>
      <c r="G29" s="66"/>
      <c r="H29" s="66"/>
      <c r="I29" s="66"/>
      <c r="J29" s="67"/>
      <c r="K29" s="7"/>
      <c r="M29" s="6"/>
      <c r="O29" s="76" t="s">
        <v>22</v>
      </c>
      <c r="P29" s="77"/>
      <c r="Q29" s="77"/>
      <c r="R29" s="77"/>
      <c r="S29" s="77"/>
      <c r="T29" s="77"/>
      <c r="U29" s="77"/>
      <c r="V29" s="77"/>
      <c r="W29" s="78"/>
    </row>
    <row r="30" spans="3:23" x14ac:dyDescent="0.4">
      <c r="C30" s="68"/>
      <c r="D30" s="69"/>
      <c r="E30" s="69"/>
      <c r="F30" s="69"/>
      <c r="G30" s="69"/>
      <c r="H30" s="69"/>
      <c r="I30" s="69"/>
      <c r="J30" s="70"/>
      <c r="K30" s="7"/>
      <c r="M30" s="6"/>
      <c r="O30" s="79"/>
      <c r="P30" s="80"/>
      <c r="Q30" s="80"/>
      <c r="R30" s="80"/>
      <c r="S30" s="80"/>
      <c r="T30" s="80"/>
      <c r="U30" s="80"/>
      <c r="V30" s="80"/>
      <c r="W30" s="81"/>
    </row>
    <row r="31" spans="3:23" x14ac:dyDescent="0.4">
      <c r="C31" s="68"/>
      <c r="D31" s="69"/>
      <c r="E31" s="69"/>
      <c r="F31" s="69"/>
      <c r="G31" s="69"/>
      <c r="H31" s="69"/>
      <c r="I31" s="69"/>
      <c r="J31" s="70"/>
      <c r="K31" s="7"/>
      <c r="M31" s="6"/>
      <c r="O31" s="79"/>
      <c r="P31" s="80"/>
      <c r="Q31" s="80"/>
      <c r="R31" s="80"/>
      <c r="S31" s="80"/>
      <c r="T31" s="80"/>
      <c r="U31" s="80"/>
      <c r="V31" s="80"/>
      <c r="W31" s="81"/>
    </row>
    <row r="32" spans="3:23" x14ac:dyDescent="0.4">
      <c r="C32" s="68"/>
      <c r="D32" s="69"/>
      <c r="E32" s="69"/>
      <c r="F32" s="69"/>
      <c r="G32" s="69"/>
      <c r="H32" s="69"/>
      <c r="I32" s="69"/>
      <c r="J32" s="70"/>
      <c r="K32" s="7"/>
      <c r="M32" s="6"/>
      <c r="O32" s="79"/>
      <c r="P32" s="80"/>
      <c r="Q32" s="80"/>
      <c r="R32" s="80"/>
      <c r="S32" s="80"/>
      <c r="T32" s="80"/>
      <c r="U32" s="80"/>
      <c r="V32" s="80"/>
      <c r="W32" s="81"/>
    </row>
    <row r="33" spans="3:23" x14ac:dyDescent="0.4">
      <c r="C33" s="68"/>
      <c r="D33" s="69"/>
      <c r="E33" s="69"/>
      <c r="F33" s="69"/>
      <c r="G33" s="69"/>
      <c r="H33" s="69"/>
      <c r="I33" s="69"/>
      <c r="J33" s="70"/>
      <c r="K33" s="7"/>
      <c r="M33" s="6"/>
      <c r="O33" s="79"/>
      <c r="P33" s="80"/>
      <c r="Q33" s="80"/>
      <c r="R33" s="80"/>
      <c r="S33" s="80"/>
      <c r="T33" s="80"/>
      <c r="U33" s="80"/>
      <c r="V33" s="80"/>
      <c r="W33" s="81"/>
    </row>
    <row r="34" spans="3:23" x14ac:dyDescent="0.4">
      <c r="C34" s="68"/>
      <c r="D34" s="69"/>
      <c r="E34" s="69"/>
      <c r="F34" s="69"/>
      <c r="G34" s="69"/>
      <c r="H34" s="69"/>
      <c r="I34" s="69"/>
      <c r="J34" s="70"/>
      <c r="K34" s="7"/>
      <c r="M34" s="6"/>
      <c r="O34" s="79"/>
      <c r="P34" s="80"/>
      <c r="Q34" s="80"/>
      <c r="R34" s="80"/>
      <c r="S34" s="80"/>
      <c r="T34" s="80"/>
      <c r="U34" s="80"/>
      <c r="V34" s="80"/>
      <c r="W34" s="81"/>
    </row>
    <row r="35" spans="3:23" x14ac:dyDescent="0.4">
      <c r="C35" s="68"/>
      <c r="D35" s="69"/>
      <c r="E35" s="69"/>
      <c r="F35" s="69"/>
      <c r="G35" s="69"/>
      <c r="H35" s="69"/>
      <c r="I35" s="69"/>
      <c r="J35" s="70"/>
      <c r="K35" s="7"/>
      <c r="M35" s="6"/>
      <c r="O35" s="79"/>
      <c r="P35" s="80"/>
      <c r="Q35" s="80"/>
      <c r="R35" s="80"/>
      <c r="S35" s="80"/>
      <c r="T35" s="80"/>
      <c r="U35" s="80"/>
      <c r="V35" s="80"/>
      <c r="W35" s="81"/>
    </row>
    <row r="36" spans="3:23" x14ac:dyDescent="0.4">
      <c r="C36" s="68"/>
      <c r="D36" s="69"/>
      <c r="E36" s="69"/>
      <c r="F36" s="69"/>
      <c r="G36" s="69"/>
      <c r="H36" s="69"/>
      <c r="I36" s="69"/>
      <c r="J36" s="70"/>
      <c r="K36" s="7"/>
      <c r="M36" s="6"/>
      <c r="O36" s="79"/>
      <c r="P36" s="80"/>
      <c r="Q36" s="80"/>
      <c r="R36" s="80"/>
      <c r="S36" s="80"/>
      <c r="T36" s="80"/>
      <c r="U36" s="80"/>
      <c r="V36" s="80"/>
      <c r="W36" s="81"/>
    </row>
    <row r="37" spans="3:23" x14ac:dyDescent="0.4">
      <c r="C37" s="71"/>
      <c r="D37" s="72"/>
      <c r="E37" s="72"/>
      <c r="F37" s="72"/>
      <c r="G37" s="72"/>
      <c r="H37" s="72"/>
      <c r="I37" s="72"/>
      <c r="J37" s="73"/>
      <c r="K37" s="7"/>
      <c r="M37" s="6"/>
      <c r="O37" s="82"/>
      <c r="P37" s="83"/>
      <c r="Q37" s="83"/>
      <c r="R37" s="83"/>
      <c r="S37" s="83"/>
      <c r="T37" s="83"/>
      <c r="U37" s="83"/>
      <c r="V37" s="83"/>
      <c r="W37" s="84"/>
    </row>
    <row r="38" spans="3:23" x14ac:dyDescent="0.4">
      <c r="M38" s="6"/>
    </row>
    <row r="42" spans="3:23" x14ac:dyDescent="0.4">
      <c r="D42" s="8"/>
    </row>
  </sheetData>
  <sheetProtection sheet="1" selectLockedCells="1"/>
  <mergeCells count="72">
    <mergeCell ref="D18:F18"/>
    <mergeCell ref="D16:F16"/>
    <mergeCell ref="G16:I16"/>
    <mergeCell ref="D20:I20"/>
    <mergeCell ref="G18:H18"/>
    <mergeCell ref="E13:F13"/>
    <mergeCell ref="G13:I13"/>
    <mergeCell ref="E14:F14"/>
    <mergeCell ref="G14:I14"/>
    <mergeCell ref="D13:D14"/>
    <mergeCell ref="I1:K1"/>
    <mergeCell ref="C2:K2"/>
    <mergeCell ref="H4:K7"/>
    <mergeCell ref="C9:K9"/>
    <mergeCell ref="B6:C6"/>
    <mergeCell ref="B7:F7"/>
    <mergeCell ref="B4:D4"/>
    <mergeCell ref="D11:D12"/>
    <mergeCell ref="E11:F11"/>
    <mergeCell ref="G11:I11"/>
    <mergeCell ref="E12:F12"/>
    <mergeCell ref="G12:I12"/>
    <mergeCell ref="G21:I21"/>
    <mergeCell ref="D27:F27"/>
    <mergeCell ref="G27:I27"/>
    <mergeCell ref="D22:F22"/>
    <mergeCell ref="G22:I22"/>
    <mergeCell ref="D25:F25"/>
    <mergeCell ref="G25:I25"/>
    <mergeCell ref="D26:F26"/>
    <mergeCell ref="G26:I26"/>
    <mergeCell ref="D23:F23"/>
    <mergeCell ref="G23:I23"/>
    <mergeCell ref="D24:F24"/>
    <mergeCell ref="G24:I24"/>
    <mergeCell ref="D21:F21"/>
    <mergeCell ref="U1:W1"/>
    <mergeCell ref="O2:W2"/>
    <mergeCell ref="T4:W7"/>
    <mergeCell ref="O7:R7"/>
    <mergeCell ref="O9:W9"/>
    <mergeCell ref="P11:P12"/>
    <mergeCell ref="Q11:R11"/>
    <mergeCell ref="S11:U11"/>
    <mergeCell ref="Q12:R12"/>
    <mergeCell ref="S12:U12"/>
    <mergeCell ref="P13:P14"/>
    <mergeCell ref="Q13:R13"/>
    <mergeCell ref="S13:U13"/>
    <mergeCell ref="Q14:R14"/>
    <mergeCell ref="S14:U14"/>
    <mergeCell ref="P16:R16"/>
    <mergeCell ref="S16:U16"/>
    <mergeCell ref="P18:R18"/>
    <mergeCell ref="S18:U18"/>
    <mergeCell ref="P20:U20"/>
    <mergeCell ref="P21:R21"/>
    <mergeCell ref="S21:U21"/>
    <mergeCell ref="P22:R22"/>
    <mergeCell ref="S22:U22"/>
    <mergeCell ref="P23:R23"/>
    <mergeCell ref="S23:U23"/>
    <mergeCell ref="C29:J37"/>
    <mergeCell ref="P27:R27"/>
    <mergeCell ref="S27:U27"/>
    <mergeCell ref="O29:W37"/>
    <mergeCell ref="P24:R24"/>
    <mergeCell ref="S24:U24"/>
    <mergeCell ref="P25:R25"/>
    <mergeCell ref="S25:U25"/>
    <mergeCell ref="P26:R26"/>
    <mergeCell ref="S26:U26"/>
  </mergeCells>
  <phoneticPr fontId="2"/>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76200</xdr:colOff>
                    <xdr:row>15</xdr:row>
                    <xdr:rowOff>38100</xdr:rowOff>
                  </from>
                  <to>
                    <xdr:col>7</xdr:col>
                    <xdr:colOff>209550</xdr:colOff>
                    <xdr:row>16</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95250</xdr:colOff>
                    <xdr:row>15</xdr:row>
                    <xdr:rowOff>38100</xdr:rowOff>
                  </from>
                  <to>
                    <xdr:col>8</xdr:col>
                    <xdr:colOff>142875</xdr:colOff>
                    <xdr:row>16</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133350</xdr:colOff>
                    <xdr:row>15</xdr:row>
                    <xdr:rowOff>38100</xdr:rowOff>
                  </from>
                  <to>
                    <xdr:col>9</xdr:col>
                    <xdr:colOff>0</xdr:colOff>
                    <xdr:row>16</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76200</xdr:colOff>
                    <xdr:row>15</xdr:row>
                    <xdr:rowOff>38100</xdr:rowOff>
                  </from>
                  <to>
                    <xdr:col>19</xdr:col>
                    <xdr:colOff>209550</xdr:colOff>
                    <xdr:row>16</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95250</xdr:colOff>
                    <xdr:row>15</xdr:row>
                    <xdr:rowOff>38100</xdr:rowOff>
                  </from>
                  <to>
                    <xdr:col>20</xdr:col>
                    <xdr:colOff>142875</xdr:colOff>
                    <xdr:row>16</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133350</xdr:colOff>
                    <xdr:row>15</xdr:row>
                    <xdr:rowOff>38100</xdr:rowOff>
                  </from>
                  <to>
                    <xdr:col>21</xdr:col>
                    <xdr:colOff>0</xdr:colOff>
                    <xdr:row>16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U38"/>
  <sheetViews>
    <sheetView showGridLines="0" zoomScaleNormal="100" zoomScaleSheetLayoutView="85" workbookViewId="0">
      <selection activeCell="A4" sqref="A4:B4"/>
    </sheetView>
  </sheetViews>
  <sheetFormatPr defaultColWidth="9" defaultRowHeight="18.75" x14ac:dyDescent="0.4"/>
  <cols>
    <col min="1" max="1" width="20.25" bestFit="1" customWidth="1"/>
    <col min="2" max="3" width="9.375" customWidth="1"/>
    <col min="4" max="4" width="9.875" customWidth="1"/>
    <col min="7" max="7" width="11.25" customWidth="1"/>
    <col min="10" max="10" width="3.375" customWidth="1"/>
    <col min="11" max="11" width="1.75" customWidth="1"/>
    <col min="12" max="12" width="3.375" customWidth="1"/>
    <col min="13" max="13" width="20.25" bestFit="1" customWidth="1"/>
    <col min="14" max="15" width="9.375" customWidth="1"/>
    <col min="16" max="16" width="8.75" customWidth="1"/>
    <col min="19" max="19" width="11.25" customWidth="1"/>
  </cols>
  <sheetData>
    <row r="1" spans="1:21" x14ac:dyDescent="0.4">
      <c r="G1" s="151" t="s">
        <v>0</v>
      </c>
      <c r="H1" s="151"/>
      <c r="I1" s="151"/>
      <c r="J1" s="5"/>
      <c r="K1" s="6"/>
      <c r="L1" s="5"/>
      <c r="S1" s="151" t="s">
        <v>82</v>
      </c>
      <c r="T1" s="151"/>
      <c r="U1" s="151"/>
    </row>
    <row r="2" spans="1:21" ht="34.15" customHeight="1" x14ac:dyDescent="0.4">
      <c r="A2" s="100" t="s">
        <v>1</v>
      </c>
      <c r="B2" s="100"/>
      <c r="C2" s="100"/>
      <c r="D2" s="100"/>
      <c r="E2" s="100"/>
      <c r="F2" s="100"/>
      <c r="G2" s="100"/>
      <c r="H2" s="100"/>
      <c r="I2" s="100"/>
      <c r="J2" s="35"/>
      <c r="K2" s="6"/>
      <c r="L2" s="35"/>
      <c r="M2" s="100" t="s">
        <v>1</v>
      </c>
      <c r="N2" s="100"/>
      <c r="O2" s="100"/>
      <c r="P2" s="100"/>
      <c r="Q2" s="100"/>
      <c r="R2" s="100"/>
      <c r="S2" s="100"/>
      <c r="T2" s="100"/>
      <c r="U2" s="100"/>
    </row>
    <row r="3" spans="1:21" ht="19.5" thickBot="1" x14ac:dyDescent="0.45">
      <c r="F3" s="1"/>
      <c r="G3" s="1"/>
      <c r="H3" s="1"/>
      <c r="I3" s="1"/>
      <c r="K3" s="6"/>
      <c r="R3" s="1"/>
      <c r="S3" s="1"/>
      <c r="T3" s="1"/>
      <c r="U3" s="1"/>
    </row>
    <row r="4" spans="1:21" ht="28.9" customHeight="1" x14ac:dyDescent="0.4">
      <c r="A4" s="155"/>
      <c r="B4" s="155"/>
      <c r="C4" t="s">
        <v>2</v>
      </c>
      <c r="E4" s="2"/>
      <c r="F4" s="117" t="s">
        <v>3</v>
      </c>
      <c r="G4" s="118"/>
      <c r="H4" s="118"/>
      <c r="I4" s="119"/>
      <c r="J4" s="36"/>
      <c r="K4" s="6"/>
      <c r="L4" s="36"/>
      <c r="M4" s="37" t="s">
        <v>83</v>
      </c>
      <c r="N4" t="s">
        <v>2</v>
      </c>
      <c r="Q4" s="2"/>
      <c r="R4" s="117" t="s">
        <v>84</v>
      </c>
      <c r="S4" s="118"/>
      <c r="T4" s="118"/>
      <c r="U4" s="119"/>
    </row>
    <row r="5" spans="1:21" ht="9.6" customHeight="1" x14ac:dyDescent="0.4">
      <c r="E5" s="2"/>
      <c r="F5" s="120"/>
      <c r="G5" s="116"/>
      <c r="H5" s="116"/>
      <c r="I5" s="121"/>
      <c r="J5" s="36"/>
      <c r="K5" s="6"/>
      <c r="L5" s="36"/>
      <c r="Q5" s="2"/>
      <c r="R5" s="120"/>
      <c r="S5" s="116"/>
      <c r="T5" s="116"/>
      <c r="U5" s="121"/>
    </row>
    <row r="6" spans="1:21" x14ac:dyDescent="0.4">
      <c r="A6" s="3" t="s">
        <v>4</v>
      </c>
      <c r="E6" s="2"/>
      <c r="F6" s="120"/>
      <c r="G6" s="116"/>
      <c r="H6" s="116"/>
      <c r="I6" s="121"/>
      <c r="J6" s="36"/>
      <c r="K6" s="6"/>
      <c r="L6" s="36"/>
      <c r="M6" s="3" t="s">
        <v>4</v>
      </c>
      <c r="Q6" s="2"/>
      <c r="R6" s="120"/>
      <c r="S6" s="116"/>
      <c r="T6" s="116"/>
      <c r="U6" s="121"/>
    </row>
    <row r="7" spans="1:21" ht="32.450000000000003" customHeight="1" thickBot="1" x14ac:dyDescent="0.45">
      <c r="A7" s="152"/>
      <c r="B7" s="152"/>
      <c r="C7" s="152"/>
      <c r="D7" s="152"/>
      <c r="E7" s="2"/>
      <c r="F7" s="122"/>
      <c r="G7" s="123"/>
      <c r="H7" s="123"/>
      <c r="I7" s="124"/>
      <c r="J7" s="36"/>
      <c r="K7" s="6"/>
      <c r="L7" s="36"/>
      <c r="M7" s="153" t="s">
        <v>85</v>
      </c>
      <c r="N7" s="154"/>
      <c r="O7" s="154"/>
      <c r="P7" s="154"/>
      <c r="Q7" s="2"/>
      <c r="R7" s="122"/>
      <c r="S7" s="123"/>
      <c r="T7" s="123"/>
      <c r="U7" s="124"/>
    </row>
    <row r="8" spans="1:21" x14ac:dyDescent="0.4">
      <c r="K8" s="6"/>
    </row>
    <row r="9" spans="1:21" x14ac:dyDescent="0.4">
      <c r="A9" s="105" t="s">
        <v>5</v>
      </c>
      <c r="B9" s="105"/>
      <c r="C9" s="105"/>
      <c r="D9" s="105"/>
      <c r="E9" s="105"/>
      <c r="F9" s="105"/>
      <c r="G9" s="105"/>
      <c r="H9" s="105"/>
      <c r="I9" s="105"/>
      <c r="J9" s="4"/>
      <c r="K9" s="6"/>
      <c r="L9" s="4"/>
      <c r="M9" s="105" t="s">
        <v>5</v>
      </c>
      <c r="N9" s="105"/>
      <c r="O9" s="105"/>
      <c r="P9" s="105"/>
      <c r="Q9" s="105"/>
      <c r="R9" s="105"/>
      <c r="S9" s="105"/>
      <c r="T9" s="105"/>
      <c r="U9" s="105"/>
    </row>
    <row r="10" spans="1:21" x14ac:dyDescent="0.4">
      <c r="K10" s="6"/>
    </row>
    <row r="11" spans="1:21" ht="31.15" customHeight="1" x14ac:dyDescent="0.4">
      <c r="B11" s="85" t="s">
        <v>86</v>
      </c>
      <c r="C11" s="85" t="s">
        <v>7</v>
      </c>
      <c r="D11" s="85"/>
      <c r="E11" s="148"/>
      <c r="F11" s="148"/>
      <c r="G11" s="148"/>
      <c r="K11" s="6"/>
      <c r="N11" s="85" t="s">
        <v>86</v>
      </c>
      <c r="O11" s="85" t="s">
        <v>7</v>
      </c>
      <c r="P11" s="85"/>
      <c r="Q11" s="149" t="s">
        <v>87</v>
      </c>
      <c r="R11" s="150"/>
      <c r="S11" s="150"/>
    </row>
    <row r="12" spans="1:21" ht="31.15" customHeight="1" x14ac:dyDescent="0.4">
      <c r="B12" s="85"/>
      <c r="C12" s="85" t="s">
        <v>88</v>
      </c>
      <c r="D12" s="85"/>
      <c r="E12" s="148"/>
      <c r="F12" s="148"/>
      <c r="G12" s="148"/>
      <c r="K12" s="6"/>
      <c r="N12" s="85"/>
      <c r="O12" s="85" t="s">
        <v>88</v>
      </c>
      <c r="P12" s="85"/>
      <c r="Q12" s="149" t="s">
        <v>89</v>
      </c>
      <c r="R12" s="150"/>
      <c r="S12" s="150"/>
    </row>
    <row r="13" spans="1:21" x14ac:dyDescent="0.4">
      <c r="K13" s="6"/>
    </row>
    <row r="14" spans="1:21" ht="35.450000000000003" customHeight="1" x14ac:dyDescent="0.4">
      <c r="B14" s="92" t="s">
        <v>10</v>
      </c>
      <c r="C14" s="93"/>
      <c r="D14" s="93"/>
      <c r="E14" s="93"/>
      <c r="F14" s="93"/>
      <c r="G14" s="94"/>
      <c r="K14" s="6"/>
      <c r="N14" s="92" t="s">
        <v>10</v>
      </c>
      <c r="O14" s="93"/>
      <c r="P14" s="93"/>
      <c r="Q14" s="93"/>
      <c r="R14" s="93"/>
      <c r="S14" s="94"/>
    </row>
    <row r="15" spans="1:21" ht="33" customHeight="1" x14ac:dyDescent="0.4">
      <c r="B15" s="85" t="s">
        <v>90</v>
      </c>
      <c r="C15" s="85"/>
      <c r="D15" s="85"/>
      <c r="E15" s="146">
        <v>0</v>
      </c>
      <c r="F15" s="146"/>
      <c r="G15" s="146"/>
      <c r="K15" s="6"/>
      <c r="N15" s="85" t="s">
        <v>90</v>
      </c>
      <c r="O15" s="85"/>
      <c r="P15" s="85"/>
      <c r="Q15" s="147">
        <v>1600000</v>
      </c>
      <c r="R15" s="147"/>
      <c r="S15" s="147"/>
    </row>
    <row r="16" spans="1:21" ht="33" customHeight="1" x14ac:dyDescent="0.4">
      <c r="B16" s="85" t="s">
        <v>91</v>
      </c>
      <c r="C16" s="85"/>
      <c r="D16" s="85"/>
      <c r="E16" s="146">
        <v>0</v>
      </c>
      <c r="F16" s="146"/>
      <c r="G16" s="146"/>
      <c r="K16" s="6"/>
      <c r="N16" s="85" t="s">
        <v>91</v>
      </c>
      <c r="O16" s="85"/>
      <c r="P16" s="85"/>
      <c r="Q16" s="147">
        <v>150000</v>
      </c>
      <c r="R16" s="147"/>
      <c r="S16" s="147"/>
    </row>
    <row r="17" spans="2:19" ht="33" customHeight="1" x14ac:dyDescent="0.4">
      <c r="B17" s="86" t="s">
        <v>99</v>
      </c>
      <c r="C17" s="85"/>
      <c r="D17" s="85"/>
      <c r="E17" s="146">
        <v>0</v>
      </c>
      <c r="F17" s="146"/>
      <c r="G17" s="146"/>
      <c r="K17" s="6"/>
      <c r="N17" s="86" t="s">
        <v>99</v>
      </c>
      <c r="O17" s="85"/>
      <c r="P17" s="85"/>
      <c r="Q17" s="147">
        <v>1200000</v>
      </c>
      <c r="R17" s="147"/>
      <c r="S17" s="147"/>
    </row>
    <row r="18" spans="2:19" ht="33" customHeight="1" x14ac:dyDescent="0.4">
      <c r="B18" s="85" t="s">
        <v>92</v>
      </c>
      <c r="C18" s="85"/>
      <c r="D18" s="85"/>
      <c r="E18" s="146">
        <v>0</v>
      </c>
      <c r="F18" s="146"/>
      <c r="G18" s="146"/>
      <c r="K18" s="6"/>
      <c r="N18" s="85" t="s">
        <v>92</v>
      </c>
      <c r="O18" s="85"/>
      <c r="P18" s="85"/>
      <c r="Q18" s="147">
        <v>300000</v>
      </c>
      <c r="R18" s="147"/>
      <c r="S18" s="147"/>
    </row>
    <row r="19" spans="2:19" ht="33" customHeight="1" x14ac:dyDescent="0.4">
      <c r="B19" s="74" t="s">
        <v>11</v>
      </c>
      <c r="C19" s="74"/>
      <c r="D19" s="74"/>
      <c r="E19" s="145">
        <f>IF(SUM(E15:G18)=0,0,SUM(E15:G18))</f>
        <v>0</v>
      </c>
      <c r="F19" s="145"/>
      <c r="G19" s="145"/>
      <c r="K19" s="6"/>
      <c r="N19" s="74" t="s">
        <v>11</v>
      </c>
      <c r="O19" s="74"/>
      <c r="P19" s="74"/>
      <c r="Q19" s="113">
        <f>IF(SUM(Q15:S18)=0,"",SUM(Q15:S18))</f>
        <v>3250000</v>
      </c>
      <c r="R19" s="113"/>
      <c r="S19" s="113"/>
    </row>
    <row r="20" spans="2:19" ht="33" customHeight="1" x14ac:dyDescent="0.4">
      <c r="B20" s="74" t="s">
        <v>12</v>
      </c>
      <c r="C20" s="74"/>
      <c r="D20" s="74"/>
      <c r="E20" s="145">
        <f>IFERROR(E19*0.1,"")</f>
        <v>0</v>
      </c>
      <c r="F20" s="145"/>
      <c r="G20" s="145"/>
      <c r="K20" s="6"/>
      <c r="N20" s="74" t="s">
        <v>12</v>
      </c>
      <c r="O20" s="74"/>
      <c r="P20" s="74"/>
      <c r="Q20" s="113">
        <f>IFERROR(Q19*0.1,"")</f>
        <v>325000</v>
      </c>
      <c r="R20" s="113"/>
      <c r="S20" s="113"/>
    </row>
    <row r="21" spans="2:19" ht="33" customHeight="1" x14ac:dyDescent="0.4">
      <c r="B21" s="74" t="s">
        <v>13</v>
      </c>
      <c r="C21" s="74"/>
      <c r="D21" s="74"/>
      <c r="E21" s="145">
        <f>IF(SUM(E19:G20)=0,0,SUM(E19:G20))</f>
        <v>0</v>
      </c>
      <c r="F21" s="145"/>
      <c r="G21" s="145"/>
      <c r="K21" s="6"/>
      <c r="N21" s="74" t="s">
        <v>13</v>
      </c>
      <c r="O21" s="74"/>
      <c r="P21" s="74"/>
      <c r="Q21" s="113">
        <f>IF(SUM(Q19:S20)=0,"",SUM(Q19:S20))</f>
        <v>3575000</v>
      </c>
      <c r="R21" s="113"/>
      <c r="S21" s="113"/>
    </row>
    <row r="22" spans="2:19" x14ac:dyDescent="0.4">
      <c r="K22" s="6"/>
    </row>
    <row r="23" spans="2:19" ht="18" customHeight="1" x14ac:dyDescent="0.4">
      <c r="B23" s="65" t="s">
        <v>100</v>
      </c>
      <c r="C23" s="129"/>
      <c r="D23" s="129"/>
      <c r="E23" s="129"/>
      <c r="F23" s="129"/>
      <c r="G23" s="130"/>
      <c r="K23" s="6"/>
      <c r="N23" s="76" t="s">
        <v>100</v>
      </c>
      <c r="O23" s="137"/>
      <c r="P23" s="137"/>
      <c r="Q23" s="137"/>
      <c r="R23" s="137"/>
      <c r="S23" s="138"/>
    </row>
    <row r="24" spans="2:19" x14ac:dyDescent="0.4">
      <c r="B24" s="131"/>
      <c r="C24" s="132"/>
      <c r="D24" s="132"/>
      <c r="E24" s="132"/>
      <c r="F24" s="132"/>
      <c r="G24" s="133"/>
      <c r="K24" s="6"/>
      <c r="N24" s="139"/>
      <c r="O24" s="140"/>
      <c r="P24" s="140"/>
      <c r="Q24" s="140"/>
      <c r="R24" s="140"/>
      <c r="S24" s="141"/>
    </row>
    <row r="25" spans="2:19" x14ac:dyDescent="0.4">
      <c r="B25" s="131"/>
      <c r="C25" s="132"/>
      <c r="D25" s="132"/>
      <c r="E25" s="132"/>
      <c r="F25" s="132"/>
      <c r="G25" s="133"/>
      <c r="K25" s="6"/>
      <c r="N25" s="139"/>
      <c r="O25" s="140"/>
      <c r="P25" s="140"/>
      <c r="Q25" s="140"/>
      <c r="R25" s="140"/>
      <c r="S25" s="141"/>
    </row>
    <row r="26" spans="2:19" x14ac:dyDescent="0.4">
      <c r="B26" s="131"/>
      <c r="C26" s="132"/>
      <c r="D26" s="132"/>
      <c r="E26" s="132"/>
      <c r="F26" s="132"/>
      <c r="G26" s="133"/>
      <c r="K26" s="6"/>
      <c r="N26" s="139"/>
      <c r="O26" s="140"/>
      <c r="P26" s="140"/>
      <c r="Q26" s="140"/>
      <c r="R26" s="140"/>
      <c r="S26" s="141"/>
    </row>
    <row r="27" spans="2:19" x14ac:dyDescent="0.4">
      <c r="B27" s="131"/>
      <c r="C27" s="132"/>
      <c r="D27" s="132"/>
      <c r="E27" s="132"/>
      <c r="F27" s="132"/>
      <c r="G27" s="133"/>
      <c r="K27" s="6"/>
      <c r="N27" s="139"/>
      <c r="O27" s="140"/>
      <c r="P27" s="140"/>
      <c r="Q27" s="140"/>
      <c r="R27" s="140"/>
      <c r="S27" s="141"/>
    </row>
    <row r="28" spans="2:19" x14ac:dyDescent="0.4">
      <c r="B28" s="134"/>
      <c r="C28" s="135"/>
      <c r="D28" s="135"/>
      <c r="E28" s="135"/>
      <c r="F28" s="135"/>
      <c r="G28" s="136"/>
      <c r="K28" s="6"/>
      <c r="N28" s="142"/>
      <c r="O28" s="143"/>
      <c r="P28" s="143"/>
      <c r="Q28" s="143"/>
      <c r="R28" s="143"/>
      <c r="S28" s="144"/>
    </row>
    <row r="29" spans="2:19" x14ac:dyDescent="0.4">
      <c r="K29" s="6"/>
    </row>
    <row r="30" spans="2:19" x14ac:dyDescent="0.4">
      <c r="K30" s="6"/>
    </row>
    <row r="31" spans="2:19" x14ac:dyDescent="0.4">
      <c r="K31" s="6"/>
    </row>
    <row r="32" spans="2:19" x14ac:dyDescent="0.4">
      <c r="K32" s="6"/>
    </row>
    <row r="33" spans="11:11" x14ac:dyDescent="0.4">
      <c r="K33" s="6"/>
    </row>
    <row r="34" spans="11:11" x14ac:dyDescent="0.4">
      <c r="K34" s="6"/>
    </row>
    <row r="35" spans="11:11" x14ac:dyDescent="0.4">
      <c r="K35" s="6"/>
    </row>
    <row r="36" spans="11:11" x14ac:dyDescent="0.4">
      <c r="K36" s="6"/>
    </row>
    <row r="37" spans="11:11" x14ac:dyDescent="0.4">
      <c r="K37" s="6"/>
    </row>
    <row r="38" spans="11:11" x14ac:dyDescent="0.4">
      <c r="K38" s="6"/>
    </row>
  </sheetData>
  <sheetProtection algorithmName="SHA-512" hashValue="YOKfOtOzospIMQWjyzjQnI7teB7UFJttkcLZlbROfgVdwFIPIKdgLBiNhivfp/w+SPYTRLs+wE+R5dD9t8teww==" saltValue="83FKtqtvizCPhB3e3DCbJg==" spinCount="100000" sheet="1" selectLockedCells="1"/>
  <mergeCells count="53">
    <mergeCell ref="G1:I1"/>
    <mergeCell ref="S1:U1"/>
    <mergeCell ref="A2:I2"/>
    <mergeCell ref="M2:U2"/>
    <mergeCell ref="F4:I7"/>
    <mergeCell ref="R4:U7"/>
    <mergeCell ref="A7:D7"/>
    <mergeCell ref="M7:P7"/>
    <mergeCell ref="A4:B4"/>
    <mergeCell ref="A9:I9"/>
    <mergeCell ref="M9:U9"/>
    <mergeCell ref="B11:B12"/>
    <mergeCell ref="C11:D11"/>
    <mergeCell ref="E11:G11"/>
    <mergeCell ref="N11:N12"/>
    <mergeCell ref="O11:P11"/>
    <mergeCell ref="Q11:S11"/>
    <mergeCell ref="C12:D12"/>
    <mergeCell ref="E12:G12"/>
    <mergeCell ref="O12:P12"/>
    <mergeCell ref="Q12:S12"/>
    <mergeCell ref="B14:G14"/>
    <mergeCell ref="N14:S14"/>
    <mergeCell ref="B15:D15"/>
    <mergeCell ref="E15:G15"/>
    <mergeCell ref="N15:P15"/>
    <mergeCell ref="Q15:S15"/>
    <mergeCell ref="B16:D16"/>
    <mergeCell ref="E16:G16"/>
    <mergeCell ref="N16:P16"/>
    <mergeCell ref="Q16:S16"/>
    <mergeCell ref="B17:D17"/>
    <mergeCell ref="E17:G17"/>
    <mergeCell ref="N17:P17"/>
    <mergeCell ref="Q17:S17"/>
    <mergeCell ref="B18:D18"/>
    <mergeCell ref="E18:G18"/>
    <mergeCell ref="N18:P18"/>
    <mergeCell ref="Q18:S18"/>
    <mergeCell ref="B19:D19"/>
    <mergeCell ref="E19:G19"/>
    <mergeCell ref="N19:P19"/>
    <mergeCell ref="Q19:S19"/>
    <mergeCell ref="B23:G28"/>
    <mergeCell ref="N23:S28"/>
    <mergeCell ref="B20:D20"/>
    <mergeCell ref="E20:G20"/>
    <mergeCell ref="N20:P20"/>
    <mergeCell ref="Q20:S20"/>
    <mergeCell ref="B21:D21"/>
    <mergeCell ref="E21:G21"/>
    <mergeCell ref="N21:P21"/>
    <mergeCell ref="Q21:S21"/>
  </mergeCells>
  <phoneticPr fontId="2"/>
  <printOptions horizontalCentered="1"/>
  <pageMargins left="0.70866141732283472" right="0.70866141732283472" top="0.74803149606299213" bottom="0.74803149606299213" header="0.31496062992125984" footer="0.31496062992125984"/>
  <pageSetup paperSize="9" scale="74" orientation="portrait" r:id="rId1"/>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V30"/>
  <sheetViews>
    <sheetView showGridLines="0" zoomScaleNormal="100" zoomScaleSheetLayoutView="55" workbookViewId="0">
      <selection activeCell="B4" sqref="B4:D4"/>
    </sheetView>
  </sheetViews>
  <sheetFormatPr defaultRowHeight="18.75" x14ac:dyDescent="0.4"/>
  <cols>
    <col min="1" max="1" width="2.25" customWidth="1"/>
    <col min="2" max="2" width="15.75" customWidth="1"/>
    <col min="3" max="5" width="11.25" customWidth="1"/>
    <col min="6" max="7" width="11" customWidth="1"/>
    <col min="8" max="8" width="11.25" customWidth="1"/>
    <col min="12" max="12" width="1.75" customWidth="1"/>
    <col min="13" max="13" width="2.25" customWidth="1"/>
    <col min="14" max="14" width="15.75" customWidth="1"/>
    <col min="15" max="17" width="11.25" customWidth="1"/>
    <col min="18" max="19" width="11" customWidth="1"/>
    <col min="20" max="20" width="11.25" customWidth="1"/>
  </cols>
  <sheetData>
    <row r="1" spans="2:22" x14ac:dyDescent="0.4">
      <c r="H1" s="151" t="s">
        <v>0</v>
      </c>
      <c r="I1" s="151"/>
      <c r="J1" s="151"/>
      <c r="L1" s="6"/>
      <c r="T1" s="151" t="s">
        <v>29</v>
      </c>
      <c r="U1" s="151"/>
      <c r="V1" s="151"/>
    </row>
    <row r="2" spans="2:22" ht="34.15" customHeight="1" x14ac:dyDescent="0.4">
      <c r="B2" s="100" t="s">
        <v>1</v>
      </c>
      <c r="C2" s="100"/>
      <c r="D2" s="100"/>
      <c r="E2" s="100"/>
      <c r="F2" s="100"/>
      <c r="G2" s="100"/>
      <c r="H2" s="100"/>
      <c r="I2" s="100"/>
      <c r="J2" s="100"/>
      <c r="L2" s="6"/>
      <c r="N2" s="100" t="s">
        <v>1</v>
      </c>
      <c r="O2" s="100"/>
      <c r="P2" s="100"/>
      <c r="Q2" s="100"/>
      <c r="R2" s="100"/>
      <c r="S2" s="100"/>
      <c r="T2" s="100"/>
      <c r="U2" s="100"/>
      <c r="V2" s="100"/>
    </row>
    <row r="3" spans="2:22" ht="19.5" thickBot="1" x14ac:dyDescent="0.45">
      <c r="G3" s="1"/>
      <c r="H3" s="1"/>
      <c r="I3" s="1"/>
      <c r="J3" s="1"/>
      <c r="L3" s="6"/>
      <c r="S3" s="1"/>
      <c r="T3" s="1"/>
      <c r="U3" s="1"/>
      <c r="V3" s="1"/>
    </row>
    <row r="4" spans="2:22" ht="28.9" customHeight="1" x14ac:dyDescent="0.4">
      <c r="B4" s="190"/>
      <c r="C4" s="190"/>
      <c r="D4" s="190"/>
      <c r="E4" t="s">
        <v>2</v>
      </c>
      <c r="F4" s="2"/>
      <c r="G4" s="117" t="s">
        <v>3</v>
      </c>
      <c r="H4" s="118"/>
      <c r="I4" s="118"/>
      <c r="J4" s="119"/>
      <c r="L4" s="6"/>
      <c r="N4" s="177" t="s">
        <v>31</v>
      </c>
      <c r="O4" s="178"/>
      <c r="P4" t="s">
        <v>2</v>
      </c>
      <c r="R4" s="2"/>
      <c r="S4" s="179" t="s">
        <v>30</v>
      </c>
      <c r="T4" s="180"/>
      <c r="U4" s="180"/>
      <c r="V4" s="181"/>
    </row>
    <row r="5" spans="2:22" ht="9.6" customHeight="1" x14ac:dyDescent="0.4">
      <c r="F5" s="2"/>
      <c r="G5" s="120"/>
      <c r="H5" s="116"/>
      <c r="I5" s="116"/>
      <c r="J5" s="121"/>
      <c r="L5" s="6"/>
      <c r="R5" s="2"/>
      <c r="S5" s="182"/>
      <c r="T5" s="183"/>
      <c r="U5" s="183"/>
      <c r="V5" s="184"/>
    </row>
    <row r="6" spans="2:22" x14ac:dyDescent="0.4">
      <c r="B6" s="3" t="s">
        <v>4</v>
      </c>
      <c r="F6" s="2"/>
      <c r="G6" s="120"/>
      <c r="H6" s="116"/>
      <c r="I6" s="116"/>
      <c r="J6" s="121"/>
      <c r="L6" s="6"/>
      <c r="N6" s="3" t="s">
        <v>4</v>
      </c>
      <c r="R6" s="2"/>
      <c r="S6" s="182"/>
      <c r="T6" s="183"/>
      <c r="U6" s="183"/>
      <c r="V6" s="184"/>
    </row>
    <row r="7" spans="2:22" ht="32.450000000000003" customHeight="1" thickBot="1" x14ac:dyDescent="0.45">
      <c r="B7" s="188"/>
      <c r="C7" s="188"/>
      <c r="D7" s="188"/>
      <c r="E7" s="188"/>
      <c r="F7" s="2"/>
      <c r="G7" s="122"/>
      <c r="H7" s="123"/>
      <c r="I7" s="123"/>
      <c r="J7" s="124"/>
      <c r="L7" s="6"/>
      <c r="N7" s="189" t="s">
        <v>26</v>
      </c>
      <c r="O7" s="189"/>
      <c r="P7" s="189"/>
      <c r="Q7" s="189"/>
      <c r="R7" s="2"/>
      <c r="S7" s="185"/>
      <c r="T7" s="186"/>
      <c r="U7" s="186"/>
      <c r="V7" s="187"/>
    </row>
    <row r="8" spans="2:22" x14ac:dyDescent="0.4">
      <c r="L8" s="6"/>
    </row>
    <row r="9" spans="2:22" x14ac:dyDescent="0.4">
      <c r="B9" s="105" t="s">
        <v>5</v>
      </c>
      <c r="C9" s="105"/>
      <c r="D9" s="105"/>
      <c r="E9" s="105"/>
      <c r="F9" s="105"/>
      <c r="G9" s="105"/>
      <c r="H9" s="105"/>
      <c r="I9" s="105"/>
      <c r="J9" s="105"/>
      <c r="L9" s="6"/>
      <c r="N9" s="105" t="s">
        <v>5</v>
      </c>
      <c r="O9" s="105"/>
      <c r="P9" s="105"/>
      <c r="Q9" s="105"/>
      <c r="R9" s="105"/>
      <c r="S9" s="105"/>
      <c r="T9" s="105"/>
      <c r="U9" s="105"/>
      <c r="V9" s="105"/>
    </row>
    <row r="10" spans="2:22" x14ac:dyDescent="0.4">
      <c r="L10" s="6"/>
    </row>
    <row r="11" spans="2:22" ht="108" customHeight="1" x14ac:dyDescent="0.4">
      <c r="C11" s="172" t="s">
        <v>14</v>
      </c>
      <c r="D11" s="170" t="s">
        <v>15</v>
      </c>
      <c r="E11" s="170"/>
      <c r="F11" s="114"/>
      <c r="G11" s="114"/>
      <c r="H11" s="114"/>
      <c r="L11" s="6"/>
      <c r="O11" s="172" t="s">
        <v>14</v>
      </c>
      <c r="P11" s="85" t="s">
        <v>15</v>
      </c>
      <c r="Q11" s="85"/>
      <c r="R11" s="175" t="s">
        <v>32</v>
      </c>
      <c r="S11" s="175"/>
      <c r="T11" s="175"/>
    </row>
    <row r="12" spans="2:22" ht="71.25" customHeight="1" x14ac:dyDescent="0.4">
      <c r="C12" s="173"/>
      <c r="D12" s="176" t="s">
        <v>16</v>
      </c>
      <c r="E12" s="176"/>
      <c r="F12" s="115"/>
      <c r="G12" s="115"/>
      <c r="H12" s="115"/>
      <c r="L12" s="6"/>
      <c r="O12" s="174"/>
      <c r="P12" s="96" t="s">
        <v>16</v>
      </c>
      <c r="Q12" s="96"/>
      <c r="R12" s="175" t="s">
        <v>33</v>
      </c>
      <c r="S12" s="175"/>
      <c r="T12" s="175"/>
    </row>
    <row r="13" spans="2:22" ht="14.45" customHeight="1" x14ac:dyDescent="0.4">
      <c r="C13" s="4"/>
      <c r="D13" s="4"/>
      <c r="E13" s="4"/>
      <c r="F13" s="5"/>
      <c r="G13" s="5"/>
      <c r="H13" s="5"/>
      <c r="L13" s="6"/>
      <c r="O13" s="4"/>
      <c r="P13" s="4"/>
      <c r="Q13" s="4"/>
      <c r="R13" s="5"/>
      <c r="S13" s="5"/>
      <c r="T13" s="5"/>
    </row>
    <row r="14" spans="2:22" ht="13.15" customHeight="1" x14ac:dyDescent="0.4">
      <c r="L14" s="6"/>
    </row>
    <row r="15" spans="2:22" ht="35.450000000000003" customHeight="1" x14ac:dyDescent="0.4">
      <c r="C15" s="92" t="s">
        <v>10</v>
      </c>
      <c r="D15" s="93"/>
      <c r="E15" s="93"/>
      <c r="F15" s="93"/>
      <c r="G15" s="93"/>
      <c r="H15" s="94"/>
      <c r="L15" s="6"/>
      <c r="O15" s="92" t="s">
        <v>10</v>
      </c>
      <c r="P15" s="93"/>
      <c r="Q15" s="93"/>
      <c r="R15" s="93"/>
      <c r="S15" s="93"/>
      <c r="T15" s="94"/>
    </row>
    <row r="16" spans="2:22" ht="59.45" customHeight="1" x14ac:dyDescent="0.4">
      <c r="C16" s="169" t="s">
        <v>96</v>
      </c>
      <c r="D16" s="170"/>
      <c r="E16" s="170"/>
      <c r="F16" s="171">
        <v>0</v>
      </c>
      <c r="G16" s="171"/>
      <c r="H16" s="171"/>
      <c r="L16" s="6"/>
      <c r="O16" s="169" t="s">
        <v>96</v>
      </c>
      <c r="P16" s="170"/>
      <c r="Q16" s="170"/>
      <c r="R16" s="164">
        <v>500000</v>
      </c>
      <c r="S16" s="164"/>
      <c r="T16" s="164"/>
    </row>
    <row r="17" spans="2:21" ht="33" customHeight="1" x14ac:dyDescent="0.4">
      <c r="C17" s="165" t="s">
        <v>97</v>
      </c>
      <c r="D17" s="166"/>
      <c r="E17" s="167"/>
      <c r="F17" s="168">
        <v>0</v>
      </c>
      <c r="G17" s="168"/>
      <c r="H17" s="168"/>
      <c r="L17" s="6"/>
      <c r="O17" s="165" t="s">
        <v>97</v>
      </c>
      <c r="P17" s="166"/>
      <c r="Q17" s="167"/>
      <c r="R17" s="164">
        <v>200000</v>
      </c>
      <c r="S17" s="164"/>
      <c r="T17" s="164"/>
    </row>
    <row r="18" spans="2:21" ht="33" customHeight="1" x14ac:dyDescent="0.4">
      <c r="C18" s="156" t="s">
        <v>98</v>
      </c>
      <c r="D18" s="156"/>
      <c r="E18" s="156"/>
      <c r="F18" s="163">
        <f>SUM(F16:H17)</f>
        <v>0</v>
      </c>
      <c r="G18" s="163"/>
      <c r="H18" s="163"/>
      <c r="L18" s="6"/>
      <c r="O18" s="156" t="s">
        <v>98</v>
      </c>
      <c r="P18" s="156"/>
      <c r="Q18" s="156"/>
      <c r="R18" s="164">
        <f>SUM(R16:T17)</f>
        <v>700000</v>
      </c>
      <c r="S18" s="164"/>
      <c r="T18" s="164"/>
    </row>
    <row r="19" spans="2:21" ht="33" customHeight="1" x14ac:dyDescent="0.4">
      <c r="C19" s="156" t="s">
        <v>12</v>
      </c>
      <c r="D19" s="156"/>
      <c r="E19" s="156"/>
      <c r="F19" s="157">
        <f>IFERROR(F18*0.1,"")</f>
        <v>0</v>
      </c>
      <c r="G19" s="158"/>
      <c r="H19" s="159"/>
      <c r="L19" s="6"/>
      <c r="O19" s="74" t="s">
        <v>12</v>
      </c>
      <c r="P19" s="74"/>
      <c r="Q19" s="74"/>
      <c r="R19" s="160">
        <f>IFERROR(R18*0.1,"")</f>
        <v>70000</v>
      </c>
      <c r="S19" s="161"/>
      <c r="T19" s="162"/>
    </row>
    <row r="20" spans="2:21" ht="33" customHeight="1" x14ac:dyDescent="0.4">
      <c r="C20" s="156" t="s">
        <v>13</v>
      </c>
      <c r="D20" s="156"/>
      <c r="E20" s="156"/>
      <c r="F20" s="163">
        <f>SUM(F18:H19)</f>
        <v>0</v>
      </c>
      <c r="G20" s="163"/>
      <c r="H20" s="163"/>
      <c r="L20" s="6"/>
      <c r="O20" s="74" t="s">
        <v>13</v>
      </c>
      <c r="P20" s="74"/>
      <c r="Q20" s="74"/>
      <c r="R20" s="164">
        <f>SUM(R18:T19)</f>
        <v>770000</v>
      </c>
      <c r="S20" s="164"/>
      <c r="T20" s="164"/>
    </row>
    <row r="21" spans="2:21" x14ac:dyDescent="0.4">
      <c r="L21" s="6"/>
    </row>
    <row r="22" spans="2:21" x14ac:dyDescent="0.4">
      <c r="B22" s="65" t="s">
        <v>22</v>
      </c>
      <c r="C22" s="66"/>
      <c r="D22" s="66"/>
      <c r="E22" s="66"/>
      <c r="F22" s="66"/>
      <c r="G22" s="66"/>
      <c r="H22" s="66"/>
      <c r="I22" s="67"/>
      <c r="L22" s="6"/>
      <c r="N22" s="76" t="s">
        <v>22</v>
      </c>
      <c r="O22" s="77"/>
      <c r="P22" s="77"/>
      <c r="Q22" s="77"/>
      <c r="R22" s="77"/>
      <c r="S22" s="77"/>
      <c r="T22" s="77"/>
      <c r="U22" s="78"/>
    </row>
    <row r="23" spans="2:21" x14ac:dyDescent="0.4">
      <c r="B23" s="68"/>
      <c r="C23" s="69"/>
      <c r="D23" s="69"/>
      <c r="E23" s="69"/>
      <c r="F23" s="69"/>
      <c r="G23" s="69"/>
      <c r="H23" s="69"/>
      <c r="I23" s="70"/>
      <c r="L23" s="6"/>
      <c r="N23" s="79"/>
      <c r="O23" s="80"/>
      <c r="P23" s="80"/>
      <c r="Q23" s="80"/>
      <c r="R23" s="80"/>
      <c r="S23" s="80"/>
      <c r="T23" s="80"/>
      <c r="U23" s="81"/>
    </row>
    <row r="24" spans="2:21" ht="18" customHeight="1" x14ac:dyDescent="0.4">
      <c r="B24" s="68"/>
      <c r="C24" s="69"/>
      <c r="D24" s="69"/>
      <c r="E24" s="69"/>
      <c r="F24" s="69"/>
      <c r="G24" s="69"/>
      <c r="H24" s="69"/>
      <c r="I24" s="70"/>
      <c r="L24" s="6"/>
      <c r="N24" s="79"/>
      <c r="O24" s="80"/>
      <c r="P24" s="80"/>
      <c r="Q24" s="80"/>
      <c r="R24" s="80"/>
      <c r="S24" s="80"/>
      <c r="T24" s="80"/>
      <c r="U24" s="81"/>
    </row>
    <row r="25" spans="2:21" x14ac:dyDescent="0.4">
      <c r="B25" s="68"/>
      <c r="C25" s="69"/>
      <c r="D25" s="69"/>
      <c r="E25" s="69"/>
      <c r="F25" s="69"/>
      <c r="G25" s="69"/>
      <c r="H25" s="69"/>
      <c r="I25" s="70"/>
      <c r="L25" s="6"/>
      <c r="N25" s="79"/>
      <c r="O25" s="80"/>
      <c r="P25" s="80"/>
      <c r="Q25" s="80"/>
      <c r="R25" s="80"/>
      <c r="S25" s="80"/>
      <c r="T25" s="80"/>
      <c r="U25" s="81"/>
    </row>
    <row r="26" spans="2:21" x14ac:dyDescent="0.4">
      <c r="B26" s="68"/>
      <c r="C26" s="69"/>
      <c r="D26" s="69"/>
      <c r="E26" s="69"/>
      <c r="F26" s="69"/>
      <c r="G26" s="69"/>
      <c r="H26" s="69"/>
      <c r="I26" s="70"/>
      <c r="L26" s="6"/>
      <c r="N26" s="79"/>
      <c r="O26" s="80"/>
      <c r="P26" s="80"/>
      <c r="Q26" s="80"/>
      <c r="R26" s="80"/>
      <c r="S26" s="80"/>
      <c r="T26" s="80"/>
      <c r="U26" s="81"/>
    </row>
    <row r="27" spans="2:21" x14ac:dyDescent="0.4">
      <c r="B27" s="68"/>
      <c r="C27" s="69"/>
      <c r="D27" s="69"/>
      <c r="E27" s="69"/>
      <c r="F27" s="69"/>
      <c r="G27" s="69"/>
      <c r="H27" s="69"/>
      <c r="I27" s="70"/>
      <c r="L27" s="6"/>
      <c r="N27" s="79"/>
      <c r="O27" s="80"/>
      <c r="P27" s="80"/>
      <c r="Q27" s="80"/>
      <c r="R27" s="80"/>
      <c r="S27" s="80"/>
      <c r="T27" s="80"/>
      <c r="U27" s="81"/>
    </row>
    <row r="28" spans="2:21" x14ac:dyDescent="0.4">
      <c r="B28" s="68"/>
      <c r="C28" s="69"/>
      <c r="D28" s="69"/>
      <c r="E28" s="69"/>
      <c r="F28" s="69"/>
      <c r="G28" s="69"/>
      <c r="H28" s="69"/>
      <c r="I28" s="70"/>
      <c r="L28" s="6"/>
      <c r="N28" s="79"/>
      <c r="O28" s="80"/>
      <c r="P28" s="80"/>
      <c r="Q28" s="80"/>
      <c r="R28" s="80"/>
      <c r="S28" s="80"/>
      <c r="T28" s="80"/>
      <c r="U28" s="81"/>
    </row>
    <row r="29" spans="2:21" x14ac:dyDescent="0.4">
      <c r="B29" s="71"/>
      <c r="C29" s="72"/>
      <c r="D29" s="72"/>
      <c r="E29" s="72"/>
      <c r="F29" s="72"/>
      <c r="G29" s="72"/>
      <c r="H29" s="72"/>
      <c r="I29" s="73"/>
      <c r="L29" s="6"/>
      <c r="N29" s="82"/>
      <c r="O29" s="83"/>
      <c r="P29" s="83"/>
      <c r="Q29" s="83"/>
      <c r="R29" s="83"/>
      <c r="S29" s="83"/>
      <c r="T29" s="83"/>
      <c r="U29" s="84"/>
    </row>
    <row r="30" spans="2:21" x14ac:dyDescent="0.4">
      <c r="L30" s="6"/>
    </row>
  </sheetData>
  <sheetProtection algorithmName="SHA-512" hashValue="A/3NotRhaZwCfsqtwPGJc3ccSluzsSwCB3ohP1hdAQySa0HODlzHkKzozK6XZCNyaO726EpNjKKxkYGFmdVNHA==" saltValue="OloiZhCtOc06/ybhWJHX5Q==" spinCount="100000" sheet="1" selectLockedCells="1"/>
  <mergeCells count="46">
    <mergeCell ref="H1:J1"/>
    <mergeCell ref="T1:V1"/>
    <mergeCell ref="B2:J2"/>
    <mergeCell ref="N2:V2"/>
    <mergeCell ref="G4:J7"/>
    <mergeCell ref="N4:O4"/>
    <mergeCell ref="S4:V7"/>
    <mergeCell ref="B7:E7"/>
    <mergeCell ref="N7:Q7"/>
    <mergeCell ref="B4:D4"/>
    <mergeCell ref="B9:J9"/>
    <mergeCell ref="N9:V9"/>
    <mergeCell ref="C11:C12"/>
    <mergeCell ref="D11:E11"/>
    <mergeCell ref="F11:H11"/>
    <mergeCell ref="O11:O12"/>
    <mergeCell ref="P11:Q11"/>
    <mergeCell ref="R11:T11"/>
    <mergeCell ref="D12:E12"/>
    <mergeCell ref="F12:H12"/>
    <mergeCell ref="P12:Q12"/>
    <mergeCell ref="R12:T12"/>
    <mergeCell ref="C15:H15"/>
    <mergeCell ref="O15:T15"/>
    <mergeCell ref="C16:E16"/>
    <mergeCell ref="F16:H16"/>
    <mergeCell ref="O16:Q16"/>
    <mergeCell ref="R16:T16"/>
    <mergeCell ref="C17:E17"/>
    <mergeCell ref="F17:H17"/>
    <mergeCell ref="O17:Q17"/>
    <mergeCell ref="R17:T17"/>
    <mergeCell ref="C18:E18"/>
    <mergeCell ref="F18:H18"/>
    <mergeCell ref="O18:Q18"/>
    <mergeCell ref="R18:T18"/>
    <mergeCell ref="B22:I29"/>
    <mergeCell ref="N22:U29"/>
    <mergeCell ref="C19:E19"/>
    <mergeCell ref="F19:H19"/>
    <mergeCell ref="O19:Q19"/>
    <mergeCell ref="R19:T19"/>
    <mergeCell ref="C20:E20"/>
    <mergeCell ref="F20:H20"/>
    <mergeCell ref="O20:Q20"/>
    <mergeCell ref="R20:T20"/>
  </mergeCells>
  <phoneticPr fontId="2"/>
  <pageMargins left="0.7" right="0.7" top="0.75" bottom="0.75" header="0.3" footer="0.3"/>
  <pageSetup paperSize="9" scale="73" orientation="portrait" r:id="rId1"/>
  <ignoredErrors>
    <ignoredError sqref="F1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V32"/>
  <sheetViews>
    <sheetView showGridLines="0" zoomScale="75" zoomScaleNormal="75" zoomScaleSheetLayoutView="55" workbookViewId="0">
      <selection activeCell="B4" sqref="B4:D4"/>
    </sheetView>
  </sheetViews>
  <sheetFormatPr defaultColWidth="9" defaultRowHeight="18.75" x14ac:dyDescent="0.4"/>
  <cols>
    <col min="1" max="1" width="2.25" customWidth="1"/>
    <col min="2" max="2" width="15.75" customWidth="1"/>
    <col min="3" max="5" width="11.25" customWidth="1"/>
    <col min="6" max="7" width="11" customWidth="1"/>
    <col min="8" max="8" width="11.25" customWidth="1"/>
    <col min="12" max="12" width="1.75" customWidth="1"/>
    <col min="13" max="13" width="2.25" customWidth="1"/>
    <col min="14" max="14" width="15.75" customWidth="1"/>
    <col min="15" max="17" width="11.25" customWidth="1"/>
    <col min="18" max="19" width="11" customWidth="1"/>
    <col min="20" max="20" width="11.25" customWidth="1"/>
  </cols>
  <sheetData>
    <row r="1" spans="2:22" x14ac:dyDescent="0.4">
      <c r="H1" s="151" t="s">
        <v>0</v>
      </c>
      <c r="I1" s="151"/>
      <c r="J1" s="151"/>
      <c r="L1" s="6"/>
      <c r="T1" s="151" t="s">
        <v>29</v>
      </c>
      <c r="U1" s="151"/>
      <c r="V1" s="151"/>
    </row>
    <row r="2" spans="2:22" ht="34.15" customHeight="1" x14ac:dyDescent="0.4">
      <c r="B2" s="100" t="s">
        <v>1</v>
      </c>
      <c r="C2" s="100"/>
      <c r="D2" s="100"/>
      <c r="E2" s="100"/>
      <c r="F2" s="100"/>
      <c r="G2" s="100"/>
      <c r="H2" s="100"/>
      <c r="I2" s="100"/>
      <c r="J2" s="100"/>
      <c r="L2" s="6"/>
      <c r="N2" s="100" t="s">
        <v>1</v>
      </c>
      <c r="O2" s="100"/>
      <c r="P2" s="100"/>
      <c r="Q2" s="100"/>
      <c r="R2" s="100"/>
      <c r="S2" s="100"/>
      <c r="T2" s="100"/>
      <c r="U2" s="100"/>
      <c r="V2" s="100"/>
    </row>
    <row r="3" spans="2:22" ht="19.5" thickBot="1" x14ac:dyDescent="0.45">
      <c r="G3" s="1"/>
      <c r="H3" s="1"/>
      <c r="I3" s="1"/>
      <c r="J3" s="1"/>
      <c r="L3" s="6"/>
      <c r="S3" s="1"/>
      <c r="T3" s="1"/>
      <c r="U3" s="1"/>
      <c r="V3" s="1"/>
    </row>
    <row r="4" spans="2:22" ht="28.9" customHeight="1" x14ac:dyDescent="0.4">
      <c r="B4" s="190"/>
      <c r="C4" s="190"/>
      <c r="D4" s="190"/>
      <c r="E4" t="s">
        <v>2</v>
      </c>
      <c r="F4" s="2"/>
      <c r="G4" s="117" t="s">
        <v>3</v>
      </c>
      <c r="H4" s="118"/>
      <c r="I4" s="118"/>
      <c r="J4" s="119"/>
      <c r="L4" s="6"/>
      <c r="N4" s="177" t="s">
        <v>31</v>
      </c>
      <c r="O4" s="178"/>
      <c r="P4" t="s">
        <v>2</v>
      </c>
      <c r="R4" s="2"/>
      <c r="S4" s="179" t="s">
        <v>30</v>
      </c>
      <c r="T4" s="180"/>
      <c r="U4" s="180"/>
      <c r="V4" s="181"/>
    </row>
    <row r="5" spans="2:22" ht="9.6" customHeight="1" x14ac:dyDescent="0.4">
      <c r="F5" s="2"/>
      <c r="G5" s="120"/>
      <c r="H5" s="116"/>
      <c r="I5" s="116"/>
      <c r="J5" s="121"/>
      <c r="L5" s="6"/>
      <c r="R5" s="2"/>
      <c r="S5" s="182"/>
      <c r="T5" s="183"/>
      <c r="U5" s="183"/>
      <c r="V5" s="184"/>
    </row>
    <row r="6" spans="2:22" x14ac:dyDescent="0.4">
      <c r="B6" s="3" t="s">
        <v>4</v>
      </c>
      <c r="F6" s="2"/>
      <c r="G6" s="120"/>
      <c r="H6" s="116"/>
      <c r="I6" s="116"/>
      <c r="J6" s="121"/>
      <c r="L6" s="6"/>
      <c r="N6" s="3" t="s">
        <v>4</v>
      </c>
      <c r="R6" s="2"/>
      <c r="S6" s="182"/>
      <c r="T6" s="183"/>
      <c r="U6" s="183"/>
      <c r="V6" s="184"/>
    </row>
    <row r="7" spans="2:22" ht="32.450000000000003" customHeight="1" thickBot="1" x14ac:dyDescent="0.45">
      <c r="B7" s="188"/>
      <c r="C7" s="188"/>
      <c r="D7" s="188"/>
      <c r="E7" s="188"/>
      <c r="F7" s="2"/>
      <c r="G7" s="122"/>
      <c r="H7" s="123"/>
      <c r="I7" s="123"/>
      <c r="J7" s="124"/>
      <c r="L7" s="6"/>
      <c r="N7" s="189" t="s">
        <v>26</v>
      </c>
      <c r="O7" s="189"/>
      <c r="P7" s="189"/>
      <c r="Q7" s="189"/>
      <c r="R7" s="2"/>
      <c r="S7" s="185"/>
      <c r="T7" s="186"/>
      <c r="U7" s="186"/>
      <c r="V7" s="187"/>
    </row>
    <row r="8" spans="2:22" x14ac:dyDescent="0.4">
      <c r="L8" s="6"/>
    </row>
    <row r="9" spans="2:22" x14ac:dyDescent="0.4">
      <c r="B9" s="105" t="s">
        <v>5</v>
      </c>
      <c r="C9" s="105"/>
      <c r="D9" s="105"/>
      <c r="E9" s="105"/>
      <c r="F9" s="105"/>
      <c r="G9" s="105"/>
      <c r="H9" s="105"/>
      <c r="I9" s="105"/>
      <c r="J9" s="105"/>
      <c r="L9" s="6"/>
      <c r="N9" s="105" t="s">
        <v>5</v>
      </c>
      <c r="O9" s="105"/>
      <c r="P9" s="105"/>
      <c r="Q9" s="105"/>
      <c r="R9" s="105"/>
      <c r="S9" s="105"/>
      <c r="T9" s="105"/>
      <c r="U9" s="105"/>
      <c r="V9" s="105"/>
    </row>
    <row r="10" spans="2:22" x14ac:dyDescent="0.4">
      <c r="L10" s="6"/>
    </row>
    <row r="11" spans="2:22" ht="108" customHeight="1" x14ac:dyDescent="0.4">
      <c r="C11" s="172" t="s">
        <v>14</v>
      </c>
      <c r="D11" s="170" t="s">
        <v>15</v>
      </c>
      <c r="E11" s="170"/>
      <c r="F11" s="115"/>
      <c r="G11" s="115"/>
      <c r="H11" s="115"/>
      <c r="L11" s="6"/>
      <c r="O11" s="172" t="s">
        <v>14</v>
      </c>
      <c r="P11" s="85" t="s">
        <v>15</v>
      </c>
      <c r="Q11" s="85"/>
      <c r="R11" s="175" t="s">
        <v>32</v>
      </c>
      <c r="S11" s="175"/>
      <c r="T11" s="175"/>
    </row>
    <row r="12" spans="2:22" ht="71.25" customHeight="1" x14ac:dyDescent="0.4">
      <c r="C12" s="173"/>
      <c r="D12" s="176" t="s">
        <v>16</v>
      </c>
      <c r="E12" s="176"/>
      <c r="F12" s="115"/>
      <c r="G12" s="115"/>
      <c r="H12" s="115"/>
      <c r="L12" s="6"/>
      <c r="O12" s="174"/>
      <c r="P12" s="96" t="s">
        <v>16</v>
      </c>
      <c r="Q12" s="96"/>
      <c r="R12" s="175" t="s">
        <v>33</v>
      </c>
      <c r="S12" s="175"/>
      <c r="T12" s="175"/>
    </row>
    <row r="13" spans="2:22" ht="14.45" customHeight="1" x14ac:dyDescent="0.4">
      <c r="C13" s="4"/>
      <c r="D13" s="4"/>
      <c r="E13" s="4"/>
      <c r="F13" s="5"/>
      <c r="G13" s="5"/>
      <c r="H13" s="5"/>
      <c r="L13" s="6"/>
      <c r="O13" s="4"/>
      <c r="P13" s="4"/>
      <c r="Q13" s="4"/>
      <c r="R13" s="5"/>
      <c r="S13" s="5"/>
      <c r="T13" s="5"/>
    </row>
    <row r="14" spans="2:22" ht="13.15" customHeight="1" x14ac:dyDescent="0.4">
      <c r="L14" s="6"/>
    </row>
    <row r="15" spans="2:22" ht="35.450000000000003" customHeight="1" thickBot="1" x14ac:dyDescent="0.45">
      <c r="C15" s="213" t="s">
        <v>10</v>
      </c>
      <c r="D15" s="214"/>
      <c r="E15" s="214"/>
      <c r="F15" s="214"/>
      <c r="G15" s="214"/>
      <c r="H15" s="215"/>
      <c r="L15" s="6"/>
      <c r="O15" s="213" t="s">
        <v>10</v>
      </c>
      <c r="P15" s="214"/>
      <c r="Q15" s="214"/>
      <c r="R15" s="214"/>
      <c r="S15" s="214"/>
      <c r="T15" s="215"/>
    </row>
    <row r="16" spans="2:22" ht="59.45" customHeight="1" thickTop="1" thickBot="1" x14ac:dyDescent="0.45">
      <c r="C16" s="216" t="s">
        <v>93</v>
      </c>
      <c r="D16" s="217"/>
      <c r="E16" s="217"/>
      <c r="F16" s="218">
        <v>0</v>
      </c>
      <c r="G16" s="218"/>
      <c r="H16" s="219"/>
      <c r="L16" s="6"/>
      <c r="O16" s="220" t="s">
        <v>93</v>
      </c>
      <c r="P16" s="221"/>
      <c r="Q16" s="221"/>
      <c r="R16" s="222">
        <v>2000000</v>
      </c>
      <c r="S16" s="222"/>
      <c r="T16" s="223"/>
    </row>
    <row r="17" spans="2:21" ht="37.5" customHeight="1" thickTop="1" x14ac:dyDescent="0.4">
      <c r="C17" s="191" t="s">
        <v>94</v>
      </c>
      <c r="D17" s="192"/>
      <c r="E17" s="193"/>
      <c r="F17" s="197">
        <v>0</v>
      </c>
      <c r="G17" s="197"/>
      <c r="H17" s="198"/>
      <c r="L17" s="6"/>
      <c r="O17" s="201" t="s">
        <v>94</v>
      </c>
      <c r="P17" s="202"/>
      <c r="Q17" s="203"/>
      <c r="R17" s="204">
        <v>800000</v>
      </c>
      <c r="S17" s="204"/>
      <c r="T17" s="205"/>
    </row>
    <row r="18" spans="2:21" ht="33" customHeight="1" thickBot="1" x14ac:dyDescent="0.45">
      <c r="C18" s="194" t="s">
        <v>95</v>
      </c>
      <c r="D18" s="195"/>
      <c r="E18" s="196"/>
      <c r="F18" s="199">
        <v>0</v>
      </c>
      <c r="G18" s="199"/>
      <c r="H18" s="200"/>
      <c r="L18" s="6"/>
      <c r="O18" s="194" t="s">
        <v>95</v>
      </c>
      <c r="P18" s="195"/>
      <c r="Q18" s="196"/>
      <c r="R18" s="206">
        <v>700000</v>
      </c>
      <c r="S18" s="206"/>
      <c r="T18" s="207"/>
    </row>
    <row r="19" spans="2:21" ht="33" customHeight="1" thickTop="1" x14ac:dyDescent="0.4">
      <c r="C19" s="208" t="s">
        <v>97</v>
      </c>
      <c r="D19" s="209"/>
      <c r="E19" s="210"/>
      <c r="F19" s="211">
        <v>0</v>
      </c>
      <c r="G19" s="211"/>
      <c r="H19" s="211"/>
      <c r="L19" s="6"/>
      <c r="O19" s="208" t="s">
        <v>97</v>
      </c>
      <c r="P19" s="209"/>
      <c r="Q19" s="210"/>
      <c r="R19" s="212">
        <v>100000</v>
      </c>
      <c r="S19" s="212"/>
      <c r="T19" s="212"/>
    </row>
    <row r="20" spans="2:21" ht="33" customHeight="1" x14ac:dyDescent="0.4">
      <c r="C20" s="156" t="s">
        <v>98</v>
      </c>
      <c r="D20" s="156"/>
      <c r="E20" s="156"/>
      <c r="F20" s="163">
        <f>SUM(F16,F19)</f>
        <v>0</v>
      </c>
      <c r="G20" s="163"/>
      <c r="H20" s="163"/>
      <c r="L20" s="6"/>
      <c r="O20" s="156" t="s">
        <v>98</v>
      </c>
      <c r="P20" s="156"/>
      <c r="Q20" s="156"/>
      <c r="R20" s="164">
        <f>SUM(R16,R19)</f>
        <v>2100000</v>
      </c>
      <c r="S20" s="164"/>
      <c r="T20" s="164"/>
    </row>
    <row r="21" spans="2:21" ht="33" customHeight="1" x14ac:dyDescent="0.4">
      <c r="C21" s="156" t="s">
        <v>12</v>
      </c>
      <c r="D21" s="156"/>
      <c r="E21" s="156"/>
      <c r="F21" s="157">
        <f>IFERROR(F20*0.1,"")</f>
        <v>0</v>
      </c>
      <c r="G21" s="158"/>
      <c r="H21" s="159"/>
      <c r="L21" s="6"/>
      <c r="O21" s="74" t="s">
        <v>12</v>
      </c>
      <c r="P21" s="74"/>
      <c r="Q21" s="74"/>
      <c r="R21" s="160">
        <f>IFERROR(R20*0.1,"")</f>
        <v>210000</v>
      </c>
      <c r="S21" s="161"/>
      <c r="T21" s="162"/>
    </row>
    <row r="22" spans="2:21" ht="33" customHeight="1" x14ac:dyDescent="0.4">
      <c r="C22" s="156" t="s">
        <v>13</v>
      </c>
      <c r="D22" s="156"/>
      <c r="E22" s="156"/>
      <c r="F22" s="163">
        <f>SUM(F20:H21)</f>
        <v>0</v>
      </c>
      <c r="G22" s="163"/>
      <c r="H22" s="163"/>
      <c r="L22" s="6"/>
      <c r="O22" s="74" t="s">
        <v>13</v>
      </c>
      <c r="P22" s="74"/>
      <c r="Q22" s="74"/>
      <c r="R22" s="164">
        <f>SUM(R20:T21)</f>
        <v>2310000</v>
      </c>
      <c r="S22" s="164"/>
      <c r="T22" s="164"/>
    </row>
    <row r="23" spans="2:21" x14ac:dyDescent="0.4">
      <c r="L23" s="6"/>
    </row>
    <row r="24" spans="2:21" x14ac:dyDescent="0.4">
      <c r="B24" s="65" t="s">
        <v>22</v>
      </c>
      <c r="C24" s="66"/>
      <c r="D24" s="66"/>
      <c r="E24" s="66"/>
      <c r="F24" s="66"/>
      <c r="G24" s="66"/>
      <c r="H24" s="66"/>
      <c r="I24" s="67"/>
      <c r="L24" s="6"/>
      <c r="N24" s="76" t="s">
        <v>22</v>
      </c>
      <c r="O24" s="77"/>
      <c r="P24" s="77"/>
      <c r="Q24" s="77"/>
      <c r="R24" s="77"/>
      <c r="S24" s="77"/>
      <c r="T24" s="77"/>
      <c r="U24" s="78"/>
    </row>
    <row r="25" spans="2:21" x14ac:dyDescent="0.4">
      <c r="B25" s="68"/>
      <c r="C25" s="69"/>
      <c r="D25" s="69"/>
      <c r="E25" s="69"/>
      <c r="F25" s="69"/>
      <c r="G25" s="69"/>
      <c r="H25" s="69"/>
      <c r="I25" s="70"/>
      <c r="L25" s="6"/>
      <c r="N25" s="79"/>
      <c r="O25" s="80"/>
      <c r="P25" s="80"/>
      <c r="Q25" s="80"/>
      <c r="R25" s="80"/>
      <c r="S25" s="80"/>
      <c r="T25" s="80"/>
      <c r="U25" s="81"/>
    </row>
    <row r="26" spans="2:21" ht="18" customHeight="1" x14ac:dyDescent="0.4">
      <c r="B26" s="68"/>
      <c r="C26" s="69"/>
      <c r="D26" s="69"/>
      <c r="E26" s="69"/>
      <c r="F26" s="69"/>
      <c r="G26" s="69"/>
      <c r="H26" s="69"/>
      <c r="I26" s="70"/>
      <c r="L26" s="6"/>
      <c r="N26" s="79"/>
      <c r="O26" s="80"/>
      <c r="P26" s="80"/>
      <c r="Q26" s="80"/>
      <c r="R26" s="80"/>
      <c r="S26" s="80"/>
      <c r="T26" s="80"/>
      <c r="U26" s="81"/>
    </row>
    <row r="27" spans="2:21" x14ac:dyDescent="0.4">
      <c r="B27" s="68"/>
      <c r="C27" s="69"/>
      <c r="D27" s="69"/>
      <c r="E27" s="69"/>
      <c r="F27" s="69"/>
      <c r="G27" s="69"/>
      <c r="H27" s="69"/>
      <c r="I27" s="70"/>
      <c r="L27" s="6"/>
      <c r="N27" s="79"/>
      <c r="O27" s="80"/>
      <c r="P27" s="80"/>
      <c r="Q27" s="80"/>
      <c r="R27" s="80"/>
      <c r="S27" s="80"/>
      <c r="T27" s="80"/>
      <c r="U27" s="81"/>
    </row>
    <row r="28" spans="2:21" x14ac:dyDescent="0.4">
      <c r="B28" s="68"/>
      <c r="C28" s="69"/>
      <c r="D28" s="69"/>
      <c r="E28" s="69"/>
      <c r="F28" s="69"/>
      <c r="G28" s="69"/>
      <c r="H28" s="69"/>
      <c r="I28" s="70"/>
      <c r="L28" s="6"/>
      <c r="N28" s="79"/>
      <c r="O28" s="80"/>
      <c r="P28" s="80"/>
      <c r="Q28" s="80"/>
      <c r="R28" s="80"/>
      <c r="S28" s="80"/>
      <c r="T28" s="80"/>
      <c r="U28" s="81"/>
    </row>
    <row r="29" spans="2:21" x14ac:dyDescent="0.4">
      <c r="B29" s="68"/>
      <c r="C29" s="69"/>
      <c r="D29" s="69"/>
      <c r="E29" s="69"/>
      <c r="F29" s="69"/>
      <c r="G29" s="69"/>
      <c r="H29" s="69"/>
      <c r="I29" s="70"/>
      <c r="L29" s="6"/>
      <c r="N29" s="79"/>
      <c r="O29" s="80"/>
      <c r="P29" s="80"/>
      <c r="Q29" s="80"/>
      <c r="R29" s="80"/>
      <c r="S29" s="80"/>
      <c r="T29" s="80"/>
      <c r="U29" s="81"/>
    </row>
    <row r="30" spans="2:21" x14ac:dyDescent="0.4">
      <c r="B30" s="68"/>
      <c r="C30" s="69"/>
      <c r="D30" s="69"/>
      <c r="E30" s="69"/>
      <c r="F30" s="69"/>
      <c r="G30" s="69"/>
      <c r="H30" s="69"/>
      <c r="I30" s="70"/>
      <c r="L30" s="6"/>
      <c r="N30" s="79"/>
      <c r="O30" s="80"/>
      <c r="P30" s="80"/>
      <c r="Q30" s="80"/>
      <c r="R30" s="80"/>
      <c r="S30" s="80"/>
      <c r="T30" s="80"/>
      <c r="U30" s="81"/>
    </row>
    <row r="31" spans="2:21" x14ac:dyDescent="0.4">
      <c r="B31" s="71"/>
      <c r="C31" s="72"/>
      <c r="D31" s="72"/>
      <c r="E31" s="72"/>
      <c r="F31" s="72"/>
      <c r="G31" s="72"/>
      <c r="H31" s="72"/>
      <c r="I31" s="73"/>
      <c r="L31" s="6"/>
      <c r="N31" s="82"/>
      <c r="O31" s="83"/>
      <c r="P31" s="83"/>
      <c r="Q31" s="83"/>
      <c r="R31" s="83"/>
      <c r="S31" s="83"/>
      <c r="T31" s="83"/>
      <c r="U31" s="84"/>
    </row>
    <row r="32" spans="2:21" x14ac:dyDescent="0.4">
      <c r="L32" s="6"/>
    </row>
  </sheetData>
  <sheetProtection algorithmName="SHA-512" hashValue="3KQuNykyGPhJV/xq5JHSB+Q94cVsJtiQvrkaR2DIh2DkegQ0zKdwyMGmomqHHLkJ1PMJTkksa6s4g8qm2h1/Bw==" saltValue="cJTeMgxaYFXUMGFPMqA+RQ==" spinCount="100000" sheet="1" selectLockedCells="1"/>
  <mergeCells count="54">
    <mergeCell ref="H1:J1"/>
    <mergeCell ref="T1:V1"/>
    <mergeCell ref="B2:J2"/>
    <mergeCell ref="N2:V2"/>
    <mergeCell ref="G4:J7"/>
    <mergeCell ref="N4:O4"/>
    <mergeCell ref="S4:V7"/>
    <mergeCell ref="B7:E7"/>
    <mergeCell ref="N7:Q7"/>
    <mergeCell ref="B4:D4"/>
    <mergeCell ref="B9:J9"/>
    <mergeCell ref="N9:V9"/>
    <mergeCell ref="C11:C12"/>
    <mergeCell ref="D11:E11"/>
    <mergeCell ref="F11:H11"/>
    <mergeCell ref="O11:O12"/>
    <mergeCell ref="P11:Q11"/>
    <mergeCell ref="R11:T11"/>
    <mergeCell ref="D12:E12"/>
    <mergeCell ref="F12:H12"/>
    <mergeCell ref="P12:Q12"/>
    <mergeCell ref="R12:T12"/>
    <mergeCell ref="C15:H15"/>
    <mergeCell ref="O15:T15"/>
    <mergeCell ref="C16:E16"/>
    <mergeCell ref="F16:H16"/>
    <mergeCell ref="O16:Q16"/>
    <mergeCell ref="R16:T16"/>
    <mergeCell ref="O22:Q22"/>
    <mergeCell ref="R22:T22"/>
    <mergeCell ref="C19:E19"/>
    <mergeCell ref="F19:H19"/>
    <mergeCell ref="O19:Q19"/>
    <mergeCell ref="R19:T19"/>
    <mergeCell ref="C20:E20"/>
    <mergeCell ref="F20:H20"/>
    <mergeCell ref="O20:Q20"/>
    <mergeCell ref="R20:T20"/>
    <mergeCell ref="B24:I31"/>
    <mergeCell ref="N24:U31"/>
    <mergeCell ref="C17:E17"/>
    <mergeCell ref="C18:E18"/>
    <mergeCell ref="F17:H17"/>
    <mergeCell ref="F18:H18"/>
    <mergeCell ref="O17:Q17"/>
    <mergeCell ref="O18:Q18"/>
    <mergeCell ref="R17:T17"/>
    <mergeCell ref="R18:T18"/>
    <mergeCell ref="C21:E21"/>
    <mergeCell ref="F21:H21"/>
    <mergeCell ref="O21:Q21"/>
    <mergeCell ref="R21:T21"/>
    <mergeCell ref="C22:E22"/>
    <mergeCell ref="F22:H22"/>
  </mergeCells>
  <phoneticPr fontId="2"/>
  <pageMargins left="0.7" right="0.7" top="0.75" bottom="0.75" header="0.3" footer="0.3"/>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AG45"/>
  <sheetViews>
    <sheetView showGridLines="0" zoomScale="75" zoomScaleNormal="75" zoomScaleSheetLayoutView="50" workbookViewId="0">
      <selection activeCell="B4" sqref="B4:E4"/>
    </sheetView>
  </sheetViews>
  <sheetFormatPr defaultRowHeight="18.75" x14ac:dyDescent="0.4"/>
  <cols>
    <col min="1" max="1" width="1.75" customWidth="1"/>
    <col min="2" max="2" width="12.25" customWidth="1"/>
    <col min="3" max="3" width="9.75" customWidth="1"/>
    <col min="4" max="4" width="17.75" customWidth="1"/>
    <col min="5" max="5" width="13.25" customWidth="1"/>
    <col min="6" max="6" width="5.75" customWidth="1"/>
    <col min="7" max="7" width="12.75" customWidth="1"/>
    <col min="8" max="8" width="17.875" customWidth="1"/>
    <col min="9" max="9" width="5.25" customWidth="1"/>
    <col min="10" max="10" width="21.75" customWidth="1"/>
    <col min="11" max="11" width="5.75" customWidth="1"/>
    <col min="12" max="12" width="12.75" customWidth="1"/>
    <col min="13" max="13" width="2.75" customWidth="1"/>
    <col min="14" max="14" width="11.5" customWidth="1"/>
    <col min="15" max="15" width="11.75" customWidth="1"/>
    <col min="16" max="16" width="3.375" customWidth="1"/>
    <col min="17" max="18" width="1.75" customWidth="1"/>
    <col min="19" max="20" width="12.75" customWidth="1"/>
    <col min="21" max="22" width="10.75" customWidth="1"/>
    <col min="23" max="23" width="5.75" customWidth="1"/>
    <col min="24" max="25" width="12.75" customWidth="1"/>
    <col min="26" max="27" width="10.75" customWidth="1"/>
    <col min="28" max="28" width="5.75" customWidth="1"/>
    <col min="29" max="30" width="12.75" customWidth="1"/>
    <col min="31" max="32" width="10.75" customWidth="1"/>
    <col min="33" max="33" width="10.625" customWidth="1"/>
    <col min="34" max="34" width="3.375" customWidth="1"/>
  </cols>
  <sheetData>
    <row r="1" spans="2:32" ht="29.45" customHeight="1" x14ac:dyDescent="0.4">
      <c r="L1" s="239" t="s">
        <v>0</v>
      </c>
      <c r="M1" s="239"/>
      <c r="N1" s="239"/>
      <c r="O1" s="239"/>
      <c r="Q1" s="6"/>
      <c r="AC1" t="s">
        <v>29</v>
      </c>
    </row>
    <row r="2" spans="2:32" ht="34.15" customHeight="1" x14ac:dyDescent="0.4">
      <c r="D2" s="224" t="s">
        <v>113</v>
      </c>
      <c r="E2" s="224"/>
      <c r="F2" s="224"/>
      <c r="G2" s="224"/>
      <c r="H2" s="224"/>
      <c r="I2" s="224"/>
      <c r="J2" s="224"/>
      <c r="K2" s="224"/>
      <c r="L2" s="224"/>
      <c r="Q2" s="6"/>
      <c r="U2" s="100" t="s">
        <v>1</v>
      </c>
      <c r="V2" s="100"/>
      <c r="W2" s="100"/>
      <c r="X2" s="100"/>
      <c r="Y2" s="100"/>
      <c r="Z2" s="100"/>
      <c r="AA2" s="100"/>
      <c r="AB2" s="100"/>
      <c r="AC2" s="100"/>
      <c r="AD2" s="30"/>
      <c r="AE2" s="30"/>
    </row>
    <row r="3" spans="2:32" ht="19.5" thickBot="1" x14ac:dyDescent="0.45">
      <c r="Q3" s="6"/>
      <c r="AC3" s="1"/>
      <c r="AD3" s="1"/>
      <c r="AE3" s="1"/>
    </row>
    <row r="4" spans="2:32" ht="28.9" customHeight="1" x14ac:dyDescent="0.4">
      <c r="B4" s="244"/>
      <c r="C4" s="244"/>
      <c r="D4" s="244"/>
      <c r="E4" s="244"/>
      <c r="F4" s="43" t="s">
        <v>2</v>
      </c>
      <c r="G4" s="43"/>
      <c r="H4" s="43"/>
      <c r="I4" s="43"/>
      <c r="J4" s="54"/>
      <c r="K4" s="235" t="s">
        <v>3</v>
      </c>
      <c r="L4" s="236"/>
      <c r="M4" s="236"/>
      <c r="N4" s="236"/>
      <c r="O4" s="237"/>
      <c r="Q4" s="6"/>
      <c r="S4" s="225" t="s">
        <v>31</v>
      </c>
      <c r="T4" s="225"/>
      <c r="U4" t="s">
        <v>2</v>
      </c>
      <c r="AC4" s="101" t="s">
        <v>75</v>
      </c>
      <c r="AD4" s="226"/>
      <c r="AE4" s="226"/>
      <c r="AF4" s="227"/>
    </row>
    <row r="5" spans="2:32" ht="9.6" customHeight="1" x14ac:dyDescent="0.4">
      <c r="B5" s="43"/>
      <c r="C5" s="43"/>
      <c r="D5" s="43"/>
      <c r="E5" s="43"/>
      <c r="F5" s="43"/>
      <c r="G5" s="43"/>
      <c r="H5" s="43"/>
      <c r="I5" s="43"/>
      <c r="J5" s="54"/>
      <c r="K5" s="238"/>
      <c r="L5" s="239"/>
      <c r="M5" s="239"/>
      <c r="N5" s="239"/>
      <c r="O5" s="240"/>
      <c r="Q5" s="6"/>
      <c r="AC5" s="228"/>
      <c r="AD5" s="229"/>
      <c r="AE5" s="229"/>
      <c r="AF5" s="230"/>
    </row>
    <row r="6" spans="2:32" ht="25.5" x14ac:dyDescent="0.4">
      <c r="B6" s="55" t="s">
        <v>4</v>
      </c>
      <c r="C6" s="43"/>
      <c r="D6" s="43"/>
      <c r="E6" s="43"/>
      <c r="F6" s="43"/>
      <c r="G6" s="43"/>
      <c r="H6" s="43"/>
      <c r="I6" s="43"/>
      <c r="J6" s="54"/>
      <c r="K6" s="238"/>
      <c r="L6" s="239"/>
      <c r="M6" s="239"/>
      <c r="N6" s="239"/>
      <c r="O6" s="240"/>
      <c r="Q6" s="6"/>
      <c r="S6" s="3" t="s">
        <v>4</v>
      </c>
      <c r="AC6" s="228"/>
      <c r="AD6" s="229"/>
      <c r="AE6" s="229"/>
      <c r="AF6" s="230"/>
    </row>
    <row r="7" spans="2:32" ht="32.450000000000003" customHeight="1" thickBot="1" x14ac:dyDescent="0.45">
      <c r="B7" s="244"/>
      <c r="C7" s="244"/>
      <c r="D7" s="244"/>
      <c r="E7" s="244"/>
      <c r="F7" s="244"/>
      <c r="G7" s="244"/>
      <c r="H7" s="43"/>
      <c r="I7" s="43"/>
      <c r="J7" s="54"/>
      <c r="K7" s="241"/>
      <c r="L7" s="242"/>
      <c r="M7" s="242"/>
      <c r="N7" s="242"/>
      <c r="O7" s="243"/>
      <c r="Q7" s="6"/>
      <c r="S7" s="234" t="s">
        <v>26</v>
      </c>
      <c r="T7" s="234"/>
      <c r="U7" s="234"/>
      <c r="V7" s="234"/>
      <c r="AC7" s="231"/>
      <c r="AD7" s="232"/>
      <c r="AE7" s="232"/>
      <c r="AF7" s="233"/>
    </row>
    <row r="8" spans="2:32" ht="25.5" x14ac:dyDescent="0.4">
      <c r="B8" s="43"/>
      <c r="C8" s="43"/>
      <c r="D8" s="43"/>
      <c r="E8" s="43"/>
      <c r="F8" s="43"/>
      <c r="G8" s="43"/>
      <c r="H8" s="43"/>
      <c r="I8" s="43"/>
      <c r="J8" s="43"/>
      <c r="K8" s="43"/>
      <c r="L8" s="43"/>
      <c r="M8" s="43"/>
      <c r="N8" s="43"/>
      <c r="O8" s="43"/>
      <c r="Q8" s="6"/>
    </row>
    <row r="9" spans="2:32" ht="34.15" customHeight="1" x14ac:dyDescent="0.4">
      <c r="B9" s="43"/>
      <c r="C9" s="43"/>
      <c r="D9" s="257" t="s">
        <v>114</v>
      </c>
      <c r="E9" s="257"/>
      <c r="F9" s="257"/>
      <c r="G9" s="257"/>
      <c r="H9" s="257"/>
      <c r="I9" s="257"/>
      <c r="J9" s="257"/>
      <c r="K9" s="257"/>
      <c r="L9" s="257"/>
      <c r="M9" s="43"/>
      <c r="N9" s="43"/>
      <c r="O9" s="43"/>
      <c r="Q9" s="6"/>
      <c r="U9" s="105" t="s">
        <v>5</v>
      </c>
      <c r="V9" s="105"/>
      <c r="W9" s="105"/>
      <c r="X9" s="105"/>
      <c r="Y9" s="105"/>
      <c r="Z9" s="105"/>
      <c r="AA9" s="105"/>
      <c r="AB9" s="105"/>
      <c r="AC9" s="105"/>
    </row>
    <row r="10" spans="2:32" ht="25.5" x14ac:dyDescent="0.4">
      <c r="B10" s="43"/>
      <c r="C10" s="43"/>
      <c r="D10" s="43"/>
      <c r="E10" s="43"/>
      <c r="F10" s="43"/>
      <c r="G10" s="43"/>
      <c r="H10" s="43"/>
      <c r="I10" s="43"/>
      <c r="J10" s="43"/>
      <c r="K10" s="43"/>
      <c r="L10" s="43"/>
      <c r="M10" s="43"/>
      <c r="N10" s="43"/>
      <c r="O10" s="43"/>
      <c r="Q10" s="6"/>
    </row>
    <row r="11" spans="2:32" ht="19.5" thickBot="1" x14ac:dyDescent="0.45">
      <c r="Q11" s="6"/>
    </row>
    <row r="12" spans="2:32" ht="53.45" customHeight="1" thickBot="1" x14ac:dyDescent="0.45">
      <c r="B12" s="258" t="s">
        <v>6</v>
      </c>
      <c r="C12" s="260" t="s">
        <v>7</v>
      </c>
      <c r="D12" s="261"/>
      <c r="E12" s="262"/>
      <c r="F12" s="262"/>
      <c r="G12" s="262"/>
      <c r="H12" s="263"/>
      <c r="I12" s="43"/>
      <c r="J12" s="264" t="s">
        <v>10</v>
      </c>
      <c r="K12" s="265"/>
      <c r="L12" s="265"/>
      <c r="M12" s="265"/>
      <c r="N12" s="265"/>
      <c r="O12" s="266"/>
      <c r="P12" s="38"/>
      <c r="Q12" s="6"/>
      <c r="S12" s="267" t="s">
        <v>6</v>
      </c>
      <c r="T12" s="269" t="s">
        <v>7</v>
      </c>
      <c r="U12" s="270"/>
      <c r="V12" s="271"/>
      <c r="W12" s="271"/>
      <c r="X12" s="271"/>
      <c r="Y12" s="272"/>
      <c r="AA12" s="273" t="s">
        <v>10</v>
      </c>
      <c r="AB12" s="274"/>
      <c r="AC12" s="274"/>
      <c r="AD12" s="274"/>
      <c r="AE12" s="274"/>
      <c r="AF12" s="275"/>
    </row>
    <row r="13" spans="2:32" ht="51.6" customHeight="1" thickTop="1" thickBot="1" x14ac:dyDescent="0.45">
      <c r="B13" s="259"/>
      <c r="C13" s="245" t="s">
        <v>8</v>
      </c>
      <c r="D13" s="246"/>
      <c r="E13" s="247"/>
      <c r="F13" s="247"/>
      <c r="G13" s="247"/>
      <c r="H13" s="248"/>
      <c r="I13" s="43"/>
      <c r="J13" s="249" t="s">
        <v>18</v>
      </c>
      <c r="K13" s="250"/>
      <c r="L13" s="250"/>
      <c r="M13" s="250"/>
      <c r="N13" s="251">
        <v>0</v>
      </c>
      <c r="O13" s="252"/>
      <c r="P13" s="38"/>
      <c r="Q13" s="6"/>
      <c r="S13" s="268"/>
      <c r="T13" s="253" t="s">
        <v>8</v>
      </c>
      <c r="U13" s="254"/>
      <c r="V13" s="255"/>
      <c r="W13" s="255"/>
      <c r="X13" s="255"/>
      <c r="Y13" s="256"/>
      <c r="AA13" s="276" t="s">
        <v>18</v>
      </c>
      <c r="AB13" s="277"/>
      <c r="AC13" s="277"/>
      <c r="AD13" s="277"/>
      <c r="AE13" s="278">
        <v>1400000</v>
      </c>
      <c r="AF13" s="279"/>
    </row>
    <row r="14" spans="2:32" ht="53.45" customHeight="1" thickTop="1" x14ac:dyDescent="0.4">
      <c r="B14" s="258" t="s">
        <v>14</v>
      </c>
      <c r="C14" s="382" t="s">
        <v>15</v>
      </c>
      <c r="D14" s="383"/>
      <c r="E14" s="386"/>
      <c r="F14" s="387"/>
      <c r="G14" s="387"/>
      <c r="H14" s="388"/>
      <c r="I14" s="59"/>
      <c r="J14" s="280" t="s">
        <v>118</v>
      </c>
      <c r="K14" s="281"/>
      <c r="L14" s="281"/>
      <c r="M14" s="281"/>
      <c r="N14" s="282">
        <v>0</v>
      </c>
      <c r="O14" s="283"/>
      <c r="P14" s="38"/>
      <c r="Q14" s="6"/>
      <c r="S14" s="267" t="s">
        <v>14</v>
      </c>
      <c r="T14" s="297" t="s">
        <v>15</v>
      </c>
      <c r="U14" s="298"/>
      <c r="V14" s="301"/>
      <c r="W14" s="302"/>
      <c r="X14" s="302"/>
      <c r="Y14" s="303"/>
      <c r="Z14" s="9"/>
      <c r="AA14" s="307" t="s">
        <v>20</v>
      </c>
      <c r="AB14" s="308"/>
      <c r="AC14" s="308"/>
      <c r="AD14" s="308"/>
      <c r="AE14" s="309">
        <v>200000</v>
      </c>
      <c r="AF14" s="310"/>
    </row>
    <row r="15" spans="2:32" ht="53.45" customHeight="1" thickBot="1" x14ac:dyDescent="0.45">
      <c r="B15" s="259"/>
      <c r="C15" s="384"/>
      <c r="D15" s="385"/>
      <c r="E15" s="353"/>
      <c r="F15" s="354"/>
      <c r="G15" s="354"/>
      <c r="H15" s="355"/>
      <c r="I15" s="59"/>
      <c r="J15" s="356" t="s">
        <v>119</v>
      </c>
      <c r="K15" s="357"/>
      <c r="L15" s="357"/>
      <c r="M15" s="357"/>
      <c r="N15" s="358">
        <v>0</v>
      </c>
      <c r="O15" s="359"/>
      <c r="P15" s="38"/>
      <c r="Q15" s="6"/>
      <c r="S15" s="268"/>
      <c r="T15" s="299"/>
      <c r="U15" s="300"/>
      <c r="V15" s="304"/>
      <c r="W15" s="305"/>
      <c r="X15" s="305"/>
      <c r="Y15" s="306"/>
      <c r="Z15" s="9"/>
      <c r="AA15" s="311" t="s">
        <v>67</v>
      </c>
      <c r="AB15" s="312"/>
      <c r="AC15" s="312"/>
      <c r="AD15" s="312"/>
      <c r="AE15" s="313">
        <v>200000</v>
      </c>
      <c r="AF15" s="314"/>
    </row>
    <row r="16" spans="2:32" ht="53.45" customHeight="1" thickTop="1" x14ac:dyDescent="0.4">
      <c r="B16" s="259"/>
      <c r="C16" s="346" t="s">
        <v>110</v>
      </c>
      <c r="D16" s="347"/>
      <c r="E16" s="350"/>
      <c r="F16" s="351"/>
      <c r="G16" s="351"/>
      <c r="H16" s="352"/>
      <c r="I16" s="43"/>
      <c r="J16" s="284" t="s">
        <v>76</v>
      </c>
      <c r="K16" s="285"/>
      <c r="L16" s="285"/>
      <c r="M16" s="286"/>
      <c r="N16" s="287">
        <v>0</v>
      </c>
      <c r="O16" s="288"/>
      <c r="P16" s="38"/>
      <c r="Q16" s="6"/>
      <c r="S16" s="268"/>
      <c r="T16" s="321" t="s">
        <v>16</v>
      </c>
      <c r="U16" s="322"/>
      <c r="V16" s="325"/>
      <c r="W16" s="326"/>
      <c r="X16" s="326"/>
      <c r="Y16" s="327"/>
      <c r="AA16" s="328" t="s">
        <v>76</v>
      </c>
      <c r="AB16" s="329"/>
      <c r="AC16" s="329"/>
      <c r="AD16" s="330"/>
      <c r="AE16" s="331">
        <v>50000</v>
      </c>
      <c r="AF16" s="332"/>
    </row>
    <row r="17" spans="2:33" ht="53.45" customHeight="1" x14ac:dyDescent="0.4">
      <c r="B17" s="259"/>
      <c r="C17" s="348"/>
      <c r="D17" s="349"/>
      <c r="E17" s="353"/>
      <c r="F17" s="354"/>
      <c r="G17" s="354"/>
      <c r="H17" s="355"/>
      <c r="I17" s="43"/>
      <c r="J17" s="393" t="s">
        <v>69</v>
      </c>
      <c r="K17" s="394"/>
      <c r="L17" s="394"/>
      <c r="M17" s="395"/>
      <c r="N17" s="294">
        <v>0</v>
      </c>
      <c r="O17" s="295"/>
      <c r="P17" s="38"/>
      <c r="Q17" s="6"/>
      <c r="S17" s="268"/>
      <c r="T17" s="323"/>
      <c r="U17" s="324"/>
      <c r="V17" s="304"/>
      <c r="W17" s="305"/>
      <c r="X17" s="305"/>
      <c r="Y17" s="306"/>
      <c r="AA17" s="289" t="s">
        <v>69</v>
      </c>
      <c r="AB17" s="290"/>
      <c r="AC17" s="290"/>
      <c r="AD17" s="291"/>
      <c r="AE17" s="292">
        <v>500000</v>
      </c>
      <c r="AF17" s="293"/>
    </row>
    <row r="18" spans="2:33" ht="76.150000000000006" customHeight="1" x14ac:dyDescent="0.4">
      <c r="B18" s="259"/>
      <c r="C18" s="389" t="s">
        <v>125</v>
      </c>
      <c r="D18" s="390"/>
      <c r="E18" s="391" t="s">
        <v>51</v>
      </c>
      <c r="F18" s="392"/>
      <c r="G18" s="392"/>
      <c r="H18" s="60" t="s">
        <v>45</v>
      </c>
      <c r="I18" s="43"/>
      <c r="J18" s="315" t="s">
        <v>39</v>
      </c>
      <c r="K18" s="316"/>
      <c r="L18" s="316"/>
      <c r="M18" s="317"/>
      <c r="N18" s="294">
        <v>0</v>
      </c>
      <c r="O18" s="295"/>
      <c r="P18" s="38"/>
      <c r="Q18" s="6"/>
      <c r="S18" s="268"/>
      <c r="T18" s="333" t="s">
        <v>17</v>
      </c>
      <c r="U18" s="334"/>
      <c r="V18" s="335" t="s">
        <v>51</v>
      </c>
      <c r="W18" s="336"/>
      <c r="X18" s="336"/>
      <c r="Y18" s="27" t="s">
        <v>45</v>
      </c>
      <c r="AA18" s="92" t="s">
        <v>39</v>
      </c>
      <c r="AB18" s="93"/>
      <c r="AC18" s="93"/>
      <c r="AD18" s="94"/>
      <c r="AE18" s="292">
        <v>100000</v>
      </c>
      <c r="AF18" s="293"/>
    </row>
    <row r="19" spans="2:33" ht="76.150000000000006" customHeight="1" thickBot="1" x14ac:dyDescent="0.45">
      <c r="B19" s="381"/>
      <c r="C19" s="61"/>
      <c r="D19" s="361" t="s">
        <v>115</v>
      </c>
      <c r="E19" s="361"/>
      <c r="F19" s="62"/>
      <c r="G19" s="361" t="s">
        <v>120</v>
      </c>
      <c r="H19" s="362"/>
      <c r="I19" s="43"/>
      <c r="J19" s="315" t="s">
        <v>40</v>
      </c>
      <c r="K19" s="316"/>
      <c r="L19" s="316"/>
      <c r="M19" s="317"/>
      <c r="N19" s="318">
        <f>SUM(N13,N16:O18)</f>
        <v>0</v>
      </c>
      <c r="O19" s="319"/>
      <c r="P19" s="38"/>
      <c r="Q19" s="6"/>
      <c r="S19" s="296"/>
      <c r="T19" s="18"/>
      <c r="U19" s="19"/>
      <c r="V19" s="19"/>
      <c r="W19" s="19"/>
      <c r="X19" s="19"/>
      <c r="Y19" s="20"/>
      <c r="AA19" s="92" t="s">
        <v>40</v>
      </c>
      <c r="AB19" s="93"/>
      <c r="AC19" s="93"/>
      <c r="AD19" s="94"/>
      <c r="AE19" s="292">
        <f>SUM(AE13,AE16:AF18)</f>
        <v>2050000</v>
      </c>
      <c r="AF19" s="293"/>
    </row>
    <row r="20" spans="2:33" ht="34.9" customHeight="1" x14ac:dyDescent="0.4">
      <c r="B20" s="43"/>
      <c r="C20" s="43"/>
      <c r="D20" s="43"/>
      <c r="E20" s="43"/>
      <c r="F20" s="43"/>
      <c r="G20" s="43"/>
      <c r="H20" s="43"/>
      <c r="I20" s="43"/>
      <c r="J20" s="315" t="s">
        <v>12</v>
      </c>
      <c r="K20" s="316"/>
      <c r="L20" s="316"/>
      <c r="M20" s="317"/>
      <c r="N20" s="318">
        <f>N19*0.1</f>
        <v>0</v>
      </c>
      <c r="O20" s="319"/>
      <c r="P20" s="38"/>
      <c r="Q20" s="6"/>
      <c r="AA20" s="92" t="s">
        <v>12</v>
      </c>
      <c r="AB20" s="93"/>
      <c r="AC20" s="93"/>
      <c r="AD20" s="94"/>
      <c r="AE20" s="292">
        <f>AE19*0.1</f>
        <v>205000</v>
      </c>
      <c r="AF20" s="293"/>
    </row>
    <row r="21" spans="2:33" ht="76.150000000000006" customHeight="1" x14ac:dyDescent="0.4">
      <c r="B21" s="43"/>
      <c r="C21" s="43"/>
      <c r="D21" s="43"/>
      <c r="E21" s="43"/>
      <c r="G21" s="43"/>
      <c r="H21" s="43"/>
      <c r="I21" s="43"/>
      <c r="J21" s="408" t="s">
        <v>13</v>
      </c>
      <c r="K21" s="408"/>
      <c r="L21" s="408"/>
      <c r="M21" s="408"/>
      <c r="N21" s="360">
        <f>N19+N20</f>
        <v>0</v>
      </c>
      <c r="O21" s="360"/>
      <c r="P21" s="38"/>
      <c r="Q21" s="6"/>
      <c r="AA21" s="85" t="s">
        <v>13</v>
      </c>
      <c r="AB21" s="85"/>
      <c r="AC21" s="85"/>
      <c r="AD21" s="85"/>
      <c r="AE21" s="320">
        <f>AE19+AE20</f>
        <v>2255000</v>
      </c>
      <c r="AF21" s="320"/>
    </row>
    <row r="22" spans="2:33" ht="15" customHeight="1" x14ac:dyDescent="0.4">
      <c r="B22" s="42"/>
      <c r="C22" s="43"/>
      <c r="D22" s="43"/>
      <c r="E22" s="43"/>
      <c r="F22" s="43"/>
      <c r="G22" s="43"/>
      <c r="H22" s="43"/>
      <c r="I22" s="43"/>
      <c r="J22" s="43"/>
      <c r="K22" s="43"/>
      <c r="L22" s="43"/>
      <c r="M22" s="43"/>
      <c r="N22" s="43"/>
      <c r="O22" s="43"/>
      <c r="P22" s="38"/>
      <c r="Q22" s="6"/>
      <c r="S22" s="4"/>
    </row>
    <row r="23" spans="2:33" ht="33" customHeight="1" x14ac:dyDescent="0.4">
      <c r="B23" s="39" t="s">
        <v>56</v>
      </c>
      <c r="C23" s="43"/>
      <c r="D23" s="43"/>
      <c r="E23" s="43"/>
      <c r="F23" s="43"/>
      <c r="G23" s="43"/>
      <c r="H23" s="43"/>
      <c r="I23" s="43"/>
      <c r="J23" s="43"/>
      <c r="K23" s="43"/>
      <c r="L23" s="43"/>
      <c r="M23" s="43"/>
      <c r="N23" s="43"/>
      <c r="O23" s="43"/>
      <c r="P23" s="40"/>
      <c r="Q23" s="6"/>
      <c r="S23" s="21" t="s">
        <v>56</v>
      </c>
      <c r="AG23" s="14"/>
    </row>
    <row r="24" spans="2:33" ht="33" customHeight="1" thickBot="1" x14ac:dyDescent="0.45">
      <c r="B24" s="44" t="s">
        <v>116</v>
      </c>
      <c r="C24" s="43"/>
      <c r="D24" s="43"/>
      <c r="E24" s="43"/>
      <c r="F24" s="43"/>
      <c r="G24" s="45" t="s">
        <v>128</v>
      </c>
      <c r="H24" s="43"/>
      <c r="I24" s="43"/>
      <c r="J24" s="43"/>
      <c r="K24" s="46"/>
      <c r="L24" s="43"/>
      <c r="M24" s="43"/>
      <c r="N24" s="43"/>
      <c r="O24" s="43"/>
      <c r="P24" s="40"/>
      <c r="Q24" s="6"/>
      <c r="S24" s="16" t="s">
        <v>81</v>
      </c>
      <c r="X24" s="17" t="s">
        <v>63</v>
      </c>
      <c r="AB24" s="14"/>
      <c r="AG24" s="14"/>
    </row>
    <row r="25" spans="2:33" ht="76.150000000000006" customHeight="1" thickBot="1" x14ac:dyDescent="0.45">
      <c r="B25" s="409" t="s">
        <v>121</v>
      </c>
      <c r="C25" s="410"/>
      <c r="D25" s="411">
        <f>D27+D28</f>
        <v>0</v>
      </c>
      <c r="E25" s="412"/>
      <c r="F25" s="43"/>
      <c r="G25" s="363" t="s">
        <v>117</v>
      </c>
      <c r="H25" s="364"/>
      <c r="I25" s="365">
        <f>I27+I28</f>
        <v>0</v>
      </c>
      <c r="J25" s="366"/>
      <c r="K25" s="46"/>
      <c r="L25" s="43"/>
      <c r="M25" s="43"/>
      <c r="N25" s="43"/>
      <c r="O25" s="43"/>
      <c r="P25" s="40"/>
      <c r="Q25" s="6"/>
      <c r="S25" s="400" t="s">
        <v>55</v>
      </c>
      <c r="T25" s="401"/>
      <c r="U25" s="402">
        <f>U27+U28</f>
        <v>1250000</v>
      </c>
      <c r="V25" s="403"/>
      <c r="X25" s="404" t="s">
        <v>58</v>
      </c>
      <c r="Y25" s="405"/>
      <c r="Z25" s="406">
        <f>Z27+Z28</f>
        <v>700000</v>
      </c>
      <c r="AA25" s="407"/>
      <c r="AB25" s="14"/>
      <c r="AG25" s="14"/>
    </row>
    <row r="26" spans="2:33" ht="33" customHeight="1" x14ac:dyDescent="0.4">
      <c r="B26" s="47" t="s">
        <v>59</v>
      </c>
      <c r="C26" s="48"/>
      <c r="D26" s="49"/>
      <c r="E26" s="50"/>
      <c r="F26" s="43"/>
      <c r="G26" s="47" t="s">
        <v>59</v>
      </c>
      <c r="H26" s="51"/>
      <c r="I26" s="49"/>
      <c r="J26" s="49"/>
      <c r="K26" s="46"/>
      <c r="L26" s="43"/>
      <c r="M26" s="43"/>
      <c r="N26" s="43"/>
      <c r="O26" s="43"/>
      <c r="P26" s="40"/>
      <c r="Q26" s="6"/>
      <c r="S26" s="26" t="s">
        <v>59</v>
      </c>
      <c r="T26" s="22"/>
      <c r="U26" s="23"/>
      <c r="V26" s="24"/>
      <c r="X26" s="26" t="s">
        <v>59</v>
      </c>
      <c r="Y26" s="25"/>
      <c r="Z26" s="23"/>
      <c r="AA26" s="23"/>
      <c r="AB26" s="14"/>
      <c r="AG26" s="14"/>
    </row>
    <row r="27" spans="2:33" ht="76.150000000000006" customHeight="1" x14ac:dyDescent="0.4">
      <c r="B27" s="396" t="s">
        <v>77</v>
      </c>
      <c r="C27" s="397"/>
      <c r="D27" s="360">
        <f>N13-N15</f>
        <v>0</v>
      </c>
      <c r="E27" s="379"/>
      <c r="F27" s="43"/>
      <c r="G27" s="378" t="s">
        <v>132</v>
      </c>
      <c r="H27" s="378"/>
      <c r="I27" s="398">
        <f>N15</f>
        <v>0</v>
      </c>
      <c r="J27" s="398"/>
      <c r="K27" s="46"/>
      <c r="L27" s="43"/>
      <c r="M27" s="43"/>
      <c r="N27" s="43"/>
      <c r="O27" s="43"/>
      <c r="P27" s="38"/>
      <c r="Q27" s="6"/>
      <c r="S27" s="399" t="s">
        <v>77</v>
      </c>
      <c r="T27" s="96"/>
      <c r="U27" s="320">
        <f>AE13-AE15</f>
        <v>1200000</v>
      </c>
      <c r="V27" s="380"/>
      <c r="X27" s="86" t="s">
        <v>73</v>
      </c>
      <c r="Y27" s="86"/>
      <c r="Z27" s="75">
        <f>AE15</f>
        <v>200000</v>
      </c>
      <c r="AA27" s="75"/>
      <c r="AB27" s="14"/>
    </row>
    <row r="28" spans="2:33" ht="76.150000000000006" customHeight="1" x14ac:dyDescent="0.4">
      <c r="B28" s="378" t="s">
        <v>76</v>
      </c>
      <c r="C28" s="378"/>
      <c r="D28" s="360">
        <f>N16</f>
        <v>0</v>
      </c>
      <c r="E28" s="379"/>
      <c r="F28" s="43"/>
      <c r="G28" s="378" t="s">
        <v>74</v>
      </c>
      <c r="H28" s="378"/>
      <c r="I28" s="360">
        <f>N17</f>
        <v>0</v>
      </c>
      <c r="J28" s="360"/>
      <c r="K28" s="52"/>
      <c r="L28" s="43"/>
      <c r="M28" s="43"/>
      <c r="N28" s="43"/>
      <c r="O28" s="43"/>
      <c r="P28" s="41"/>
      <c r="Q28" s="6"/>
      <c r="S28" s="86" t="s">
        <v>76</v>
      </c>
      <c r="T28" s="86"/>
      <c r="U28" s="320">
        <f>AE16</f>
        <v>50000</v>
      </c>
      <c r="V28" s="380"/>
      <c r="X28" s="86" t="s">
        <v>74</v>
      </c>
      <c r="Y28" s="86"/>
      <c r="Z28" s="320">
        <f>AE17</f>
        <v>500000</v>
      </c>
      <c r="AA28" s="320"/>
      <c r="AB28" s="15"/>
      <c r="AG28" s="15"/>
    </row>
    <row r="29" spans="2:33" ht="45" customHeight="1" x14ac:dyDescent="0.4">
      <c r="B29" s="43"/>
      <c r="C29" s="43"/>
      <c r="D29" s="43"/>
      <c r="E29" s="43"/>
      <c r="F29" s="43"/>
      <c r="G29" s="43"/>
      <c r="H29" s="43"/>
      <c r="I29" s="43"/>
      <c r="J29" s="43"/>
      <c r="K29" s="43"/>
      <c r="L29" s="43"/>
      <c r="M29" s="43"/>
      <c r="N29" s="43"/>
      <c r="O29" s="43"/>
      <c r="P29" s="38"/>
      <c r="Q29" s="6"/>
    </row>
    <row r="30" spans="2:33" ht="45" customHeight="1" x14ac:dyDescent="0.4">
      <c r="B30" s="337" t="s">
        <v>44</v>
      </c>
      <c r="C30" s="338"/>
      <c r="D30" s="338"/>
      <c r="E30" s="338"/>
      <c r="F30" s="338"/>
      <c r="G30" s="338"/>
      <c r="H30" s="338"/>
      <c r="I30" s="338"/>
      <c r="J30" s="338"/>
      <c r="K30" s="338"/>
      <c r="L30" s="338"/>
      <c r="M30" s="338"/>
      <c r="N30" s="338"/>
      <c r="O30" s="339"/>
      <c r="P30" s="38"/>
      <c r="Q30" s="6"/>
      <c r="S30" s="367" t="s">
        <v>44</v>
      </c>
      <c r="T30" s="368"/>
      <c r="U30" s="368"/>
      <c r="V30" s="368"/>
      <c r="W30" s="368"/>
      <c r="X30" s="368"/>
      <c r="Y30" s="368"/>
      <c r="Z30" s="368"/>
      <c r="AA30" s="368"/>
      <c r="AB30" s="368"/>
      <c r="AC30" s="368"/>
      <c r="AD30" s="368"/>
      <c r="AE30" s="368"/>
      <c r="AF30" s="369"/>
    </row>
    <row r="31" spans="2:33" ht="33" customHeight="1" x14ac:dyDescent="0.4">
      <c r="B31" s="340"/>
      <c r="C31" s="341"/>
      <c r="D31" s="341"/>
      <c r="E31" s="341"/>
      <c r="F31" s="341"/>
      <c r="G31" s="341"/>
      <c r="H31" s="341"/>
      <c r="I31" s="341"/>
      <c r="J31" s="341"/>
      <c r="K31" s="341"/>
      <c r="L31" s="341"/>
      <c r="M31" s="341"/>
      <c r="N31" s="341"/>
      <c r="O31" s="342"/>
      <c r="P31" s="38"/>
      <c r="Q31" s="6"/>
      <c r="S31" s="370"/>
      <c r="T31" s="371"/>
      <c r="U31" s="371"/>
      <c r="V31" s="371"/>
      <c r="W31" s="371"/>
      <c r="X31" s="371"/>
      <c r="Y31" s="371"/>
      <c r="Z31" s="371"/>
      <c r="AA31" s="371"/>
      <c r="AB31" s="371"/>
      <c r="AC31" s="371"/>
      <c r="AD31" s="371"/>
      <c r="AE31" s="371"/>
      <c r="AF31" s="372"/>
    </row>
    <row r="32" spans="2:33" ht="18.600000000000001" customHeight="1" x14ac:dyDescent="0.4">
      <c r="B32" s="340"/>
      <c r="C32" s="341"/>
      <c r="D32" s="341"/>
      <c r="E32" s="341"/>
      <c r="F32" s="341"/>
      <c r="G32" s="341"/>
      <c r="H32" s="341"/>
      <c r="I32" s="341"/>
      <c r="J32" s="341"/>
      <c r="K32" s="341"/>
      <c r="L32" s="341"/>
      <c r="M32" s="341"/>
      <c r="N32" s="341"/>
      <c r="O32" s="342"/>
      <c r="P32" s="38"/>
      <c r="Q32" s="6"/>
      <c r="S32" s="370"/>
      <c r="T32" s="371"/>
      <c r="U32" s="371"/>
      <c r="V32" s="371"/>
      <c r="W32" s="371"/>
      <c r="X32" s="371"/>
      <c r="Y32" s="371"/>
      <c r="Z32" s="371"/>
      <c r="AA32" s="371"/>
      <c r="AB32" s="371"/>
      <c r="AC32" s="371"/>
      <c r="AD32" s="371"/>
      <c r="AE32" s="371"/>
      <c r="AF32" s="372"/>
    </row>
    <row r="33" spans="2:32" ht="22.15" customHeight="1" x14ac:dyDescent="0.4">
      <c r="B33" s="340"/>
      <c r="C33" s="341"/>
      <c r="D33" s="341"/>
      <c r="E33" s="341"/>
      <c r="F33" s="341"/>
      <c r="G33" s="341"/>
      <c r="H33" s="341"/>
      <c r="I33" s="341"/>
      <c r="J33" s="341"/>
      <c r="K33" s="341"/>
      <c r="L33" s="341"/>
      <c r="M33" s="341"/>
      <c r="N33" s="341"/>
      <c r="O33" s="342"/>
      <c r="P33" s="38"/>
      <c r="Q33" s="6"/>
      <c r="S33" s="370"/>
      <c r="T33" s="371"/>
      <c r="U33" s="371"/>
      <c r="V33" s="371"/>
      <c r="W33" s="371"/>
      <c r="X33" s="371"/>
      <c r="Y33" s="371"/>
      <c r="Z33" s="371"/>
      <c r="AA33" s="371"/>
      <c r="AB33" s="371"/>
      <c r="AC33" s="371"/>
      <c r="AD33" s="371"/>
      <c r="AE33" s="371"/>
      <c r="AF33" s="372"/>
    </row>
    <row r="34" spans="2:32" ht="33" customHeight="1" x14ac:dyDescent="0.4">
      <c r="B34" s="343"/>
      <c r="C34" s="344"/>
      <c r="D34" s="344"/>
      <c r="E34" s="344"/>
      <c r="F34" s="344"/>
      <c r="G34" s="344"/>
      <c r="H34" s="344"/>
      <c r="I34" s="344"/>
      <c r="J34" s="344"/>
      <c r="K34" s="344"/>
      <c r="L34" s="344"/>
      <c r="M34" s="344"/>
      <c r="N34" s="344"/>
      <c r="O34" s="345"/>
      <c r="P34" s="38"/>
      <c r="Q34" s="6"/>
      <c r="S34" s="373"/>
      <c r="T34" s="374"/>
      <c r="U34" s="374"/>
      <c r="V34" s="374"/>
      <c r="W34" s="374"/>
      <c r="X34" s="374"/>
      <c r="Y34" s="374"/>
      <c r="Z34" s="374"/>
      <c r="AA34" s="374"/>
      <c r="AB34" s="374"/>
      <c r="AC34" s="374"/>
      <c r="AD34" s="374"/>
      <c r="AE34" s="374"/>
      <c r="AF34" s="375"/>
    </row>
    <row r="35" spans="2:32" ht="33" customHeight="1" x14ac:dyDescent="0.4">
      <c r="B35" s="38"/>
      <c r="C35" s="38"/>
      <c r="D35" s="38"/>
      <c r="E35" s="38"/>
      <c r="F35" s="38"/>
      <c r="G35" s="38"/>
      <c r="H35" s="38"/>
      <c r="I35" s="38"/>
      <c r="J35" s="38"/>
      <c r="K35" s="38"/>
      <c r="L35" s="38"/>
      <c r="M35" s="38"/>
      <c r="N35" s="38"/>
      <c r="O35" s="38"/>
      <c r="P35" s="38"/>
      <c r="Q35" s="6"/>
    </row>
    <row r="36" spans="2:32" x14ac:dyDescent="0.4">
      <c r="K36" s="11"/>
      <c r="Q36" s="6"/>
    </row>
    <row r="37" spans="2:32" ht="31.15" customHeight="1" x14ac:dyDescent="0.4">
      <c r="K37" s="11"/>
      <c r="Q37" s="6"/>
      <c r="AD37" s="11"/>
    </row>
    <row r="38" spans="2:32" ht="31.15" customHeight="1" x14ac:dyDescent="0.4">
      <c r="K38" s="11"/>
      <c r="Q38" s="6"/>
      <c r="AD38" s="11"/>
    </row>
    <row r="39" spans="2:32" ht="31.15" customHeight="1" x14ac:dyDescent="0.4">
      <c r="H39" s="376"/>
      <c r="I39" s="376"/>
      <c r="J39" s="376"/>
      <c r="K39" s="377"/>
      <c r="L39" s="377"/>
      <c r="M39" s="377"/>
      <c r="Q39" s="6"/>
      <c r="AD39" s="11"/>
    </row>
    <row r="40" spans="2:32" x14ac:dyDescent="0.4">
      <c r="Q40" s="6"/>
      <c r="Z40" s="376"/>
      <c r="AA40" s="376"/>
      <c r="AB40" s="376"/>
      <c r="AC40" s="12"/>
      <c r="AD40" s="377"/>
      <c r="AE40" s="377"/>
      <c r="AF40" s="377"/>
    </row>
    <row r="41" spans="2:32" x14ac:dyDescent="0.4">
      <c r="Q41" s="6"/>
    </row>
    <row r="42" spans="2:32" x14ac:dyDescent="0.4">
      <c r="Q42" s="6"/>
    </row>
    <row r="43" spans="2:32" x14ac:dyDescent="0.4">
      <c r="Q43" s="6"/>
    </row>
    <row r="44" spans="2:32" x14ac:dyDescent="0.4">
      <c r="Q44" s="6"/>
    </row>
    <row r="45" spans="2:32" x14ac:dyDescent="0.4">
      <c r="Q45" s="6"/>
    </row>
  </sheetData>
  <sheetProtection algorithmName="SHA-512" hashValue="54Z1zkoEKEdyio0lL/daQoqMBpfHxyfnddcgnh7ppavaQfaAiWHq4BTuWcG4iGgpvDAiWGGwBAyzqk4KQJZDWg==" saltValue="LO+FgmiONSiVU0sNkUe0CA==" spinCount="100000" sheet="1" selectLockedCells="1"/>
  <mergeCells count="105">
    <mergeCell ref="B7:G7"/>
    <mergeCell ref="X27:Y27"/>
    <mergeCell ref="Z27:AA27"/>
    <mergeCell ref="X28:Y28"/>
    <mergeCell ref="Z28:AA28"/>
    <mergeCell ref="B14:B19"/>
    <mergeCell ref="C14:D15"/>
    <mergeCell ref="E14:H15"/>
    <mergeCell ref="C18:D18"/>
    <mergeCell ref="E18:G18"/>
    <mergeCell ref="J17:M17"/>
    <mergeCell ref="B27:C27"/>
    <mergeCell ref="D27:E27"/>
    <mergeCell ref="G27:H27"/>
    <mergeCell ref="I27:J27"/>
    <mergeCell ref="S27:T27"/>
    <mergeCell ref="U27:V27"/>
    <mergeCell ref="S25:T25"/>
    <mergeCell ref="U25:V25"/>
    <mergeCell ref="X25:Y25"/>
    <mergeCell ref="Z25:AA25"/>
    <mergeCell ref="J21:M21"/>
    <mergeCell ref="B25:C25"/>
    <mergeCell ref="D25:E25"/>
    <mergeCell ref="S30:AF34"/>
    <mergeCell ref="H39:J39"/>
    <mergeCell ref="K39:M39"/>
    <mergeCell ref="Z40:AB40"/>
    <mergeCell ref="AD40:AF40"/>
    <mergeCell ref="B28:C28"/>
    <mergeCell ref="D28:E28"/>
    <mergeCell ref="G28:H28"/>
    <mergeCell ref="I28:J28"/>
    <mergeCell ref="S28:T28"/>
    <mergeCell ref="U28:V28"/>
    <mergeCell ref="J20:M20"/>
    <mergeCell ref="N20:O20"/>
    <mergeCell ref="B30:O34"/>
    <mergeCell ref="C16:D17"/>
    <mergeCell ref="E16:H17"/>
    <mergeCell ref="J15:M15"/>
    <mergeCell ref="N15:O15"/>
    <mergeCell ref="N21:O21"/>
    <mergeCell ref="J18:M18"/>
    <mergeCell ref="N18:O18"/>
    <mergeCell ref="D19:E19"/>
    <mergeCell ref="G19:H19"/>
    <mergeCell ref="G25:H25"/>
    <mergeCell ref="I25:J25"/>
    <mergeCell ref="AA20:AD20"/>
    <mergeCell ref="AE20:AF20"/>
    <mergeCell ref="AA21:AD21"/>
    <mergeCell ref="AE21:AF21"/>
    <mergeCell ref="AA18:AD18"/>
    <mergeCell ref="AE18:AF18"/>
    <mergeCell ref="AA19:AD19"/>
    <mergeCell ref="AE19:AF19"/>
    <mergeCell ref="T16:U17"/>
    <mergeCell ref="V16:Y17"/>
    <mergeCell ref="AA16:AD16"/>
    <mergeCell ref="AE16:AF16"/>
    <mergeCell ref="T18:U18"/>
    <mergeCell ref="V18:X18"/>
    <mergeCell ref="AA13:AD13"/>
    <mergeCell ref="AE13:AF13"/>
    <mergeCell ref="J14:M14"/>
    <mergeCell ref="N14:O14"/>
    <mergeCell ref="J16:M16"/>
    <mergeCell ref="N16:O16"/>
    <mergeCell ref="AA17:AD17"/>
    <mergeCell ref="AE17:AF17"/>
    <mergeCell ref="N17:O17"/>
    <mergeCell ref="S14:S19"/>
    <mergeCell ref="T14:U15"/>
    <mergeCell ref="V14:Y15"/>
    <mergeCell ref="AA14:AD14"/>
    <mergeCell ref="AE14:AF14"/>
    <mergeCell ref="AA15:AD15"/>
    <mergeCell ref="AE15:AF15"/>
    <mergeCell ref="J19:M19"/>
    <mergeCell ref="N19:O19"/>
    <mergeCell ref="D2:L2"/>
    <mergeCell ref="U2:AC2"/>
    <mergeCell ref="S4:T4"/>
    <mergeCell ref="AC4:AF7"/>
    <mergeCell ref="S7:V7"/>
    <mergeCell ref="K4:O7"/>
    <mergeCell ref="L1:O1"/>
    <mergeCell ref="B4:E4"/>
    <mergeCell ref="C13:D13"/>
    <mergeCell ref="E13:H13"/>
    <mergeCell ref="J13:M13"/>
    <mergeCell ref="N13:O13"/>
    <mergeCell ref="T13:U13"/>
    <mergeCell ref="V13:Y13"/>
    <mergeCell ref="D9:L9"/>
    <mergeCell ref="U9:AC9"/>
    <mergeCell ref="B12:B13"/>
    <mergeCell ref="C12:D12"/>
    <mergeCell ref="E12:H12"/>
    <mergeCell ref="J12:O12"/>
    <mergeCell ref="S12:S13"/>
    <mergeCell ref="T12:U12"/>
    <mergeCell ref="V12:Y12"/>
    <mergeCell ref="AA12:AF12"/>
  </mergeCells>
  <phoneticPr fontId="2"/>
  <printOptions horizontalCentered="1" verticalCentered="1"/>
  <pageMargins left="0.51181102362204722" right="0.51181102362204722" top="0.74803149606299213" bottom="0.74803149606299213"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2</xdr:col>
                    <xdr:colOff>533400</xdr:colOff>
                    <xdr:row>18</xdr:row>
                    <xdr:rowOff>352425</xdr:rowOff>
                  </from>
                  <to>
                    <xdr:col>2</xdr:col>
                    <xdr:colOff>723900</xdr:colOff>
                    <xdr:row>18</xdr:row>
                    <xdr:rowOff>571500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19</xdr:col>
                    <xdr:colOff>428625</xdr:colOff>
                    <xdr:row>18</xdr:row>
                    <xdr:rowOff>19050</xdr:rowOff>
                  </from>
                  <to>
                    <xdr:col>21</xdr:col>
                    <xdr:colOff>457200</xdr:colOff>
                    <xdr:row>18</xdr:row>
                    <xdr:rowOff>381000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21</xdr:col>
                    <xdr:colOff>600075</xdr:colOff>
                    <xdr:row>18</xdr:row>
                    <xdr:rowOff>28575</xdr:rowOff>
                  </from>
                  <to>
                    <xdr:col>24</xdr:col>
                    <xdr:colOff>247650</xdr:colOff>
                    <xdr:row>18</xdr:row>
                    <xdr:rowOff>352425</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5</xdr:col>
                    <xdr:colOff>142875</xdr:colOff>
                    <xdr:row>18</xdr:row>
                    <xdr:rowOff>342900</xdr:rowOff>
                  </from>
                  <to>
                    <xdr:col>5</xdr:col>
                    <xdr:colOff>333375</xdr:colOff>
                    <xdr:row>18</xdr:row>
                    <xdr:rowOff>571500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AO47"/>
  <sheetViews>
    <sheetView showGridLines="0" zoomScale="70" zoomScaleNormal="70" zoomScaleSheetLayoutView="50" workbookViewId="0">
      <selection activeCell="B4" sqref="B4:E4"/>
    </sheetView>
  </sheetViews>
  <sheetFormatPr defaultRowHeight="18.75" x14ac:dyDescent="0.4"/>
  <cols>
    <col min="1" max="1" width="1.75" customWidth="1"/>
    <col min="2" max="2" width="12.75" customWidth="1"/>
    <col min="3" max="3" width="8" customWidth="1"/>
    <col min="4" max="4" width="21.75" customWidth="1"/>
    <col min="5" max="5" width="5.875" customWidth="1"/>
    <col min="6" max="6" width="8" customWidth="1"/>
    <col min="7" max="7" width="12.75" customWidth="1"/>
    <col min="8" max="8" width="17.375" customWidth="1"/>
    <col min="9" max="9" width="4.375" customWidth="1"/>
    <col min="10" max="10" width="20.25" customWidth="1"/>
    <col min="11" max="11" width="5.75" customWidth="1"/>
    <col min="12" max="12" width="12.75" customWidth="1"/>
    <col min="13" max="13" width="5.5" customWidth="1"/>
    <col min="14" max="14" width="10.75" customWidth="1"/>
    <col min="15" max="15" width="13.875" customWidth="1"/>
    <col min="16" max="16" width="3.375" customWidth="1"/>
    <col min="17" max="18" width="1.75" customWidth="1"/>
    <col min="19" max="20" width="12.75" customWidth="1"/>
    <col min="21" max="22" width="10.75" customWidth="1"/>
    <col min="23" max="23" width="5.75" customWidth="1"/>
    <col min="24" max="25" width="12.75" customWidth="1"/>
    <col min="26" max="27" width="10.75" customWidth="1"/>
    <col min="28" max="28" width="5.75" customWidth="1"/>
    <col min="29" max="30" width="12.75" customWidth="1"/>
    <col min="31" max="32" width="10.75" customWidth="1"/>
    <col min="33" max="33" width="10.625" customWidth="1"/>
    <col min="34" max="34" width="3.375" customWidth="1"/>
  </cols>
  <sheetData>
    <row r="1" spans="2:32" ht="25.5" x14ac:dyDescent="0.4">
      <c r="L1" s="453" t="s">
        <v>0</v>
      </c>
      <c r="M1" s="453"/>
      <c r="N1" s="453"/>
      <c r="O1" s="453"/>
      <c r="Q1" s="6"/>
      <c r="AC1" t="s">
        <v>29</v>
      </c>
    </row>
    <row r="2" spans="2:32" ht="34.15" customHeight="1" x14ac:dyDescent="0.4">
      <c r="D2" s="454" t="s">
        <v>141</v>
      </c>
      <c r="E2" s="224"/>
      <c r="F2" s="224"/>
      <c r="G2" s="224"/>
      <c r="H2" s="224"/>
      <c r="I2" s="224"/>
      <c r="J2" s="224"/>
      <c r="K2" s="224"/>
      <c r="L2" s="224"/>
      <c r="Q2" s="6"/>
      <c r="U2" s="100" t="s">
        <v>1</v>
      </c>
      <c r="V2" s="100"/>
      <c r="W2" s="100"/>
      <c r="X2" s="100"/>
      <c r="Y2" s="100"/>
      <c r="Z2" s="100"/>
      <c r="AA2" s="100"/>
      <c r="AB2" s="100"/>
      <c r="AC2" s="100"/>
      <c r="AD2" s="30"/>
      <c r="AE2" s="30"/>
    </row>
    <row r="3" spans="2:32" ht="12.6" customHeight="1" thickBot="1" x14ac:dyDescent="0.45">
      <c r="B3" s="43"/>
      <c r="C3" s="43"/>
      <c r="D3" s="43"/>
      <c r="E3" s="43"/>
      <c r="F3" s="43"/>
      <c r="G3" s="43"/>
      <c r="H3" s="43"/>
      <c r="I3" s="43"/>
      <c r="J3" s="43"/>
      <c r="K3" s="43"/>
      <c r="L3" s="43"/>
      <c r="M3" s="43"/>
      <c r="N3" s="43"/>
      <c r="O3" s="43"/>
      <c r="P3" s="43"/>
      <c r="Q3" s="6"/>
      <c r="AC3" s="1"/>
      <c r="AD3" s="1"/>
      <c r="AE3" s="1"/>
    </row>
    <row r="4" spans="2:32" ht="28.9" customHeight="1" x14ac:dyDescent="0.4">
      <c r="B4" s="244"/>
      <c r="C4" s="244"/>
      <c r="D4" s="244"/>
      <c r="E4" s="244"/>
      <c r="F4" s="43" t="s">
        <v>2</v>
      </c>
      <c r="G4" s="43"/>
      <c r="H4" s="43"/>
      <c r="I4" s="43"/>
      <c r="J4" s="54"/>
      <c r="K4" s="235" t="s">
        <v>3</v>
      </c>
      <c r="L4" s="236"/>
      <c r="M4" s="236"/>
      <c r="N4" s="236"/>
      <c r="O4" s="237"/>
      <c r="P4" s="43"/>
      <c r="Q4" s="6"/>
      <c r="S4" s="225" t="s">
        <v>31</v>
      </c>
      <c r="T4" s="225"/>
      <c r="U4" t="s">
        <v>2</v>
      </c>
      <c r="AC4" s="101" t="s">
        <v>75</v>
      </c>
      <c r="AD4" s="226"/>
      <c r="AE4" s="226"/>
      <c r="AF4" s="227"/>
    </row>
    <row r="5" spans="2:32" ht="9.6" customHeight="1" x14ac:dyDescent="0.4">
      <c r="B5" s="43"/>
      <c r="C5" s="43"/>
      <c r="D5" s="43"/>
      <c r="E5" s="43"/>
      <c r="F5" s="43"/>
      <c r="G5" s="43"/>
      <c r="H5" s="43"/>
      <c r="I5" s="43"/>
      <c r="J5" s="54"/>
      <c r="K5" s="238"/>
      <c r="L5" s="239"/>
      <c r="M5" s="239"/>
      <c r="N5" s="239"/>
      <c r="O5" s="240"/>
      <c r="P5" s="43"/>
      <c r="Q5" s="6"/>
      <c r="AC5" s="228"/>
      <c r="AD5" s="229"/>
      <c r="AE5" s="229"/>
      <c r="AF5" s="230"/>
    </row>
    <row r="6" spans="2:32" ht="25.5" x14ac:dyDescent="0.4">
      <c r="B6" s="55" t="s">
        <v>4</v>
      </c>
      <c r="C6" s="43"/>
      <c r="D6" s="43"/>
      <c r="E6" s="43"/>
      <c r="F6" s="43"/>
      <c r="G6" s="43"/>
      <c r="H6" s="43"/>
      <c r="I6" s="43"/>
      <c r="J6" s="54"/>
      <c r="K6" s="238"/>
      <c r="L6" s="239"/>
      <c r="M6" s="239"/>
      <c r="N6" s="239"/>
      <c r="O6" s="240"/>
      <c r="P6" s="43"/>
      <c r="Q6" s="6"/>
      <c r="S6" s="3" t="s">
        <v>4</v>
      </c>
      <c r="AC6" s="228"/>
      <c r="AD6" s="229"/>
      <c r="AE6" s="229"/>
      <c r="AF6" s="230"/>
    </row>
    <row r="7" spans="2:32" ht="32.450000000000003" customHeight="1" thickBot="1" x14ac:dyDescent="0.45">
      <c r="B7" s="244"/>
      <c r="C7" s="244"/>
      <c r="D7" s="244"/>
      <c r="E7" s="244"/>
      <c r="F7" s="244"/>
      <c r="G7" s="244"/>
      <c r="H7" s="43"/>
      <c r="I7" s="43"/>
      <c r="J7" s="54"/>
      <c r="K7" s="241"/>
      <c r="L7" s="242"/>
      <c r="M7" s="242"/>
      <c r="N7" s="242"/>
      <c r="O7" s="243"/>
      <c r="P7" s="43"/>
      <c r="Q7" s="6"/>
      <c r="S7" s="234" t="s">
        <v>26</v>
      </c>
      <c r="T7" s="234"/>
      <c r="U7" s="234"/>
      <c r="V7" s="234"/>
      <c r="AC7" s="231"/>
      <c r="AD7" s="232"/>
      <c r="AE7" s="232"/>
      <c r="AF7" s="233"/>
    </row>
    <row r="8" spans="2:32" ht="25.5" x14ac:dyDescent="0.4">
      <c r="B8" s="43"/>
      <c r="C8" s="43"/>
      <c r="D8" s="43"/>
      <c r="E8" s="43"/>
      <c r="F8" s="43"/>
      <c r="G8" s="43"/>
      <c r="H8" s="43"/>
      <c r="I8" s="43"/>
      <c r="J8" s="43"/>
      <c r="K8" s="43"/>
      <c r="L8" s="43"/>
      <c r="M8" s="43"/>
      <c r="N8" s="43"/>
      <c r="O8" s="43"/>
      <c r="P8" s="43"/>
      <c r="Q8" s="6"/>
    </row>
    <row r="9" spans="2:32" ht="25.5" x14ac:dyDescent="0.4">
      <c r="B9" s="43"/>
      <c r="C9" s="43"/>
      <c r="D9" s="257" t="s">
        <v>144</v>
      </c>
      <c r="E9" s="257"/>
      <c r="F9" s="257"/>
      <c r="G9" s="257"/>
      <c r="H9" s="257"/>
      <c r="I9" s="257"/>
      <c r="J9" s="257"/>
      <c r="K9" s="257"/>
      <c r="L9" s="257"/>
      <c r="M9" s="43"/>
      <c r="N9" s="43"/>
      <c r="O9" s="43"/>
      <c r="P9" s="43"/>
      <c r="Q9" s="6"/>
      <c r="U9" s="105" t="s">
        <v>5</v>
      </c>
      <c r="V9" s="105"/>
      <c r="W9" s="105"/>
      <c r="X9" s="105"/>
      <c r="Y9" s="105"/>
      <c r="Z9" s="105"/>
      <c r="AA9" s="105"/>
      <c r="AB9" s="105"/>
      <c r="AC9" s="105"/>
    </row>
    <row r="10" spans="2:32" ht="9.6" customHeight="1" x14ac:dyDescent="0.4">
      <c r="B10" s="43"/>
      <c r="C10" s="43"/>
      <c r="D10" s="43"/>
      <c r="E10" s="43"/>
      <c r="F10" s="43"/>
      <c r="G10" s="43"/>
      <c r="H10" s="43"/>
      <c r="I10" s="43"/>
      <c r="J10" s="43"/>
      <c r="K10" s="43"/>
      <c r="L10" s="43"/>
      <c r="M10" s="43"/>
      <c r="N10" s="43"/>
      <c r="O10" s="43"/>
      <c r="P10" s="43"/>
      <c r="Q10" s="6"/>
    </row>
    <row r="11" spans="2:32" ht="1.9" customHeight="1" thickBot="1" x14ac:dyDescent="0.45">
      <c r="B11" s="43"/>
      <c r="C11" s="43"/>
      <c r="D11" s="43"/>
      <c r="E11" s="43"/>
      <c r="F11" s="43"/>
      <c r="G11" s="43"/>
      <c r="H11" s="43"/>
      <c r="I11" s="43"/>
      <c r="J11" s="43"/>
      <c r="K11" s="43"/>
      <c r="L11" s="43"/>
      <c r="M11" s="43"/>
      <c r="N11" s="43"/>
      <c r="O11" s="43"/>
      <c r="P11" s="43"/>
      <c r="Q11" s="6"/>
    </row>
    <row r="12" spans="2:32" ht="40.15" customHeight="1" thickBot="1" x14ac:dyDescent="0.45">
      <c r="B12" s="258" t="s">
        <v>6</v>
      </c>
      <c r="C12" s="260" t="s">
        <v>7</v>
      </c>
      <c r="D12" s="261"/>
      <c r="E12" s="262"/>
      <c r="F12" s="262"/>
      <c r="G12" s="262"/>
      <c r="H12" s="263"/>
      <c r="I12" s="43"/>
      <c r="J12" s="264" t="s">
        <v>10</v>
      </c>
      <c r="K12" s="265"/>
      <c r="L12" s="265"/>
      <c r="M12" s="265"/>
      <c r="N12" s="265"/>
      <c r="O12" s="266"/>
      <c r="P12" s="43"/>
      <c r="Q12" s="6"/>
      <c r="S12" s="267" t="s">
        <v>6</v>
      </c>
      <c r="T12" s="269" t="s">
        <v>7</v>
      </c>
      <c r="U12" s="270"/>
      <c r="V12" s="271"/>
      <c r="W12" s="271"/>
      <c r="X12" s="271"/>
      <c r="Y12" s="272"/>
      <c r="AA12" s="273" t="s">
        <v>10</v>
      </c>
      <c r="AB12" s="274"/>
      <c r="AC12" s="274"/>
      <c r="AD12" s="274"/>
      <c r="AE12" s="274"/>
      <c r="AF12" s="275"/>
    </row>
    <row r="13" spans="2:32" ht="40.15" customHeight="1" thickTop="1" thickBot="1" x14ac:dyDescent="0.45">
      <c r="B13" s="259"/>
      <c r="C13" s="245" t="s">
        <v>8</v>
      </c>
      <c r="D13" s="246"/>
      <c r="E13" s="247"/>
      <c r="F13" s="247"/>
      <c r="G13" s="247"/>
      <c r="H13" s="248"/>
      <c r="I13" s="43"/>
      <c r="J13" s="249" t="s">
        <v>18</v>
      </c>
      <c r="K13" s="250"/>
      <c r="L13" s="250"/>
      <c r="M13" s="250"/>
      <c r="N13" s="447">
        <v>0</v>
      </c>
      <c r="O13" s="448"/>
      <c r="P13" s="43"/>
      <c r="Q13" s="6"/>
      <c r="S13" s="268"/>
      <c r="T13" s="253" t="s">
        <v>8</v>
      </c>
      <c r="U13" s="254"/>
      <c r="V13" s="255"/>
      <c r="W13" s="255"/>
      <c r="X13" s="255"/>
      <c r="Y13" s="256"/>
      <c r="AA13" s="276" t="s">
        <v>18</v>
      </c>
      <c r="AB13" s="277"/>
      <c r="AC13" s="277"/>
      <c r="AD13" s="277"/>
      <c r="AE13" s="278">
        <v>1400000</v>
      </c>
      <c r="AF13" s="279"/>
    </row>
    <row r="14" spans="2:32" ht="53.45" customHeight="1" thickTop="1" x14ac:dyDescent="0.4">
      <c r="B14" s="258" t="s">
        <v>14</v>
      </c>
      <c r="C14" s="382" t="s">
        <v>15</v>
      </c>
      <c r="D14" s="383"/>
      <c r="E14" s="386"/>
      <c r="F14" s="387"/>
      <c r="G14" s="387"/>
      <c r="H14" s="388"/>
      <c r="I14" s="59"/>
      <c r="J14" s="280" t="s">
        <v>118</v>
      </c>
      <c r="K14" s="281"/>
      <c r="L14" s="281"/>
      <c r="M14" s="281"/>
      <c r="N14" s="282">
        <v>0</v>
      </c>
      <c r="O14" s="283"/>
      <c r="P14" s="43"/>
      <c r="Q14" s="6"/>
      <c r="S14" s="267" t="s">
        <v>14</v>
      </c>
      <c r="T14" s="297" t="s">
        <v>15</v>
      </c>
      <c r="U14" s="298"/>
      <c r="V14" s="301"/>
      <c r="W14" s="302"/>
      <c r="X14" s="302"/>
      <c r="Y14" s="303"/>
      <c r="Z14" s="9"/>
      <c r="AA14" s="307" t="s">
        <v>20</v>
      </c>
      <c r="AB14" s="308"/>
      <c r="AC14" s="308"/>
      <c r="AD14" s="308"/>
      <c r="AE14" s="309">
        <v>200000</v>
      </c>
      <c r="AF14" s="310"/>
    </row>
    <row r="15" spans="2:32" ht="53.45" customHeight="1" thickBot="1" x14ac:dyDescent="0.45">
      <c r="B15" s="259"/>
      <c r="C15" s="384"/>
      <c r="D15" s="385"/>
      <c r="E15" s="353"/>
      <c r="F15" s="354"/>
      <c r="G15" s="354"/>
      <c r="H15" s="355"/>
      <c r="I15" s="59"/>
      <c r="J15" s="356" t="s">
        <v>119</v>
      </c>
      <c r="K15" s="357"/>
      <c r="L15" s="357"/>
      <c r="M15" s="357"/>
      <c r="N15" s="358">
        <v>0</v>
      </c>
      <c r="O15" s="359"/>
      <c r="P15" s="43"/>
      <c r="Q15" s="6"/>
      <c r="S15" s="268"/>
      <c r="T15" s="299"/>
      <c r="U15" s="300"/>
      <c r="V15" s="304"/>
      <c r="W15" s="305"/>
      <c r="X15" s="305"/>
      <c r="Y15" s="306"/>
      <c r="Z15" s="9"/>
      <c r="AA15" s="311" t="s">
        <v>67</v>
      </c>
      <c r="AB15" s="312"/>
      <c r="AC15" s="312"/>
      <c r="AD15" s="312"/>
      <c r="AE15" s="313">
        <v>200000</v>
      </c>
      <c r="AF15" s="314"/>
    </row>
    <row r="16" spans="2:32" ht="53.45" customHeight="1" thickTop="1" thickBot="1" x14ac:dyDescent="0.45">
      <c r="B16" s="259"/>
      <c r="C16" s="346" t="s">
        <v>110</v>
      </c>
      <c r="D16" s="347"/>
      <c r="E16" s="350"/>
      <c r="F16" s="351"/>
      <c r="G16" s="351"/>
      <c r="H16" s="352"/>
      <c r="I16" s="43"/>
      <c r="J16" s="439" t="s">
        <v>76</v>
      </c>
      <c r="K16" s="440"/>
      <c r="L16" s="440"/>
      <c r="M16" s="441"/>
      <c r="N16" s="442">
        <v>0</v>
      </c>
      <c r="O16" s="443"/>
      <c r="P16" s="43"/>
      <c r="Q16" s="6"/>
      <c r="S16" s="268"/>
      <c r="T16" s="321" t="s">
        <v>16</v>
      </c>
      <c r="U16" s="322"/>
      <c r="V16" s="325"/>
      <c r="W16" s="326"/>
      <c r="X16" s="326"/>
      <c r="Y16" s="327"/>
      <c r="AA16" s="328" t="s">
        <v>76</v>
      </c>
      <c r="AB16" s="329"/>
      <c r="AC16" s="329"/>
      <c r="AD16" s="330"/>
      <c r="AE16" s="331">
        <v>50000</v>
      </c>
      <c r="AF16" s="332"/>
    </row>
    <row r="17" spans="2:41" ht="53.45" customHeight="1" thickTop="1" thickBot="1" x14ac:dyDescent="0.45">
      <c r="B17" s="259"/>
      <c r="C17" s="348"/>
      <c r="D17" s="349"/>
      <c r="E17" s="353"/>
      <c r="F17" s="354"/>
      <c r="G17" s="354"/>
      <c r="H17" s="355"/>
      <c r="I17" s="43"/>
      <c r="J17" s="449" t="s">
        <v>69</v>
      </c>
      <c r="K17" s="450"/>
      <c r="L17" s="450"/>
      <c r="M17" s="451"/>
      <c r="N17" s="251">
        <v>0</v>
      </c>
      <c r="O17" s="252"/>
      <c r="P17" s="43"/>
      <c r="Q17" s="6"/>
      <c r="S17" s="268"/>
      <c r="T17" s="323"/>
      <c r="U17" s="324"/>
      <c r="V17" s="304"/>
      <c r="W17" s="305"/>
      <c r="X17" s="305"/>
      <c r="Y17" s="306"/>
      <c r="AA17" s="436" t="s">
        <v>69</v>
      </c>
      <c r="AB17" s="437"/>
      <c r="AC17" s="437"/>
      <c r="AD17" s="438"/>
      <c r="AE17" s="278">
        <v>1000000</v>
      </c>
      <c r="AF17" s="279"/>
    </row>
    <row r="18" spans="2:41" ht="76.150000000000006" customHeight="1" thickTop="1" x14ac:dyDescent="0.4">
      <c r="B18" s="259"/>
      <c r="C18" s="389" t="s">
        <v>125</v>
      </c>
      <c r="D18" s="390"/>
      <c r="E18" s="391" t="s">
        <v>51</v>
      </c>
      <c r="F18" s="392"/>
      <c r="G18" s="392"/>
      <c r="H18" s="63" t="s">
        <v>45</v>
      </c>
      <c r="I18" s="43"/>
      <c r="J18" s="420" t="s">
        <v>123</v>
      </c>
      <c r="K18" s="421"/>
      <c r="L18" s="421"/>
      <c r="M18" s="421"/>
      <c r="N18" s="424">
        <v>0</v>
      </c>
      <c r="O18" s="425"/>
      <c r="P18" s="43"/>
      <c r="Q18" s="6"/>
      <c r="S18" s="268"/>
      <c r="T18" s="333" t="s">
        <v>17</v>
      </c>
      <c r="U18" s="334"/>
      <c r="V18" s="335" t="s">
        <v>51</v>
      </c>
      <c r="W18" s="336"/>
      <c r="X18" s="336"/>
      <c r="Y18" s="27" t="s">
        <v>45</v>
      </c>
      <c r="AA18" s="428" t="s">
        <v>38</v>
      </c>
      <c r="AB18" s="429"/>
      <c r="AC18" s="429"/>
      <c r="AD18" s="429"/>
      <c r="AE18" s="430">
        <v>250000</v>
      </c>
      <c r="AF18" s="431"/>
    </row>
    <row r="19" spans="2:41" ht="76.150000000000006" customHeight="1" thickBot="1" x14ac:dyDescent="0.45">
      <c r="B19" s="381"/>
      <c r="C19" s="61"/>
      <c r="D19" s="361" t="s">
        <v>115</v>
      </c>
      <c r="E19" s="361"/>
      <c r="F19" s="64"/>
      <c r="G19" s="361" t="s">
        <v>126</v>
      </c>
      <c r="H19" s="362"/>
      <c r="I19" s="43"/>
      <c r="J19" s="422" t="s">
        <v>37</v>
      </c>
      <c r="K19" s="423"/>
      <c r="L19" s="423"/>
      <c r="M19" s="423"/>
      <c r="N19" s="426">
        <v>0</v>
      </c>
      <c r="O19" s="427"/>
      <c r="P19" s="43"/>
      <c r="Q19" s="6"/>
      <c r="S19" s="296"/>
      <c r="T19" s="18"/>
      <c r="U19" s="19"/>
      <c r="V19" s="19"/>
      <c r="W19" s="19"/>
      <c r="X19" s="19"/>
      <c r="Y19" s="20"/>
      <c r="AA19" s="432" t="s">
        <v>37</v>
      </c>
      <c r="AB19" s="433"/>
      <c r="AC19" s="433"/>
      <c r="AD19" s="433"/>
      <c r="AE19" s="434">
        <v>250000</v>
      </c>
      <c r="AF19" s="435"/>
      <c r="AN19" s="452"/>
      <c r="AO19" s="452"/>
    </row>
    <row r="20" spans="2:41" ht="52.9" customHeight="1" x14ac:dyDescent="0.4">
      <c r="B20" s="43"/>
      <c r="C20" s="43"/>
      <c r="D20" s="43"/>
      <c r="E20" s="43"/>
      <c r="F20" s="43"/>
      <c r="G20" s="43"/>
      <c r="H20" s="43"/>
      <c r="I20" s="43"/>
      <c r="J20" s="384" t="s">
        <v>39</v>
      </c>
      <c r="K20" s="417"/>
      <c r="L20" s="417"/>
      <c r="M20" s="385"/>
      <c r="N20" s="418">
        <v>0</v>
      </c>
      <c r="O20" s="419"/>
      <c r="P20" s="43"/>
      <c r="Q20" s="6"/>
      <c r="AA20" s="299" t="s">
        <v>39</v>
      </c>
      <c r="AB20" s="444"/>
      <c r="AC20" s="444"/>
      <c r="AD20" s="300"/>
      <c r="AE20" s="445">
        <v>100000</v>
      </c>
      <c r="AF20" s="446"/>
      <c r="AN20" s="452"/>
      <c r="AO20" s="452"/>
    </row>
    <row r="21" spans="2:41" ht="52.9" customHeight="1" x14ac:dyDescent="0.4">
      <c r="B21" s="43"/>
      <c r="C21" s="43"/>
      <c r="D21" s="43"/>
      <c r="E21" s="43"/>
      <c r="F21" s="43"/>
      <c r="G21" s="43"/>
      <c r="H21" s="43"/>
      <c r="I21" s="43"/>
      <c r="J21" s="315" t="s">
        <v>40</v>
      </c>
      <c r="K21" s="316"/>
      <c r="L21" s="316"/>
      <c r="M21" s="317"/>
      <c r="N21" s="318">
        <f>SUM(N13,N16:O17,N20)</f>
        <v>0</v>
      </c>
      <c r="O21" s="319"/>
      <c r="P21" s="43"/>
      <c r="Q21" s="6"/>
      <c r="AA21" s="92" t="s">
        <v>40</v>
      </c>
      <c r="AB21" s="93"/>
      <c r="AC21" s="93"/>
      <c r="AD21" s="94"/>
      <c r="AE21" s="292">
        <v>2550000</v>
      </c>
      <c r="AF21" s="293"/>
      <c r="AN21" s="452"/>
      <c r="AO21" s="452"/>
    </row>
    <row r="22" spans="2:41" ht="34.9" customHeight="1" x14ac:dyDescent="0.4">
      <c r="B22" s="43"/>
      <c r="C22" s="43"/>
      <c r="D22" s="43"/>
      <c r="E22" s="43"/>
      <c r="F22" s="43"/>
      <c r="G22" s="43"/>
      <c r="H22" s="43"/>
      <c r="I22" s="43"/>
      <c r="J22" s="315" t="s">
        <v>12</v>
      </c>
      <c r="K22" s="316"/>
      <c r="L22" s="316"/>
      <c r="M22" s="317"/>
      <c r="N22" s="318">
        <f>N21*0.1</f>
        <v>0</v>
      </c>
      <c r="O22" s="319"/>
      <c r="P22" s="43"/>
      <c r="Q22" s="6"/>
      <c r="AA22" s="92" t="s">
        <v>12</v>
      </c>
      <c r="AB22" s="93"/>
      <c r="AC22" s="93"/>
      <c r="AD22" s="94"/>
      <c r="AE22" s="292">
        <f>AE21*0.1</f>
        <v>255000</v>
      </c>
      <c r="AF22" s="293"/>
    </row>
    <row r="23" spans="2:41" ht="52.9" customHeight="1" x14ac:dyDescent="0.4">
      <c r="B23" s="43"/>
      <c r="C23" s="43"/>
      <c r="D23" s="43"/>
      <c r="E23" s="43"/>
      <c r="F23" s="43"/>
      <c r="G23" s="43"/>
      <c r="H23" s="43"/>
      <c r="I23" s="43"/>
      <c r="J23" s="315" t="s">
        <v>13</v>
      </c>
      <c r="K23" s="316"/>
      <c r="L23" s="316"/>
      <c r="M23" s="317"/>
      <c r="N23" s="318">
        <f>N21+N22</f>
        <v>0</v>
      </c>
      <c r="O23" s="319"/>
      <c r="P23" s="43"/>
      <c r="Q23" s="6"/>
      <c r="AA23" s="92" t="s">
        <v>13</v>
      </c>
      <c r="AB23" s="93"/>
      <c r="AC23" s="93"/>
      <c r="AD23" s="94"/>
      <c r="AE23" s="292">
        <f>AE21+AE22</f>
        <v>2805000</v>
      </c>
      <c r="AF23" s="293"/>
    </row>
    <row r="24" spans="2:41" ht="5.45" customHeight="1" x14ac:dyDescent="0.4">
      <c r="B24" s="42"/>
      <c r="C24" s="43"/>
      <c r="D24" s="43"/>
      <c r="E24" s="43"/>
      <c r="F24" s="43"/>
      <c r="G24" s="43"/>
      <c r="H24" s="43"/>
      <c r="I24" s="43"/>
      <c r="J24" s="43"/>
      <c r="K24" s="43"/>
      <c r="L24" s="43"/>
      <c r="M24" s="43"/>
      <c r="N24" s="43"/>
      <c r="O24" s="43"/>
      <c r="P24" s="43"/>
      <c r="Q24" s="6"/>
      <c r="S24" s="4"/>
    </row>
    <row r="25" spans="2:41" ht="27" customHeight="1" x14ac:dyDescent="0.4">
      <c r="B25" s="39" t="s">
        <v>56</v>
      </c>
      <c r="C25" s="43"/>
      <c r="D25" s="43"/>
      <c r="E25" s="43"/>
      <c r="F25" s="43"/>
      <c r="G25" s="43"/>
      <c r="H25" s="43"/>
      <c r="I25" s="43"/>
      <c r="J25" s="43"/>
      <c r="K25" s="43"/>
      <c r="L25" s="43"/>
      <c r="M25" s="43"/>
      <c r="N25" s="43"/>
      <c r="O25" s="43"/>
      <c r="P25" s="46"/>
      <c r="Q25" s="6"/>
      <c r="S25" s="21" t="s">
        <v>56</v>
      </c>
      <c r="AG25" s="14"/>
    </row>
    <row r="26" spans="2:41" ht="33" customHeight="1" thickBot="1" x14ac:dyDescent="0.45">
      <c r="B26" s="44" t="s">
        <v>122</v>
      </c>
      <c r="C26" s="43"/>
      <c r="D26" s="43"/>
      <c r="E26" s="43"/>
      <c r="F26" s="43"/>
      <c r="G26" s="45" t="s">
        <v>128</v>
      </c>
      <c r="H26" s="43"/>
      <c r="I26" s="43"/>
      <c r="J26" s="43"/>
      <c r="K26" s="46"/>
      <c r="L26" s="43"/>
      <c r="M26" s="43"/>
      <c r="N26" s="43"/>
      <c r="O26" s="43"/>
      <c r="P26" s="46"/>
      <c r="Q26" s="6"/>
      <c r="S26" s="16" t="s">
        <v>81</v>
      </c>
      <c r="X26" s="17" t="s">
        <v>63</v>
      </c>
      <c r="AB26" s="14"/>
      <c r="AG26" s="14"/>
    </row>
    <row r="27" spans="2:41" ht="76.150000000000006" customHeight="1" thickBot="1" x14ac:dyDescent="0.45">
      <c r="B27" s="409" t="s">
        <v>121</v>
      </c>
      <c r="C27" s="410"/>
      <c r="D27" s="415">
        <f>D29+D30</f>
        <v>0</v>
      </c>
      <c r="E27" s="416"/>
      <c r="F27" s="43"/>
      <c r="G27" s="363" t="s">
        <v>117</v>
      </c>
      <c r="H27" s="364"/>
      <c r="I27" s="365">
        <f>I29+I30</f>
        <v>0</v>
      </c>
      <c r="J27" s="366"/>
      <c r="K27" s="46"/>
      <c r="L27" s="43"/>
      <c r="M27" s="43"/>
      <c r="N27" s="43"/>
      <c r="O27" s="43"/>
      <c r="P27" s="46"/>
      <c r="Q27" s="6"/>
      <c r="S27" s="400" t="s">
        <v>55</v>
      </c>
      <c r="T27" s="401"/>
      <c r="U27" s="402">
        <f>U29+U30</f>
        <v>1250000</v>
      </c>
      <c r="V27" s="403"/>
      <c r="X27" s="404" t="s">
        <v>58</v>
      </c>
      <c r="Y27" s="405"/>
      <c r="Z27" s="406">
        <f>Z29+Z30</f>
        <v>1200000</v>
      </c>
      <c r="AA27" s="407"/>
      <c r="AB27" s="14"/>
      <c r="AG27" s="14"/>
    </row>
    <row r="28" spans="2:41" ht="33" customHeight="1" x14ac:dyDescent="0.4">
      <c r="B28" s="47" t="s">
        <v>59</v>
      </c>
      <c r="C28" s="48"/>
      <c r="D28" s="49"/>
      <c r="E28" s="50"/>
      <c r="F28" s="43"/>
      <c r="G28" s="47" t="s">
        <v>59</v>
      </c>
      <c r="H28" s="51"/>
      <c r="I28" s="49"/>
      <c r="J28" s="49"/>
      <c r="K28" s="46"/>
      <c r="L28" s="43"/>
      <c r="M28" s="43"/>
      <c r="N28" s="43"/>
      <c r="O28" s="43"/>
      <c r="P28" s="46"/>
      <c r="Q28" s="6"/>
      <c r="S28" s="26" t="s">
        <v>59</v>
      </c>
      <c r="T28" s="22"/>
      <c r="U28" s="23"/>
      <c r="V28" s="24"/>
      <c r="X28" s="26" t="s">
        <v>59</v>
      </c>
      <c r="Y28" s="25"/>
      <c r="Z28" s="23"/>
      <c r="AA28" s="23"/>
      <c r="AB28" s="14"/>
      <c r="AG28" s="14"/>
    </row>
    <row r="29" spans="2:41" ht="76.150000000000006" customHeight="1" x14ac:dyDescent="0.4">
      <c r="B29" s="396" t="s">
        <v>77</v>
      </c>
      <c r="C29" s="397"/>
      <c r="D29" s="360">
        <f>N13-N15</f>
        <v>0</v>
      </c>
      <c r="E29" s="379"/>
      <c r="F29" s="43"/>
      <c r="G29" s="378" t="s">
        <v>147</v>
      </c>
      <c r="H29" s="378"/>
      <c r="I29" s="398">
        <f>N15</f>
        <v>0</v>
      </c>
      <c r="J29" s="398"/>
      <c r="K29" s="46"/>
      <c r="L29" s="43"/>
      <c r="M29" s="43"/>
      <c r="N29" s="43"/>
      <c r="O29" s="43"/>
      <c r="P29" s="43"/>
      <c r="Q29" s="6"/>
      <c r="S29" s="399" t="s">
        <v>77</v>
      </c>
      <c r="T29" s="96"/>
      <c r="U29" s="320">
        <f>AE13-AE15</f>
        <v>1200000</v>
      </c>
      <c r="V29" s="380"/>
      <c r="X29" s="86" t="s">
        <v>73</v>
      </c>
      <c r="Y29" s="86"/>
      <c r="Z29" s="75">
        <f>AE15</f>
        <v>200000</v>
      </c>
      <c r="AA29" s="75"/>
      <c r="AB29" s="14"/>
    </row>
    <row r="30" spans="2:41" ht="76.150000000000006" customHeight="1" x14ac:dyDescent="0.4">
      <c r="B30" s="378" t="s">
        <v>76</v>
      </c>
      <c r="C30" s="378"/>
      <c r="D30" s="360">
        <f>N16</f>
        <v>0</v>
      </c>
      <c r="E30" s="379"/>
      <c r="F30" s="43"/>
      <c r="G30" s="378" t="s">
        <v>74</v>
      </c>
      <c r="H30" s="378"/>
      <c r="I30" s="360">
        <f>N17</f>
        <v>0</v>
      </c>
      <c r="J30" s="360"/>
      <c r="K30" s="52"/>
      <c r="L30" s="43"/>
      <c r="M30" s="43"/>
      <c r="N30" s="43"/>
      <c r="O30" s="43"/>
      <c r="P30" s="52"/>
      <c r="Q30" s="6"/>
      <c r="S30" s="86" t="s">
        <v>76</v>
      </c>
      <c r="T30" s="86"/>
      <c r="U30" s="320">
        <f>AE16</f>
        <v>50000</v>
      </c>
      <c r="V30" s="380"/>
      <c r="X30" s="86" t="s">
        <v>150</v>
      </c>
      <c r="Y30" s="86"/>
      <c r="Z30" s="320">
        <f>AE17</f>
        <v>1000000</v>
      </c>
      <c r="AA30" s="320"/>
      <c r="AB30" s="15"/>
      <c r="AG30" s="15"/>
    </row>
    <row r="31" spans="2:41" ht="17.45" customHeight="1" x14ac:dyDescent="0.4">
      <c r="B31" s="43"/>
      <c r="C31" s="43"/>
      <c r="D31" s="43"/>
      <c r="E31" s="43"/>
      <c r="F31" s="43"/>
      <c r="G31" s="43"/>
      <c r="H31" s="43"/>
      <c r="I31" s="43"/>
      <c r="J31" s="43"/>
      <c r="K31" s="43"/>
      <c r="L31" s="43"/>
      <c r="M31" s="43"/>
      <c r="N31" s="43"/>
      <c r="O31" s="43"/>
      <c r="P31" s="43"/>
      <c r="Q31" s="6"/>
    </row>
    <row r="32" spans="2:41" ht="45" customHeight="1" x14ac:dyDescent="0.4">
      <c r="B32" s="337" t="s">
        <v>44</v>
      </c>
      <c r="C32" s="338"/>
      <c r="D32" s="338"/>
      <c r="E32" s="338"/>
      <c r="F32" s="338"/>
      <c r="G32" s="338"/>
      <c r="H32" s="338"/>
      <c r="I32" s="338"/>
      <c r="J32" s="338"/>
      <c r="K32" s="338"/>
      <c r="L32" s="338"/>
      <c r="M32" s="338"/>
      <c r="N32" s="338"/>
      <c r="O32" s="339"/>
      <c r="P32" s="43"/>
      <c r="Q32" s="6"/>
      <c r="S32" s="367" t="s">
        <v>44</v>
      </c>
      <c r="T32" s="368"/>
      <c r="U32" s="368"/>
      <c r="V32" s="368"/>
      <c r="W32" s="368"/>
      <c r="X32" s="368"/>
      <c r="Y32" s="368"/>
      <c r="Z32" s="368"/>
      <c r="AA32" s="368"/>
      <c r="AB32" s="368"/>
      <c r="AC32" s="368"/>
      <c r="AD32" s="368"/>
      <c r="AE32" s="368"/>
      <c r="AF32" s="369"/>
    </row>
    <row r="33" spans="2:32" ht="33" customHeight="1" x14ac:dyDescent="0.4">
      <c r="B33" s="340"/>
      <c r="C33" s="341"/>
      <c r="D33" s="341"/>
      <c r="E33" s="341"/>
      <c r="F33" s="341"/>
      <c r="G33" s="341"/>
      <c r="H33" s="341"/>
      <c r="I33" s="341"/>
      <c r="J33" s="341"/>
      <c r="K33" s="341"/>
      <c r="L33" s="341"/>
      <c r="M33" s="341"/>
      <c r="N33" s="341"/>
      <c r="O33" s="342"/>
      <c r="P33" s="43"/>
      <c r="Q33" s="6"/>
      <c r="S33" s="370"/>
      <c r="T33" s="371"/>
      <c r="U33" s="371"/>
      <c r="V33" s="371"/>
      <c r="W33" s="371"/>
      <c r="X33" s="371"/>
      <c r="Y33" s="371"/>
      <c r="Z33" s="371"/>
      <c r="AA33" s="371"/>
      <c r="AB33" s="371"/>
      <c r="AC33" s="371"/>
      <c r="AD33" s="371"/>
      <c r="AE33" s="371"/>
      <c r="AF33" s="372"/>
    </row>
    <row r="34" spans="2:32" ht="33" customHeight="1" x14ac:dyDescent="0.4">
      <c r="B34" s="340"/>
      <c r="C34" s="341"/>
      <c r="D34" s="341"/>
      <c r="E34" s="341"/>
      <c r="F34" s="341"/>
      <c r="G34" s="341"/>
      <c r="H34" s="341"/>
      <c r="I34" s="341"/>
      <c r="J34" s="341"/>
      <c r="K34" s="341"/>
      <c r="L34" s="341"/>
      <c r="M34" s="341"/>
      <c r="N34" s="341"/>
      <c r="O34" s="342"/>
      <c r="P34" s="43"/>
      <c r="Q34" s="6"/>
      <c r="S34" s="370"/>
      <c r="T34" s="371"/>
      <c r="U34" s="371"/>
      <c r="V34" s="371"/>
      <c r="W34" s="371"/>
      <c r="X34" s="371"/>
      <c r="Y34" s="371"/>
      <c r="Z34" s="371"/>
      <c r="AA34" s="371"/>
      <c r="AB34" s="371"/>
      <c r="AC34" s="371"/>
      <c r="AD34" s="371"/>
      <c r="AE34" s="371"/>
      <c r="AF34" s="372"/>
    </row>
    <row r="35" spans="2:32" ht="33" customHeight="1" x14ac:dyDescent="0.4">
      <c r="B35" s="340"/>
      <c r="C35" s="341"/>
      <c r="D35" s="341"/>
      <c r="E35" s="341"/>
      <c r="F35" s="341"/>
      <c r="G35" s="341"/>
      <c r="H35" s="341"/>
      <c r="I35" s="341"/>
      <c r="J35" s="341"/>
      <c r="K35" s="341"/>
      <c r="L35" s="341"/>
      <c r="M35" s="341"/>
      <c r="N35" s="341"/>
      <c r="O35" s="342"/>
      <c r="P35" s="43"/>
      <c r="Q35" s="6"/>
      <c r="S35" s="370"/>
      <c r="T35" s="371"/>
      <c r="U35" s="371"/>
      <c r="V35" s="371"/>
      <c r="W35" s="371"/>
      <c r="X35" s="371"/>
      <c r="Y35" s="371"/>
      <c r="Z35" s="371"/>
      <c r="AA35" s="371"/>
      <c r="AB35" s="371"/>
      <c r="AC35" s="371"/>
      <c r="AD35" s="371"/>
      <c r="AE35" s="371"/>
      <c r="AF35" s="372"/>
    </row>
    <row r="36" spans="2:32" ht="33" customHeight="1" x14ac:dyDescent="0.4">
      <c r="B36" s="343"/>
      <c r="C36" s="344"/>
      <c r="D36" s="344"/>
      <c r="E36" s="344"/>
      <c r="F36" s="344"/>
      <c r="G36" s="344"/>
      <c r="H36" s="344"/>
      <c r="I36" s="344"/>
      <c r="J36" s="344"/>
      <c r="K36" s="344"/>
      <c r="L36" s="344"/>
      <c r="M36" s="344"/>
      <c r="N36" s="344"/>
      <c r="O36" s="345"/>
      <c r="P36" s="43"/>
      <c r="Q36" s="6"/>
      <c r="S36" s="373"/>
      <c r="T36" s="374"/>
      <c r="U36" s="374"/>
      <c r="V36" s="374"/>
      <c r="W36" s="374"/>
      <c r="X36" s="374"/>
      <c r="Y36" s="374"/>
      <c r="Z36" s="374"/>
      <c r="AA36" s="374"/>
      <c r="AB36" s="374"/>
      <c r="AC36" s="374"/>
      <c r="AD36" s="374"/>
      <c r="AE36" s="374"/>
      <c r="AF36" s="375"/>
    </row>
    <row r="37" spans="2:32" ht="33" customHeight="1" x14ac:dyDescent="0.4">
      <c r="B37" s="43"/>
      <c r="C37" s="43"/>
      <c r="D37" s="43"/>
      <c r="E37" s="43"/>
      <c r="F37" s="43"/>
      <c r="G37" s="43"/>
      <c r="H37" s="43"/>
      <c r="I37" s="43"/>
      <c r="J37" s="43"/>
      <c r="K37" s="43"/>
      <c r="L37" s="43"/>
      <c r="M37" s="43"/>
      <c r="N37" s="43"/>
      <c r="O37" s="43"/>
      <c r="Q37" s="6"/>
    </row>
    <row r="38" spans="2:32" ht="25.5" x14ac:dyDescent="0.4">
      <c r="B38" s="43"/>
      <c r="C38" s="43"/>
      <c r="D38" s="43"/>
      <c r="E38" s="43"/>
      <c r="F38" s="43"/>
      <c r="G38" s="43"/>
      <c r="H38" s="43"/>
      <c r="I38" s="43"/>
      <c r="J38" s="43"/>
      <c r="K38" s="56"/>
      <c r="L38" s="43"/>
      <c r="M38" s="43"/>
      <c r="N38" s="43"/>
      <c r="O38" s="43"/>
      <c r="Q38" s="6"/>
    </row>
    <row r="39" spans="2:32" ht="31.15" customHeight="1" x14ac:dyDescent="0.4">
      <c r="B39" s="43"/>
      <c r="C39" s="43"/>
      <c r="D39" s="43"/>
      <c r="E39" s="43"/>
      <c r="F39" s="43"/>
      <c r="G39" s="43"/>
      <c r="H39" s="43"/>
      <c r="I39" s="43"/>
      <c r="J39" s="43"/>
      <c r="K39" s="56"/>
      <c r="L39" s="43"/>
      <c r="M39" s="43"/>
      <c r="N39" s="43"/>
      <c r="O39" s="43"/>
      <c r="Q39" s="6"/>
      <c r="AD39" s="11"/>
    </row>
    <row r="40" spans="2:32" ht="31.15" customHeight="1" x14ac:dyDescent="0.4">
      <c r="B40" s="43"/>
      <c r="C40" s="43"/>
      <c r="D40" s="43"/>
      <c r="E40" s="43"/>
      <c r="F40" s="43"/>
      <c r="G40" s="43"/>
      <c r="H40" s="43"/>
      <c r="I40" s="43"/>
      <c r="J40" s="43"/>
      <c r="K40" s="56"/>
      <c r="L40" s="43"/>
      <c r="M40" s="43"/>
      <c r="N40" s="43"/>
      <c r="O40" s="43"/>
      <c r="Q40" s="6"/>
      <c r="AD40" s="11"/>
    </row>
    <row r="41" spans="2:32" ht="31.15" customHeight="1" x14ac:dyDescent="0.4">
      <c r="B41" s="43"/>
      <c r="C41" s="43"/>
      <c r="D41" s="43"/>
      <c r="E41" s="43"/>
      <c r="F41" s="43"/>
      <c r="G41" s="43"/>
      <c r="H41" s="413"/>
      <c r="I41" s="413"/>
      <c r="J41" s="413"/>
      <c r="K41" s="414"/>
      <c r="L41" s="414"/>
      <c r="M41" s="414"/>
      <c r="N41" s="43"/>
      <c r="O41" s="43"/>
      <c r="Q41" s="6"/>
      <c r="AD41" s="11"/>
    </row>
    <row r="42" spans="2:32" ht="25.5" x14ac:dyDescent="0.4">
      <c r="B42" s="43"/>
      <c r="C42" s="43"/>
      <c r="D42" s="43"/>
      <c r="E42" s="43"/>
      <c r="F42" s="43"/>
      <c r="G42" s="43"/>
      <c r="H42" s="43"/>
      <c r="I42" s="43"/>
      <c r="J42" s="43"/>
      <c r="K42" s="43"/>
      <c r="L42" s="43"/>
      <c r="M42" s="43"/>
      <c r="N42" s="43"/>
      <c r="O42" s="43"/>
      <c r="Q42" s="6"/>
      <c r="Z42" s="376"/>
      <c r="AA42" s="376"/>
      <c r="AB42" s="376"/>
      <c r="AC42" s="12"/>
      <c r="AD42" s="377"/>
      <c r="AE42" s="377"/>
      <c r="AF42" s="377"/>
    </row>
    <row r="43" spans="2:32" ht="25.5" x14ac:dyDescent="0.4">
      <c r="B43" s="43"/>
      <c r="C43" s="43"/>
      <c r="D43" s="43"/>
      <c r="E43" s="43"/>
      <c r="F43" s="43"/>
      <c r="G43" s="43"/>
      <c r="H43" s="43"/>
      <c r="I43" s="43"/>
      <c r="J43" s="43"/>
      <c r="K43" s="43"/>
      <c r="L43" s="43"/>
      <c r="M43" s="43"/>
      <c r="N43" s="43"/>
      <c r="O43" s="43"/>
      <c r="Q43" s="6"/>
    </row>
    <row r="44" spans="2:32" ht="25.5" x14ac:dyDescent="0.4">
      <c r="B44" s="43"/>
      <c r="C44" s="43"/>
      <c r="D44" s="43"/>
      <c r="E44" s="43"/>
      <c r="F44" s="43"/>
      <c r="G44" s="43"/>
      <c r="H44" s="43"/>
      <c r="I44" s="43"/>
      <c r="J44" s="43"/>
      <c r="K44" s="43"/>
      <c r="L44" s="43"/>
      <c r="M44" s="43"/>
      <c r="N44" s="43"/>
      <c r="O44" s="43"/>
      <c r="Q44" s="6"/>
    </row>
    <row r="45" spans="2:32" ht="25.5" x14ac:dyDescent="0.4">
      <c r="B45" s="43"/>
      <c r="C45" s="43"/>
      <c r="D45" s="43"/>
      <c r="E45" s="43"/>
      <c r="F45" s="43"/>
      <c r="G45" s="43"/>
      <c r="H45" s="43"/>
      <c r="I45" s="43"/>
      <c r="J45" s="43"/>
      <c r="K45" s="43"/>
      <c r="L45" s="43"/>
      <c r="M45" s="43"/>
      <c r="N45" s="43"/>
      <c r="O45" s="43"/>
      <c r="Q45" s="6"/>
    </row>
    <row r="46" spans="2:32" x14ac:dyDescent="0.4">
      <c r="Q46" s="6"/>
    </row>
    <row r="47" spans="2:32" x14ac:dyDescent="0.4">
      <c r="Q47" s="6"/>
    </row>
  </sheetData>
  <sheetProtection algorithmName="SHA-512" hashValue="m6BRGHPiiqyiO2+rCqvUT7HcD4DGGYq7q2+AHGG8etA6dzT5DxRm+QEQMcy1CdcwoF7Ipr6Tv0msWA2iieBnSQ==" saltValue="K22rQ2/uv2gIA0ViRKFtQA==" spinCount="100000" sheet="1" selectLockedCells="1"/>
  <mergeCells count="116">
    <mergeCell ref="AN19:AO19"/>
    <mergeCell ref="AN20:AO20"/>
    <mergeCell ref="AN21:AO21"/>
    <mergeCell ref="L1:O1"/>
    <mergeCell ref="D2:L2"/>
    <mergeCell ref="U2:AC2"/>
    <mergeCell ref="S4:T4"/>
    <mergeCell ref="AC4:AF7"/>
    <mergeCell ref="S7:V7"/>
    <mergeCell ref="D9:L9"/>
    <mergeCell ref="U9:AC9"/>
    <mergeCell ref="B7:G7"/>
    <mergeCell ref="B4:E4"/>
    <mergeCell ref="K4:O7"/>
    <mergeCell ref="B12:B13"/>
    <mergeCell ref="C12:D12"/>
    <mergeCell ref="E12:H12"/>
    <mergeCell ref="J12:O12"/>
    <mergeCell ref="S12:S13"/>
    <mergeCell ref="T12:U12"/>
    <mergeCell ref="V12:Y12"/>
    <mergeCell ref="AA12:AF12"/>
    <mergeCell ref="AA14:AD14"/>
    <mergeCell ref="AE14:AF14"/>
    <mergeCell ref="J15:M15"/>
    <mergeCell ref="N15:O15"/>
    <mergeCell ref="AA15:AD15"/>
    <mergeCell ref="AE15:AF15"/>
    <mergeCell ref="AA13:AD13"/>
    <mergeCell ref="AE13:AF13"/>
    <mergeCell ref="B14:B19"/>
    <mergeCell ref="C14:D15"/>
    <mergeCell ref="E14:H15"/>
    <mergeCell ref="J14:M14"/>
    <mergeCell ref="N14:O14"/>
    <mergeCell ref="S14:S19"/>
    <mergeCell ref="T14:U15"/>
    <mergeCell ref="V14:Y15"/>
    <mergeCell ref="C13:D13"/>
    <mergeCell ref="E13:H13"/>
    <mergeCell ref="J13:M13"/>
    <mergeCell ref="N13:O13"/>
    <mergeCell ref="T13:U13"/>
    <mergeCell ref="V13:Y13"/>
    <mergeCell ref="AA16:AD16"/>
    <mergeCell ref="AE16:AF16"/>
    <mergeCell ref="J17:M17"/>
    <mergeCell ref="N17:O17"/>
    <mergeCell ref="AA17:AD17"/>
    <mergeCell ref="AE17:AF17"/>
    <mergeCell ref="C16:D17"/>
    <mergeCell ref="E16:H17"/>
    <mergeCell ref="J16:M16"/>
    <mergeCell ref="N16:O16"/>
    <mergeCell ref="T16:U17"/>
    <mergeCell ref="V16:Y17"/>
    <mergeCell ref="AA20:AD20"/>
    <mergeCell ref="AE20:AF20"/>
    <mergeCell ref="J21:M21"/>
    <mergeCell ref="N21:O21"/>
    <mergeCell ref="AA21:AD21"/>
    <mergeCell ref="AE21:AF21"/>
    <mergeCell ref="C18:D18"/>
    <mergeCell ref="E18:G18"/>
    <mergeCell ref="J20:M20"/>
    <mergeCell ref="N20:O20"/>
    <mergeCell ref="T18:U18"/>
    <mergeCell ref="V18:X18"/>
    <mergeCell ref="J18:M18"/>
    <mergeCell ref="J19:M19"/>
    <mergeCell ref="N18:O18"/>
    <mergeCell ref="N19:O19"/>
    <mergeCell ref="AA18:AD18"/>
    <mergeCell ref="AE18:AF18"/>
    <mergeCell ref="AA19:AD19"/>
    <mergeCell ref="AE19:AF19"/>
    <mergeCell ref="D19:E19"/>
    <mergeCell ref="G19:H19"/>
    <mergeCell ref="B29:C29"/>
    <mergeCell ref="D29:E29"/>
    <mergeCell ref="G29:H29"/>
    <mergeCell ref="I29:J29"/>
    <mergeCell ref="S29:T29"/>
    <mergeCell ref="U29:V29"/>
    <mergeCell ref="X29:Y29"/>
    <mergeCell ref="Z29:AA29"/>
    <mergeCell ref="B27:C27"/>
    <mergeCell ref="D27:E27"/>
    <mergeCell ref="G27:H27"/>
    <mergeCell ref="I27:J27"/>
    <mergeCell ref="S27:T27"/>
    <mergeCell ref="U27:V27"/>
    <mergeCell ref="Z42:AB42"/>
    <mergeCell ref="AD42:AF42"/>
    <mergeCell ref="J22:M22"/>
    <mergeCell ref="N22:O22"/>
    <mergeCell ref="J23:M23"/>
    <mergeCell ref="N23:O23"/>
    <mergeCell ref="AA22:AD22"/>
    <mergeCell ref="AE22:AF22"/>
    <mergeCell ref="AA23:AD23"/>
    <mergeCell ref="AE23:AF23"/>
    <mergeCell ref="X30:Y30"/>
    <mergeCell ref="Z30:AA30"/>
    <mergeCell ref="B32:O36"/>
    <mergeCell ref="S32:AF36"/>
    <mergeCell ref="H41:J41"/>
    <mergeCell ref="K41:M41"/>
    <mergeCell ref="B30:C30"/>
    <mergeCell ref="D30:E30"/>
    <mergeCell ref="G30:H30"/>
    <mergeCell ref="I30:J30"/>
    <mergeCell ref="S30:T30"/>
    <mergeCell ref="U30:V30"/>
    <mergeCell ref="X27:Y27"/>
    <mergeCell ref="Z27:AA27"/>
  </mergeCells>
  <phoneticPr fontId="2"/>
  <printOptions horizontalCentered="1" verticalCentered="1"/>
  <pageMargins left="0.51181102362204722" right="0.51181102362204722" top="0.74803149606299213" bottom="0.74803149606299213"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1" r:id="rId4" name="Check Box 3">
              <controlPr defaultSize="0" autoFill="0" autoLine="0" autoPict="0">
                <anchor moveWithCells="1">
                  <from>
                    <xdr:col>19</xdr:col>
                    <xdr:colOff>428625</xdr:colOff>
                    <xdr:row>18</xdr:row>
                    <xdr:rowOff>19050</xdr:rowOff>
                  </from>
                  <to>
                    <xdr:col>21</xdr:col>
                    <xdr:colOff>438150</xdr:colOff>
                    <xdr:row>18</xdr:row>
                    <xdr:rowOff>381000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21</xdr:col>
                    <xdr:colOff>600075</xdr:colOff>
                    <xdr:row>18</xdr:row>
                    <xdr:rowOff>28575</xdr:rowOff>
                  </from>
                  <to>
                    <xdr:col>24</xdr:col>
                    <xdr:colOff>247650</xdr:colOff>
                    <xdr:row>18</xdr:row>
                    <xdr:rowOff>361950</xdr:rowOff>
                  </to>
                </anchor>
              </controlPr>
            </control>
          </mc:Choice>
        </mc:AlternateContent>
        <mc:AlternateContent xmlns:mc="http://schemas.openxmlformats.org/markup-compatibility/2006">
          <mc:Choice Requires="x14">
            <control shapeId="17415" r:id="rId6" name="Check Box 7">
              <controlPr defaultSize="0" autoFill="0" autoLine="0" autoPict="0">
                <anchor moveWithCells="1">
                  <from>
                    <xdr:col>2</xdr:col>
                    <xdr:colOff>304800</xdr:colOff>
                    <xdr:row>18</xdr:row>
                    <xdr:rowOff>190500</xdr:rowOff>
                  </from>
                  <to>
                    <xdr:col>3</xdr:col>
                    <xdr:colOff>400050</xdr:colOff>
                    <xdr:row>18</xdr:row>
                    <xdr:rowOff>704850</xdr:rowOff>
                  </to>
                </anchor>
              </controlPr>
            </control>
          </mc:Choice>
        </mc:AlternateContent>
        <mc:AlternateContent xmlns:mc="http://schemas.openxmlformats.org/markup-compatibility/2006">
          <mc:Choice Requires="x14">
            <control shapeId="17416" r:id="rId7" name="Check Box 8">
              <controlPr defaultSize="0" autoFill="0" autoLine="0" autoPict="0">
                <anchor moveWithCells="1">
                  <from>
                    <xdr:col>5</xdr:col>
                    <xdr:colOff>323850</xdr:colOff>
                    <xdr:row>18</xdr:row>
                    <xdr:rowOff>228600</xdr:rowOff>
                  </from>
                  <to>
                    <xdr:col>6</xdr:col>
                    <xdr:colOff>152400</xdr:colOff>
                    <xdr:row>18</xdr:row>
                    <xdr:rowOff>628650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G46"/>
  <sheetViews>
    <sheetView showGridLines="0" zoomScale="55" zoomScaleNormal="55" zoomScaleSheetLayoutView="50" workbookViewId="0">
      <selection activeCell="B4" sqref="B4:E4"/>
    </sheetView>
  </sheetViews>
  <sheetFormatPr defaultRowHeight="18.75" x14ac:dyDescent="0.4"/>
  <cols>
    <col min="1" max="1" width="1.75" customWidth="1"/>
    <col min="2" max="2" width="12.75" customWidth="1"/>
    <col min="3" max="3" width="5.625" customWidth="1"/>
    <col min="4" max="4" width="22.875" customWidth="1"/>
    <col min="5" max="5" width="6" customWidth="1"/>
    <col min="6" max="6" width="6.125" customWidth="1"/>
    <col min="7" max="7" width="12.75" customWidth="1"/>
    <col min="8" max="8" width="18.5" customWidth="1"/>
    <col min="9" max="9" width="5.5" customWidth="1"/>
    <col min="10" max="10" width="22.875" customWidth="1"/>
    <col min="11" max="11" width="5.75" customWidth="1"/>
    <col min="12" max="12" width="12.75" customWidth="1"/>
    <col min="13" max="13" width="8" customWidth="1"/>
    <col min="14" max="15" width="10.75" customWidth="1"/>
    <col min="16" max="16" width="3.375" customWidth="1"/>
    <col min="17" max="18" width="1.75" customWidth="1"/>
    <col min="19" max="20" width="12.75" customWidth="1"/>
    <col min="21" max="22" width="10.75" customWidth="1"/>
    <col min="23" max="23" width="5.75" customWidth="1"/>
    <col min="24" max="25" width="12.75" customWidth="1"/>
    <col min="26" max="27" width="10.75" customWidth="1"/>
    <col min="28" max="28" width="5.75" customWidth="1"/>
    <col min="29" max="30" width="12.75" customWidth="1"/>
    <col min="31" max="32" width="10.75" customWidth="1"/>
    <col min="33" max="33" width="10.625" customWidth="1"/>
    <col min="34" max="34" width="3.375" customWidth="1"/>
  </cols>
  <sheetData>
    <row r="1" spans="1:32" ht="25.5" x14ac:dyDescent="0.4">
      <c r="A1" s="43"/>
      <c r="B1" s="43"/>
      <c r="C1" s="43"/>
      <c r="D1" s="43"/>
      <c r="E1" s="43"/>
      <c r="F1" s="43"/>
      <c r="G1" s="43"/>
      <c r="H1" s="43"/>
      <c r="I1" s="43"/>
      <c r="J1" s="43"/>
      <c r="K1" s="43"/>
      <c r="L1" s="239" t="s">
        <v>0</v>
      </c>
      <c r="M1" s="239"/>
      <c r="N1" s="239"/>
      <c r="O1" s="239"/>
      <c r="P1" s="43"/>
      <c r="Q1" s="6"/>
      <c r="AD1" s="105" t="s">
        <v>29</v>
      </c>
      <c r="AE1" s="105"/>
      <c r="AF1" s="105"/>
    </row>
    <row r="2" spans="1:32" ht="34.15" customHeight="1" x14ac:dyDescent="0.4">
      <c r="A2" s="43"/>
      <c r="B2" s="43"/>
      <c r="C2" s="43"/>
      <c r="D2" s="224" t="s">
        <v>143</v>
      </c>
      <c r="E2" s="224"/>
      <c r="F2" s="224"/>
      <c r="G2" s="224"/>
      <c r="H2" s="224"/>
      <c r="I2" s="224"/>
      <c r="J2" s="224"/>
      <c r="K2" s="224"/>
      <c r="L2" s="224"/>
      <c r="M2" s="43"/>
      <c r="N2" s="43"/>
      <c r="O2" s="43"/>
      <c r="P2" s="43"/>
      <c r="Q2" s="6"/>
      <c r="U2" s="100" t="s">
        <v>1</v>
      </c>
      <c r="V2" s="100"/>
      <c r="W2" s="100"/>
      <c r="X2" s="100"/>
      <c r="Y2" s="100"/>
      <c r="Z2" s="100"/>
      <c r="AA2" s="100"/>
      <c r="AB2" s="100"/>
      <c r="AC2" s="100"/>
      <c r="AD2" s="30"/>
      <c r="AE2" s="30"/>
    </row>
    <row r="3" spans="1:32" ht="26.25" thickBot="1" x14ac:dyDescent="0.45">
      <c r="A3" s="43"/>
      <c r="B3" s="43"/>
      <c r="C3" s="43"/>
      <c r="D3" s="43"/>
      <c r="E3" s="43"/>
      <c r="F3" s="43"/>
      <c r="G3" s="43"/>
      <c r="H3" s="43"/>
      <c r="I3" s="43"/>
      <c r="J3" s="43"/>
      <c r="K3" s="43"/>
      <c r="L3" s="53"/>
      <c r="M3" s="53"/>
      <c r="N3" s="53"/>
      <c r="O3" s="43"/>
      <c r="P3" s="43"/>
      <c r="Q3" s="6"/>
      <c r="AC3" s="1"/>
      <c r="AD3" s="1"/>
      <c r="AE3" s="1"/>
    </row>
    <row r="4" spans="1:32" ht="28.9" customHeight="1" x14ac:dyDescent="0.4">
      <c r="A4" s="43"/>
      <c r="B4" s="244"/>
      <c r="C4" s="244"/>
      <c r="D4" s="244"/>
      <c r="E4" s="244"/>
      <c r="F4" s="43" t="s">
        <v>2</v>
      </c>
      <c r="G4" s="43"/>
      <c r="H4" s="43"/>
      <c r="I4" s="43"/>
      <c r="J4" s="43"/>
      <c r="K4" s="43"/>
      <c r="L4" s="235" t="s">
        <v>3</v>
      </c>
      <c r="M4" s="236"/>
      <c r="N4" s="236"/>
      <c r="O4" s="237"/>
      <c r="P4" s="43"/>
      <c r="Q4" s="6"/>
      <c r="S4" s="225" t="s">
        <v>31</v>
      </c>
      <c r="T4" s="225"/>
      <c r="U4" t="s">
        <v>2</v>
      </c>
      <c r="AC4" s="101" t="s">
        <v>75</v>
      </c>
      <c r="AD4" s="226"/>
      <c r="AE4" s="226"/>
      <c r="AF4" s="227"/>
    </row>
    <row r="5" spans="1:32" ht="9.6" customHeight="1" x14ac:dyDescent="0.4">
      <c r="A5" s="43"/>
      <c r="B5" s="43"/>
      <c r="C5" s="43"/>
      <c r="D5" s="43"/>
      <c r="E5" s="43"/>
      <c r="F5" s="43"/>
      <c r="G5" s="43"/>
      <c r="H5" s="43"/>
      <c r="I5" s="43"/>
      <c r="J5" s="43"/>
      <c r="K5" s="43"/>
      <c r="L5" s="238"/>
      <c r="M5" s="239"/>
      <c r="N5" s="239"/>
      <c r="O5" s="240"/>
      <c r="P5" s="43"/>
      <c r="Q5" s="6"/>
      <c r="AC5" s="228"/>
      <c r="AD5" s="229"/>
      <c r="AE5" s="229"/>
      <c r="AF5" s="230"/>
    </row>
    <row r="6" spans="1:32" ht="25.5" x14ac:dyDescent="0.4">
      <c r="A6" s="43"/>
      <c r="B6" s="55" t="s">
        <v>4</v>
      </c>
      <c r="C6" s="43"/>
      <c r="D6" s="43"/>
      <c r="E6" s="43"/>
      <c r="F6" s="43"/>
      <c r="G6" s="43"/>
      <c r="H6" s="43"/>
      <c r="I6" s="43"/>
      <c r="J6" s="43"/>
      <c r="K6" s="43"/>
      <c r="L6" s="238"/>
      <c r="M6" s="239"/>
      <c r="N6" s="239"/>
      <c r="O6" s="240"/>
      <c r="P6" s="43"/>
      <c r="Q6" s="6"/>
      <c r="S6" s="3" t="s">
        <v>4</v>
      </c>
      <c r="AC6" s="228"/>
      <c r="AD6" s="229"/>
      <c r="AE6" s="229"/>
      <c r="AF6" s="230"/>
    </row>
    <row r="7" spans="1:32" ht="32.450000000000003" customHeight="1" thickBot="1" x14ac:dyDescent="0.45">
      <c r="A7" s="43"/>
      <c r="B7" s="244"/>
      <c r="C7" s="244"/>
      <c r="D7" s="244"/>
      <c r="E7" s="244"/>
      <c r="F7" s="244"/>
      <c r="G7" s="244"/>
      <c r="H7" s="43"/>
      <c r="I7" s="43"/>
      <c r="J7" s="43"/>
      <c r="K7" s="43"/>
      <c r="L7" s="241"/>
      <c r="M7" s="242"/>
      <c r="N7" s="242"/>
      <c r="O7" s="243"/>
      <c r="P7" s="43"/>
      <c r="Q7" s="6"/>
      <c r="S7" s="234" t="s">
        <v>26</v>
      </c>
      <c r="T7" s="234"/>
      <c r="U7" s="234"/>
      <c r="V7" s="234"/>
      <c r="AC7" s="231"/>
      <c r="AD7" s="232"/>
      <c r="AE7" s="232"/>
      <c r="AF7" s="233"/>
    </row>
    <row r="8" spans="1:32" ht="25.5" x14ac:dyDescent="0.4">
      <c r="A8" s="43"/>
      <c r="B8" s="43"/>
      <c r="C8" s="43"/>
      <c r="D8" s="43"/>
      <c r="E8" s="43"/>
      <c r="F8" s="43"/>
      <c r="G8" s="43"/>
      <c r="H8" s="43"/>
      <c r="I8" s="43"/>
      <c r="J8" s="43"/>
      <c r="K8" s="43"/>
      <c r="L8" s="43"/>
      <c r="M8" s="43"/>
      <c r="N8" s="43"/>
      <c r="O8" s="43"/>
      <c r="P8" s="43"/>
      <c r="Q8" s="6"/>
    </row>
    <row r="9" spans="1:32" ht="25.5" x14ac:dyDescent="0.4">
      <c r="A9" s="43"/>
      <c r="B9" s="43"/>
      <c r="C9" s="43"/>
      <c r="D9" s="257" t="s">
        <v>142</v>
      </c>
      <c r="E9" s="257"/>
      <c r="F9" s="257"/>
      <c r="G9" s="257"/>
      <c r="H9" s="257"/>
      <c r="I9" s="257"/>
      <c r="J9" s="257"/>
      <c r="K9" s="257"/>
      <c r="L9" s="257"/>
      <c r="M9" s="43"/>
      <c r="N9" s="43"/>
      <c r="O9" s="43"/>
      <c r="P9" s="43"/>
      <c r="Q9" s="6"/>
      <c r="U9" s="105" t="s">
        <v>5</v>
      </c>
      <c r="V9" s="105"/>
      <c r="W9" s="105"/>
      <c r="X9" s="105"/>
      <c r="Y9" s="105"/>
      <c r="Z9" s="105"/>
      <c r="AA9" s="105"/>
      <c r="AB9" s="105"/>
      <c r="AC9" s="105"/>
    </row>
    <row r="10" spans="1:32" ht="3.6" customHeight="1" x14ac:dyDescent="0.4">
      <c r="A10" s="43"/>
      <c r="B10" s="43"/>
      <c r="C10" s="43"/>
      <c r="D10" s="43"/>
      <c r="E10" s="43"/>
      <c r="F10" s="43"/>
      <c r="G10" s="43"/>
      <c r="H10" s="43"/>
      <c r="I10" s="43"/>
      <c r="J10" s="43"/>
      <c r="K10" s="43"/>
      <c r="L10" s="43"/>
      <c r="M10" s="43"/>
      <c r="N10" s="43"/>
      <c r="O10" s="43"/>
      <c r="P10" s="43"/>
      <c r="Q10" s="6"/>
    </row>
    <row r="11" spans="1:32" ht="15" customHeight="1" thickBot="1" x14ac:dyDescent="0.45">
      <c r="A11" s="43"/>
      <c r="B11" s="43"/>
      <c r="C11" s="43"/>
      <c r="D11" s="43"/>
      <c r="E11" s="43"/>
      <c r="F11" s="43"/>
      <c r="G11" s="43"/>
      <c r="H11" s="43"/>
      <c r="I11" s="43"/>
      <c r="J11" s="43"/>
      <c r="K11" s="43"/>
      <c r="L11" s="43"/>
      <c r="M11" s="43"/>
      <c r="N11" s="43"/>
      <c r="O11" s="43"/>
      <c r="P11" s="43"/>
      <c r="Q11" s="6"/>
    </row>
    <row r="12" spans="1:32" ht="53.45" customHeight="1" x14ac:dyDescent="0.4">
      <c r="A12" s="43"/>
      <c r="B12" s="258" t="s">
        <v>42</v>
      </c>
      <c r="C12" s="260" t="s">
        <v>7</v>
      </c>
      <c r="D12" s="261"/>
      <c r="E12" s="489"/>
      <c r="F12" s="262"/>
      <c r="G12" s="262"/>
      <c r="H12" s="263"/>
      <c r="I12" s="43"/>
      <c r="J12" s="315" t="s">
        <v>10</v>
      </c>
      <c r="K12" s="316"/>
      <c r="L12" s="316"/>
      <c r="M12" s="316"/>
      <c r="N12" s="316"/>
      <c r="O12" s="317"/>
      <c r="P12" s="43"/>
      <c r="Q12" s="6"/>
      <c r="S12" s="267" t="s">
        <v>42</v>
      </c>
      <c r="T12" s="269" t="s">
        <v>7</v>
      </c>
      <c r="U12" s="270"/>
      <c r="V12" s="455"/>
      <c r="W12" s="271"/>
      <c r="X12" s="271"/>
      <c r="Y12" s="272"/>
      <c r="AA12" s="92" t="s">
        <v>10</v>
      </c>
      <c r="AB12" s="93"/>
      <c r="AC12" s="93"/>
      <c r="AD12" s="93"/>
      <c r="AE12" s="93"/>
      <c r="AF12" s="94"/>
    </row>
    <row r="13" spans="1:32" ht="53.45" customHeight="1" thickBot="1" x14ac:dyDescent="0.45">
      <c r="A13" s="43"/>
      <c r="B13" s="381"/>
      <c r="C13" s="245" t="s">
        <v>43</v>
      </c>
      <c r="D13" s="246"/>
      <c r="E13" s="512"/>
      <c r="F13" s="513"/>
      <c r="G13" s="513"/>
      <c r="H13" s="514"/>
      <c r="I13" s="43"/>
      <c r="J13" s="456" t="s">
        <v>64</v>
      </c>
      <c r="K13" s="457"/>
      <c r="L13" s="457"/>
      <c r="M13" s="458"/>
      <c r="N13" s="418">
        <v>0</v>
      </c>
      <c r="O13" s="419"/>
      <c r="P13" s="43"/>
      <c r="Q13" s="6"/>
      <c r="S13" s="296"/>
      <c r="T13" s="253" t="s">
        <v>43</v>
      </c>
      <c r="U13" s="254"/>
      <c r="V13" s="515"/>
      <c r="W13" s="516"/>
      <c r="X13" s="516"/>
      <c r="Y13" s="517"/>
      <c r="AA13" s="509" t="s">
        <v>64</v>
      </c>
      <c r="AB13" s="510"/>
      <c r="AC13" s="510"/>
      <c r="AD13" s="511"/>
      <c r="AE13" s="445">
        <v>400000</v>
      </c>
      <c r="AF13" s="446"/>
    </row>
    <row r="14" spans="1:32" ht="53.45" customHeight="1" thickTop="1" thickBot="1" x14ac:dyDescent="0.45">
      <c r="A14" s="43"/>
      <c r="B14" s="258" t="s">
        <v>14</v>
      </c>
      <c r="C14" s="382" t="s">
        <v>15</v>
      </c>
      <c r="D14" s="383"/>
      <c r="E14" s="386"/>
      <c r="F14" s="387"/>
      <c r="G14" s="387"/>
      <c r="H14" s="388"/>
      <c r="I14" s="43"/>
      <c r="J14" s="463" t="s">
        <v>65</v>
      </c>
      <c r="K14" s="464"/>
      <c r="L14" s="464"/>
      <c r="M14" s="465"/>
      <c r="N14" s="251">
        <v>0</v>
      </c>
      <c r="O14" s="252"/>
      <c r="P14" s="43"/>
      <c r="Q14" s="6"/>
      <c r="S14" s="267" t="s">
        <v>14</v>
      </c>
      <c r="T14" s="297" t="s">
        <v>15</v>
      </c>
      <c r="U14" s="298"/>
      <c r="V14" s="490"/>
      <c r="W14" s="491"/>
      <c r="X14" s="491"/>
      <c r="Y14" s="492"/>
      <c r="AA14" s="503" t="s">
        <v>65</v>
      </c>
      <c r="AB14" s="504"/>
      <c r="AC14" s="504"/>
      <c r="AD14" s="505"/>
      <c r="AE14" s="278">
        <v>400000</v>
      </c>
      <c r="AF14" s="279"/>
    </row>
    <row r="15" spans="1:32" ht="53.45" customHeight="1" thickTop="1" x14ac:dyDescent="0.4">
      <c r="A15" s="43"/>
      <c r="B15" s="259"/>
      <c r="C15" s="384"/>
      <c r="D15" s="385"/>
      <c r="E15" s="353"/>
      <c r="F15" s="354"/>
      <c r="G15" s="354"/>
      <c r="H15" s="355"/>
      <c r="I15" s="59"/>
      <c r="J15" s="466" t="s">
        <v>131</v>
      </c>
      <c r="K15" s="467"/>
      <c r="L15" s="467"/>
      <c r="M15" s="468"/>
      <c r="N15" s="282">
        <v>0</v>
      </c>
      <c r="O15" s="283"/>
      <c r="P15" s="43"/>
      <c r="Q15" s="6"/>
      <c r="S15" s="268"/>
      <c r="T15" s="299"/>
      <c r="U15" s="300"/>
      <c r="V15" s="486"/>
      <c r="W15" s="487"/>
      <c r="X15" s="487"/>
      <c r="Y15" s="488"/>
      <c r="Z15" s="9"/>
      <c r="AA15" s="506" t="s">
        <v>66</v>
      </c>
      <c r="AB15" s="507"/>
      <c r="AC15" s="507"/>
      <c r="AD15" s="508"/>
      <c r="AE15" s="309">
        <v>200000</v>
      </c>
      <c r="AF15" s="310"/>
    </row>
    <row r="16" spans="1:32" ht="53.45" customHeight="1" thickBot="1" x14ac:dyDescent="0.45">
      <c r="A16" s="43"/>
      <c r="B16" s="259"/>
      <c r="C16" s="346" t="s">
        <v>110</v>
      </c>
      <c r="D16" s="347"/>
      <c r="E16" s="350"/>
      <c r="F16" s="351"/>
      <c r="G16" s="351"/>
      <c r="H16" s="352"/>
      <c r="I16" s="59"/>
      <c r="J16" s="476" t="s">
        <v>119</v>
      </c>
      <c r="K16" s="477"/>
      <c r="L16" s="477"/>
      <c r="M16" s="478"/>
      <c r="N16" s="358">
        <v>0</v>
      </c>
      <c r="O16" s="359"/>
      <c r="P16" s="43"/>
      <c r="Q16" s="6"/>
      <c r="S16" s="268"/>
      <c r="T16" s="321" t="s">
        <v>16</v>
      </c>
      <c r="U16" s="322"/>
      <c r="V16" s="483"/>
      <c r="W16" s="484"/>
      <c r="X16" s="484"/>
      <c r="Y16" s="485"/>
      <c r="Z16" s="9"/>
      <c r="AA16" s="497" t="s">
        <v>67</v>
      </c>
      <c r="AB16" s="498"/>
      <c r="AC16" s="498"/>
      <c r="AD16" s="499"/>
      <c r="AE16" s="313">
        <v>200000</v>
      </c>
      <c r="AF16" s="314"/>
    </row>
    <row r="17" spans="1:33" ht="53.45" customHeight="1" thickTop="1" x14ac:dyDescent="0.4">
      <c r="A17" s="43"/>
      <c r="B17" s="259"/>
      <c r="C17" s="348"/>
      <c r="D17" s="349"/>
      <c r="E17" s="353"/>
      <c r="F17" s="354"/>
      <c r="G17" s="354"/>
      <c r="H17" s="355"/>
      <c r="I17" s="43"/>
      <c r="J17" s="469" t="s">
        <v>130</v>
      </c>
      <c r="K17" s="470"/>
      <c r="L17" s="470"/>
      <c r="M17" s="471"/>
      <c r="N17" s="287">
        <v>0</v>
      </c>
      <c r="O17" s="288"/>
      <c r="P17" s="43"/>
      <c r="Q17" s="6"/>
      <c r="S17" s="268"/>
      <c r="T17" s="323"/>
      <c r="U17" s="324"/>
      <c r="V17" s="486"/>
      <c r="W17" s="487"/>
      <c r="X17" s="487"/>
      <c r="Y17" s="488"/>
      <c r="AA17" s="500" t="s">
        <v>68</v>
      </c>
      <c r="AB17" s="501"/>
      <c r="AC17" s="501"/>
      <c r="AD17" s="502"/>
      <c r="AE17" s="331">
        <v>300000</v>
      </c>
      <c r="AF17" s="332"/>
    </row>
    <row r="18" spans="1:33" ht="76.150000000000006" customHeight="1" x14ac:dyDescent="0.4">
      <c r="A18" s="43"/>
      <c r="B18" s="259"/>
      <c r="C18" s="389" t="s">
        <v>124</v>
      </c>
      <c r="D18" s="390"/>
      <c r="E18" s="472" t="s">
        <v>51</v>
      </c>
      <c r="F18" s="473"/>
      <c r="G18" s="473"/>
      <c r="H18" s="60" t="s">
        <v>45</v>
      </c>
      <c r="I18" s="43"/>
      <c r="J18" s="393" t="s">
        <v>69</v>
      </c>
      <c r="K18" s="394"/>
      <c r="L18" s="394"/>
      <c r="M18" s="395"/>
      <c r="N18" s="294">
        <v>0</v>
      </c>
      <c r="O18" s="295"/>
      <c r="P18" s="43"/>
      <c r="Q18" s="6"/>
      <c r="S18" s="268"/>
      <c r="T18" s="333" t="s">
        <v>17</v>
      </c>
      <c r="U18" s="334"/>
      <c r="V18" s="493" t="s">
        <v>51</v>
      </c>
      <c r="W18" s="494"/>
      <c r="X18" s="494"/>
      <c r="Y18" s="29" t="s">
        <v>45</v>
      </c>
      <c r="AA18" s="289" t="s">
        <v>69</v>
      </c>
      <c r="AB18" s="290"/>
      <c r="AC18" s="290"/>
      <c r="AD18" s="291"/>
      <c r="AE18" s="292">
        <v>500000</v>
      </c>
      <c r="AF18" s="293"/>
    </row>
    <row r="19" spans="1:33" ht="76.150000000000006" customHeight="1" thickBot="1" x14ac:dyDescent="0.45">
      <c r="A19" s="43"/>
      <c r="B19" s="381"/>
      <c r="C19" s="61"/>
      <c r="D19" s="361" t="s">
        <v>115</v>
      </c>
      <c r="E19" s="361"/>
      <c r="F19" s="62"/>
      <c r="G19" s="361" t="s">
        <v>133</v>
      </c>
      <c r="H19" s="362"/>
      <c r="I19" s="43"/>
      <c r="J19" s="315" t="s">
        <v>39</v>
      </c>
      <c r="K19" s="316"/>
      <c r="L19" s="316"/>
      <c r="M19" s="317"/>
      <c r="N19" s="294">
        <v>0</v>
      </c>
      <c r="O19" s="295"/>
      <c r="P19" s="43"/>
      <c r="Q19" s="6"/>
      <c r="S19" s="296"/>
      <c r="T19" s="18"/>
      <c r="U19" s="19"/>
      <c r="V19" s="19"/>
      <c r="W19" s="19"/>
      <c r="X19" s="19"/>
      <c r="Y19" s="20"/>
      <c r="AA19" s="92" t="s">
        <v>39</v>
      </c>
      <c r="AB19" s="93"/>
      <c r="AC19" s="93"/>
      <c r="AD19" s="94"/>
      <c r="AE19" s="292">
        <v>100000</v>
      </c>
      <c r="AF19" s="293"/>
    </row>
    <row r="20" spans="1:33" ht="76.150000000000006" customHeight="1" x14ac:dyDescent="0.4">
      <c r="A20" s="43"/>
      <c r="B20" s="43"/>
      <c r="C20" s="43"/>
      <c r="D20" s="43"/>
      <c r="E20" s="43"/>
      <c r="F20" s="43"/>
      <c r="G20" s="43"/>
      <c r="H20" s="43"/>
      <c r="I20" s="43"/>
      <c r="J20" s="315" t="s">
        <v>70</v>
      </c>
      <c r="K20" s="316"/>
      <c r="L20" s="316"/>
      <c r="M20" s="317"/>
      <c r="N20" s="318">
        <f>SUM(N13,N15:O19)</f>
        <v>0</v>
      </c>
      <c r="O20" s="319"/>
      <c r="P20" s="43"/>
      <c r="Q20" s="6"/>
      <c r="AA20" s="92" t="s">
        <v>70</v>
      </c>
      <c r="AB20" s="93"/>
      <c r="AC20" s="93"/>
      <c r="AD20" s="94"/>
      <c r="AE20" s="292">
        <f>SUM(AE13,AE15:AF19)</f>
        <v>1700000</v>
      </c>
      <c r="AF20" s="293"/>
    </row>
    <row r="21" spans="1:33" ht="33" customHeight="1" x14ac:dyDescent="0.4">
      <c r="A21" s="43"/>
      <c r="B21" s="43"/>
      <c r="C21" s="43"/>
      <c r="D21" s="43"/>
      <c r="E21" s="43"/>
      <c r="F21" s="43"/>
      <c r="G21" s="43"/>
      <c r="H21" s="43"/>
      <c r="I21" s="43"/>
      <c r="J21" s="315" t="s">
        <v>12</v>
      </c>
      <c r="K21" s="316"/>
      <c r="L21" s="316"/>
      <c r="M21" s="317"/>
      <c r="N21" s="318">
        <f>N20*0.1</f>
        <v>0</v>
      </c>
      <c r="O21" s="319"/>
      <c r="P21" s="43"/>
      <c r="Q21" s="6"/>
      <c r="AA21" s="92" t="s">
        <v>12</v>
      </c>
      <c r="AB21" s="93"/>
      <c r="AC21" s="93"/>
      <c r="AD21" s="94"/>
      <c r="AE21" s="292">
        <f>AE20*0.1</f>
        <v>170000</v>
      </c>
      <c r="AF21" s="293"/>
    </row>
    <row r="22" spans="1:33" ht="79.150000000000006" customHeight="1" x14ac:dyDescent="0.4">
      <c r="A22" s="43"/>
      <c r="B22" s="42"/>
      <c r="C22" s="43"/>
      <c r="D22" s="43"/>
      <c r="E22" s="43"/>
      <c r="F22" s="43"/>
      <c r="G22" s="43"/>
      <c r="H22" s="43"/>
      <c r="I22" s="43"/>
      <c r="J22" s="408" t="s">
        <v>13</v>
      </c>
      <c r="K22" s="408"/>
      <c r="L22" s="408"/>
      <c r="M22" s="408"/>
      <c r="N22" s="360">
        <f>N20+N21</f>
        <v>0</v>
      </c>
      <c r="O22" s="360"/>
      <c r="P22" s="43"/>
      <c r="Q22" s="6"/>
      <c r="S22" s="4"/>
      <c r="AA22" s="85" t="s">
        <v>13</v>
      </c>
      <c r="AB22" s="85"/>
      <c r="AC22" s="85"/>
      <c r="AD22" s="85"/>
      <c r="AE22" s="320">
        <f>AE20+AE21</f>
        <v>1870000</v>
      </c>
      <c r="AF22" s="320"/>
    </row>
    <row r="23" spans="1:33" ht="9" customHeight="1" x14ac:dyDescent="0.4">
      <c r="A23" s="43"/>
      <c r="B23" s="43"/>
      <c r="C23" s="43"/>
      <c r="D23" s="43"/>
      <c r="E23" s="43"/>
      <c r="F23" s="43"/>
      <c r="G23" s="43"/>
      <c r="H23" s="43"/>
      <c r="I23" s="43"/>
      <c r="J23" s="43"/>
      <c r="K23" s="43"/>
      <c r="L23" s="43"/>
      <c r="M23" s="43"/>
      <c r="N23" s="43"/>
      <c r="O23" s="43"/>
      <c r="P23" s="43"/>
      <c r="Q23" s="6"/>
    </row>
    <row r="24" spans="1:33" ht="19.899999999999999" customHeight="1" x14ac:dyDescent="0.4">
      <c r="A24" s="43"/>
      <c r="B24" s="39" t="s">
        <v>56</v>
      </c>
      <c r="C24" s="43"/>
      <c r="D24" s="43"/>
      <c r="E24" s="43"/>
      <c r="F24" s="43"/>
      <c r="G24" s="43"/>
      <c r="H24" s="43"/>
      <c r="I24" s="43"/>
      <c r="J24" s="43"/>
      <c r="K24" s="43"/>
      <c r="L24" s="43"/>
      <c r="M24" s="43"/>
      <c r="N24" s="43"/>
      <c r="O24" s="43"/>
      <c r="P24" s="46"/>
      <c r="Q24" s="6"/>
      <c r="S24" s="21" t="s">
        <v>56</v>
      </c>
      <c r="AG24" s="14"/>
    </row>
    <row r="25" spans="1:33" ht="33" customHeight="1" thickBot="1" x14ac:dyDescent="0.45">
      <c r="A25" s="43"/>
      <c r="B25" s="44" t="s">
        <v>127</v>
      </c>
      <c r="C25" s="43"/>
      <c r="D25" s="43"/>
      <c r="E25" s="57"/>
      <c r="F25" s="46"/>
      <c r="G25" s="45" t="s">
        <v>128</v>
      </c>
      <c r="H25" s="43"/>
      <c r="I25" s="43"/>
      <c r="J25" s="43"/>
      <c r="K25" s="43"/>
      <c r="L25" s="43"/>
      <c r="M25" s="43"/>
      <c r="N25" s="43"/>
      <c r="O25" s="43"/>
      <c r="P25" s="46"/>
      <c r="Q25" s="6"/>
      <c r="S25" s="16" t="s">
        <v>61</v>
      </c>
      <c r="V25" s="13"/>
      <c r="W25" s="14"/>
      <c r="X25" s="17" t="s">
        <v>63</v>
      </c>
      <c r="AG25" s="14"/>
    </row>
    <row r="26" spans="1:33" ht="76.150000000000006" customHeight="1" thickBot="1" x14ac:dyDescent="0.45">
      <c r="A26" s="43"/>
      <c r="B26" s="474" t="s">
        <v>146</v>
      </c>
      <c r="C26" s="475"/>
      <c r="D26" s="461">
        <f>N13+N15</f>
        <v>0</v>
      </c>
      <c r="E26" s="462"/>
      <c r="F26" s="46"/>
      <c r="G26" s="363" t="s">
        <v>117</v>
      </c>
      <c r="H26" s="364"/>
      <c r="I26" s="365">
        <f>I28+I29</f>
        <v>0</v>
      </c>
      <c r="J26" s="366"/>
      <c r="K26" s="43"/>
      <c r="L26" s="43"/>
      <c r="M26" s="43"/>
      <c r="N26" s="43"/>
      <c r="O26" s="43"/>
      <c r="P26" s="46"/>
      <c r="Q26" s="6"/>
      <c r="S26" s="479" t="s">
        <v>71</v>
      </c>
      <c r="T26" s="480"/>
      <c r="U26" s="481">
        <f>AE13+AE15</f>
        <v>600000</v>
      </c>
      <c r="V26" s="482"/>
      <c r="W26" s="14"/>
      <c r="X26" s="404" t="s">
        <v>58</v>
      </c>
      <c r="Y26" s="405"/>
      <c r="Z26" s="406">
        <f>Z28+Z29</f>
        <v>700000</v>
      </c>
      <c r="AA26" s="407"/>
      <c r="AG26" s="14"/>
    </row>
    <row r="27" spans="1:33" ht="76.150000000000006" customHeight="1" x14ac:dyDescent="0.4">
      <c r="A27" s="43"/>
      <c r="B27" s="459" t="s">
        <v>129</v>
      </c>
      <c r="C27" s="460"/>
      <c r="D27" s="461">
        <f>N17</f>
        <v>0</v>
      </c>
      <c r="E27" s="462"/>
      <c r="F27" s="46"/>
      <c r="G27" s="47" t="s">
        <v>59</v>
      </c>
      <c r="H27" s="51"/>
      <c r="I27" s="49"/>
      <c r="J27" s="49"/>
      <c r="K27" s="43"/>
      <c r="L27" s="43"/>
      <c r="M27" s="43"/>
      <c r="N27" s="43"/>
      <c r="O27" s="43"/>
      <c r="P27" s="46"/>
      <c r="Q27" s="6"/>
      <c r="S27" s="495" t="s">
        <v>72</v>
      </c>
      <c r="T27" s="496"/>
      <c r="U27" s="481">
        <f>AE17</f>
        <v>300000</v>
      </c>
      <c r="V27" s="482"/>
      <c r="W27" s="14"/>
      <c r="X27" s="26" t="s">
        <v>59</v>
      </c>
      <c r="Y27" s="25"/>
      <c r="Z27" s="23"/>
      <c r="AA27" s="23"/>
      <c r="AG27" s="14"/>
    </row>
    <row r="28" spans="1:33" ht="76.150000000000006" customHeight="1" x14ac:dyDescent="0.4">
      <c r="A28" s="43"/>
      <c r="B28" s="43"/>
      <c r="C28" s="43"/>
      <c r="D28" s="43"/>
      <c r="E28" s="43"/>
      <c r="F28" s="46"/>
      <c r="G28" s="378" t="s">
        <v>132</v>
      </c>
      <c r="H28" s="378"/>
      <c r="I28" s="398">
        <f>N16</f>
        <v>0</v>
      </c>
      <c r="J28" s="398"/>
      <c r="K28" s="43"/>
      <c r="L28" s="43"/>
      <c r="M28" s="43"/>
      <c r="N28" s="43"/>
      <c r="O28" s="43"/>
      <c r="P28" s="43"/>
      <c r="Q28" s="6"/>
      <c r="W28" s="14"/>
      <c r="X28" s="86" t="s">
        <v>73</v>
      </c>
      <c r="Y28" s="86"/>
      <c r="Z28" s="75">
        <f>AE16</f>
        <v>200000</v>
      </c>
      <c r="AA28" s="75"/>
    </row>
    <row r="29" spans="1:33" ht="76.150000000000006" customHeight="1" x14ac:dyDescent="0.4">
      <c r="A29" s="43"/>
      <c r="B29" s="43"/>
      <c r="C29" s="43"/>
      <c r="D29" s="43"/>
      <c r="E29" s="43"/>
      <c r="F29" s="52"/>
      <c r="G29" s="378" t="s">
        <v>74</v>
      </c>
      <c r="H29" s="378"/>
      <c r="I29" s="360">
        <f>N18</f>
        <v>0</v>
      </c>
      <c r="J29" s="360"/>
      <c r="K29" s="43"/>
      <c r="L29" s="43"/>
      <c r="M29" s="43"/>
      <c r="N29" s="43"/>
      <c r="O29" s="43"/>
      <c r="P29" s="52"/>
      <c r="Q29" s="6"/>
      <c r="W29" s="15"/>
      <c r="X29" s="86" t="s">
        <v>74</v>
      </c>
      <c r="Y29" s="86"/>
      <c r="Z29" s="320">
        <f>AE18</f>
        <v>500000</v>
      </c>
      <c r="AA29" s="320"/>
      <c r="AG29" s="15"/>
    </row>
    <row r="30" spans="1:33" ht="20.45" customHeight="1" x14ac:dyDescent="0.4">
      <c r="A30" s="43"/>
      <c r="B30" s="43"/>
      <c r="C30" s="43"/>
      <c r="D30" s="43"/>
      <c r="E30" s="43"/>
      <c r="F30" s="43"/>
      <c r="G30" s="43"/>
      <c r="H30" s="43"/>
      <c r="I30" s="43"/>
      <c r="J30" s="43"/>
      <c r="K30" s="43"/>
      <c r="L30" s="43"/>
      <c r="M30" s="43"/>
      <c r="N30" s="43"/>
      <c r="O30" s="43"/>
      <c r="P30" s="43"/>
      <c r="Q30" s="6"/>
    </row>
    <row r="31" spans="1:33" ht="45" customHeight="1" x14ac:dyDescent="0.4">
      <c r="A31" s="43"/>
      <c r="B31" s="337" t="s">
        <v>44</v>
      </c>
      <c r="C31" s="338"/>
      <c r="D31" s="338"/>
      <c r="E31" s="338"/>
      <c r="F31" s="338"/>
      <c r="G31" s="338"/>
      <c r="H31" s="338"/>
      <c r="I31" s="338"/>
      <c r="J31" s="338"/>
      <c r="K31" s="338"/>
      <c r="L31" s="338"/>
      <c r="M31" s="338"/>
      <c r="N31" s="338"/>
      <c r="O31" s="339"/>
      <c r="P31" s="43"/>
      <c r="Q31" s="6"/>
      <c r="S31" s="367" t="s">
        <v>44</v>
      </c>
      <c r="T31" s="368"/>
      <c r="U31" s="368"/>
      <c r="V31" s="368"/>
      <c r="W31" s="368"/>
      <c r="X31" s="368"/>
      <c r="Y31" s="368"/>
      <c r="Z31" s="368"/>
      <c r="AA31" s="368"/>
      <c r="AB31" s="368"/>
      <c r="AC31" s="368"/>
      <c r="AD31" s="368"/>
      <c r="AE31" s="368"/>
      <c r="AF31" s="369"/>
    </row>
    <row r="32" spans="1:33" ht="10.15" customHeight="1" x14ac:dyDescent="0.4">
      <c r="A32" s="43"/>
      <c r="B32" s="340"/>
      <c r="C32" s="341"/>
      <c r="D32" s="341"/>
      <c r="E32" s="341"/>
      <c r="F32" s="341"/>
      <c r="G32" s="341"/>
      <c r="H32" s="341"/>
      <c r="I32" s="341"/>
      <c r="J32" s="341"/>
      <c r="K32" s="341"/>
      <c r="L32" s="341"/>
      <c r="M32" s="341"/>
      <c r="N32" s="341"/>
      <c r="O32" s="342"/>
      <c r="P32" s="43"/>
      <c r="Q32" s="6"/>
      <c r="S32" s="370"/>
      <c r="T32" s="371"/>
      <c r="U32" s="371"/>
      <c r="V32" s="371"/>
      <c r="W32" s="371"/>
      <c r="X32" s="371"/>
      <c r="Y32" s="371"/>
      <c r="Z32" s="371"/>
      <c r="AA32" s="371"/>
      <c r="AB32" s="371"/>
      <c r="AC32" s="371"/>
      <c r="AD32" s="371"/>
      <c r="AE32" s="371"/>
      <c r="AF32" s="372"/>
    </row>
    <row r="33" spans="1:32" ht="24" customHeight="1" x14ac:dyDescent="0.4">
      <c r="A33" s="43"/>
      <c r="B33" s="340"/>
      <c r="C33" s="341"/>
      <c r="D33" s="341"/>
      <c r="E33" s="341"/>
      <c r="F33" s="341"/>
      <c r="G33" s="341"/>
      <c r="H33" s="341"/>
      <c r="I33" s="341"/>
      <c r="J33" s="341"/>
      <c r="K33" s="341"/>
      <c r="L33" s="341"/>
      <c r="M33" s="341"/>
      <c r="N33" s="341"/>
      <c r="O33" s="342"/>
      <c r="P33" s="43"/>
      <c r="Q33" s="6"/>
      <c r="S33" s="370"/>
      <c r="T33" s="371"/>
      <c r="U33" s="371"/>
      <c r="V33" s="371"/>
      <c r="W33" s="371"/>
      <c r="X33" s="371"/>
      <c r="Y33" s="371"/>
      <c r="Z33" s="371"/>
      <c r="AA33" s="371"/>
      <c r="AB33" s="371"/>
      <c r="AC33" s="371"/>
      <c r="AD33" s="371"/>
      <c r="AE33" s="371"/>
      <c r="AF33" s="372"/>
    </row>
    <row r="34" spans="1:32" ht="7.9" customHeight="1" x14ac:dyDescent="0.4">
      <c r="A34" s="43"/>
      <c r="B34" s="340"/>
      <c r="C34" s="341"/>
      <c r="D34" s="341"/>
      <c r="E34" s="341"/>
      <c r="F34" s="341"/>
      <c r="G34" s="341"/>
      <c r="H34" s="341"/>
      <c r="I34" s="341"/>
      <c r="J34" s="341"/>
      <c r="K34" s="341"/>
      <c r="L34" s="341"/>
      <c r="M34" s="341"/>
      <c r="N34" s="341"/>
      <c r="O34" s="342"/>
      <c r="P34" s="43"/>
      <c r="Q34" s="6"/>
      <c r="S34" s="370"/>
      <c r="T34" s="371"/>
      <c r="U34" s="371"/>
      <c r="V34" s="371"/>
      <c r="W34" s="371"/>
      <c r="X34" s="371"/>
      <c r="Y34" s="371"/>
      <c r="Z34" s="371"/>
      <c r="AA34" s="371"/>
      <c r="AB34" s="371"/>
      <c r="AC34" s="371"/>
      <c r="AD34" s="371"/>
      <c r="AE34" s="371"/>
      <c r="AF34" s="372"/>
    </row>
    <row r="35" spans="1:32" ht="33" customHeight="1" x14ac:dyDescent="0.4">
      <c r="A35" s="43"/>
      <c r="B35" s="343"/>
      <c r="C35" s="344"/>
      <c r="D35" s="344"/>
      <c r="E35" s="344"/>
      <c r="F35" s="344"/>
      <c r="G35" s="344"/>
      <c r="H35" s="344"/>
      <c r="I35" s="344"/>
      <c r="J35" s="344"/>
      <c r="K35" s="344"/>
      <c r="L35" s="344"/>
      <c r="M35" s="344"/>
      <c r="N35" s="344"/>
      <c r="O35" s="345"/>
      <c r="P35" s="43"/>
      <c r="Q35" s="6"/>
      <c r="S35" s="373"/>
      <c r="T35" s="374"/>
      <c r="U35" s="374"/>
      <c r="V35" s="374"/>
      <c r="W35" s="374"/>
      <c r="X35" s="374"/>
      <c r="Y35" s="374"/>
      <c r="Z35" s="374"/>
      <c r="AA35" s="374"/>
      <c r="AB35" s="374"/>
      <c r="AC35" s="374"/>
      <c r="AD35" s="374"/>
      <c r="AE35" s="374"/>
      <c r="AF35" s="375"/>
    </row>
    <row r="36" spans="1:32" ht="33" customHeight="1" x14ac:dyDescent="0.4">
      <c r="A36" s="43"/>
      <c r="B36" s="43"/>
      <c r="C36" s="43"/>
      <c r="D36" s="43"/>
      <c r="E36" s="43"/>
      <c r="F36" s="43"/>
      <c r="G36" s="43"/>
      <c r="H36" s="43"/>
      <c r="I36" s="43"/>
      <c r="J36" s="43"/>
      <c r="K36" s="43"/>
      <c r="L36" s="43"/>
      <c r="M36" s="43"/>
      <c r="N36" s="43"/>
      <c r="O36" s="43"/>
      <c r="P36" s="43"/>
      <c r="Q36" s="6"/>
    </row>
    <row r="37" spans="1:32" ht="25.5" x14ac:dyDescent="0.4">
      <c r="A37" s="43"/>
      <c r="B37" s="43"/>
      <c r="C37" s="43"/>
      <c r="D37" s="43"/>
      <c r="E37" s="43"/>
      <c r="F37" s="43"/>
      <c r="G37" s="43"/>
      <c r="H37" s="43"/>
      <c r="I37" s="43"/>
      <c r="J37" s="43"/>
      <c r="K37" s="56"/>
      <c r="L37" s="43"/>
      <c r="M37" s="43"/>
      <c r="N37" s="43"/>
      <c r="O37" s="43"/>
      <c r="P37" s="43"/>
      <c r="Q37" s="6"/>
    </row>
    <row r="38" spans="1:32" ht="31.15" customHeight="1" x14ac:dyDescent="0.4">
      <c r="A38" s="43"/>
      <c r="B38" s="43"/>
      <c r="C38" s="43"/>
      <c r="D38" s="43"/>
      <c r="E38" s="43"/>
      <c r="F38" s="43"/>
      <c r="G38" s="43"/>
      <c r="H38" s="43"/>
      <c r="I38" s="43"/>
      <c r="J38" s="43"/>
      <c r="K38" s="56"/>
      <c r="L38" s="43"/>
      <c r="M38" s="43"/>
      <c r="N38" s="43"/>
      <c r="O38" s="43"/>
      <c r="P38" s="43"/>
      <c r="Q38" s="6"/>
      <c r="AD38" s="11"/>
    </row>
    <row r="39" spans="1:32" ht="31.15" customHeight="1" x14ac:dyDescent="0.4">
      <c r="A39" s="43"/>
      <c r="B39" s="43"/>
      <c r="C39" s="43"/>
      <c r="D39" s="43"/>
      <c r="E39" s="43"/>
      <c r="F39" s="43"/>
      <c r="G39" s="43"/>
      <c r="H39" s="43"/>
      <c r="I39" s="43"/>
      <c r="J39" s="43"/>
      <c r="K39" s="56"/>
      <c r="L39" s="43"/>
      <c r="M39" s="43"/>
      <c r="N39" s="43"/>
      <c r="O39" s="43"/>
      <c r="P39" s="43"/>
      <c r="Q39" s="6"/>
      <c r="AD39" s="11"/>
    </row>
    <row r="40" spans="1:32" ht="31.15" customHeight="1" x14ac:dyDescent="0.4">
      <c r="A40" s="43"/>
      <c r="B40" s="43"/>
      <c r="C40" s="43"/>
      <c r="D40" s="43"/>
      <c r="E40" s="43"/>
      <c r="F40" s="43"/>
      <c r="G40" s="43"/>
      <c r="H40" s="413"/>
      <c r="I40" s="413"/>
      <c r="J40" s="413"/>
      <c r="K40" s="414"/>
      <c r="L40" s="414"/>
      <c r="M40" s="414"/>
      <c r="N40" s="43"/>
      <c r="O40" s="43"/>
      <c r="P40" s="43"/>
      <c r="Q40" s="6"/>
      <c r="AD40" s="11"/>
    </row>
    <row r="41" spans="1:32" ht="25.5" x14ac:dyDescent="0.4">
      <c r="A41" s="43"/>
      <c r="B41" s="43"/>
      <c r="C41" s="43"/>
      <c r="D41" s="43"/>
      <c r="E41" s="43"/>
      <c r="F41" s="43"/>
      <c r="G41" s="43"/>
      <c r="H41" s="43"/>
      <c r="I41" s="43"/>
      <c r="J41" s="43"/>
      <c r="K41" s="43"/>
      <c r="L41" s="43"/>
      <c r="M41" s="43"/>
      <c r="N41" s="43"/>
      <c r="O41" s="43"/>
      <c r="P41" s="43"/>
      <c r="Q41" s="6"/>
      <c r="Z41" s="376"/>
      <c r="AA41" s="376"/>
      <c r="AB41" s="376"/>
      <c r="AC41" s="12"/>
      <c r="AD41" s="377"/>
      <c r="AE41" s="377"/>
      <c r="AF41" s="377"/>
    </row>
    <row r="42" spans="1:32" ht="25.5" x14ac:dyDescent="0.4">
      <c r="A42" s="43"/>
      <c r="B42" s="43"/>
      <c r="C42" s="43"/>
      <c r="D42" s="43"/>
      <c r="E42" s="43"/>
      <c r="F42" s="43"/>
      <c r="G42" s="43"/>
      <c r="H42" s="43"/>
      <c r="I42" s="43"/>
      <c r="J42" s="43"/>
      <c r="K42" s="43"/>
      <c r="L42" s="43"/>
      <c r="M42" s="43"/>
      <c r="N42" s="43"/>
      <c r="O42" s="43"/>
      <c r="P42" s="43"/>
      <c r="Q42" s="6"/>
    </row>
    <row r="43" spans="1:32" ht="25.5" x14ac:dyDescent="0.4">
      <c r="A43" s="43"/>
      <c r="B43" s="43"/>
      <c r="C43" s="43"/>
      <c r="D43" s="43"/>
      <c r="E43" s="43"/>
      <c r="F43" s="43"/>
      <c r="G43" s="43"/>
      <c r="H43" s="43"/>
      <c r="I43" s="43"/>
      <c r="J43" s="43"/>
      <c r="K43" s="43"/>
      <c r="L43" s="43"/>
      <c r="M43" s="43"/>
      <c r="N43" s="43"/>
      <c r="O43" s="43"/>
      <c r="P43" s="43"/>
      <c r="Q43" s="6"/>
    </row>
    <row r="44" spans="1:32" ht="25.5" x14ac:dyDescent="0.4">
      <c r="A44" s="43"/>
      <c r="B44" s="43"/>
      <c r="C44" s="43"/>
      <c r="D44" s="43"/>
      <c r="E44" s="43"/>
      <c r="F44" s="43"/>
      <c r="G44" s="43"/>
      <c r="H44" s="43"/>
      <c r="I44" s="43"/>
      <c r="J44" s="43"/>
      <c r="K44" s="43"/>
      <c r="L44" s="43"/>
      <c r="M44" s="43"/>
      <c r="N44" s="43"/>
      <c r="O44" s="43"/>
      <c r="P44" s="43"/>
      <c r="Q44" s="6"/>
    </row>
    <row r="45" spans="1:32" ht="25.5" x14ac:dyDescent="0.4">
      <c r="A45" s="43"/>
      <c r="B45" s="43"/>
      <c r="C45" s="43"/>
      <c r="D45" s="43"/>
      <c r="E45" s="43"/>
      <c r="F45" s="43"/>
      <c r="G45" s="43"/>
      <c r="H45" s="43"/>
      <c r="I45" s="43"/>
      <c r="J45" s="43"/>
      <c r="K45" s="43"/>
      <c r="L45" s="43"/>
      <c r="M45" s="43"/>
      <c r="N45" s="43"/>
      <c r="O45" s="43"/>
      <c r="P45" s="43"/>
      <c r="Q45" s="6"/>
    </row>
    <row r="46" spans="1:32" x14ac:dyDescent="0.4">
      <c r="Q46" s="6"/>
    </row>
  </sheetData>
  <sheetProtection selectLockedCells="1"/>
  <mergeCells count="106">
    <mergeCell ref="B7:G7"/>
    <mergeCell ref="B4:E4"/>
    <mergeCell ref="L1:O1"/>
    <mergeCell ref="S4:T4"/>
    <mergeCell ref="AC4:AF7"/>
    <mergeCell ref="S7:V7"/>
    <mergeCell ref="Z26:AA26"/>
    <mergeCell ref="N22:O22"/>
    <mergeCell ref="AA22:AD22"/>
    <mergeCell ref="AA18:AD18"/>
    <mergeCell ref="N16:O16"/>
    <mergeCell ref="D9:L9"/>
    <mergeCell ref="U9:AC9"/>
    <mergeCell ref="L4:O7"/>
    <mergeCell ref="AA15:AD15"/>
    <mergeCell ref="AE15:AF15"/>
    <mergeCell ref="AA13:AD13"/>
    <mergeCell ref="AE13:AF13"/>
    <mergeCell ref="C13:D13"/>
    <mergeCell ref="E13:H13"/>
    <mergeCell ref="T13:U13"/>
    <mergeCell ref="V13:Y13"/>
    <mergeCell ref="B12:B13"/>
    <mergeCell ref="C12:D12"/>
    <mergeCell ref="E12:H12"/>
    <mergeCell ref="AD1:AF1"/>
    <mergeCell ref="D2:L2"/>
    <mergeCell ref="U2:AC2"/>
    <mergeCell ref="N17:O17"/>
    <mergeCell ref="V14:Y15"/>
    <mergeCell ref="T18:U18"/>
    <mergeCell ref="V18:X18"/>
    <mergeCell ref="S27:T27"/>
    <mergeCell ref="U27:V27"/>
    <mergeCell ref="AE22:AF22"/>
    <mergeCell ref="AA20:AD20"/>
    <mergeCell ref="AE20:AF20"/>
    <mergeCell ref="AA21:AD21"/>
    <mergeCell ref="AE21:AF21"/>
    <mergeCell ref="AE18:AF18"/>
    <mergeCell ref="AA19:AD19"/>
    <mergeCell ref="AE19:AF19"/>
    <mergeCell ref="AA16:AD16"/>
    <mergeCell ref="AE16:AF16"/>
    <mergeCell ref="AA17:AD17"/>
    <mergeCell ref="AE17:AF17"/>
    <mergeCell ref="AA14:AD14"/>
    <mergeCell ref="AE14:AF14"/>
    <mergeCell ref="N15:O15"/>
    <mergeCell ref="N14:O14"/>
    <mergeCell ref="S14:S19"/>
    <mergeCell ref="T14:U15"/>
    <mergeCell ref="S26:T26"/>
    <mergeCell ref="U26:V26"/>
    <mergeCell ref="X26:Y26"/>
    <mergeCell ref="N21:O21"/>
    <mergeCell ref="N20:O20"/>
    <mergeCell ref="T16:U17"/>
    <mergeCell ref="V16:Y17"/>
    <mergeCell ref="G26:H26"/>
    <mergeCell ref="I26:J26"/>
    <mergeCell ref="C16:D17"/>
    <mergeCell ref="E16:H17"/>
    <mergeCell ref="J16:M16"/>
    <mergeCell ref="J21:M21"/>
    <mergeCell ref="J20:M20"/>
    <mergeCell ref="X28:Y28"/>
    <mergeCell ref="N19:O19"/>
    <mergeCell ref="N18:O18"/>
    <mergeCell ref="D19:E19"/>
    <mergeCell ref="G19:H19"/>
    <mergeCell ref="H40:J40"/>
    <mergeCell ref="K40:M40"/>
    <mergeCell ref="Z41:AB41"/>
    <mergeCell ref="AD41:AF41"/>
    <mergeCell ref="G29:H29"/>
    <mergeCell ref="I29:J29"/>
    <mergeCell ref="G28:H28"/>
    <mergeCell ref="I28:J28"/>
    <mergeCell ref="Z28:AA28"/>
    <mergeCell ref="X29:Y29"/>
    <mergeCell ref="Z29:AA29"/>
    <mergeCell ref="J12:O12"/>
    <mergeCell ref="S12:S13"/>
    <mergeCell ref="T12:U12"/>
    <mergeCell ref="V12:Y12"/>
    <mergeCell ref="AA12:AF12"/>
    <mergeCell ref="J13:M13"/>
    <mergeCell ref="N13:O13"/>
    <mergeCell ref="B31:O35"/>
    <mergeCell ref="S31:AF35"/>
    <mergeCell ref="B27:C27"/>
    <mergeCell ref="D26:E26"/>
    <mergeCell ref="D27:E27"/>
    <mergeCell ref="J14:M14"/>
    <mergeCell ref="J15:M15"/>
    <mergeCell ref="J17:M17"/>
    <mergeCell ref="J18:M18"/>
    <mergeCell ref="J19:M19"/>
    <mergeCell ref="B14:B19"/>
    <mergeCell ref="C14:D15"/>
    <mergeCell ref="E14:H15"/>
    <mergeCell ref="C18:D18"/>
    <mergeCell ref="E18:G18"/>
    <mergeCell ref="B26:C26"/>
    <mergeCell ref="J22:M22"/>
  </mergeCells>
  <phoneticPr fontId="2"/>
  <printOptions horizontalCentered="1" verticalCentered="1"/>
  <pageMargins left="0.51181102362204722" right="0.51181102362204722" top="0.74803149606299213" bottom="0.74803149606299213"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19</xdr:col>
                    <xdr:colOff>466725</xdr:colOff>
                    <xdr:row>18</xdr:row>
                    <xdr:rowOff>19050</xdr:rowOff>
                  </from>
                  <to>
                    <xdr:col>21</xdr:col>
                    <xdr:colOff>476250</xdr:colOff>
                    <xdr:row>18</xdr:row>
                    <xdr:rowOff>400050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21</xdr:col>
                    <xdr:colOff>619125</xdr:colOff>
                    <xdr:row>18</xdr:row>
                    <xdr:rowOff>38100</xdr:rowOff>
                  </from>
                  <to>
                    <xdr:col>24</xdr:col>
                    <xdr:colOff>247650</xdr:colOff>
                    <xdr:row>18</xdr:row>
                    <xdr:rowOff>361950</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2</xdr:col>
                    <xdr:colOff>133350</xdr:colOff>
                    <xdr:row>18</xdr:row>
                    <xdr:rowOff>304800</xdr:rowOff>
                  </from>
                  <to>
                    <xdr:col>3</xdr:col>
                    <xdr:colOff>95250</xdr:colOff>
                    <xdr:row>18</xdr:row>
                    <xdr:rowOff>628650</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5</xdr:col>
                    <xdr:colOff>209550</xdr:colOff>
                    <xdr:row>18</xdr:row>
                    <xdr:rowOff>304800</xdr:rowOff>
                  </from>
                  <to>
                    <xdr:col>6</xdr:col>
                    <xdr:colOff>133350</xdr:colOff>
                    <xdr:row>18</xdr:row>
                    <xdr:rowOff>628650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G48"/>
  <sheetViews>
    <sheetView showGridLines="0" zoomScale="75" zoomScaleNormal="75" zoomScaleSheetLayoutView="50" workbookViewId="0">
      <selection activeCell="B4" sqref="B4:E4"/>
    </sheetView>
  </sheetViews>
  <sheetFormatPr defaultRowHeight="18.75" x14ac:dyDescent="0.4"/>
  <cols>
    <col min="1" max="1" width="1.75" customWidth="1"/>
    <col min="2" max="2" width="12.75" customWidth="1"/>
    <col min="3" max="3" width="9.25" customWidth="1"/>
    <col min="4" max="4" width="16.875" customWidth="1"/>
    <col min="5" max="5" width="7" customWidth="1"/>
    <col min="6" max="6" width="6.125" customWidth="1"/>
    <col min="7" max="7" width="12.75" customWidth="1"/>
    <col min="8" max="8" width="14.125" customWidth="1"/>
    <col min="9" max="9" width="6.5" customWidth="1"/>
    <col min="10" max="10" width="15.375" customWidth="1"/>
    <col min="11" max="11" width="5.75" customWidth="1"/>
    <col min="12" max="12" width="12.75" customWidth="1"/>
    <col min="13" max="13" width="14.25" customWidth="1"/>
    <col min="14" max="15" width="10.75" customWidth="1"/>
    <col min="16" max="16" width="3.375" customWidth="1"/>
    <col min="17" max="18" width="1.75" customWidth="1"/>
    <col min="19" max="20" width="12.75" customWidth="1"/>
    <col min="21" max="22" width="10.75" customWidth="1"/>
    <col min="23" max="23" width="5.75" customWidth="1"/>
    <col min="24" max="25" width="12.75" customWidth="1"/>
    <col min="26" max="27" width="10.75" customWidth="1"/>
    <col min="28" max="28" width="5.75" customWidth="1"/>
    <col min="29" max="30" width="12.75" customWidth="1"/>
    <col min="31" max="32" width="10.75" customWidth="1"/>
    <col min="33" max="33" width="10.625" customWidth="1"/>
    <col min="34" max="34" width="3.375" customWidth="1"/>
  </cols>
  <sheetData>
    <row r="1" spans="1:32" ht="31.9" customHeight="1" x14ac:dyDescent="0.4">
      <c r="A1" s="43"/>
      <c r="B1" s="43"/>
      <c r="C1" s="43"/>
      <c r="D1" s="43"/>
      <c r="E1" s="43"/>
      <c r="F1" s="43"/>
      <c r="G1" s="43"/>
      <c r="H1" s="43"/>
      <c r="I1" s="43"/>
      <c r="J1" s="43"/>
      <c r="K1" s="43"/>
      <c r="L1" s="239" t="s">
        <v>0</v>
      </c>
      <c r="M1" s="239"/>
      <c r="N1" s="239"/>
      <c r="O1" s="239"/>
      <c r="Q1" s="6"/>
      <c r="AC1" t="s">
        <v>29</v>
      </c>
    </row>
    <row r="2" spans="1:32" ht="30" customHeight="1" x14ac:dyDescent="0.4">
      <c r="A2" s="43"/>
      <c r="B2" s="43"/>
      <c r="C2" s="43"/>
      <c r="D2" s="224" t="s">
        <v>141</v>
      </c>
      <c r="E2" s="224"/>
      <c r="F2" s="224"/>
      <c r="G2" s="224"/>
      <c r="H2" s="224"/>
      <c r="I2" s="224"/>
      <c r="J2" s="224"/>
      <c r="K2" s="224"/>
      <c r="L2" s="224"/>
      <c r="M2" s="43"/>
      <c r="N2" s="43"/>
      <c r="O2" s="43"/>
      <c r="Q2" s="6"/>
      <c r="U2" s="100" t="s">
        <v>1</v>
      </c>
      <c r="V2" s="100"/>
      <c r="W2" s="100"/>
      <c r="X2" s="100"/>
      <c r="Y2" s="100"/>
      <c r="Z2" s="100"/>
      <c r="AA2" s="100"/>
      <c r="AB2" s="100"/>
      <c r="AC2" s="100"/>
      <c r="AD2" s="30"/>
      <c r="AE2" s="30"/>
    </row>
    <row r="3" spans="1:32" ht="16.149999999999999" customHeight="1" thickBot="1" x14ac:dyDescent="0.45">
      <c r="A3" s="43"/>
      <c r="B3" s="43"/>
      <c r="C3" s="43"/>
      <c r="D3" s="43"/>
      <c r="E3" s="43"/>
      <c r="F3" s="43"/>
      <c r="G3" s="43"/>
      <c r="H3" s="43"/>
      <c r="I3" s="43"/>
      <c r="J3" s="43"/>
      <c r="K3" s="43"/>
      <c r="L3" s="43"/>
      <c r="M3" s="43"/>
      <c r="N3" s="43"/>
      <c r="O3" s="43"/>
      <c r="Q3" s="6"/>
      <c r="AC3" s="1"/>
      <c r="AD3" s="1"/>
      <c r="AE3" s="1"/>
    </row>
    <row r="4" spans="1:32" ht="28.9" customHeight="1" x14ac:dyDescent="0.4">
      <c r="A4" s="43"/>
      <c r="B4" s="244"/>
      <c r="C4" s="244"/>
      <c r="D4" s="244"/>
      <c r="E4" s="244"/>
      <c r="F4" s="43" t="s">
        <v>2</v>
      </c>
      <c r="G4" s="43"/>
      <c r="H4" s="43"/>
      <c r="I4" s="43"/>
      <c r="J4" s="54"/>
      <c r="K4" s="235" t="s">
        <v>3</v>
      </c>
      <c r="L4" s="236"/>
      <c r="M4" s="236"/>
      <c r="N4" s="236"/>
      <c r="O4" s="237"/>
      <c r="Q4" s="6"/>
      <c r="S4" s="225" t="s">
        <v>31</v>
      </c>
      <c r="T4" s="225"/>
      <c r="U4" t="s">
        <v>2</v>
      </c>
      <c r="AC4" s="101" t="s">
        <v>75</v>
      </c>
      <c r="AD4" s="226"/>
      <c r="AE4" s="226"/>
      <c r="AF4" s="227"/>
    </row>
    <row r="5" spans="1:32" ht="9.6" customHeight="1" x14ac:dyDescent="0.4">
      <c r="A5" s="43"/>
      <c r="B5" s="43"/>
      <c r="C5" s="43"/>
      <c r="D5" s="43"/>
      <c r="E5" s="43"/>
      <c r="F5" s="43"/>
      <c r="G5" s="43"/>
      <c r="H5" s="43"/>
      <c r="I5" s="43"/>
      <c r="J5" s="54"/>
      <c r="K5" s="238"/>
      <c r="L5" s="239"/>
      <c r="M5" s="239"/>
      <c r="N5" s="239"/>
      <c r="O5" s="240"/>
      <c r="Q5" s="6"/>
      <c r="AC5" s="228"/>
      <c r="AD5" s="229"/>
      <c r="AE5" s="229"/>
      <c r="AF5" s="230"/>
    </row>
    <row r="6" spans="1:32" ht="25.5" x14ac:dyDescent="0.4">
      <c r="A6" s="43"/>
      <c r="B6" s="55" t="s">
        <v>4</v>
      </c>
      <c r="C6" s="43"/>
      <c r="D6" s="43"/>
      <c r="E6" s="43"/>
      <c r="F6" s="43"/>
      <c r="G6" s="43"/>
      <c r="H6" s="43"/>
      <c r="I6" s="43"/>
      <c r="J6" s="54"/>
      <c r="K6" s="238"/>
      <c r="L6" s="239"/>
      <c r="M6" s="239"/>
      <c r="N6" s="239"/>
      <c r="O6" s="240"/>
      <c r="Q6" s="6"/>
      <c r="S6" s="3" t="s">
        <v>4</v>
      </c>
      <c r="AC6" s="228"/>
      <c r="AD6" s="229"/>
      <c r="AE6" s="229"/>
      <c r="AF6" s="230"/>
    </row>
    <row r="7" spans="1:32" ht="32.450000000000003" customHeight="1" thickBot="1" x14ac:dyDescent="0.45">
      <c r="A7" s="43"/>
      <c r="B7" s="244"/>
      <c r="C7" s="244"/>
      <c r="D7" s="244"/>
      <c r="E7" s="244"/>
      <c r="F7" s="244"/>
      <c r="G7" s="244"/>
      <c r="H7" s="43"/>
      <c r="I7" s="43"/>
      <c r="J7" s="54"/>
      <c r="K7" s="241"/>
      <c r="L7" s="242"/>
      <c r="M7" s="242"/>
      <c r="N7" s="242"/>
      <c r="O7" s="243"/>
      <c r="Q7" s="6"/>
      <c r="S7" s="234" t="s">
        <v>26</v>
      </c>
      <c r="T7" s="234"/>
      <c r="U7" s="234"/>
      <c r="V7" s="234"/>
      <c r="AC7" s="231"/>
      <c r="AD7" s="232"/>
      <c r="AE7" s="232"/>
      <c r="AF7" s="233"/>
    </row>
    <row r="8" spans="1:32" ht="18.600000000000001" customHeight="1" x14ac:dyDescent="0.4">
      <c r="A8" s="43"/>
      <c r="B8" s="43"/>
      <c r="C8" s="43"/>
      <c r="D8" s="43"/>
      <c r="E8" s="43"/>
      <c r="F8" s="43"/>
      <c r="G8" s="43"/>
      <c r="H8" s="43"/>
      <c r="I8" s="43"/>
      <c r="J8" s="43"/>
      <c r="K8" s="43"/>
      <c r="L8" s="43"/>
      <c r="M8" s="43"/>
      <c r="N8" s="43"/>
      <c r="O8" s="43"/>
      <c r="Q8" s="6"/>
    </row>
    <row r="9" spans="1:32" ht="25.5" x14ac:dyDescent="0.4">
      <c r="A9" s="43"/>
      <c r="B9" s="43"/>
      <c r="C9" s="43"/>
      <c r="D9" s="257" t="s">
        <v>145</v>
      </c>
      <c r="E9" s="257"/>
      <c r="F9" s="257"/>
      <c r="G9" s="257"/>
      <c r="H9" s="257"/>
      <c r="I9" s="257"/>
      <c r="J9" s="257"/>
      <c r="K9" s="257"/>
      <c r="L9" s="257"/>
      <c r="M9" s="43"/>
      <c r="N9" s="43"/>
      <c r="O9" s="43"/>
      <c r="Q9" s="6"/>
      <c r="U9" s="105" t="s">
        <v>5</v>
      </c>
      <c r="V9" s="105"/>
      <c r="W9" s="105"/>
      <c r="X9" s="105"/>
      <c r="Y9" s="105"/>
      <c r="Z9" s="105"/>
      <c r="AA9" s="105"/>
      <c r="AB9" s="105"/>
      <c r="AC9" s="105"/>
    </row>
    <row r="10" spans="1:32" ht="5.45" customHeight="1" x14ac:dyDescent="0.4">
      <c r="A10" s="43"/>
      <c r="B10" s="43"/>
      <c r="C10" s="43"/>
      <c r="D10" s="43"/>
      <c r="E10" s="43"/>
      <c r="F10" s="43"/>
      <c r="G10" s="43"/>
      <c r="H10" s="43"/>
      <c r="I10" s="43"/>
      <c r="J10" s="43"/>
      <c r="K10" s="43"/>
      <c r="L10" s="43"/>
      <c r="M10" s="43"/>
      <c r="N10" s="43"/>
      <c r="O10" s="43"/>
      <c r="Q10" s="6"/>
    </row>
    <row r="11" spans="1:32" ht="9" customHeight="1" thickBot="1" x14ac:dyDescent="0.45">
      <c r="A11" s="43"/>
      <c r="B11" s="43"/>
      <c r="C11" s="43"/>
      <c r="D11" s="43"/>
      <c r="E11" s="43"/>
      <c r="F11" s="43"/>
      <c r="G11" s="43"/>
      <c r="H11" s="43"/>
      <c r="I11" s="43"/>
      <c r="J11" s="43"/>
      <c r="K11" s="43"/>
      <c r="L11" s="43"/>
      <c r="M11" s="43"/>
      <c r="N11" s="43"/>
      <c r="O11" s="43"/>
      <c r="Q11" s="6"/>
    </row>
    <row r="12" spans="1:32" ht="40.15" customHeight="1" thickBot="1" x14ac:dyDescent="0.45">
      <c r="A12" s="43"/>
      <c r="B12" s="258" t="s">
        <v>6</v>
      </c>
      <c r="C12" s="260" t="s">
        <v>7</v>
      </c>
      <c r="D12" s="261"/>
      <c r="E12" s="262"/>
      <c r="F12" s="262"/>
      <c r="G12" s="262"/>
      <c r="H12" s="263"/>
      <c r="I12" s="43"/>
      <c r="J12" s="264" t="s">
        <v>10</v>
      </c>
      <c r="K12" s="265"/>
      <c r="L12" s="265"/>
      <c r="M12" s="265"/>
      <c r="N12" s="265"/>
      <c r="O12" s="266"/>
      <c r="Q12" s="6"/>
      <c r="S12" s="267" t="s">
        <v>6</v>
      </c>
      <c r="T12" s="269" t="s">
        <v>7</v>
      </c>
      <c r="U12" s="270"/>
      <c r="V12" s="520"/>
      <c r="W12" s="520"/>
      <c r="X12" s="520"/>
      <c r="Y12" s="521"/>
      <c r="AA12" s="273" t="s">
        <v>10</v>
      </c>
      <c r="AB12" s="274"/>
      <c r="AC12" s="274"/>
      <c r="AD12" s="274"/>
      <c r="AE12" s="274"/>
      <c r="AF12" s="275"/>
    </row>
    <row r="13" spans="1:32" ht="40.15" customHeight="1" thickTop="1" thickBot="1" x14ac:dyDescent="0.45">
      <c r="A13" s="43"/>
      <c r="B13" s="259"/>
      <c r="C13" s="245" t="s">
        <v>8</v>
      </c>
      <c r="D13" s="246"/>
      <c r="E13" s="247"/>
      <c r="F13" s="247"/>
      <c r="G13" s="247"/>
      <c r="H13" s="248"/>
      <c r="I13" s="43"/>
      <c r="J13" s="249" t="s">
        <v>18</v>
      </c>
      <c r="K13" s="250"/>
      <c r="L13" s="250"/>
      <c r="M13" s="250"/>
      <c r="N13" s="251">
        <v>0</v>
      </c>
      <c r="O13" s="252"/>
      <c r="Q13" s="6"/>
      <c r="S13" s="268"/>
      <c r="T13" s="253" t="s">
        <v>8</v>
      </c>
      <c r="U13" s="254"/>
      <c r="V13" s="105"/>
      <c r="W13" s="105"/>
      <c r="X13" s="105"/>
      <c r="Y13" s="522"/>
      <c r="AA13" s="276" t="s">
        <v>18</v>
      </c>
      <c r="AB13" s="277"/>
      <c r="AC13" s="277"/>
      <c r="AD13" s="277"/>
      <c r="AE13" s="278">
        <v>1400000</v>
      </c>
      <c r="AF13" s="279"/>
    </row>
    <row r="14" spans="1:32" ht="53.45" customHeight="1" thickTop="1" x14ac:dyDescent="0.4">
      <c r="A14" s="43"/>
      <c r="B14" s="530" t="s">
        <v>42</v>
      </c>
      <c r="C14" s="532" t="s">
        <v>7</v>
      </c>
      <c r="D14" s="532"/>
      <c r="E14" s="528"/>
      <c r="F14" s="528"/>
      <c r="G14" s="528"/>
      <c r="H14" s="529"/>
      <c r="I14" s="59"/>
      <c r="J14" s="280" t="s">
        <v>136</v>
      </c>
      <c r="K14" s="281"/>
      <c r="L14" s="281"/>
      <c r="M14" s="281"/>
      <c r="N14" s="282">
        <v>0</v>
      </c>
      <c r="O14" s="283"/>
      <c r="Q14" s="6"/>
      <c r="S14" s="536" t="s">
        <v>42</v>
      </c>
      <c r="T14" s="523" t="s">
        <v>7</v>
      </c>
      <c r="U14" s="523"/>
      <c r="V14" s="523"/>
      <c r="W14" s="523"/>
      <c r="X14" s="523"/>
      <c r="Y14" s="524"/>
      <c r="Z14" s="9"/>
      <c r="AA14" s="307" t="s">
        <v>20</v>
      </c>
      <c r="AB14" s="308"/>
      <c r="AC14" s="308"/>
      <c r="AD14" s="308"/>
      <c r="AE14" s="309">
        <v>200000</v>
      </c>
      <c r="AF14" s="310"/>
    </row>
    <row r="15" spans="1:32" ht="53.45" customHeight="1" thickBot="1" x14ac:dyDescent="0.45">
      <c r="A15" s="43"/>
      <c r="B15" s="531"/>
      <c r="C15" s="533" t="s">
        <v>43</v>
      </c>
      <c r="D15" s="533"/>
      <c r="E15" s="542"/>
      <c r="F15" s="542"/>
      <c r="G15" s="542"/>
      <c r="H15" s="543"/>
      <c r="I15" s="59"/>
      <c r="J15" s="544" t="s">
        <v>137</v>
      </c>
      <c r="K15" s="545"/>
      <c r="L15" s="545"/>
      <c r="M15" s="545"/>
      <c r="N15" s="546">
        <v>0</v>
      </c>
      <c r="O15" s="547"/>
      <c r="Q15" s="6"/>
      <c r="S15" s="537"/>
      <c r="T15" s="525" t="s">
        <v>43</v>
      </c>
      <c r="U15" s="525"/>
      <c r="V15" s="525"/>
      <c r="W15" s="525"/>
      <c r="X15" s="525"/>
      <c r="Y15" s="526"/>
      <c r="Z15" s="9"/>
      <c r="AA15" s="518" t="s">
        <v>41</v>
      </c>
      <c r="AB15" s="519"/>
      <c r="AC15" s="519"/>
      <c r="AD15" s="519"/>
      <c r="AE15" s="538">
        <v>200000</v>
      </c>
      <c r="AF15" s="539"/>
    </row>
    <row r="16" spans="1:32" ht="53.45" customHeight="1" thickBot="1" x14ac:dyDescent="0.45">
      <c r="A16" s="43"/>
      <c r="B16" s="258" t="s">
        <v>14</v>
      </c>
      <c r="C16" s="532" t="s">
        <v>15</v>
      </c>
      <c r="D16" s="532"/>
      <c r="E16" s="528"/>
      <c r="F16" s="528"/>
      <c r="G16" s="528"/>
      <c r="H16" s="529"/>
      <c r="I16" s="59"/>
      <c r="J16" s="356" t="s">
        <v>138</v>
      </c>
      <c r="K16" s="357"/>
      <c r="L16" s="357"/>
      <c r="M16" s="357"/>
      <c r="N16" s="358">
        <v>0</v>
      </c>
      <c r="O16" s="359"/>
      <c r="Q16" s="6"/>
      <c r="S16" s="267" t="s">
        <v>14</v>
      </c>
      <c r="T16" s="523" t="s">
        <v>15</v>
      </c>
      <c r="U16" s="523"/>
      <c r="V16" s="523"/>
      <c r="W16" s="523"/>
      <c r="X16" s="523"/>
      <c r="Y16" s="524"/>
      <c r="Z16" s="9"/>
      <c r="AA16" s="311" t="s">
        <v>52</v>
      </c>
      <c r="AB16" s="312"/>
      <c r="AC16" s="312"/>
      <c r="AD16" s="312"/>
      <c r="AE16" s="540">
        <v>200000</v>
      </c>
      <c r="AF16" s="541"/>
    </row>
    <row r="17" spans="1:33" ht="53.45" customHeight="1" thickTop="1" x14ac:dyDescent="0.4">
      <c r="A17" s="43"/>
      <c r="B17" s="259"/>
      <c r="C17" s="408"/>
      <c r="D17" s="408"/>
      <c r="E17" s="534"/>
      <c r="F17" s="534"/>
      <c r="G17" s="534"/>
      <c r="H17" s="535"/>
      <c r="I17" s="43"/>
      <c r="J17" s="284" t="s">
        <v>36</v>
      </c>
      <c r="K17" s="285"/>
      <c r="L17" s="285"/>
      <c r="M17" s="286"/>
      <c r="N17" s="287">
        <v>0</v>
      </c>
      <c r="O17" s="288"/>
      <c r="Q17" s="6"/>
      <c r="S17" s="268"/>
      <c r="T17" s="85"/>
      <c r="U17" s="85"/>
      <c r="V17" s="85"/>
      <c r="W17" s="85"/>
      <c r="X17" s="85"/>
      <c r="Y17" s="527"/>
      <c r="AA17" s="328" t="s">
        <v>36</v>
      </c>
      <c r="AB17" s="329"/>
      <c r="AC17" s="329"/>
      <c r="AD17" s="330"/>
      <c r="AE17" s="331">
        <v>50000</v>
      </c>
      <c r="AF17" s="332"/>
    </row>
    <row r="18" spans="1:33" ht="53.45" customHeight="1" x14ac:dyDescent="0.4">
      <c r="A18" s="43"/>
      <c r="B18" s="259"/>
      <c r="C18" s="346" t="s">
        <v>110</v>
      </c>
      <c r="D18" s="347"/>
      <c r="E18" s="350"/>
      <c r="F18" s="351"/>
      <c r="G18" s="351"/>
      <c r="H18" s="352"/>
      <c r="I18" s="43"/>
      <c r="J18" s="393" t="s">
        <v>46</v>
      </c>
      <c r="K18" s="394"/>
      <c r="L18" s="394"/>
      <c r="M18" s="395"/>
      <c r="N18" s="294">
        <v>0</v>
      </c>
      <c r="O18" s="295"/>
      <c r="Q18" s="6"/>
      <c r="S18" s="268"/>
      <c r="T18" s="321" t="s">
        <v>16</v>
      </c>
      <c r="U18" s="322"/>
      <c r="V18" s="213"/>
      <c r="W18" s="214"/>
      <c r="X18" s="214"/>
      <c r="Y18" s="548"/>
      <c r="AA18" s="289" t="s">
        <v>46</v>
      </c>
      <c r="AB18" s="290"/>
      <c r="AC18" s="290"/>
      <c r="AD18" s="291"/>
      <c r="AE18" s="292">
        <v>400000</v>
      </c>
      <c r="AF18" s="293"/>
    </row>
    <row r="19" spans="1:33" ht="53.45" customHeight="1" x14ac:dyDescent="0.4">
      <c r="A19" s="43"/>
      <c r="B19" s="259"/>
      <c r="C19" s="348"/>
      <c r="D19" s="349"/>
      <c r="E19" s="353"/>
      <c r="F19" s="354"/>
      <c r="G19" s="354"/>
      <c r="H19" s="355"/>
      <c r="I19" s="43"/>
      <c r="J19" s="393" t="s">
        <v>139</v>
      </c>
      <c r="K19" s="394"/>
      <c r="L19" s="394"/>
      <c r="M19" s="395"/>
      <c r="N19" s="294">
        <v>0</v>
      </c>
      <c r="O19" s="295"/>
      <c r="Q19" s="6"/>
      <c r="S19" s="268"/>
      <c r="T19" s="323"/>
      <c r="U19" s="324"/>
      <c r="V19" s="299"/>
      <c r="W19" s="444"/>
      <c r="X19" s="444"/>
      <c r="Y19" s="549"/>
      <c r="AA19" s="289" t="s">
        <v>47</v>
      </c>
      <c r="AB19" s="290"/>
      <c r="AC19" s="290"/>
      <c r="AD19" s="291"/>
      <c r="AE19" s="292">
        <v>300000</v>
      </c>
      <c r="AF19" s="293"/>
    </row>
    <row r="20" spans="1:33" ht="76.150000000000006" customHeight="1" x14ac:dyDescent="0.4">
      <c r="A20" s="43"/>
      <c r="B20" s="259"/>
      <c r="C20" s="389" t="s">
        <v>124</v>
      </c>
      <c r="D20" s="390"/>
      <c r="E20" s="472" t="s">
        <v>51</v>
      </c>
      <c r="F20" s="473"/>
      <c r="G20" s="473"/>
      <c r="H20" s="60" t="s">
        <v>45</v>
      </c>
      <c r="I20" s="43"/>
      <c r="J20" s="393" t="s">
        <v>48</v>
      </c>
      <c r="K20" s="394"/>
      <c r="L20" s="394"/>
      <c r="M20" s="395"/>
      <c r="N20" s="294">
        <v>0</v>
      </c>
      <c r="O20" s="295"/>
      <c r="Q20" s="6"/>
      <c r="S20" s="268"/>
      <c r="T20" s="333" t="s">
        <v>17</v>
      </c>
      <c r="U20" s="334"/>
      <c r="V20" s="92" t="s">
        <v>51</v>
      </c>
      <c r="W20" s="93"/>
      <c r="X20" s="93"/>
      <c r="Y20" s="28" t="s">
        <v>45</v>
      </c>
      <c r="AA20" s="289" t="s">
        <v>48</v>
      </c>
      <c r="AB20" s="290"/>
      <c r="AC20" s="290"/>
      <c r="AD20" s="291"/>
      <c r="AE20" s="292">
        <v>500000</v>
      </c>
      <c r="AF20" s="293"/>
    </row>
    <row r="21" spans="1:33" ht="76.150000000000006" customHeight="1" thickBot="1" x14ac:dyDescent="0.45">
      <c r="A21" s="43"/>
      <c r="B21" s="381"/>
      <c r="C21" s="61"/>
      <c r="D21" s="361" t="s">
        <v>140</v>
      </c>
      <c r="E21" s="361"/>
      <c r="F21" s="62"/>
      <c r="G21" s="361" t="s">
        <v>133</v>
      </c>
      <c r="H21" s="362"/>
      <c r="I21" s="43"/>
      <c r="J21" s="315" t="s">
        <v>49</v>
      </c>
      <c r="K21" s="316"/>
      <c r="L21" s="316"/>
      <c r="M21" s="317"/>
      <c r="N21" s="294">
        <v>0</v>
      </c>
      <c r="O21" s="295"/>
      <c r="Q21" s="6"/>
      <c r="S21" s="296"/>
      <c r="T21" s="18"/>
      <c r="U21" s="19"/>
      <c r="V21" s="19"/>
      <c r="W21" s="19"/>
      <c r="X21" s="19"/>
      <c r="Y21" s="20"/>
      <c r="AA21" s="92" t="s">
        <v>49</v>
      </c>
      <c r="AB21" s="93"/>
      <c r="AC21" s="93"/>
      <c r="AD21" s="94"/>
      <c r="AE21" s="292"/>
      <c r="AF21" s="293"/>
    </row>
    <row r="22" spans="1:33" ht="33" customHeight="1" x14ac:dyDescent="0.4">
      <c r="A22" s="43"/>
      <c r="B22" s="42"/>
      <c r="C22" s="43"/>
      <c r="D22" s="43"/>
      <c r="E22" s="43"/>
      <c r="F22" s="43"/>
      <c r="G22" s="43"/>
      <c r="H22" s="43"/>
      <c r="I22" s="43"/>
      <c r="J22" s="315" t="s">
        <v>50</v>
      </c>
      <c r="K22" s="316"/>
      <c r="L22" s="316"/>
      <c r="M22" s="317"/>
      <c r="N22" s="318">
        <f>N13+N17+N18+N19+N20+N21</f>
        <v>0</v>
      </c>
      <c r="O22" s="319"/>
      <c r="Q22" s="6"/>
      <c r="S22" s="4"/>
      <c r="AA22" s="92" t="s">
        <v>50</v>
      </c>
      <c r="AB22" s="93"/>
      <c r="AC22" s="93"/>
      <c r="AD22" s="94"/>
      <c r="AE22" s="292">
        <f>AE13+AE17+AE18+AE19+AE20+AE21</f>
        <v>2650000</v>
      </c>
      <c r="AF22" s="293"/>
    </row>
    <row r="23" spans="1:33" ht="33" customHeight="1" x14ac:dyDescent="0.4">
      <c r="A23" s="43"/>
      <c r="B23" s="43"/>
      <c r="C23" s="43"/>
      <c r="D23" s="43"/>
      <c r="E23" s="43"/>
      <c r="F23" s="43"/>
      <c r="G23" s="43"/>
      <c r="H23" s="43"/>
      <c r="I23" s="43"/>
      <c r="J23" s="315" t="s">
        <v>12</v>
      </c>
      <c r="K23" s="316"/>
      <c r="L23" s="316"/>
      <c r="M23" s="317"/>
      <c r="N23" s="318">
        <f>N22*0.1</f>
        <v>0</v>
      </c>
      <c r="O23" s="319"/>
      <c r="Q23" s="6"/>
      <c r="AA23" s="92" t="s">
        <v>12</v>
      </c>
      <c r="AB23" s="93"/>
      <c r="AC23" s="93"/>
      <c r="AD23" s="94"/>
      <c r="AE23" s="292">
        <f>AE22*0.1</f>
        <v>265000</v>
      </c>
      <c r="AF23" s="293"/>
    </row>
    <row r="24" spans="1:33" ht="33" customHeight="1" x14ac:dyDescent="0.4">
      <c r="A24" s="43"/>
      <c r="B24" s="43"/>
      <c r="C24" s="43"/>
      <c r="D24" s="43"/>
      <c r="E24" s="43"/>
      <c r="F24" s="43"/>
      <c r="G24" s="43"/>
      <c r="H24" s="43"/>
      <c r="I24" s="43"/>
      <c r="J24" s="408" t="s">
        <v>13</v>
      </c>
      <c r="K24" s="408"/>
      <c r="L24" s="408"/>
      <c r="M24" s="408"/>
      <c r="N24" s="360">
        <f>N22+N23</f>
        <v>0</v>
      </c>
      <c r="O24" s="360"/>
      <c r="Q24" s="6"/>
      <c r="AA24" s="85" t="s">
        <v>13</v>
      </c>
      <c r="AB24" s="85"/>
      <c r="AC24" s="85"/>
      <c r="AD24" s="85"/>
      <c r="AE24" s="320">
        <f>AE22+AE23</f>
        <v>2915000</v>
      </c>
      <c r="AF24" s="320"/>
    </row>
    <row r="25" spans="1:33" ht="4.9000000000000004" customHeight="1" x14ac:dyDescent="0.4">
      <c r="A25" s="43"/>
      <c r="B25" s="43"/>
      <c r="C25" s="43"/>
      <c r="D25" s="43"/>
      <c r="E25" s="43"/>
      <c r="F25" s="43"/>
      <c r="G25" s="43"/>
      <c r="H25" s="43"/>
      <c r="I25" s="43"/>
      <c r="J25" s="43"/>
      <c r="K25" s="43"/>
      <c r="L25" s="43"/>
      <c r="M25" s="43"/>
      <c r="N25" s="43"/>
      <c r="O25" s="43"/>
      <c r="P25" s="14"/>
      <c r="Q25" s="6"/>
      <c r="AG25" s="14"/>
    </row>
    <row r="26" spans="1:33" ht="33" customHeight="1" x14ac:dyDescent="0.4">
      <c r="A26" s="43"/>
      <c r="B26" s="39" t="s">
        <v>56</v>
      </c>
      <c r="C26" s="43"/>
      <c r="D26" s="43"/>
      <c r="E26" s="43"/>
      <c r="F26" s="43"/>
      <c r="G26" s="43"/>
      <c r="H26" s="43"/>
      <c r="I26" s="43"/>
      <c r="J26" s="43"/>
      <c r="K26" s="43"/>
      <c r="L26" s="43"/>
      <c r="M26" s="43"/>
      <c r="N26" s="43"/>
      <c r="O26" s="43"/>
      <c r="P26" s="14"/>
      <c r="Q26" s="6"/>
      <c r="S26" s="21" t="s">
        <v>56</v>
      </c>
      <c r="AG26" s="14"/>
    </row>
    <row r="27" spans="1:33" ht="33" customHeight="1" thickBot="1" x14ac:dyDescent="0.45">
      <c r="A27" s="43"/>
      <c r="B27" s="44" t="s">
        <v>122</v>
      </c>
      <c r="C27" s="43"/>
      <c r="D27" s="43"/>
      <c r="E27" s="43"/>
      <c r="F27" s="43"/>
      <c r="G27" s="44" t="s">
        <v>127</v>
      </c>
      <c r="H27" s="43"/>
      <c r="I27" s="43"/>
      <c r="J27" s="57"/>
      <c r="K27" s="46"/>
      <c r="M27" s="45" t="s">
        <v>128</v>
      </c>
      <c r="N27" s="43"/>
      <c r="O27" s="43"/>
      <c r="P27" s="14"/>
      <c r="Q27" s="6"/>
      <c r="S27" s="16" t="s">
        <v>81</v>
      </c>
      <c r="X27" s="16" t="s">
        <v>61</v>
      </c>
      <c r="AA27" s="13"/>
      <c r="AB27" s="14"/>
      <c r="AC27" s="17" t="s">
        <v>63</v>
      </c>
      <c r="AG27" s="14"/>
    </row>
    <row r="28" spans="1:33" ht="76.150000000000006" customHeight="1" thickBot="1" x14ac:dyDescent="0.45">
      <c r="A28" s="43"/>
      <c r="B28" s="409" t="s">
        <v>121</v>
      </c>
      <c r="C28" s="410"/>
      <c r="D28" s="415">
        <f>D30+D31</f>
        <v>0</v>
      </c>
      <c r="E28" s="416"/>
      <c r="F28" s="43"/>
      <c r="G28" s="474" t="s">
        <v>53</v>
      </c>
      <c r="H28" s="475"/>
      <c r="I28" s="461">
        <f>N18+N15</f>
        <v>0</v>
      </c>
      <c r="J28" s="462"/>
      <c r="K28" s="46"/>
      <c r="L28" s="363" t="s">
        <v>111</v>
      </c>
      <c r="M28" s="364"/>
      <c r="N28" s="365">
        <f>N30+N31</f>
        <v>0</v>
      </c>
      <c r="O28" s="366"/>
      <c r="P28" s="14"/>
      <c r="Q28" s="6"/>
      <c r="S28" s="400" t="s">
        <v>55</v>
      </c>
      <c r="T28" s="401"/>
      <c r="U28" s="402">
        <f>U30+U31</f>
        <v>1050000</v>
      </c>
      <c r="V28" s="403"/>
      <c r="X28" s="479" t="s">
        <v>53</v>
      </c>
      <c r="Y28" s="480"/>
      <c r="Z28" s="481">
        <f>AE18+AE15</f>
        <v>600000</v>
      </c>
      <c r="AA28" s="482"/>
      <c r="AB28" s="14"/>
      <c r="AC28" s="404" t="s">
        <v>58</v>
      </c>
      <c r="AD28" s="405"/>
      <c r="AE28" s="406">
        <f>AE30+AE31</f>
        <v>700000</v>
      </c>
      <c r="AF28" s="407"/>
      <c r="AG28" s="14"/>
    </row>
    <row r="29" spans="1:33" ht="76.150000000000006" customHeight="1" x14ac:dyDescent="0.4">
      <c r="A29" s="43"/>
      <c r="B29" s="47" t="s">
        <v>59</v>
      </c>
      <c r="C29" s="48"/>
      <c r="D29" s="49"/>
      <c r="E29" s="50"/>
      <c r="F29" s="43"/>
      <c r="G29" s="459" t="s">
        <v>134</v>
      </c>
      <c r="H29" s="460"/>
      <c r="I29" s="461">
        <f>N19</f>
        <v>0</v>
      </c>
      <c r="J29" s="462"/>
      <c r="K29" s="46"/>
      <c r="L29" s="47" t="s">
        <v>59</v>
      </c>
      <c r="M29" s="51"/>
      <c r="N29" s="49"/>
      <c r="O29" s="49"/>
      <c r="P29" s="14"/>
      <c r="Q29" s="6"/>
      <c r="S29" s="26" t="s">
        <v>59</v>
      </c>
      <c r="T29" s="22"/>
      <c r="U29" s="23"/>
      <c r="V29" s="24"/>
      <c r="X29" s="495" t="s">
        <v>54</v>
      </c>
      <c r="Y29" s="496"/>
      <c r="Z29" s="481">
        <f>AE19</f>
        <v>300000</v>
      </c>
      <c r="AA29" s="482"/>
      <c r="AB29" s="14"/>
      <c r="AC29" s="26" t="s">
        <v>59</v>
      </c>
      <c r="AD29" s="25"/>
      <c r="AE29" s="23"/>
      <c r="AF29" s="23"/>
      <c r="AG29" s="14"/>
    </row>
    <row r="30" spans="1:33" ht="76.150000000000006" customHeight="1" x14ac:dyDescent="0.4">
      <c r="A30" s="43"/>
      <c r="B30" s="396" t="s">
        <v>60</v>
      </c>
      <c r="C30" s="397"/>
      <c r="D30" s="360">
        <f>N13-N15-N16</f>
        <v>0</v>
      </c>
      <c r="E30" s="379"/>
      <c r="F30" s="43"/>
      <c r="G30" s="43"/>
      <c r="H30" s="43"/>
      <c r="I30" s="43"/>
      <c r="J30" s="43"/>
      <c r="K30" s="46"/>
      <c r="L30" s="378" t="s">
        <v>112</v>
      </c>
      <c r="M30" s="378"/>
      <c r="N30" s="398">
        <f>N16</f>
        <v>0</v>
      </c>
      <c r="O30" s="398"/>
      <c r="Q30" s="6"/>
      <c r="S30" s="399" t="s">
        <v>60</v>
      </c>
      <c r="T30" s="96"/>
      <c r="U30" s="320">
        <f>AE13-AE15-AE16</f>
        <v>1000000</v>
      </c>
      <c r="V30" s="380"/>
      <c r="AB30" s="14"/>
      <c r="AC30" s="86" t="s">
        <v>62</v>
      </c>
      <c r="AD30" s="86"/>
      <c r="AE30" s="75">
        <f>AE16</f>
        <v>200000</v>
      </c>
      <c r="AF30" s="75"/>
    </row>
    <row r="31" spans="1:33" ht="76.150000000000006" customHeight="1" x14ac:dyDescent="0.4">
      <c r="A31" s="43"/>
      <c r="B31" s="378" t="s">
        <v>36</v>
      </c>
      <c r="C31" s="378"/>
      <c r="D31" s="360">
        <f>N17</f>
        <v>0</v>
      </c>
      <c r="E31" s="379"/>
      <c r="F31" s="43"/>
      <c r="G31" s="43"/>
      <c r="H31" s="43"/>
      <c r="I31" s="43"/>
      <c r="J31" s="43"/>
      <c r="K31" s="52"/>
      <c r="L31" s="378" t="s">
        <v>135</v>
      </c>
      <c r="M31" s="378"/>
      <c r="N31" s="360">
        <f>N20</f>
        <v>0</v>
      </c>
      <c r="O31" s="360"/>
      <c r="P31" s="15"/>
      <c r="Q31" s="6"/>
      <c r="S31" s="86" t="s">
        <v>36</v>
      </c>
      <c r="T31" s="86"/>
      <c r="U31" s="320">
        <f>AE17</f>
        <v>50000</v>
      </c>
      <c r="V31" s="380"/>
      <c r="AB31" s="15"/>
      <c r="AC31" s="86" t="s">
        <v>57</v>
      </c>
      <c r="AD31" s="86"/>
      <c r="AE31" s="320">
        <f>AE20</f>
        <v>500000</v>
      </c>
      <c r="AF31" s="320"/>
      <c r="AG31" s="15"/>
    </row>
    <row r="32" spans="1:33" ht="19.149999999999999" customHeight="1" x14ac:dyDescent="0.4">
      <c r="A32" s="43"/>
      <c r="B32" s="43"/>
      <c r="C32" s="43"/>
      <c r="D32" s="43"/>
      <c r="E32" s="43"/>
      <c r="F32" s="43"/>
      <c r="G32" s="43"/>
      <c r="H32" s="43"/>
      <c r="I32" s="43"/>
      <c r="J32" s="43"/>
      <c r="K32" s="43"/>
      <c r="L32" s="43"/>
      <c r="M32" s="43"/>
      <c r="N32" s="43"/>
      <c r="O32" s="43"/>
      <c r="Q32" s="6"/>
    </row>
    <row r="33" spans="1:32" ht="45" customHeight="1" x14ac:dyDescent="0.4">
      <c r="A33" s="43"/>
      <c r="B33" s="337" t="s">
        <v>44</v>
      </c>
      <c r="C33" s="338"/>
      <c r="D33" s="338"/>
      <c r="E33" s="338"/>
      <c r="F33" s="338"/>
      <c r="G33" s="338"/>
      <c r="H33" s="338"/>
      <c r="I33" s="338"/>
      <c r="J33" s="338"/>
      <c r="K33" s="338"/>
      <c r="L33" s="338"/>
      <c r="M33" s="338"/>
      <c r="N33" s="338"/>
      <c r="O33" s="339"/>
      <c r="Q33" s="6"/>
      <c r="S33" s="367" t="s">
        <v>44</v>
      </c>
      <c r="T33" s="368"/>
      <c r="U33" s="368"/>
      <c r="V33" s="368"/>
      <c r="W33" s="368"/>
      <c r="X33" s="368"/>
      <c r="Y33" s="368"/>
      <c r="Z33" s="368"/>
      <c r="AA33" s="368"/>
      <c r="AB33" s="368"/>
      <c r="AC33" s="368"/>
      <c r="AD33" s="368"/>
      <c r="AE33" s="368"/>
      <c r="AF33" s="369"/>
    </row>
    <row r="34" spans="1:32" ht="15" customHeight="1" x14ac:dyDescent="0.4">
      <c r="A34" s="43"/>
      <c r="B34" s="340"/>
      <c r="C34" s="341"/>
      <c r="D34" s="341"/>
      <c r="E34" s="341"/>
      <c r="F34" s="341"/>
      <c r="G34" s="341"/>
      <c r="H34" s="341"/>
      <c r="I34" s="341"/>
      <c r="J34" s="341"/>
      <c r="K34" s="341"/>
      <c r="L34" s="341"/>
      <c r="M34" s="341"/>
      <c r="N34" s="341"/>
      <c r="O34" s="342"/>
      <c r="Q34" s="6"/>
      <c r="S34" s="370"/>
      <c r="T34" s="371"/>
      <c r="U34" s="371"/>
      <c r="V34" s="371"/>
      <c r="W34" s="371"/>
      <c r="X34" s="371"/>
      <c r="Y34" s="371"/>
      <c r="Z34" s="371"/>
      <c r="AA34" s="371"/>
      <c r="AB34" s="371"/>
      <c r="AC34" s="371"/>
      <c r="AD34" s="371"/>
      <c r="AE34" s="371"/>
      <c r="AF34" s="372"/>
    </row>
    <row r="35" spans="1:32" ht="33" customHeight="1" x14ac:dyDescent="0.4">
      <c r="A35" s="43"/>
      <c r="B35" s="340"/>
      <c r="C35" s="341"/>
      <c r="D35" s="341"/>
      <c r="E35" s="341"/>
      <c r="F35" s="341"/>
      <c r="G35" s="341"/>
      <c r="H35" s="341"/>
      <c r="I35" s="341"/>
      <c r="J35" s="341"/>
      <c r="K35" s="341"/>
      <c r="L35" s="341"/>
      <c r="M35" s="341"/>
      <c r="N35" s="341"/>
      <c r="O35" s="342"/>
      <c r="Q35" s="6"/>
      <c r="S35" s="370"/>
      <c r="T35" s="371"/>
      <c r="U35" s="371"/>
      <c r="V35" s="371"/>
      <c r="W35" s="371"/>
      <c r="X35" s="371"/>
      <c r="Y35" s="371"/>
      <c r="Z35" s="371"/>
      <c r="AA35" s="371"/>
      <c r="AB35" s="371"/>
      <c r="AC35" s="371"/>
      <c r="AD35" s="371"/>
      <c r="AE35" s="371"/>
      <c r="AF35" s="372"/>
    </row>
    <row r="36" spans="1:32" ht="33" customHeight="1" x14ac:dyDescent="0.4">
      <c r="A36" s="43"/>
      <c r="B36" s="340"/>
      <c r="C36" s="341"/>
      <c r="D36" s="341"/>
      <c r="E36" s="341"/>
      <c r="F36" s="341"/>
      <c r="G36" s="341"/>
      <c r="H36" s="341"/>
      <c r="I36" s="341"/>
      <c r="J36" s="341"/>
      <c r="K36" s="341"/>
      <c r="L36" s="341"/>
      <c r="M36" s="341"/>
      <c r="N36" s="341"/>
      <c r="O36" s="342"/>
      <c r="Q36" s="6"/>
      <c r="S36" s="370"/>
      <c r="T36" s="371"/>
      <c r="U36" s="371"/>
      <c r="V36" s="371"/>
      <c r="W36" s="371"/>
      <c r="X36" s="371"/>
      <c r="Y36" s="371"/>
      <c r="Z36" s="371"/>
      <c r="AA36" s="371"/>
      <c r="AB36" s="371"/>
      <c r="AC36" s="371"/>
      <c r="AD36" s="371"/>
      <c r="AE36" s="371"/>
      <c r="AF36" s="372"/>
    </row>
    <row r="37" spans="1:32" ht="33" customHeight="1" x14ac:dyDescent="0.4">
      <c r="A37" s="43"/>
      <c r="B37" s="343"/>
      <c r="C37" s="344"/>
      <c r="D37" s="344"/>
      <c r="E37" s="344"/>
      <c r="F37" s="344"/>
      <c r="G37" s="344"/>
      <c r="H37" s="344"/>
      <c r="I37" s="344"/>
      <c r="J37" s="344"/>
      <c r="K37" s="344"/>
      <c r="L37" s="344"/>
      <c r="M37" s="344"/>
      <c r="N37" s="344"/>
      <c r="O37" s="345"/>
      <c r="Q37" s="6"/>
      <c r="S37" s="373"/>
      <c r="T37" s="374"/>
      <c r="U37" s="374"/>
      <c r="V37" s="374"/>
      <c r="W37" s="374"/>
      <c r="X37" s="374"/>
      <c r="Y37" s="374"/>
      <c r="Z37" s="374"/>
      <c r="AA37" s="374"/>
      <c r="AB37" s="374"/>
      <c r="AC37" s="374"/>
      <c r="AD37" s="374"/>
      <c r="AE37" s="374"/>
      <c r="AF37" s="375"/>
    </row>
    <row r="38" spans="1:32" ht="33" customHeight="1" x14ac:dyDescent="0.4">
      <c r="A38" s="43"/>
      <c r="B38" s="43"/>
      <c r="C38" s="43"/>
      <c r="D38" s="43"/>
      <c r="E38" s="43"/>
      <c r="F38" s="43"/>
      <c r="G38" s="43"/>
      <c r="H38" s="43"/>
      <c r="I38" s="43"/>
      <c r="J38" s="43"/>
      <c r="K38" s="43"/>
      <c r="L38" s="43"/>
      <c r="M38" s="43"/>
      <c r="N38" s="43"/>
      <c r="O38" s="43"/>
      <c r="Q38" s="6"/>
    </row>
    <row r="39" spans="1:32" ht="25.5" x14ac:dyDescent="0.4">
      <c r="A39" s="43"/>
      <c r="B39" s="43"/>
      <c r="C39" s="43"/>
      <c r="D39" s="43"/>
      <c r="E39" s="43"/>
      <c r="F39" s="43"/>
      <c r="G39" s="43"/>
      <c r="H39" s="43"/>
      <c r="I39" s="43"/>
      <c r="J39" s="43"/>
      <c r="K39" s="56"/>
      <c r="L39" s="43"/>
      <c r="M39" s="43"/>
      <c r="N39" s="43"/>
      <c r="O39" s="43"/>
      <c r="Q39" s="6"/>
    </row>
    <row r="40" spans="1:32" ht="31.15" customHeight="1" x14ac:dyDescent="0.4">
      <c r="K40" s="11"/>
      <c r="Q40" s="6"/>
      <c r="AD40" s="11"/>
    </row>
    <row r="41" spans="1:32" ht="31.15" customHeight="1" x14ac:dyDescent="0.4">
      <c r="K41" s="11"/>
      <c r="Q41" s="6"/>
      <c r="AD41" s="11"/>
    </row>
    <row r="42" spans="1:32" ht="31.15" customHeight="1" x14ac:dyDescent="0.4">
      <c r="H42" s="376"/>
      <c r="I42" s="376"/>
      <c r="J42" s="376"/>
      <c r="K42" s="377"/>
      <c r="L42" s="377"/>
      <c r="M42" s="377"/>
      <c r="Q42" s="6"/>
      <c r="AD42" s="11"/>
    </row>
    <row r="43" spans="1:32" x14ac:dyDescent="0.4">
      <c r="Q43" s="6"/>
      <c r="Z43" s="376"/>
      <c r="AA43" s="376"/>
      <c r="AB43" s="376"/>
      <c r="AC43" s="12"/>
      <c r="AD43" s="377"/>
      <c r="AE43" s="377"/>
      <c r="AF43" s="377"/>
    </row>
    <row r="44" spans="1:32" x14ac:dyDescent="0.4">
      <c r="Q44" s="6"/>
    </row>
    <row r="45" spans="1:32" x14ac:dyDescent="0.4">
      <c r="Q45" s="6"/>
    </row>
    <row r="46" spans="1:32" x14ac:dyDescent="0.4">
      <c r="Q46" s="6"/>
    </row>
    <row r="47" spans="1:32" x14ac:dyDescent="0.4">
      <c r="Q47" s="6"/>
    </row>
    <row r="48" spans="1:32" x14ac:dyDescent="0.4">
      <c r="Q48" s="6"/>
    </row>
  </sheetData>
  <sheetProtection algorithmName="SHA-512" hashValue="+3EeqHMR60Za0BS3NUHXf+GWSRRZfnW/Ot8C9px6DU+AhwUePcR0oyXUt2nXpVJ7GPTLCfKOk6FgjCxEkaZQ4w==" saltValue="qkPwKM34NOjHD1tAKeFgxQ==" spinCount="100000" sheet="1" selectLockedCells="1"/>
  <mergeCells count="135">
    <mergeCell ref="N31:O31"/>
    <mergeCell ref="J18:M18"/>
    <mergeCell ref="N18:O18"/>
    <mergeCell ref="J19:M19"/>
    <mergeCell ref="N19:O19"/>
    <mergeCell ref="C20:D20"/>
    <mergeCell ref="E20:G20"/>
    <mergeCell ref="J20:M20"/>
    <mergeCell ref="B28:C28"/>
    <mergeCell ref="B16:B21"/>
    <mergeCell ref="C16:D17"/>
    <mergeCell ref="C18:D19"/>
    <mergeCell ref="B31:C31"/>
    <mergeCell ref="D31:E31"/>
    <mergeCell ref="N17:O17"/>
    <mergeCell ref="E18:H19"/>
    <mergeCell ref="D21:E21"/>
    <mergeCell ref="B7:G7"/>
    <mergeCell ref="K4:O7"/>
    <mergeCell ref="L1:O1"/>
    <mergeCell ref="D2:L2"/>
    <mergeCell ref="D9:L9"/>
    <mergeCell ref="U2:AC2"/>
    <mergeCell ref="S4:T4"/>
    <mergeCell ref="S7:V7"/>
    <mergeCell ref="U9:AC9"/>
    <mergeCell ref="AC4:AF7"/>
    <mergeCell ref="B4:E4"/>
    <mergeCell ref="T16:U17"/>
    <mergeCell ref="S33:AF37"/>
    <mergeCell ref="S16:S21"/>
    <mergeCell ref="T18:U19"/>
    <mergeCell ref="V18:Y19"/>
    <mergeCell ref="T20:U20"/>
    <mergeCell ref="V20:X20"/>
    <mergeCell ref="AA20:AD20"/>
    <mergeCell ref="AE20:AF20"/>
    <mergeCell ref="AE19:AF19"/>
    <mergeCell ref="AA21:AD21"/>
    <mergeCell ref="AE21:AF21"/>
    <mergeCell ref="AA24:AD24"/>
    <mergeCell ref="AE24:AF24"/>
    <mergeCell ref="AA22:AD22"/>
    <mergeCell ref="AE23:AF23"/>
    <mergeCell ref="AA23:AD23"/>
    <mergeCell ref="J13:M13"/>
    <mergeCell ref="N13:O13"/>
    <mergeCell ref="H42:J42"/>
    <mergeCell ref="K42:M42"/>
    <mergeCell ref="D30:E30"/>
    <mergeCell ref="S14:S15"/>
    <mergeCell ref="AE15:AF15"/>
    <mergeCell ref="AE16:AF16"/>
    <mergeCell ref="AE13:AF13"/>
    <mergeCell ref="AE14:AF14"/>
    <mergeCell ref="AA13:AD13"/>
    <mergeCell ref="AA14:AD14"/>
    <mergeCell ref="D28:E28"/>
    <mergeCell ref="G28:H28"/>
    <mergeCell ref="I28:J28"/>
    <mergeCell ref="L28:M28"/>
    <mergeCell ref="N28:O28"/>
    <mergeCell ref="E15:H15"/>
    <mergeCell ref="J15:M15"/>
    <mergeCell ref="N15:O15"/>
    <mergeCell ref="G21:H21"/>
    <mergeCell ref="T14:U14"/>
    <mergeCell ref="T15:U15"/>
    <mergeCell ref="T13:U13"/>
    <mergeCell ref="S12:S13"/>
    <mergeCell ref="E14:H14"/>
    <mergeCell ref="J14:M14"/>
    <mergeCell ref="N14:O14"/>
    <mergeCell ref="B33:O37"/>
    <mergeCell ref="B30:C30"/>
    <mergeCell ref="G29:H29"/>
    <mergeCell ref="B12:B13"/>
    <mergeCell ref="B14:B15"/>
    <mergeCell ref="C12:D12"/>
    <mergeCell ref="C13:D13"/>
    <mergeCell ref="C14:D14"/>
    <mergeCell ref="C15:D15"/>
    <mergeCell ref="L30:M30"/>
    <mergeCell ref="N30:O30"/>
    <mergeCell ref="J23:M23"/>
    <mergeCell ref="N23:O23"/>
    <mergeCell ref="E16:H17"/>
    <mergeCell ref="J16:M16"/>
    <mergeCell ref="N16:O16"/>
    <mergeCell ref="J17:M17"/>
    <mergeCell ref="E12:H12"/>
    <mergeCell ref="J12:O12"/>
    <mergeCell ref="E13:H13"/>
    <mergeCell ref="Z43:AB43"/>
    <mergeCell ref="AD43:AF43"/>
    <mergeCell ref="X28:Y28"/>
    <mergeCell ref="Z28:AA28"/>
    <mergeCell ref="AC28:AD28"/>
    <mergeCell ref="AE28:AF28"/>
    <mergeCell ref="X29:Y29"/>
    <mergeCell ref="Z29:AA29"/>
    <mergeCell ref="S30:T30"/>
    <mergeCell ref="U30:V30"/>
    <mergeCell ref="AC30:AD30"/>
    <mergeCell ref="AE30:AF30"/>
    <mergeCell ref="AC31:AD31"/>
    <mergeCell ref="AE31:AF31"/>
    <mergeCell ref="S28:T28"/>
    <mergeCell ref="U28:V28"/>
    <mergeCell ref="S31:T31"/>
    <mergeCell ref="U31:V31"/>
    <mergeCell ref="AA12:AF12"/>
    <mergeCell ref="AA18:AD18"/>
    <mergeCell ref="AE18:AF18"/>
    <mergeCell ref="AA17:AD17"/>
    <mergeCell ref="AE17:AF17"/>
    <mergeCell ref="L31:M31"/>
    <mergeCell ref="N24:O24"/>
    <mergeCell ref="AA19:AD19"/>
    <mergeCell ref="N21:O21"/>
    <mergeCell ref="J24:M24"/>
    <mergeCell ref="I29:J29"/>
    <mergeCell ref="N20:O20"/>
    <mergeCell ref="J21:M21"/>
    <mergeCell ref="AA15:AD15"/>
    <mergeCell ref="AA16:AD16"/>
    <mergeCell ref="AE22:AF22"/>
    <mergeCell ref="V12:Y12"/>
    <mergeCell ref="V13:Y13"/>
    <mergeCell ref="V14:Y14"/>
    <mergeCell ref="V15:Y15"/>
    <mergeCell ref="V16:Y17"/>
    <mergeCell ref="J22:M22"/>
    <mergeCell ref="N22:O22"/>
    <mergeCell ref="T12:U12"/>
  </mergeCells>
  <phoneticPr fontId="2"/>
  <printOptions horizontalCentered="1" verticalCentered="1"/>
  <pageMargins left="0.59055118110236227" right="0.59055118110236227" top="0.74803149606299213" bottom="0.59055118110236227"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43" r:id="rId4" name="Check Box 71">
              <controlPr defaultSize="0" autoFill="0" autoLine="0" autoPict="0">
                <anchor moveWithCells="1">
                  <from>
                    <xdr:col>19</xdr:col>
                    <xdr:colOff>466725</xdr:colOff>
                    <xdr:row>20</xdr:row>
                    <xdr:rowOff>133350</xdr:rowOff>
                  </from>
                  <to>
                    <xdr:col>21</xdr:col>
                    <xdr:colOff>476250</xdr:colOff>
                    <xdr:row>20</xdr:row>
                    <xdr:rowOff>495300</xdr:rowOff>
                  </to>
                </anchor>
              </controlPr>
            </control>
          </mc:Choice>
        </mc:AlternateContent>
        <mc:AlternateContent xmlns:mc="http://schemas.openxmlformats.org/markup-compatibility/2006">
          <mc:Choice Requires="x14">
            <control shapeId="3144" r:id="rId5" name="Check Box 72">
              <controlPr defaultSize="0" autoFill="0" autoLine="0" autoPict="0">
                <anchor moveWithCells="1">
                  <from>
                    <xdr:col>21</xdr:col>
                    <xdr:colOff>590550</xdr:colOff>
                    <xdr:row>20</xdr:row>
                    <xdr:rowOff>142875</xdr:rowOff>
                  </from>
                  <to>
                    <xdr:col>24</xdr:col>
                    <xdr:colOff>247650</xdr:colOff>
                    <xdr:row>20</xdr:row>
                    <xdr:rowOff>476250</xdr:rowOff>
                  </to>
                </anchor>
              </controlPr>
            </control>
          </mc:Choice>
        </mc:AlternateContent>
        <mc:AlternateContent xmlns:mc="http://schemas.openxmlformats.org/markup-compatibility/2006">
          <mc:Choice Requires="x14">
            <control shapeId="3147" r:id="rId6" name="Check Box 75">
              <controlPr defaultSize="0" autoFill="0" autoLine="0" autoPict="0">
                <anchor moveWithCells="1">
                  <from>
                    <xdr:col>5</xdr:col>
                    <xdr:colOff>133350</xdr:colOff>
                    <xdr:row>20</xdr:row>
                    <xdr:rowOff>438150</xdr:rowOff>
                  </from>
                  <to>
                    <xdr:col>6</xdr:col>
                    <xdr:colOff>57150</xdr:colOff>
                    <xdr:row>20</xdr:row>
                    <xdr:rowOff>666750</xdr:rowOff>
                  </to>
                </anchor>
              </controlPr>
            </control>
          </mc:Choice>
        </mc:AlternateContent>
        <mc:AlternateContent xmlns:mc="http://schemas.openxmlformats.org/markup-compatibility/2006">
          <mc:Choice Requires="x14">
            <control shapeId="3148" r:id="rId7" name="Check Box 76">
              <controlPr defaultSize="0" autoFill="0" autoLine="0" autoPict="0">
                <anchor moveWithCells="1">
                  <from>
                    <xdr:col>2</xdr:col>
                    <xdr:colOff>219075</xdr:colOff>
                    <xdr:row>20</xdr:row>
                    <xdr:rowOff>371475</xdr:rowOff>
                  </from>
                  <to>
                    <xdr:col>2</xdr:col>
                    <xdr:colOff>609600</xdr:colOff>
                    <xdr:row>20</xdr:row>
                    <xdr:rowOff>609600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見積書一覧</vt:lpstr>
      <vt:lpstr>01【蓄電池のみ】申請</vt:lpstr>
      <vt:lpstr>02【V2Hのみ】申請</vt:lpstr>
      <vt:lpstr>03【太陽光のみ】申請</vt:lpstr>
      <vt:lpstr>04【陸屋根の太陽光のみ】申請</vt:lpstr>
      <vt:lpstr>05【蓄電池＋太陽光】申請</vt:lpstr>
      <vt:lpstr>06【蓄電池＋陸屋根の太陽光】申請</vt:lpstr>
      <vt:lpstr>07トライブリッドPCS【V2H＋太陽光】申請</vt:lpstr>
      <vt:lpstr>08トライブリッドPCS【蓄電池＋V2H＋太陽光】申請</vt:lpstr>
      <vt:lpstr>'01【蓄電池のみ】申請'!Print_Area</vt:lpstr>
      <vt:lpstr>'02【V2Hのみ】申請'!Print_Area</vt:lpstr>
      <vt:lpstr>'03【太陽光のみ】申請'!Print_Area</vt:lpstr>
      <vt:lpstr>'04【陸屋根の太陽光のみ】申請'!Print_Area</vt:lpstr>
      <vt:lpstr>'05【蓄電池＋太陽光】申請'!Print_Area</vt:lpstr>
      <vt:lpstr>'06【蓄電池＋陸屋根の太陽光】申請'!Print_Area</vt:lpstr>
      <vt:lpstr>'07トライブリッドPCS【V2H＋太陽光】申請'!Print_Area</vt:lpstr>
      <vt:lpstr>'08トライブリッドPCS【蓄電池＋V2H＋太陽光】申請'!Print_Area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PC19B60JS037</dc:creator>
  <cp:lastModifiedBy>PC21948JL027</cp:lastModifiedBy>
  <cp:lastPrinted>2023-02-01T02:01:55Z</cp:lastPrinted>
  <dcterms:created xsi:type="dcterms:W3CDTF">2022-07-22T09:10:28Z</dcterms:created>
  <dcterms:modified xsi:type="dcterms:W3CDTF">2023-02-01T07:25:51Z</dcterms:modified>
</cp:coreProperties>
</file>