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Y:\東京都地球温暖化防止活動推進センター\創エネ支援チーム\Ｒ４\環境性能向上支援事業\02_交付要綱\様式\"/>
    </mc:Choice>
  </mc:AlternateContent>
  <xr:revisionPtr revIDLastSave="0" documentId="13_ncr:1_{17F4DADD-5F3B-4A82-8680-9389844C05FF}" xr6:coauthVersionLast="47" xr6:coauthVersionMax="47" xr10:uidLastSave="{00000000-0000-0000-0000-000000000000}"/>
  <bookViews>
    <workbookView xWindow="-108" yWindow="-108" windowWidth="23256" windowHeight="12576" tabRatio="854" xr2:uid="{28CC54A5-479F-4343-8B9C-68ED7A7939F3}"/>
  </bookViews>
  <sheets>
    <sheet name="目次" sheetId="70" r:id="rId1"/>
    <sheet name="提出方法" sheetId="51" r:id="rId2"/>
    <sheet name="記載要領" sheetId="6" r:id="rId3"/>
    <sheet name="日本標準産業中分類" sheetId="19" r:id="rId4"/>
    <sheet name="会社規模判断資料" sheetId="35" r:id="rId5"/>
    <sheet name="プルダウンリスト" sheetId="109" state="hidden" r:id="rId6"/>
    <sheet name="集計シート（交付申請等）" sheetId="110" state="hidden" r:id="rId7"/>
    <sheet name="集計シート（内訳書）" sheetId="117" state="hidden" r:id="rId8"/>
    <sheet name="基本情報" sheetId="10" r:id="rId9"/>
    <sheet name="第1号(交付申請) " sheetId="86" r:id="rId10"/>
    <sheet name="事業実施計画1" sheetId="112" r:id="rId11"/>
    <sheet name="事業実施計画2" sheetId="113" r:id="rId12"/>
    <sheet name="事業実施計画3" sheetId="114" r:id="rId13"/>
    <sheet name="事業実施計画4" sheetId="115" r:id="rId14"/>
    <sheet name="内訳書（総括）" sheetId="118" r:id="rId15"/>
    <sheet name="内訳-（委託・外注）" sheetId="119" r:id="rId16"/>
    <sheet name="内訳-（広報・宣伝）" sheetId="120" r:id="rId17"/>
    <sheet name="内訳-（原材料・副資材）" sheetId="121" r:id="rId18"/>
    <sheet name="内訳-（機械装置・工具器具）" sheetId="122" r:id="rId19"/>
    <sheet name="内訳-（産業財産権）" sheetId="123" r:id="rId20"/>
    <sheet name="内訳-（専門家指導）" sheetId="124" r:id="rId21"/>
    <sheet name="内訳-（賃借）" sheetId="125" r:id="rId22"/>
    <sheet name="内訳-（直接人件費）" sheetId="126" r:id="rId23"/>
    <sheet name="第2号様式" sheetId="45" r:id="rId24"/>
    <sheet name="第5号様式" sheetId="53" r:id="rId25"/>
    <sheet name="第6号様式" sheetId="54" r:id="rId26"/>
    <sheet name="第8号様式" sheetId="56" r:id="rId27"/>
    <sheet name="第9号様式" sheetId="58" r:id="rId28"/>
    <sheet name="第10号様式" sheetId="55" r:id="rId29"/>
    <sheet name="第12号様式" sheetId="59" r:id="rId30"/>
    <sheet name="第12号様式（取得財産等一覧表）" sheetId="116" r:id="rId31"/>
    <sheet name="第16号様式" sheetId="111" r:id="rId32"/>
    <sheet name="第17号様式" sheetId="64" r:id="rId33"/>
  </sheets>
  <externalReferences>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5" hidden="1">プルダウンリスト!$K$2:$L$4</definedName>
    <definedName name="_xlnm._FilterDatabase" localSheetId="4" hidden="1">会社規模判断資料!$B$9:$G$2118</definedName>
    <definedName name="_xlnm._FilterDatabase" localSheetId="10" hidden="1">事業実施計画1!#REF!</definedName>
    <definedName name="_xlnm._FilterDatabase" localSheetId="11" hidden="1">事業実施計画2!#REF!</definedName>
    <definedName name="_xlnm._FilterDatabase" localSheetId="12" hidden="1">事業実施計画3!#REF!</definedName>
    <definedName name="_xlnm._FilterDatabase" localSheetId="13" hidden="1">事業実施計画4!#REF!</definedName>
    <definedName name="_xlnm.Print_Area" localSheetId="4">会社規模判断資料!$A$1:$H$2119</definedName>
    <definedName name="_xlnm.Print_Area" localSheetId="8">基本情報!$A$1:$F$53</definedName>
    <definedName name="_xlnm.Print_Area" localSheetId="2">記載要領!$A$1:$AB$87</definedName>
    <definedName name="_xlnm.Print_Area" localSheetId="10">事業実施計画1!$A$1:$AR$47</definedName>
    <definedName name="_xlnm.Print_Area" localSheetId="11">事業実施計画2!$A$1:$AR$48</definedName>
    <definedName name="_xlnm.Print_Area" localSheetId="12">事業実施計画3!$A$1:$AI$64</definedName>
    <definedName name="_xlnm.Print_Area" localSheetId="13">事業実施計画4!$A$1:$AR$54</definedName>
    <definedName name="_xlnm.Print_Area" localSheetId="28">第10号様式!$A$1:$AR$58</definedName>
    <definedName name="_xlnm.Print_Area" localSheetId="29">第12号様式!$A$1:$AR$93</definedName>
    <definedName name="_xlnm.Print_Area" localSheetId="30">'第12号様式（取得財産等一覧表）'!$A$2:$I$30</definedName>
    <definedName name="_xlnm.Print_Area" localSheetId="31">第16号様式!$A$1:$AR$45</definedName>
    <definedName name="_xlnm.Print_Area" localSheetId="32">第17号様式!$A$1:$AR$47</definedName>
    <definedName name="_xlnm.Print_Area" localSheetId="9">'第1号(交付申請) '!$A$1:$AR$81</definedName>
    <definedName name="_xlnm.Print_Area" localSheetId="23">第2号様式!$A$1:$AR$70</definedName>
    <definedName name="_xlnm.Print_Area" localSheetId="24">第5号様式!$A$1:$AR$33</definedName>
    <definedName name="_xlnm.Print_Area" localSheetId="25">第6号様式!$A$1:$AR$37</definedName>
    <definedName name="_xlnm.Print_Area" localSheetId="26">第8号様式!$A$1:$AR$45</definedName>
    <definedName name="_xlnm.Print_Area" localSheetId="27">第9号様式!$A$1:$AR$36</definedName>
    <definedName name="_xlnm.Print_Area" localSheetId="1">提出方法!$A$1:$M$43</definedName>
    <definedName name="_xlnm.Print_Area" localSheetId="18">'内訳-（機械装置・工具器具）'!$A$1:$F$39</definedName>
    <definedName name="_xlnm.Print_Area" localSheetId="17">'内訳-（原材料・副資材）'!$A$1:$F$39</definedName>
    <definedName name="_xlnm.Print_Area" localSheetId="16">'内訳-（広報・宣伝）'!$A$1:$I$44</definedName>
    <definedName name="_xlnm.Print_Area" localSheetId="19">'内訳-（産業財産権）'!$A$1:$F$39</definedName>
    <definedName name="_xlnm.Print_Area" localSheetId="21">'内訳-（賃借）'!$A$1:$F$39</definedName>
    <definedName name="_xlnm.Print_Area" localSheetId="14">'内訳書（総括）'!$A$1:$D$27</definedName>
    <definedName name="_xlnm.Print_Area" localSheetId="3">日本標準産業中分類!$A$1:$C$101</definedName>
    <definedName name="_xlnm.Print_Area" localSheetId="0">目次!$A$2:$A$31</definedName>
    <definedName name="_xlnm.Print_Titles" localSheetId="15">'内訳-（委託・外注）'!$5:$6</definedName>
    <definedName name="_xlnm.Print_Titles" localSheetId="18">'内訳-（機械装置・工具器具）'!$5:$6</definedName>
    <definedName name="_xlnm.Print_Titles" localSheetId="17">'内訳-（原材料・副資材）'!$5:$6</definedName>
    <definedName name="_xlnm.Print_Titles" localSheetId="16">'内訳-（広報・宣伝）'!$9:$10</definedName>
    <definedName name="_xlnm.Print_Titles" localSheetId="19">'内訳-（産業財産権）'!$5:$6</definedName>
    <definedName name="_xlnm.Print_Titles" localSheetId="20">'内訳-（専門家指導）'!$5:$6</definedName>
    <definedName name="_xlnm.Print_Titles" localSheetId="22">'内訳-（直接人件費）'!$5:$6</definedName>
    <definedName name="_xlnm.Print_Titles" localSheetId="21">'内訳-（賃借）'!$5:$6</definedName>
    <definedName name="_xlnm.Print_Titles" localSheetId="3">日本標準産業中分類!$1:$2</definedName>
    <definedName name="該当しない">プルダウンリスト!$L$3</definedName>
    <definedName name="該当する">プルダウンリスト!$K$3:$K$4</definedName>
    <definedName name="車">[1]車両別集計!$B$4:$B$112</definedName>
    <definedName name="設備" localSheetId="28">[2]データ参照シート!$B$2</definedName>
    <definedName name="設備">[3]データ参照シート!$B$2</definedName>
    <definedName name="大分類" localSheetId="10">[4]基本情報!#REF!</definedName>
    <definedName name="大分類" localSheetId="11">[4]基本情報!#REF!</definedName>
    <definedName name="大分類" localSheetId="12">[4]基本情報!#REF!</definedName>
    <definedName name="大分類" localSheetId="13">[4]基本情報!#REF!</definedName>
    <definedName name="大分類" localSheetId="28">[5]基本情報!#REF!</definedName>
    <definedName name="大分類" localSheetId="31">[6]基本情報!#REF!</definedName>
    <definedName name="大分類" localSheetId="23">#REF!</definedName>
    <definedName name="大分類" localSheetId="0">[7]基本情報入力シート!#REF!</definedName>
    <definedName name="大分類">基本情報!#REF!</definedName>
    <definedName name="別1その2">[8]対策!$K$2:$K$9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50" i="59" l="1"/>
  <c r="AS56" i="59"/>
  <c r="Q60" i="59"/>
  <c r="Q59" i="59"/>
  <c r="AS49" i="59" s="1"/>
  <c r="Q58" i="59"/>
  <c r="Q57" i="86"/>
  <c r="DI31" i="86"/>
  <c r="DI32" i="86"/>
  <c r="DI30" i="86"/>
  <c r="AI30" i="86"/>
  <c r="AS51" i="59" l="1"/>
  <c r="AS52" i="59"/>
  <c r="AS53" i="59"/>
  <c r="Q61" i="59"/>
  <c r="AS55" i="59"/>
  <c r="AS54" i="59"/>
  <c r="AS44" i="55"/>
  <c r="AI31" i="86"/>
  <c r="AI32" i="86"/>
  <c r="Q48" i="55"/>
  <c r="G26" i="116"/>
  <c r="Q49" i="55"/>
  <c r="J23" i="126"/>
  <c r="Q56" i="86"/>
  <c r="AN3" i="86"/>
  <c r="AJ3" i="86"/>
  <c r="AE3" i="86"/>
  <c r="XT5" i="117"/>
  <c r="XU5" i="117"/>
  <c r="XV5" i="117"/>
  <c r="XW5" i="117"/>
  <c r="XX5" i="117"/>
  <c r="XZ5" i="117"/>
  <c r="YA5" i="117"/>
  <c r="YB5" i="117"/>
  <c r="YC5" i="117"/>
  <c r="YD5" i="117"/>
  <c r="YF5" i="117"/>
  <c r="YG5" i="117"/>
  <c r="YH5" i="117"/>
  <c r="YI5" i="117"/>
  <c r="YJ5" i="117"/>
  <c r="YL5" i="117"/>
  <c r="YM5" i="117"/>
  <c r="YN5" i="117"/>
  <c r="YO5" i="117"/>
  <c r="YP5" i="117"/>
  <c r="YR5" i="117"/>
  <c r="YS5" i="117"/>
  <c r="YT5" i="117"/>
  <c r="YU5" i="117"/>
  <c r="YV5" i="117"/>
  <c r="WP5" i="117"/>
  <c r="WQ5" i="117"/>
  <c r="WR5" i="117"/>
  <c r="WS5" i="117"/>
  <c r="WT5" i="117"/>
  <c r="WV5" i="117"/>
  <c r="WW5" i="117"/>
  <c r="WX5" i="117"/>
  <c r="WY5" i="117"/>
  <c r="WZ5" i="117"/>
  <c r="XB5" i="117"/>
  <c r="XC5" i="117"/>
  <c r="XD5" i="117"/>
  <c r="XE5" i="117"/>
  <c r="XF5" i="117"/>
  <c r="XH5" i="117"/>
  <c r="XI5" i="117"/>
  <c r="XJ5" i="117"/>
  <c r="XK5" i="117"/>
  <c r="XL5" i="117"/>
  <c r="XN5" i="117"/>
  <c r="XO5" i="117"/>
  <c r="XP5" i="117"/>
  <c r="XQ5" i="117"/>
  <c r="XR5" i="117"/>
  <c r="VR5" i="117"/>
  <c r="VS5" i="117"/>
  <c r="VT5" i="117"/>
  <c r="VU5" i="117"/>
  <c r="VV5" i="117"/>
  <c r="VX5" i="117"/>
  <c r="VY5" i="117"/>
  <c r="VZ5" i="117"/>
  <c r="WA5" i="117"/>
  <c r="WB5" i="117"/>
  <c r="WD5" i="117"/>
  <c r="WE5" i="117"/>
  <c r="WF5" i="117"/>
  <c r="WG5" i="117"/>
  <c r="WH5" i="117"/>
  <c r="WJ5" i="117"/>
  <c r="WK5" i="117"/>
  <c r="WL5" i="117"/>
  <c r="WM5" i="117"/>
  <c r="WN5" i="117"/>
  <c r="VL5" i="117"/>
  <c r="VM5" i="117"/>
  <c r="VN5" i="117"/>
  <c r="VO5" i="117"/>
  <c r="VP5" i="117"/>
  <c r="UG5" i="117"/>
  <c r="UH5" i="117"/>
  <c r="UI5" i="117"/>
  <c r="UJ5" i="117"/>
  <c r="UK5" i="117"/>
  <c r="UM5" i="117"/>
  <c r="UN5" i="117"/>
  <c r="UO5" i="117"/>
  <c r="UP5" i="117"/>
  <c r="UQ5" i="117"/>
  <c r="US5" i="117"/>
  <c r="UT5" i="117"/>
  <c r="UU5" i="117"/>
  <c r="UV5" i="117"/>
  <c r="UW5" i="117"/>
  <c r="UY5" i="117"/>
  <c r="UZ5" i="117"/>
  <c r="VA5" i="117"/>
  <c r="VB5" i="117"/>
  <c r="VC5" i="117"/>
  <c r="VE5" i="117"/>
  <c r="VF5" i="117"/>
  <c r="VG5" i="117"/>
  <c r="VH5" i="117"/>
  <c r="VI5" i="117"/>
  <c r="TC5" i="117"/>
  <c r="TD5" i="117"/>
  <c r="TE5" i="117"/>
  <c r="TF5" i="117"/>
  <c r="TG5" i="117"/>
  <c r="TI5" i="117"/>
  <c r="TJ5" i="117"/>
  <c r="TK5" i="117"/>
  <c r="TL5" i="117"/>
  <c r="TM5" i="117"/>
  <c r="TO5" i="117"/>
  <c r="TP5" i="117"/>
  <c r="TQ5" i="117"/>
  <c r="TR5" i="117"/>
  <c r="TS5" i="117"/>
  <c r="TU5" i="117"/>
  <c r="TV5" i="117"/>
  <c r="TW5" i="117"/>
  <c r="TX5" i="117"/>
  <c r="TY5" i="117"/>
  <c r="UA5" i="117"/>
  <c r="UB5" i="117"/>
  <c r="UC5" i="117"/>
  <c r="UD5" i="117"/>
  <c r="UE5" i="117"/>
  <c r="SF5" i="117"/>
  <c r="SG5" i="117"/>
  <c r="SH5" i="117"/>
  <c r="SI5" i="117"/>
  <c r="SL5" i="117"/>
  <c r="SM5" i="117"/>
  <c r="SN5" i="117"/>
  <c r="SO5" i="117"/>
  <c r="SR5" i="117"/>
  <c r="SS5" i="117"/>
  <c r="ST5" i="117"/>
  <c r="SU5" i="117"/>
  <c r="SX5" i="117"/>
  <c r="SY5" i="117"/>
  <c r="SZ5" i="117"/>
  <c r="TA5" i="117"/>
  <c r="SE5" i="117"/>
  <c r="SK5" i="117"/>
  <c r="SQ5" i="117"/>
  <c r="SW5" i="117"/>
  <c r="RZ5" i="117"/>
  <c r="SA5" i="117"/>
  <c r="SB5" i="117"/>
  <c r="SC5" i="117"/>
  <c r="RY5" i="117"/>
  <c r="QU5" i="117"/>
  <c r="QV5" i="117"/>
  <c r="QW5" i="117"/>
  <c r="QX5" i="117"/>
  <c r="QY5" i="117"/>
  <c r="QZ5" i="117"/>
  <c r="RA5" i="117"/>
  <c r="RB5" i="117"/>
  <c r="RC5" i="117"/>
  <c r="RD5" i="117"/>
  <c r="RE5" i="117"/>
  <c r="RF5" i="117"/>
  <c r="RG5" i="117"/>
  <c r="RH5" i="117"/>
  <c r="RI5" i="117"/>
  <c r="RJ5" i="117"/>
  <c r="RK5" i="117"/>
  <c r="RL5" i="117"/>
  <c r="RM5" i="117"/>
  <c r="RN5" i="117"/>
  <c r="RO5" i="117"/>
  <c r="RP5" i="117"/>
  <c r="RQ5" i="117"/>
  <c r="RR5" i="117"/>
  <c r="RS5" i="117"/>
  <c r="RT5" i="117"/>
  <c r="RU5" i="117"/>
  <c r="RV5" i="117"/>
  <c r="PP5" i="117"/>
  <c r="PQ5" i="117"/>
  <c r="PR5" i="117"/>
  <c r="PS5" i="117"/>
  <c r="PT5" i="117"/>
  <c r="PU5" i="117"/>
  <c r="PV5" i="117"/>
  <c r="PW5" i="117"/>
  <c r="PX5" i="117"/>
  <c r="PY5" i="117"/>
  <c r="PZ5" i="117"/>
  <c r="QA5" i="117"/>
  <c r="QB5" i="117"/>
  <c r="QC5" i="117"/>
  <c r="QD5" i="117"/>
  <c r="QE5" i="117"/>
  <c r="QF5" i="117"/>
  <c r="QG5" i="117"/>
  <c r="QH5" i="117"/>
  <c r="QI5" i="117"/>
  <c r="QJ5" i="117"/>
  <c r="QK5" i="117"/>
  <c r="QL5" i="117"/>
  <c r="QM5" i="117"/>
  <c r="QN5" i="117"/>
  <c r="QO5" i="117"/>
  <c r="QP5" i="117"/>
  <c r="QQ5" i="117"/>
  <c r="QT5" i="117"/>
  <c r="QS5" i="117"/>
  <c r="PO5" i="117"/>
  <c r="PN5" i="117"/>
  <c r="OJ5" i="117"/>
  <c r="OK5" i="117"/>
  <c r="OL5" i="117"/>
  <c r="OM5" i="117"/>
  <c r="ON5" i="117"/>
  <c r="OO5" i="117"/>
  <c r="OP5" i="117"/>
  <c r="OQ5" i="117"/>
  <c r="OR5" i="117"/>
  <c r="OS5" i="117"/>
  <c r="OT5" i="117"/>
  <c r="OU5" i="117"/>
  <c r="OV5" i="117"/>
  <c r="OW5" i="117"/>
  <c r="OX5" i="117"/>
  <c r="OY5" i="117"/>
  <c r="OZ5" i="117"/>
  <c r="PA5" i="117"/>
  <c r="PB5" i="117"/>
  <c r="PC5" i="117"/>
  <c r="PD5" i="117"/>
  <c r="PE5" i="117"/>
  <c r="PF5" i="117"/>
  <c r="PG5" i="117"/>
  <c r="PH5" i="117"/>
  <c r="PI5" i="117"/>
  <c r="PJ5" i="117"/>
  <c r="PK5" i="117"/>
  <c r="OI5" i="117"/>
  <c r="OH5" i="117"/>
  <c r="NE5" i="117"/>
  <c r="NF5" i="117"/>
  <c r="NG5" i="117"/>
  <c r="NH5" i="117"/>
  <c r="NI5" i="117"/>
  <c r="NJ5" i="117"/>
  <c r="NK5" i="117"/>
  <c r="NL5" i="117"/>
  <c r="NM5" i="117"/>
  <c r="NN5" i="117"/>
  <c r="NO5" i="117"/>
  <c r="NP5" i="117"/>
  <c r="NQ5" i="117"/>
  <c r="NR5" i="117"/>
  <c r="NS5" i="117"/>
  <c r="NT5" i="117"/>
  <c r="NU5" i="117"/>
  <c r="NV5" i="117"/>
  <c r="NW5" i="117"/>
  <c r="NX5" i="117"/>
  <c r="NY5" i="117"/>
  <c r="NZ5" i="117"/>
  <c r="OA5" i="117"/>
  <c r="OB5" i="117"/>
  <c r="OC5" i="117"/>
  <c r="OD5" i="117"/>
  <c r="OE5" i="117"/>
  <c r="OF5" i="117"/>
  <c r="ND5" i="117"/>
  <c r="NC5" i="117"/>
  <c r="LY5" i="117"/>
  <c r="LZ5" i="117"/>
  <c r="MA5" i="117"/>
  <c r="MB5" i="117"/>
  <c r="MC5" i="117"/>
  <c r="MD5" i="117"/>
  <c r="ME5" i="117"/>
  <c r="MF5" i="117"/>
  <c r="MG5" i="117"/>
  <c r="MH5" i="117"/>
  <c r="MI5" i="117"/>
  <c r="MJ5" i="117"/>
  <c r="MK5" i="117"/>
  <c r="ML5" i="117"/>
  <c r="MM5" i="117"/>
  <c r="MN5" i="117"/>
  <c r="MO5" i="117"/>
  <c r="MP5" i="117"/>
  <c r="MQ5" i="117"/>
  <c r="MR5" i="117"/>
  <c r="MS5" i="117"/>
  <c r="MT5" i="117"/>
  <c r="MU5" i="117"/>
  <c r="MV5" i="117"/>
  <c r="MW5" i="117"/>
  <c r="MX5" i="117"/>
  <c r="MY5" i="117"/>
  <c r="MZ5" i="117"/>
  <c r="LX5" i="117"/>
  <c r="LW5" i="117"/>
  <c r="KT5" i="117"/>
  <c r="KU5" i="117"/>
  <c r="KV5" i="117"/>
  <c r="KW5" i="117"/>
  <c r="KX5" i="117"/>
  <c r="KY5" i="117"/>
  <c r="KZ5" i="117"/>
  <c r="LA5" i="117"/>
  <c r="LB5" i="117"/>
  <c r="LC5" i="117"/>
  <c r="LD5" i="117"/>
  <c r="LE5" i="117"/>
  <c r="LF5" i="117"/>
  <c r="LG5" i="117"/>
  <c r="LH5" i="117"/>
  <c r="LI5" i="117"/>
  <c r="LJ5" i="117"/>
  <c r="LK5" i="117"/>
  <c r="LL5" i="117"/>
  <c r="LM5" i="117"/>
  <c r="LN5" i="117"/>
  <c r="LO5" i="117"/>
  <c r="LP5" i="117"/>
  <c r="LQ5" i="117"/>
  <c r="LR5" i="117"/>
  <c r="LS5" i="117"/>
  <c r="LT5" i="117"/>
  <c r="LU5" i="117"/>
  <c r="KS5" i="117"/>
  <c r="KR5" i="117"/>
  <c r="JN5" i="117"/>
  <c r="JO5" i="117"/>
  <c r="JP5" i="117"/>
  <c r="JQ5" i="117"/>
  <c r="JR5" i="117"/>
  <c r="JS5" i="117"/>
  <c r="JT5" i="117"/>
  <c r="JU5" i="117"/>
  <c r="JV5" i="117"/>
  <c r="JW5" i="117"/>
  <c r="JX5" i="117"/>
  <c r="JY5" i="117"/>
  <c r="JZ5" i="117"/>
  <c r="KA5" i="117"/>
  <c r="KB5" i="117"/>
  <c r="KC5" i="117"/>
  <c r="KD5" i="117"/>
  <c r="KE5" i="117"/>
  <c r="KF5" i="117"/>
  <c r="KG5" i="117"/>
  <c r="KH5" i="117"/>
  <c r="KI5" i="117"/>
  <c r="KJ5" i="117"/>
  <c r="KK5" i="117"/>
  <c r="KL5" i="117"/>
  <c r="KM5" i="117"/>
  <c r="KN5" i="117"/>
  <c r="KO5" i="117"/>
  <c r="JM5" i="117"/>
  <c r="JL5" i="117"/>
  <c r="II5" i="117"/>
  <c r="IJ5" i="117"/>
  <c r="IK5" i="117"/>
  <c r="IL5" i="117"/>
  <c r="IM5" i="117"/>
  <c r="IN5" i="117"/>
  <c r="IO5" i="117"/>
  <c r="IP5" i="117"/>
  <c r="IQ5" i="117"/>
  <c r="IR5" i="117"/>
  <c r="IS5" i="117"/>
  <c r="IT5" i="117"/>
  <c r="IU5" i="117"/>
  <c r="IV5" i="117"/>
  <c r="IW5" i="117"/>
  <c r="IX5" i="117"/>
  <c r="IY5" i="117"/>
  <c r="IZ5" i="117"/>
  <c r="JA5" i="117"/>
  <c r="JB5" i="117"/>
  <c r="JC5" i="117"/>
  <c r="JD5" i="117"/>
  <c r="JE5" i="117"/>
  <c r="JF5" i="117"/>
  <c r="JG5" i="117"/>
  <c r="JH5" i="117"/>
  <c r="JI5" i="117"/>
  <c r="JJ5" i="117"/>
  <c r="IH5" i="117"/>
  <c r="IG5" i="117"/>
  <c r="HC5" i="117"/>
  <c r="HD5" i="117"/>
  <c r="HE5" i="117"/>
  <c r="HF5" i="117"/>
  <c r="HG5" i="117"/>
  <c r="HH5" i="117"/>
  <c r="HI5" i="117"/>
  <c r="HJ5" i="117"/>
  <c r="HK5" i="117"/>
  <c r="HL5" i="117"/>
  <c r="HM5" i="117"/>
  <c r="HN5" i="117"/>
  <c r="HO5" i="117"/>
  <c r="HP5" i="117"/>
  <c r="HQ5" i="117"/>
  <c r="HR5" i="117"/>
  <c r="HS5" i="117"/>
  <c r="HT5" i="117"/>
  <c r="HU5" i="117"/>
  <c r="HV5" i="117"/>
  <c r="HW5" i="117"/>
  <c r="HX5" i="117"/>
  <c r="HY5" i="117"/>
  <c r="HZ5" i="117"/>
  <c r="IA5" i="117"/>
  <c r="IB5" i="117"/>
  <c r="IC5" i="117"/>
  <c r="ID5" i="117"/>
  <c r="HB5" i="117"/>
  <c r="HA5" i="117"/>
  <c r="FX5" i="117"/>
  <c r="FY5" i="117"/>
  <c r="FZ5" i="117"/>
  <c r="GA5" i="117"/>
  <c r="GB5" i="117"/>
  <c r="GC5" i="117"/>
  <c r="GD5" i="117"/>
  <c r="GE5" i="117"/>
  <c r="GF5" i="117"/>
  <c r="GG5" i="117"/>
  <c r="GH5" i="117"/>
  <c r="GI5" i="117"/>
  <c r="GJ5" i="117"/>
  <c r="GK5" i="117"/>
  <c r="GL5" i="117"/>
  <c r="GM5" i="117"/>
  <c r="GN5" i="117"/>
  <c r="GO5" i="117"/>
  <c r="GP5" i="117"/>
  <c r="GQ5" i="117"/>
  <c r="GR5" i="117"/>
  <c r="GS5" i="117"/>
  <c r="GT5" i="117"/>
  <c r="GU5" i="117"/>
  <c r="GV5" i="117"/>
  <c r="GW5" i="117"/>
  <c r="GX5" i="117"/>
  <c r="GY5" i="117"/>
  <c r="FW5" i="117"/>
  <c r="FV5" i="117"/>
  <c r="ED5" i="117"/>
  <c r="EE5" i="117"/>
  <c r="EF5" i="117"/>
  <c r="EG5" i="117"/>
  <c r="EH5" i="117"/>
  <c r="EI5" i="117"/>
  <c r="EJ5" i="117"/>
  <c r="EK5" i="117"/>
  <c r="EL5" i="117"/>
  <c r="EM5" i="117"/>
  <c r="EN5" i="117"/>
  <c r="EO5" i="117"/>
  <c r="EP5" i="117"/>
  <c r="EQ5" i="117"/>
  <c r="ER5" i="117"/>
  <c r="ES5" i="117"/>
  <c r="ET5" i="117"/>
  <c r="EU5" i="117"/>
  <c r="EV5" i="117"/>
  <c r="EW5" i="117"/>
  <c r="EX5" i="117"/>
  <c r="EY5" i="117"/>
  <c r="EZ5" i="117"/>
  <c r="FA5" i="117"/>
  <c r="FB5" i="117"/>
  <c r="FC5" i="117"/>
  <c r="FD5" i="117"/>
  <c r="FE5" i="117"/>
  <c r="FF5" i="117"/>
  <c r="FG5" i="117"/>
  <c r="FH5" i="117"/>
  <c r="FI5" i="117"/>
  <c r="FJ5" i="117"/>
  <c r="FK5" i="117"/>
  <c r="FL5" i="117"/>
  <c r="FM5" i="117"/>
  <c r="FN5" i="117"/>
  <c r="FO5" i="117"/>
  <c r="FP5" i="117"/>
  <c r="FQ5" i="117"/>
  <c r="FR5" i="117"/>
  <c r="FS5" i="117"/>
  <c r="EA5" i="117"/>
  <c r="EB5" i="117"/>
  <c r="EC5" i="117"/>
  <c r="DT5" i="117"/>
  <c r="DU5" i="117"/>
  <c r="DV5" i="117"/>
  <c r="DW5" i="117"/>
  <c r="DX5" i="117"/>
  <c r="DY5" i="117"/>
  <c r="DK5" i="117"/>
  <c r="DL5" i="117"/>
  <c r="DM5" i="117"/>
  <c r="DN5" i="117"/>
  <c r="DO5" i="117"/>
  <c r="DP5" i="117"/>
  <c r="DQ5" i="117"/>
  <c r="DR5" i="117"/>
  <c r="DS5" i="117"/>
  <c r="CJ5" i="117"/>
  <c r="CK5" i="117"/>
  <c r="CL5" i="117"/>
  <c r="CM5" i="117"/>
  <c r="CN5" i="117"/>
  <c r="CO5" i="117"/>
  <c r="CP5" i="117"/>
  <c r="CQ5" i="117"/>
  <c r="CR5" i="117"/>
  <c r="CS5" i="117"/>
  <c r="CT5" i="117"/>
  <c r="CU5" i="117"/>
  <c r="CV5" i="117"/>
  <c r="CW5" i="117"/>
  <c r="CX5" i="117"/>
  <c r="CY5" i="117"/>
  <c r="CZ5" i="117"/>
  <c r="DA5" i="117"/>
  <c r="DB5" i="117"/>
  <c r="DC5" i="117"/>
  <c r="DD5" i="117"/>
  <c r="DE5" i="117"/>
  <c r="DF5" i="117"/>
  <c r="DG5" i="117"/>
  <c r="DH5" i="117"/>
  <c r="DI5" i="117"/>
  <c r="DJ5" i="117"/>
  <c r="CI5" i="117"/>
  <c r="CH5" i="117"/>
  <c r="CG5" i="117"/>
  <c r="W5" i="117"/>
  <c r="AS57" i="59" l="1"/>
  <c r="Q63" i="59" s="1"/>
  <c r="AU56" i="59"/>
  <c r="AV56" i="59" s="1"/>
  <c r="AU50" i="59"/>
  <c r="AV50" i="59" s="1"/>
  <c r="AV57" i="59" s="1"/>
  <c r="AS61" i="59" s="1"/>
  <c r="AS42" i="55"/>
  <c r="AS40" i="55"/>
  <c r="AS39" i="55"/>
  <c r="Q50" i="55"/>
  <c r="AS37" i="55"/>
  <c r="AS38" i="55" s="1"/>
  <c r="AS43" i="55"/>
  <c r="AS41" i="55"/>
  <c r="DE57" i="86"/>
  <c r="DD57" i="86"/>
  <c r="DC57" i="86"/>
  <c r="DB57" i="86"/>
  <c r="DA57" i="86"/>
  <c r="CZ57" i="86"/>
  <c r="CY57" i="86"/>
  <c r="CX57" i="86"/>
  <c r="CW57" i="86"/>
  <c r="CV57" i="86"/>
  <c r="CU57" i="86"/>
  <c r="CT57" i="86"/>
  <c r="CS57" i="86"/>
  <c r="CR57" i="86"/>
  <c r="CQ57" i="86"/>
  <c r="DL39" i="86"/>
  <c r="CJ27" i="86"/>
  <c r="CJ28" i="86"/>
  <c r="CJ29" i="86"/>
  <c r="CJ30" i="86"/>
  <c r="CJ31" i="86"/>
  <c r="CJ32" i="86"/>
  <c r="CJ26" i="86"/>
  <c r="CB30" i="86"/>
  <c r="CB26" i="86"/>
  <c r="G42" i="120"/>
  <c r="G26" i="120"/>
  <c r="G43" i="120" s="1"/>
  <c r="J37" i="126"/>
  <c r="YW5" i="117" s="1"/>
  <c r="J36" i="126"/>
  <c r="YQ5" i="117" s="1"/>
  <c r="J35" i="126"/>
  <c r="YK5" i="117" s="1"/>
  <c r="J34" i="126"/>
  <c r="YE5" i="117" s="1"/>
  <c r="J33" i="126"/>
  <c r="XY5" i="117" s="1"/>
  <c r="J32" i="126"/>
  <c r="XS5" i="117" s="1"/>
  <c r="J31" i="126"/>
  <c r="XM5" i="117" s="1"/>
  <c r="J30" i="126"/>
  <c r="XG5" i="117" s="1"/>
  <c r="J29" i="126"/>
  <c r="XA5" i="117" s="1"/>
  <c r="J28" i="126"/>
  <c r="WU5" i="117" s="1"/>
  <c r="J27" i="126"/>
  <c r="WO5" i="117" s="1"/>
  <c r="J26" i="126"/>
  <c r="J25" i="126"/>
  <c r="WC5" i="117" s="1"/>
  <c r="J24" i="126"/>
  <c r="VQ5" i="117"/>
  <c r="J21" i="126"/>
  <c r="VJ5" i="117" s="1"/>
  <c r="J20" i="126"/>
  <c r="VD5" i="117" s="1"/>
  <c r="J19" i="126"/>
  <c r="UX5" i="117" s="1"/>
  <c r="J18" i="126"/>
  <c r="UR5" i="117" s="1"/>
  <c r="J17" i="126"/>
  <c r="UL5" i="117" s="1"/>
  <c r="J16" i="126"/>
  <c r="UF5" i="117" s="1"/>
  <c r="J15" i="126"/>
  <c r="TZ5" i="117" s="1"/>
  <c r="J14" i="126"/>
  <c r="TT5" i="117" s="1"/>
  <c r="J13" i="126"/>
  <c r="TN5" i="117" s="1"/>
  <c r="J12" i="126"/>
  <c r="TH5" i="117" s="1"/>
  <c r="J11" i="126"/>
  <c r="TB5" i="117" s="1"/>
  <c r="J10" i="126"/>
  <c r="SV5" i="117" s="1"/>
  <c r="J9" i="126"/>
  <c r="SP5" i="117" s="1"/>
  <c r="J8" i="126"/>
  <c r="SJ5" i="117" s="1"/>
  <c r="J7" i="126"/>
  <c r="F38" i="125"/>
  <c r="RW5" i="117" s="1"/>
  <c r="F22" i="125"/>
  <c r="D10" i="118" s="1"/>
  <c r="G5" i="117" s="1"/>
  <c r="F38" i="124"/>
  <c r="F22" i="124"/>
  <c r="F38" i="123"/>
  <c r="F22" i="123"/>
  <c r="F38" i="122"/>
  <c r="KP5" i="117" s="1"/>
  <c r="F22" i="122"/>
  <c r="D7" i="118" s="1"/>
  <c r="F38" i="121"/>
  <c r="IE5" i="117" s="1"/>
  <c r="F22" i="121"/>
  <c r="GZ5" i="117" s="1"/>
  <c r="B7" i="120"/>
  <c r="A7" i="120"/>
  <c r="B6" i="120"/>
  <c r="A6" i="120"/>
  <c r="B5" i="120"/>
  <c r="A5" i="120"/>
  <c r="B4" i="120"/>
  <c r="A4" i="120"/>
  <c r="B3" i="120"/>
  <c r="A3" i="120"/>
  <c r="F38" i="119"/>
  <c r="F22" i="119"/>
  <c r="D4" i="118" s="1"/>
  <c r="D16" i="118"/>
  <c r="M5" i="117" s="1"/>
  <c r="D9" i="118"/>
  <c r="F5" i="117" s="1"/>
  <c r="CD5" i="117"/>
  <c r="CC5" i="117"/>
  <c r="CB5" i="117"/>
  <c r="CA5" i="117"/>
  <c r="BZ5" i="117"/>
  <c r="BY5" i="117"/>
  <c r="BX5" i="117"/>
  <c r="BW5" i="117"/>
  <c r="BV5" i="117"/>
  <c r="BU5" i="117"/>
  <c r="BT5" i="117"/>
  <c r="BS5" i="117"/>
  <c r="BR5" i="117"/>
  <c r="BQ5" i="117"/>
  <c r="BP5" i="117"/>
  <c r="BO5" i="117"/>
  <c r="BN5" i="117"/>
  <c r="BM5" i="117"/>
  <c r="BL5" i="117"/>
  <c r="BK5" i="117"/>
  <c r="BJ5" i="117"/>
  <c r="BI5" i="117"/>
  <c r="BH5" i="117"/>
  <c r="BG5" i="117"/>
  <c r="BF5" i="117"/>
  <c r="BE5" i="117"/>
  <c r="BD5" i="117"/>
  <c r="BC5" i="117"/>
  <c r="BB5" i="117"/>
  <c r="BA5" i="117"/>
  <c r="AY5" i="117"/>
  <c r="AX5" i="117"/>
  <c r="AW5" i="117"/>
  <c r="AV5" i="117"/>
  <c r="AU5" i="117"/>
  <c r="AT5" i="117"/>
  <c r="AS5" i="117"/>
  <c r="AR5" i="117"/>
  <c r="AQ5" i="117"/>
  <c r="AP5" i="117"/>
  <c r="AO5" i="117"/>
  <c r="AN5" i="117"/>
  <c r="AM5" i="117"/>
  <c r="AL5" i="117"/>
  <c r="AK5" i="117"/>
  <c r="AJ5" i="117"/>
  <c r="AI5" i="117"/>
  <c r="AH5" i="117"/>
  <c r="AG5" i="117"/>
  <c r="AF5" i="117"/>
  <c r="AE5" i="117"/>
  <c r="AD5" i="117"/>
  <c r="AC5" i="117"/>
  <c r="AB5" i="117"/>
  <c r="AA5" i="117"/>
  <c r="Z5" i="117"/>
  <c r="Y5" i="117"/>
  <c r="X5" i="117"/>
  <c r="V5" i="117"/>
  <c r="AS45" i="55" l="1"/>
  <c r="QR5" i="117"/>
  <c r="F39" i="125"/>
  <c r="VW5" i="117"/>
  <c r="J38" i="126"/>
  <c r="OG5" i="117"/>
  <c r="F39" i="124"/>
  <c r="PM5" i="117" s="1"/>
  <c r="SD5" i="117"/>
  <c r="J22" i="126"/>
  <c r="J39" i="126" s="1"/>
  <c r="D13" i="118"/>
  <c r="F39" i="119"/>
  <c r="CF5" i="117" s="1"/>
  <c r="D15" i="118"/>
  <c r="L5" i="117" s="1"/>
  <c r="D6" i="118"/>
  <c r="F39" i="121"/>
  <c r="IF5" i="117" s="1"/>
  <c r="D5" i="117"/>
  <c r="F16" i="118"/>
  <c r="Q48" i="86" s="1"/>
  <c r="AS48" i="86" s="1"/>
  <c r="F39" i="122"/>
  <c r="KQ5" i="117" s="1"/>
  <c r="JK5" i="117"/>
  <c r="D17" i="118"/>
  <c r="N5" i="117" s="1"/>
  <c r="NA5" i="117"/>
  <c r="D8" i="118"/>
  <c r="LV5" i="117"/>
  <c r="D18" i="118"/>
  <c r="O5" i="117" s="1"/>
  <c r="PL5" i="117"/>
  <c r="D19" i="118"/>
  <c r="RX5" i="117"/>
  <c r="AZ5" i="117"/>
  <c r="D14" i="118"/>
  <c r="K5" i="117" s="1"/>
  <c r="FT5" i="117"/>
  <c r="WI5" i="117"/>
  <c r="D5" i="118"/>
  <c r="B5" i="117" s="1"/>
  <c r="DZ5" i="117"/>
  <c r="CE5" i="117"/>
  <c r="A5" i="117"/>
  <c r="F13" i="118"/>
  <c r="Q45" i="86" s="1"/>
  <c r="AS45" i="86" s="1"/>
  <c r="J5" i="117"/>
  <c r="FU5" i="117"/>
  <c r="F39" i="123"/>
  <c r="NB5" i="117" s="1"/>
  <c r="F18" i="118" l="1"/>
  <c r="Q50" i="86" s="1"/>
  <c r="AS50" i="86" s="1"/>
  <c r="AU44" i="55"/>
  <c r="AV44" i="55" s="1"/>
  <c r="Q52" i="55"/>
  <c r="AU38" i="55"/>
  <c r="AV38" i="55" s="1"/>
  <c r="AV45" i="55" s="1"/>
  <c r="AS52" i="55" s="1"/>
  <c r="VK5" i="117"/>
  <c r="F15" i="118"/>
  <c r="Q47" i="86" s="1"/>
  <c r="AS47" i="86" s="1"/>
  <c r="C5" i="117"/>
  <c r="E5" i="117"/>
  <c r="F17" i="118"/>
  <c r="Q49" i="86" s="1"/>
  <c r="AS49" i="86" s="1"/>
  <c r="P5" i="117"/>
  <c r="F19" i="118"/>
  <c r="Q51" i="86" s="1"/>
  <c r="AS51" i="86" s="1"/>
  <c r="F14" i="118"/>
  <c r="Q46" i="86" s="1"/>
  <c r="D20" i="118"/>
  <c r="YX5" i="117"/>
  <c r="YY5" i="117"/>
  <c r="D11" i="118"/>
  <c r="D12" i="118" s="1"/>
  <c r="AX46" i="86" l="1"/>
  <c r="AX52" i="86"/>
  <c r="AZ46" i="86"/>
  <c r="Q5" i="117"/>
  <c r="D21" i="118"/>
  <c r="R5" i="117" s="1"/>
  <c r="F20" i="118"/>
  <c r="Q52" i="86" s="1"/>
  <c r="AY46" i="86" s="1"/>
  <c r="H5" i="117"/>
  <c r="I5" i="117"/>
  <c r="AY52" i="86" l="1"/>
  <c r="AZ52" i="86"/>
  <c r="D22" i="118"/>
  <c r="F21" i="118"/>
  <c r="E15" i="116"/>
  <c r="E16" i="116"/>
  <c r="E17" i="116"/>
  <c r="E18" i="116"/>
  <c r="E19" i="116"/>
  <c r="E20" i="116"/>
  <c r="E21" i="116"/>
  <c r="E22" i="116"/>
  <c r="E23" i="116"/>
  <c r="E24" i="116"/>
  <c r="E25" i="116"/>
  <c r="E8" i="116"/>
  <c r="E9" i="116"/>
  <c r="E10" i="116"/>
  <c r="E11" i="116"/>
  <c r="E12" i="116"/>
  <c r="E13" i="116"/>
  <c r="E14" i="116"/>
  <c r="E7" i="116"/>
  <c r="E26" i="116" l="1"/>
  <c r="S5" i="117"/>
  <c r="E39" i="10" l="1"/>
  <c r="AJ5" i="110" s="1"/>
  <c r="E30" i="10"/>
  <c r="AA5" i="110" s="1"/>
  <c r="E31" i="10"/>
  <c r="AB5" i="110" s="1"/>
  <c r="E32" i="10"/>
  <c r="AC5" i="110" s="1"/>
  <c r="E33" i="10"/>
  <c r="AD5" i="110" s="1"/>
  <c r="E34" i="10"/>
  <c r="AE5" i="110" s="1"/>
  <c r="E35" i="10"/>
  <c r="AF5" i="110" s="1"/>
  <c r="E36" i="10"/>
  <c r="AG5" i="110" s="1"/>
  <c r="E28" i="10"/>
  <c r="Y5" i="110" s="1"/>
  <c r="E25" i="10"/>
  <c r="V5" i="110" s="1"/>
  <c r="E24" i="10"/>
  <c r="U5" i="110" s="1"/>
  <c r="E23" i="10"/>
  <c r="T5" i="110" s="1"/>
  <c r="S16" i="111"/>
  <c r="R16" i="64" s="1"/>
  <c r="K16" i="111"/>
  <c r="K16" i="64" s="1"/>
  <c r="C16" i="111"/>
  <c r="C16" i="64" s="1"/>
  <c r="BW5" i="110" l="1"/>
  <c r="BU5" i="110"/>
  <c r="BV5" i="110"/>
  <c r="BT5" i="110"/>
  <c r="BQ5" i="110"/>
  <c r="BR5" i="110"/>
  <c r="BS5" i="110"/>
  <c r="BP5" i="110"/>
  <c r="BM5" i="110"/>
  <c r="BN5" i="110"/>
  <c r="BO5" i="110"/>
  <c r="BL5" i="110"/>
  <c r="BI5" i="110"/>
  <c r="BJ5" i="110"/>
  <c r="BK5" i="110"/>
  <c r="BH5" i="110"/>
  <c r="BG5" i="110"/>
  <c r="BF5" i="110"/>
  <c r="BE5" i="110"/>
  <c r="BD5" i="110"/>
  <c r="BC5" i="110"/>
  <c r="BB5" i="110"/>
  <c r="BA5" i="110"/>
  <c r="AZ5" i="110"/>
  <c r="AY5" i="110"/>
  <c r="AW5" i="110"/>
  <c r="AV5" i="110"/>
  <c r="AU5" i="110"/>
  <c r="AT5" i="110"/>
  <c r="AS5" i="110"/>
  <c r="AQ5" i="110"/>
  <c r="AP5" i="110"/>
  <c r="AO5" i="110"/>
  <c r="AN5" i="110"/>
  <c r="AM5" i="110"/>
  <c r="W7" i="113" l="1"/>
  <c r="AR5" i="110" s="1"/>
  <c r="H8" i="114"/>
  <c r="AX5" i="110" s="1"/>
  <c r="CQ56" i="86" l="1"/>
  <c r="CQ58" i="86" s="1"/>
  <c r="CQ52" i="86"/>
  <c r="CQ51" i="86"/>
  <c r="CQ50" i="86"/>
  <c r="CQ49" i="86"/>
  <c r="CQ48" i="86"/>
  <c r="CQ47" i="86"/>
  <c r="CQ46" i="86"/>
  <c r="CQ45" i="86"/>
  <c r="CQ55" i="86" l="1"/>
  <c r="CQ60" i="86" s="1"/>
  <c r="W10" i="111"/>
  <c r="W8" i="111"/>
  <c r="W6" i="111"/>
  <c r="W5" i="111"/>
  <c r="O23" i="111"/>
  <c r="O24" i="59"/>
  <c r="AB60" i="59" l="1"/>
  <c r="T60" i="59"/>
  <c r="Z60" i="59"/>
  <c r="R60" i="59"/>
  <c r="X60" i="59"/>
  <c r="AE60" i="59"/>
  <c r="W60" i="59"/>
  <c r="AC60" i="59"/>
  <c r="U60" i="59"/>
  <c r="AA60" i="59"/>
  <c r="S60" i="59"/>
  <c r="Y60" i="59"/>
  <c r="AD60" i="59"/>
  <c r="V60" i="59"/>
  <c r="Q47" i="55"/>
  <c r="CB24" i="86" l="1"/>
  <c r="CB25" i="86"/>
  <c r="CO22" i="86"/>
  <c r="O22" i="86"/>
  <c r="O23" i="86"/>
  <c r="CB22" i="86"/>
  <c r="O22" i="111" l="1"/>
  <c r="O23" i="53"/>
  <c r="O23" i="56"/>
  <c r="O23" i="64"/>
  <c r="O23" i="54"/>
  <c r="O23" i="58"/>
  <c r="O23" i="59"/>
  <c r="O21" i="111"/>
  <c r="O22" i="53"/>
  <c r="O22" i="56"/>
  <c r="O22" i="64"/>
  <c r="O22" i="55"/>
  <c r="O22" i="54"/>
  <c r="O22" i="58"/>
  <c r="O22" i="59"/>
  <c r="P5" i="110"/>
  <c r="C5" i="110"/>
  <c r="D5" i="110"/>
  <c r="E5" i="110"/>
  <c r="F5" i="110"/>
  <c r="H5" i="110"/>
  <c r="I5" i="110"/>
  <c r="K5" i="110"/>
  <c r="L5" i="110"/>
  <c r="M5" i="110"/>
  <c r="N5" i="110"/>
  <c r="O5" i="110"/>
  <c r="Q5" i="110"/>
  <c r="R5" i="110"/>
  <c r="S5" i="110"/>
  <c r="A5" i="110"/>
  <c r="Q58" i="86"/>
  <c r="G25" i="10"/>
  <c r="D20" i="109"/>
  <c r="E20" i="109" s="1"/>
  <c r="D19" i="109"/>
  <c r="E19" i="109" s="1"/>
  <c r="D18" i="109"/>
  <c r="E18" i="109" s="1"/>
  <c r="D17" i="109"/>
  <c r="E17" i="109" s="1"/>
  <c r="D16" i="109"/>
  <c r="E16" i="109" s="1"/>
  <c r="D15" i="109"/>
  <c r="E15" i="109" s="1"/>
  <c r="D14" i="109"/>
  <c r="E14" i="109" s="1"/>
  <c r="D13" i="109"/>
  <c r="E13" i="109" s="1"/>
  <c r="D12" i="109"/>
  <c r="E12" i="109" s="1"/>
  <c r="D11" i="109"/>
  <c r="E11" i="109" s="1"/>
  <c r="D10" i="109"/>
  <c r="E10" i="109" s="1"/>
  <c r="D9" i="109"/>
  <c r="E9" i="109" s="1"/>
  <c r="D8" i="109"/>
  <c r="E8" i="109" s="1"/>
  <c r="D7" i="109"/>
  <c r="E7" i="109" s="1"/>
  <c r="D6" i="109"/>
  <c r="E6" i="109" s="1"/>
  <c r="D5" i="109"/>
  <c r="E5" i="109" s="1"/>
  <c r="D4" i="109"/>
  <c r="E4" i="109" s="1"/>
  <c r="D3" i="109"/>
  <c r="E3" i="109" s="1"/>
  <c r="W10" i="64"/>
  <c r="W8" i="64"/>
  <c r="W6" i="64"/>
  <c r="W5" i="64"/>
  <c r="W10" i="59"/>
  <c r="W8" i="59"/>
  <c r="W6" i="59"/>
  <c r="W5" i="59"/>
  <c r="W10" i="55"/>
  <c r="W8" i="55"/>
  <c r="W6" i="55"/>
  <c r="W5" i="55"/>
  <c r="W10" i="58"/>
  <c r="W8" i="58"/>
  <c r="W6" i="58"/>
  <c r="W5" i="58"/>
  <c r="W10" i="56"/>
  <c r="W8" i="56"/>
  <c r="W6" i="56"/>
  <c r="W5" i="56"/>
  <c r="W10" i="54"/>
  <c r="W8" i="54"/>
  <c r="W6" i="54"/>
  <c r="O24" i="53"/>
  <c r="BA52" i="86" l="1"/>
  <c r="AS52" i="86" s="1"/>
  <c r="BA46" i="86"/>
  <c r="AS46" i="86" s="1"/>
  <c r="E38" i="10"/>
  <c r="AI5" i="110" s="1"/>
  <c r="AA25" i="59"/>
  <c r="AE57" i="86"/>
  <c r="AD57" i="86"/>
  <c r="AC57" i="86"/>
  <c r="AB57" i="86"/>
  <c r="AA57" i="86"/>
  <c r="Z57" i="86"/>
  <c r="Y57" i="86"/>
  <c r="X57" i="86"/>
  <c r="W57" i="86"/>
  <c r="V57" i="86"/>
  <c r="U57" i="86"/>
  <c r="T57" i="86"/>
  <c r="S57" i="86"/>
  <c r="R57" i="86"/>
  <c r="BE3" i="10"/>
  <c r="BE11" i="10"/>
  <c r="BE8" i="10"/>
  <c r="AS53" i="86" l="1"/>
  <c r="AU52" i="86" s="1"/>
  <c r="E40" i="10"/>
  <c r="AK5" i="110" s="1"/>
  <c r="AA64" i="45"/>
  <c r="K64" i="45"/>
  <c r="F62" i="45"/>
  <c r="F60" i="45"/>
  <c r="Q60" i="86" l="1"/>
  <c r="D23" i="118"/>
  <c r="T5" i="117" s="1"/>
  <c r="D24" i="118"/>
  <c r="U5" i="117" s="1"/>
  <c r="AA27" i="59"/>
  <c r="O29" i="86" l="1"/>
  <c r="O24" i="64" l="1"/>
  <c r="O24" i="55"/>
  <c r="Q16" i="55"/>
  <c r="K16" i="55"/>
  <c r="S16" i="58"/>
  <c r="K16" i="58"/>
  <c r="R16" i="56"/>
  <c r="K16" i="56"/>
  <c r="S16" i="54"/>
  <c r="K16" i="54"/>
  <c r="O24" i="58"/>
  <c r="O24" i="56"/>
  <c r="O24" i="54"/>
  <c r="W25" i="53"/>
  <c r="AA25" i="53"/>
  <c r="AE49" i="55" l="1"/>
  <c r="AA49" i="55"/>
  <c r="W49" i="55"/>
  <c r="S49" i="55"/>
  <c r="AD49" i="55"/>
  <c r="Z49" i="55"/>
  <c r="V49" i="55"/>
  <c r="R49" i="55"/>
  <c r="AC49" i="55"/>
  <c r="Y49" i="55"/>
  <c r="U49" i="55"/>
  <c r="AB49" i="55"/>
  <c r="X49" i="55"/>
  <c r="T49" i="55"/>
  <c r="CB33" i="86" l="1"/>
  <c r="AH11" i="86" l="1"/>
  <c r="AH10" i="111" s="1"/>
  <c r="AA11" i="86"/>
  <c r="AA10" i="111" s="1"/>
  <c r="AA9" i="86"/>
  <c r="AA8" i="111" s="1"/>
  <c r="AA7" i="86"/>
  <c r="AA6" i="111" s="1"/>
  <c r="C16" i="54"/>
  <c r="K59" i="45"/>
  <c r="C59" i="45"/>
  <c r="H59" i="45"/>
  <c r="C16" i="53"/>
  <c r="CB23" i="86"/>
  <c r="CB20" i="86"/>
  <c r="CB17" i="86"/>
  <c r="CB14" i="86"/>
  <c r="CV9" i="86"/>
  <c r="CV11" i="86"/>
  <c r="CV7" i="86"/>
  <c r="CV6" i="86"/>
  <c r="CA5" i="86"/>
  <c r="CA4" i="86"/>
  <c r="DQ3" i="86"/>
  <c r="DM3" i="86"/>
  <c r="DI3" i="86"/>
  <c r="DR1" i="86"/>
  <c r="CA1" i="86"/>
  <c r="CO29" i="86"/>
  <c r="CO28" i="86"/>
  <c r="CO27" i="86"/>
  <c r="CO26" i="86"/>
  <c r="CO23" i="86"/>
  <c r="DH11" i="86"/>
  <c r="DA11" i="86"/>
  <c r="DA9" i="86"/>
  <c r="DD7" i="86"/>
  <c r="DA7" i="86"/>
  <c r="AA8" i="64" l="1"/>
  <c r="AA8" i="59"/>
  <c r="AA8" i="55"/>
  <c r="AA8" i="58"/>
  <c r="AA8" i="56"/>
  <c r="AA10" i="64"/>
  <c r="AA10" i="59"/>
  <c r="AA10" i="55"/>
  <c r="AA10" i="58"/>
  <c r="AA10" i="56"/>
  <c r="AA6" i="64"/>
  <c r="AA6" i="59"/>
  <c r="AA6" i="55"/>
  <c r="AA6" i="58"/>
  <c r="AA6" i="56"/>
  <c r="AH10" i="64"/>
  <c r="AH10" i="59"/>
  <c r="AH10" i="55"/>
  <c r="AH10" i="58"/>
  <c r="AH10" i="56"/>
  <c r="C16" i="56"/>
  <c r="C16" i="58"/>
  <c r="AA6" i="53"/>
  <c r="C16" i="55"/>
  <c r="P25" i="53" l="1"/>
  <c r="O28" i="86"/>
  <c r="O27" i="86"/>
  <c r="O26" i="86"/>
  <c r="R16" i="53"/>
  <c r="K16" i="53"/>
  <c r="AA8" i="53" l="1"/>
  <c r="AA10" i="53"/>
  <c r="AA6" i="54"/>
  <c r="O23" i="55"/>
  <c r="AH10" i="53"/>
  <c r="AA8" i="54"/>
  <c r="AA10" i="54"/>
  <c r="AH10" i="54"/>
  <c r="K16" i="59" l="1"/>
  <c r="C16" i="59"/>
  <c r="R16" i="59"/>
  <c r="E26" i="10" l="1"/>
  <c r="E27" i="10"/>
  <c r="G28" i="10"/>
  <c r="E3" i="10"/>
  <c r="E11" i="10"/>
  <c r="E8" i="10"/>
  <c r="J5" i="110" l="1"/>
  <c r="B5" i="110"/>
  <c r="G5" i="110"/>
  <c r="G27" i="10"/>
  <c r="X5" i="110"/>
  <c r="G26" i="10"/>
  <c r="W5" i="110"/>
  <c r="AL39" i="86"/>
  <c r="Q55" i="86"/>
  <c r="E29" i="10"/>
  <c r="Z5" i="110" s="1"/>
  <c r="E37" i="10" l="1"/>
  <c r="AH5" i="110" s="1"/>
  <c r="AU46" i="86" l="1"/>
  <c r="AV46" i="86" s="1"/>
  <c r="E41" i="10"/>
  <c r="AV52" i="86"/>
  <c r="AV53" i="86" l="1"/>
  <c r="AS60" i="86" s="1"/>
  <c r="J36" i="10"/>
  <c r="AL5" i="110"/>
  <c r="J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PC31260JP018</author>
  </authors>
  <commentList>
    <comment ref="AU46" authorId="0" shapeId="0" xr:uid="{BF49604C-556B-4A91-A9BC-40A012A45D80}">
      <text>
        <r>
          <rPr>
            <b/>
            <sz val="9"/>
            <color indexed="81"/>
            <rFont val="MS P ゴシック"/>
            <family val="3"/>
            <charset val="128"/>
          </rPr>
          <t>記載された金額が広報・宣伝費の上限です。</t>
        </r>
      </text>
    </comment>
    <comment ref="AU52" authorId="0" shapeId="0" xr:uid="{CC127B5C-934B-4FC0-B2A5-34107C564AD9}">
      <text>
        <r>
          <rPr>
            <b/>
            <sz val="9"/>
            <color indexed="81"/>
            <rFont val="MS P ゴシック"/>
            <family val="3"/>
            <charset val="128"/>
          </rPr>
          <t>記載された金額が直接人件費の上限です。</t>
        </r>
      </text>
    </comment>
  </commentList>
</comments>
</file>

<file path=xl/sharedStrings.xml><?xml version="1.0" encoding="utf-8"?>
<sst xmlns="http://schemas.openxmlformats.org/spreadsheetml/2006/main" count="9154" uniqueCount="2665">
  <si>
    <t>年</t>
    <rPh sb="0" eb="1">
      <t>ネン</t>
    </rPh>
    <phoneticPr fontId="16"/>
  </si>
  <si>
    <r>
      <rPr>
        <sz val="11"/>
        <color indexed="8"/>
        <rFont val="ＭＳ Ｐ明朝"/>
        <family val="1"/>
        <charset val="128"/>
      </rPr>
      <t>月</t>
    </r>
    <rPh sb="0" eb="1">
      <t>ツキ</t>
    </rPh>
    <phoneticPr fontId="16"/>
  </si>
  <si>
    <r>
      <rPr>
        <sz val="11"/>
        <color indexed="8"/>
        <rFont val="ＭＳ Ｐ明朝"/>
        <family val="1"/>
        <charset val="128"/>
      </rPr>
      <t>日</t>
    </r>
    <rPh sb="0" eb="1">
      <t>ヒ</t>
    </rPh>
    <phoneticPr fontId="16"/>
  </si>
  <si>
    <t>←手入力</t>
    <rPh sb="1" eb="2">
      <t>テ</t>
    </rPh>
    <rPh sb="2" eb="4">
      <t>ニュウリョク</t>
    </rPh>
    <phoneticPr fontId="16"/>
  </si>
  <si>
    <t>公益財団法人　東京都環境公社</t>
    <rPh sb="0" eb="2">
      <t>コウエキ</t>
    </rPh>
    <phoneticPr fontId="16"/>
  </si>
  <si>
    <t>　理事長　殿</t>
    <phoneticPr fontId="16"/>
  </si>
  <si>
    <r>
      <rPr>
        <sz val="11"/>
        <color indexed="8"/>
        <rFont val="ＭＳ Ｐ明朝"/>
        <family val="1"/>
        <charset val="128"/>
      </rPr>
      <t>住　所</t>
    </r>
  </si>
  <si>
    <t>名　称</t>
    <rPh sb="0" eb="1">
      <t>メイ</t>
    </rPh>
    <rPh sb="2" eb="3">
      <t>ショウ</t>
    </rPh>
    <phoneticPr fontId="16"/>
  </si>
  <si>
    <t>代表者の職・氏名</t>
    <rPh sb="0" eb="3">
      <t>ダイヒョウシャ</t>
    </rPh>
    <rPh sb="4" eb="5">
      <t>ショク</t>
    </rPh>
    <rPh sb="6" eb="8">
      <t>シメイ</t>
    </rPh>
    <phoneticPr fontId="16"/>
  </si>
  <si>
    <t>記</t>
    <rPh sb="0" eb="1">
      <t>キ</t>
    </rPh>
    <phoneticPr fontId="16"/>
  </si>
  <si>
    <r>
      <rPr>
        <sz val="11"/>
        <color indexed="8"/>
        <rFont val="ＭＳ Ｐ明朝"/>
        <family val="1"/>
        <charset val="128"/>
      </rPr>
      <t xml:space="preserve">会社名 </t>
    </r>
    <rPh sb="0" eb="2">
      <t>カイシャ</t>
    </rPh>
    <rPh sb="2" eb="3">
      <t>ナ</t>
    </rPh>
    <phoneticPr fontId="16"/>
  </si>
  <si>
    <r>
      <rPr>
        <sz val="11"/>
        <color indexed="8"/>
        <rFont val="ＭＳ Ｐ明朝"/>
        <family val="1"/>
        <charset val="128"/>
      </rPr>
      <t>部課名</t>
    </r>
    <rPh sb="0" eb="2">
      <t>ブカ</t>
    </rPh>
    <rPh sb="2" eb="3">
      <t>ナ</t>
    </rPh>
    <phoneticPr fontId="16"/>
  </si>
  <si>
    <r>
      <rPr>
        <sz val="11"/>
        <color indexed="8"/>
        <rFont val="ＭＳ Ｐ明朝"/>
        <family val="1"/>
        <charset val="128"/>
      </rPr>
      <t>担当者氏名</t>
    </r>
    <rPh sb="0" eb="3">
      <t>タントウシャ</t>
    </rPh>
    <rPh sb="3" eb="5">
      <t>シメイ</t>
    </rPh>
    <phoneticPr fontId="16"/>
  </si>
  <si>
    <t>代表者</t>
    <rPh sb="0" eb="3">
      <t>ダイヒョウシャ</t>
    </rPh>
    <phoneticPr fontId="22"/>
  </si>
  <si>
    <t>役職名</t>
    <rPh sb="0" eb="2">
      <t>ヤクショク</t>
    </rPh>
    <rPh sb="2" eb="3">
      <t>メイ</t>
    </rPh>
    <phoneticPr fontId="22"/>
  </si>
  <si>
    <t>氏名</t>
    <rPh sb="0" eb="2">
      <t>シメイ</t>
    </rPh>
    <phoneticPr fontId="22"/>
  </si>
  <si>
    <t>〒</t>
    <phoneticPr fontId="22"/>
  </si>
  <si>
    <t>住所</t>
    <rPh sb="0" eb="2">
      <t>ジュウショ</t>
    </rPh>
    <phoneticPr fontId="22"/>
  </si>
  <si>
    <t>電話番号</t>
    <rPh sb="0" eb="2">
      <t>デンワ</t>
    </rPh>
    <rPh sb="2" eb="4">
      <t>バンゴウ</t>
    </rPh>
    <phoneticPr fontId="22"/>
  </si>
  <si>
    <t>E-mail</t>
    <phoneticPr fontId="22"/>
  </si>
  <si>
    <t>部課名</t>
    <rPh sb="0" eb="1">
      <t>ブ</t>
    </rPh>
    <rPh sb="1" eb="2">
      <t>カ</t>
    </rPh>
    <rPh sb="2" eb="3">
      <t>メイ</t>
    </rPh>
    <phoneticPr fontId="22"/>
  </si>
  <si>
    <t>携帯電話</t>
    <rPh sb="0" eb="2">
      <t>ケイタイ</t>
    </rPh>
    <rPh sb="2" eb="4">
      <t>デンワ</t>
    </rPh>
    <phoneticPr fontId="22"/>
  </si>
  <si>
    <t>フリガナ</t>
    <phoneticPr fontId="22"/>
  </si>
  <si>
    <t>名称</t>
    <rPh sb="0" eb="2">
      <t>メイショウ</t>
    </rPh>
    <phoneticPr fontId="22"/>
  </si>
  <si>
    <t>会社名</t>
    <rPh sb="0" eb="3">
      <t>カイシャメイ</t>
    </rPh>
    <phoneticPr fontId="22"/>
  </si>
  <si>
    <t>大分類</t>
    <rPh sb="0" eb="3">
      <t>ダイブンルイ</t>
    </rPh>
    <phoneticPr fontId="15"/>
  </si>
  <si>
    <t>中分類</t>
    <rPh sb="0" eb="3">
      <t>チュウブンルイ</t>
    </rPh>
    <phoneticPr fontId="15"/>
  </si>
  <si>
    <t>資本金（出資金）</t>
    <rPh sb="0" eb="3">
      <t>シホンキン</t>
    </rPh>
    <rPh sb="4" eb="7">
      <t>シュッシキン</t>
    </rPh>
    <phoneticPr fontId="14"/>
  </si>
  <si>
    <t>従業員数（役員を除く）</t>
    <rPh sb="0" eb="3">
      <t>ジュウギョウイン</t>
    </rPh>
    <rPh sb="3" eb="4">
      <t>スウ</t>
    </rPh>
    <rPh sb="5" eb="7">
      <t>ヤクイン</t>
    </rPh>
    <rPh sb="8" eb="9">
      <t>ノゾ</t>
    </rPh>
    <phoneticPr fontId="14"/>
  </si>
  <si>
    <t>登記された
本社住所</t>
    <rPh sb="0" eb="2">
      <t>トウキ</t>
    </rPh>
    <rPh sb="6" eb="8">
      <t>ホンシャ</t>
    </rPh>
    <rPh sb="8" eb="10">
      <t>ジュウショ</t>
    </rPh>
    <phoneticPr fontId="22"/>
  </si>
  <si>
    <r>
      <t>（１）</t>
    </r>
    <r>
      <rPr>
        <b/>
        <sz val="11"/>
        <color indexed="8"/>
        <rFont val="ＭＳ Ｐ明朝"/>
        <family val="1"/>
        <charset val="128"/>
      </rPr>
      <t>「基本情報」入力シートへの入力</t>
    </r>
    <rPh sb="9" eb="11">
      <t>ニュウリョク</t>
    </rPh>
    <rPh sb="16" eb="18">
      <t>ニュウリョク</t>
    </rPh>
    <phoneticPr fontId="16"/>
  </si>
  <si>
    <t>（２）個別様式への入力</t>
    <rPh sb="3" eb="5">
      <t>コベツ</t>
    </rPh>
    <rPh sb="5" eb="7">
      <t>ヨウシキ</t>
    </rPh>
    <rPh sb="9" eb="11">
      <t>ニュウリョク</t>
    </rPh>
    <phoneticPr fontId="16"/>
  </si>
  <si>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16"/>
  </si>
  <si>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16"/>
  </si>
  <si>
    <t>１．申請する各様式の印刷について</t>
    <rPh sb="2" eb="4">
      <t>シンセイ</t>
    </rPh>
    <rPh sb="6" eb="7">
      <t>カク</t>
    </rPh>
    <rPh sb="7" eb="9">
      <t>ヨウシキ</t>
    </rPh>
    <rPh sb="10" eb="12">
      <t>インサツ</t>
    </rPh>
    <phoneticPr fontId="16"/>
  </si>
  <si>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6"/>
  </si>
  <si>
    <t>←プルダウンリストから選択してください</t>
    <rPh sb="11" eb="13">
      <t>センタク</t>
    </rPh>
    <phoneticPr fontId="22"/>
  </si>
  <si>
    <t>セルの色が黄色い部分に入力してください。　</t>
    <rPh sb="3" eb="4">
      <t>イロ</t>
    </rPh>
    <rPh sb="5" eb="7">
      <t>キイロ</t>
    </rPh>
    <rPh sb="11" eb="13">
      <t>ニュウリョク</t>
    </rPh>
    <phoneticPr fontId="16"/>
  </si>
  <si>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6"/>
  </si>
  <si>
    <t>セルの色がピンク色の部分は、プルダウンリストから選択してください。</t>
    <rPh sb="3" eb="4">
      <t>イロ</t>
    </rPh>
    <rPh sb="8" eb="9">
      <t>イロ</t>
    </rPh>
    <rPh sb="10" eb="12">
      <t>ブブン</t>
    </rPh>
    <rPh sb="24" eb="26">
      <t>センタク</t>
    </rPh>
    <phoneticPr fontId="15"/>
  </si>
  <si>
    <t>２．設定方法</t>
    <rPh sb="2" eb="4">
      <t>セッテイ</t>
    </rPh>
    <rPh sb="4" eb="6">
      <t>ホウホウ</t>
    </rPh>
    <phoneticPr fontId="16"/>
  </si>
  <si>
    <t>　「基本情報」入力シートに、入力可能な情報を入力してください。</t>
    <phoneticPr fontId="16"/>
  </si>
  <si>
    <t>　（重複する入力等の省力化ができます。）</t>
    <rPh sb="2" eb="4">
      <t>チョウフク</t>
    </rPh>
    <rPh sb="6" eb="8">
      <t>ニュウリョク</t>
    </rPh>
    <rPh sb="8" eb="9">
      <t>ナド</t>
    </rPh>
    <rPh sb="10" eb="12">
      <t>ショウリョク</t>
    </rPh>
    <rPh sb="12" eb="13">
      <t>カ</t>
    </rPh>
    <phoneticPr fontId="16"/>
  </si>
  <si>
    <t>①「ファイル」メニューの「ページ設定」を実行し、「ページ設定」ダイアログボックスを表示する。</t>
    <phoneticPr fontId="16"/>
  </si>
  <si>
    <t>②「シート」タブをクリックして「白黒印刷」チェックボックスをオンにする。</t>
    <phoneticPr fontId="16"/>
  </si>
  <si>
    <t>　もし、設定が解除されておりましたら、下記の手順を基に設定してください。</t>
    <rPh sb="19" eb="21">
      <t>カキ</t>
    </rPh>
    <rPh sb="22" eb="24">
      <t>テジュン</t>
    </rPh>
    <rPh sb="25" eb="26">
      <t>モト</t>
    </rPh>
    <rPh sb="27" eb="29">
      <t>セッテイ</t>
    </rPh>
    <phoneticPr fontId="16"/>
  </si>
  <si>
    <t>※本ファイルは、セルの色を印刷しないよう設定しています。</t>
    <rPh sb="1" eb="2">
      <t>ホン</t>
    </rPh>
    <rPh sb="11" eb="12">
      <t>イロ</t>
    </rPh>
    <rPh sb="13" eb="15">
      <t>インサツ</t>
    </rPh>
    <rPh sb="20" eb="22">
      <t>セッテイ</t>
    </rPh>
    <phoneticPr fontId="16"/>
  </si>
  <si>
    <t>【印刷設定の手順】</t>
    <rPh sb="1" eb="3">
      <t>インサツ</t>
    </rPh>
    <rPh sb="3" eb="5">
      <t>セッテイ</t>
    </rPh>
    <rPh sb="6" eb="8">
      <t>テジュン</t>
    </rPh>
    <phoneticPr fontId="15"/>
  </si>
  <si>
    <t>日本標準産業分類による業種</t>
    <rPh sb="0" eb="2">
      <t>ニホン</t>
    </rPh>
    <rPh sb="2" eb="4">
      <t>ヒョウジュン</t>
    </rPh>
    <rPh sb="4" eb="6">
      <t>サンギョウ</t>
    </rPh>
    <rPh sb="6" eb="8">
      <t>ブンルイ</t>
    </rPh>
    <rPh sb="11" eb="13">
      <t>ギョウシュ</t>
    </rPh>
    <phoneticPr fontId="14"/>
  </si>
  <si>
    <t xml:space="preserve">中分類 </t>
    <phoneticPr fontId="30"/>
  </si>
  <si>
    <t xml:space="preserve">大分類 </t>
  </si>
  <si>
    <t xml:space="preserve">Ａ 農業、林業 </t>
  </si>
  <si>
    <t xml:space="preserve">Ｂ 漁業 </t>
  </si>
  <si>
    <t xml:space="preserve">Ｃ 鉱業、採石業、砂利採取業 </t>
    <phoneticPr fontId="30"/>
  </si>
  <si>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</si>
  <si>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</si>
  <si>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</si>
  <si>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</si>
  <si>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</si>
  <si>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</si>
  <si>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</si>
  <si>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</si>
  <si>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</si>
  <si>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</si>
  <si>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</si>
  <si>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</si>
  <si>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</si>
  <si>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</si>
  <si>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phoneticPr fontId="30"/>
  </si>
  <si>
    <t xml:space="preserve">Ｓ 公務（他に分類されるものを 除く） </t>
    <phoneticPr fontId="30"/>
  </si>
  <si>
    <t xml:space="preserve">Ｔ 分類不能の産業 </t>
  </si>
  <si>
    <t xml:space="preserve">1 農業 </t>
    <phoneticPr fontId="30"/>
  </si>
  <si>
    <t xml:space="preserve">2 林業 </t>
    <phoneticPr fontId="30"/>
  </si>
  <si>
    <t xml:space="preserve">3 漁業 </t>
    <phoneticPr fontId="30"/>
  </si>
  <si>
    <t xml:space="preserve">4 水産養殖業 </t>
    <phoneticPr fontId="30"/>
  </si>
  <si>
    <t xml:space="preserve">5 鉱業、採石業、砂利採取業 </t>
    <phoneticPr fontId="30"/>
  </si>
  <si>
    <t xml:space="preserve">6 総合工事業 </t>
    <phoneticPr fontId="30"/>
  </si>
  <si>
    <t xml:space="preserve">7 職別工事業（設備工事業を除く） </t>
    <phoneticPr fontId="30"/>
  </si>
  <si>
    <t xml:space="preserve">8 設備工事業 </t>
    <phoneticPr fontId="30"/>
  </si>
  <si>
    <t xml:space="preserve">9 食料品製造業 </t>
    <phoneticPr fontId="30"/>
  </si>
  <si>
    <t xml:space="preserve">10 飲料・たばこ・飼料製造業 </t>
    <phoneticPr fontId="30"/>
  </si>
  <si>
    <t xml:space="preserve">11 繊維工業 </t>
    <phoneticPr fontId="30"/>
  </si>
  <si>
    <t xml:space="preserve">12 木材・木製品製造業（家具を除く） </t>
    <phoneticPr fontId="30"/>
  </si>
  <si>
    <t xml:space="preserve">13 家具・装備品製造業 </t>
    <phoneticPr fontId="30"/>
  </si>
  <si>
    <t xml:space="preserve">14 パルプ・紙・紙加工品製造業 </t>
    <phoneticPr fontId="30"/>
  </si>
  <si>
    <t xml:space="preserve">15 印刷・同関連業 </t>
    <phoneticPr fontId="30"/>
  </si>
  <si>
    <t xml:space="preserve">16 化学工業 </t>
    <phoneticPr fontId="30"/>
  </si>
  <si>
    <t xml:space="preserve">17 石油製品・石炭製品製造業 </t>
    <phoneticPr fontId="30"/>
  </si>
  <si>
    <t xml:space="preserve">18 プラスチック製品製造業（別掲を除く） </t>
    <phoneticPr fontId="30"/>
  </si>
  <si>
    <t xml:space="preserve">19ゴム製品製造業 </t>
    <phoneticPr fontId="30"/>
  </si>
  <si>
    <t xml:space="preserve">20なめし革・同製品・毛皮製造業 </t>
    <phoneticPr fontId="30"/>
  </si>
  <si>
    <t xml:space="preserve">21 窯業・土石製品製造業 </t>
    <phoneticPr fontId="30"/>
  </si>
  <si>
    <t xml:space="preserve">22 鉄鋼業 </t>
    <phoneticPr fontId="30"/>
  </si>
  <si>
    <t xml:space="preserve">23 非鉄金属製造業 </t>
    <phoneticPr fontId="30"/>
  </si>
  <si>
    <t xml:space="preserve">24 金属製品製造業 </t>
    <phoneticPr fontId="30"/>
  </si>
  <si>
    <t xml:space="preserve">25 はん用機械器具製造業 </t>
    <phoneticPr fontId="30"/>
  </si>
  <si>
    <t xml:space="preserve">26 生産用機械器具製造業 </t>
    <phoneticPr fontId="30"/>
  </si>
  <si>
    <t xml:space="preserve">27 業務用機械器具製造業 </t>
    <phoneticPr fontId="30"/>
  </si>
  <si>
    <t xml:space="preserve">28 電子部品・デバイス・電子回路製造業 </t>
    <phoneticPr fontId="30"/>
  </si>
  <si>
    <t xml:space="preserve">29 電気機械器具製造業 </t>
    <phoneticPr fontId="30"/>
  </si>
  <si>
    <t xml:space="preserve">30 情報通信機械器具製造業 </t>
    <phoneticPr fontId="30"/>
  </si>
  <si>
    <t xml:space="preserve">31 輸送用機械器具製造業 </t>
    <phoneticPr fontId="30"/>
  </si>
  <si>
    <t xml:space="preserve">32 その他の製造業 </t>
    <phoneticPr fontId="30"/>
  </si>
  <si>
    <t xml:space="preserve">33 電気業 </t>
    <phoneticPr fontId="30"/>
  </si>
  <si>
    <t xml:space="preserve">34 ガス業 </t>
    <phoneticPr fontId="30"/>
  </si>
  <si>
    <t xml:space="preserve">35 熱供給業 </t>
    <phoneticPr fontId="30"/>
  </si>
  <si>
    <t xml:space="preserve">36 水道業 </t>
    <phoneticPr fontId="30"/>
  </si>
  <si>
    <t xml:space="preserve">37 通信業 </t>
    <phoneticPr fontId="30"/>
  </si>
  <si>
    <t xml:space="preserve">38 放送業 </t>
    <phoneticPr fontId="30"/>
  </si>
  <si>
    <t xml:space="preserve">39 情報サービス業 </t>
    <phoneticPr fontId="30"/>
  </si>
  <si>
    <t xml:space="preserve">40 インターネット付随サービス業 </t>
    <phoneticPr fontId="30"/>
  </si>
  <si>
    <t xml:space="preserve">41 映像・音声・文字情報制作業 </t>
    <phoneticPr fontId="30"/>
  </si>
  <si>
    <t xml:space="preserve">42 鉄道業 </t>
    <phoneticPr fontId="30"/>
  </si>
  <si>
    <t xml:space="preserve">43 道路旅客運送業 </t>
    <phoneticPr fontId="30"/>
  </si>
  <si>
    <t xml:space="preserve">44 道路貨物運送業 </t>
    <phoneticPr fontId="30"/>
  </si>
  <si>
    <t xml:space="preserve">45 水運業 </t>
    <phoneticPr fontId="30"/>
  </si>
  <si>
    <t xml:space="preserve">46 航空運輸業 </t>
    <phoneticPr fontId="30"/>
  </si>
  <si>
    <t xml:space="preserve">47 倉庫業 </t>
    <phoneticPr fontId="30"/>
  </si>
  <si>
    <t xml:space="preserve">48 運輸に附帯するサービス業 </t>
    <phoneticPr fontId="30"/>
  </si>
  <si>
    <t xml:space="preserve">49 郵便業（信書便事業を含む） </t>
    <phoneticPr fontId="30"/>
  </si>
  <si>
    <t xml:space="preserve">50 各種商品卸売業 </t>
    <phoneticPr fontId="30"/>
  </si>
  <si>
    <t xml:space="preserve">51 繊維・衣服等卸売業 </t>
    <phoneticPr fontId="30"/>
  </si>
  <si>
    <t xml:space="preserve">52 飲食料品卸売業 </t>
    <phoneticPr fontId="30"/>
  </si>
  <si>
    <t xml:space="preserve">53 建築材料、鉱物・金属材料等卸売業 </t>
    <phoneticPr fontId="30"/>
  </si>
  <si>
    <t xml:space="preserve">54 機械器具卸売業 </t>
    <phoneticPr fontId="30"/>
  </si>
  <si>
    <t xml:space="preserve">55 その他の卸売業 </t>
    <phoneticPr fontId="30"/>
  </si>
  <si>
    <t xml:space="preserve">56 各種商品小売業 </t>
    <phoneticPr fontId="30"/>
  </si>
  <si>
    <t xml:space="preserve">57 織物・衣服・身の回り品小売業 </t>
    <phoneticPr fontId="30"/>
  </si>
  <si>
    <t xml:space="preserve">58 飲食料品小売業 </t>
    <phoneticPr fontId="30"/>
  </si>
  <si>
    <t xml:space="preserve">59 機械器具小売業 </t>
    <phoneticPr fontId="30"/>
  </si>
  <si>
    <t xml:space="preserve">60 その他の小売業 </t>
    <phoneticPr fontId="30"/>
  </si>
  <si>
    <t xml:space="preserve">61 無店舗小売業 </t>
    <phoneticPr fontId="30"/>
  </si>
  <si>
    <t xml:space="preserve">62 銀行業 </t>
    <phoneticPr fontId="30"/>
  </si>
  <si>
    <t xml:space="preserve">63 協同組織金融業 </t>
    <phoneticPr fontId="30"/>
  </si>
  <si>
    <t xml:space="preserve">64 貸金業、クレジットカード業等非預金信用機関 </t>
    <phoneticPr fontId="30"/>
  </si>
  <si>
    <t xml:space="preserve">65 金融商品取引業、商品先物取引業 </t>
    <phoneticPr fontId="30"/>
  </si>
  <si>
    <t xml:space="preserve">66 補助的金融業等 </t>
    <phoneticPr fontId="30"/>
  </si>
  <si>
    <t xml:space="preserve">67 保険業（保険媒介代理業、保険サービス業を含む） </t>
    <phoneticPr fontId="30"/>
  </si>
  <si>
    <t xml:space="preserve">68 不動産取引業 </t>
    <phoneticPr fontId="30"/>
  </si>
  <si>
    <t xml:space="preserve">69 不動産賃貸業・管理業 </t>
    <phoneticPr fontId="30"/>
  </si>
  <si>
    <t xml:space="preserve">70 物品賃貸業 </t>
    <phoneticPr fontId="30"/>
  </si>
  <si>
    <t xml:space="preserve">71 学術・開発研究機関 </t>
    <phoneticPr fontId="30"/>
  </si>
  <si>
    <t xml:space="preserve">72 専門サービス業（他に分類されないもの） </t>
    <phoneticPr fontId="30"/>
  </si>
  <si>
    <t xml:space="preserve">73 広告業 </t>
    <phoneticPr fontId="30"/>
  </si>
  <si>
    <t xml:space="preserve">74 技術サービス業（他に分類されないもの） </t>
    <phoneticPr fontId="30"/>
  </si>
  <si>
    <t xml:space="preserve">75 宿泊業 </t>
    <phoneticPr fontId="30"/>
  </si>
  <si>
    <t xml:space="preserve">76 飲食店 </t>
    <phoneticPr fontId="30"/>
  </si>
  <si>
    <t xml:space="preserve">77 持ち帰り・配達飲食サービス業 </t>
    <phoneticPr fontId="30"/>
  </si>
  <si>
    <t xml:space="preserve">78 選択・利用・美容・浴場業 </t>
    <phoneticPr fontId="30"/>
  </si>
  <si>
    <t xml:space="preserve">79 その他の生活関連サービス業 </t>
    <phoneticPr fontId="30"/>
  </si>
  <si>
    <t xml:space="preserve">80 娯楽業 </t>
    <phoneticPr fontId="30"/>
  </si>
  <si>
    <t xml:space="preserve">81 学校教育 </t>
    <phoneticPr fontId="30"/>
  </si>
  <si>
    <t xml:space="preserve">82 その他の教育、学習支援業 </t>
    <phoneticPr fontId="30"/>
  </si>
  <si>
    <t xml:space="preserve">83 医療業 </t>
    <phoneticPr fontId="30"/>
  </si>
  <si>
    <t xml:space="preserve">84 保健衛生 </t>
    <phoneticPr fontId="30"/>
  </si>
  <si>
    <t xml:space="preserve">85 社会保険・社会福祉・介護事業 </t>
    <phoneticPr fontId="30"/>
  </si>
  <si>
    <t xml:space="preserve">86 郵便局 </t>
    <phoneticPr fontId="30"/>
  </si>
  <si>
    <t xml:space="preserve">87 協同組合（他に分類されないもの） </t>
    <phoneticPr fontId="30"/>
  </si>
  <si>
    <t xml:space="preserve">88 廃棄物処理業 </t>
    <phoneticPr fontId="30"/>
  </si>
  <si>
    <t xml:space="preserve">89 自動車整備業 </t>
    <phoneticPr fontId="30"/>
  </si>
  <si>
    <t xml:space="preserve">90 機械等修理業（別掲を除く） </t>
    <phoneticPr fontId="30"/>
  </si>
  <si>
    <t xml:space="preserve">91 職業紹介・労働者派遣業 </t>
    <phoneticPr fontId="30"/>
  </si>
  <si>
    <t xml:space="preserve">92 その他の事業サービス業 </t>
    <phoneticPr fontId="30"/>
  </si>
  <si>
    <t xml:space="preserve">93 政治・経済・文化団体 </t>
    <phoneticPr fontId="30"/>
  </si>
  <si>
    <t xml:space="preserve">94 宗教 </t>
    <phoneticPr fontId="30"/>
  </si>
  <si>
    <t xml:space="preserve">95 その他のサービス業 </t>
    <phoneticPr fontId="30"/>
  </si>
  <si>
    <t xml:space="preserve">96 外国公務 </t>
    <phoneticPr fontId="30"/>
  </si>
  <si>
    <t xml:space="preserve">97 国家公務 </t>
    <phoneticPr fontId="30"/>
  </si>
  <si>
    <t xml:space="preserve">98 地方公務 </t>
    <phoneticPr fontId="30"/>
  </si>
  <si>
    <t xml:space="preserve">99 分類不能の産業 </t>
    <phoneticPr fontId="30"/>
  </si>
  <si>
    <t>日本標準産業中分類</t>
    <rPh sb="0" eb="2">
      <t>ニホン</t>
    </rPh>
    <rPh sb="2" eb="4">
      <t>ヒョウジュン</t>
    </rPh>
    <rPh sb="4" eb="6">
      <t>サンギョウ</t>
    </rPh>
    <rPh sb="6" eb="9">
      <t>チュウブンルイ</t>
    </rPh>
    <phoneticPr fontId="29"/>
  </si>
  <si>
    <t xml:space="preserve">Ｃ 鉱業、採石業、砂利採取業 </t>
  </si>
  <si>
    <t xml:space="preserve">Ｒ サービス業（他に分類されな いもの） </t>
  </si>
  <si>
    <t xml:space="preserve">Ｓ 公務（他に分類されるものを 除く） </t>
  </si>
  <si>
    <t>←公社から照会や指示等の連絡をする際に、窓口となる担当者を記入してください。</t>
    <rPh sb="1" eb="3">
      <t>コウシャ</t>
    </rPh>
    <rPh sb="5" eb="7">
      <t>ショウカイ</t>
    </rPh>
    <rPh sb="8" eb="10">
      <t>シジ</t>
    </rPh>
    <rPh sb="10" eb="11">
      <t>トウ</t>
    </rPh>
    <rPh sb="12" eb="14">
      <t>レンラク</t>
    </rPh>
    <rPh sb="17" eb="18">
      <t>サイ</t>
    </rPh>
    <rPh sb="20" eb="22">
      <t>マドグチ</t>
    </rPh>
    <rPh sb="25" eb="28">
      <t>タントウシャ</t>
    </rPh>
    <rPh sb="29" eb="31">
      <t>キニュウ</t>
    </rPh>
    <phoneticPr fontId="22"/>
  </si>
  <si>
    <t>円</t>
    <rPh sb="0" eb="1">
      <t>エン</t>
    </rPh>
    <phoneticPr fontId="22"/>
  </si>
  <si>
    <t>人</t>
    <rPh sb="0" eb="1">
      <t>ニン</t>
    </rPh>
    <phoneticPr fontId="22"/>
  </si>
  <si>
    <t>※ 業種は、売上高が最も大きな業種を記載すること。</t>
  </si>
  <si>
    <t>助成対象事業者</t>
    <rPh sb="2" eb="4">
      <t>タイショウ</t>
    </rPh>
    <rPh sb="4" eb="6">
      <t>ジギョウ</t>
    </rPh>
    <rPh sb="6" eb="7">
      <t>シャ</t>
    </rPh>
    <phoneticPr fontId="22"/>
  </si>
  <si>
    <t>助成金交付申請書</t>
    <rPh sb="0" eb="3">
      <t>ジョセイキン</t>
    </rPh>
    <rPh sb="2" eb="3">
      <t>キン</t>
    </rPh>
    <phoneticPr fontId="15"/>
  </si>
  <si>
    <t>申請担当者連絡先＊</t>
    <rPh sb="0" eb="2">
      <t>シンセイ</t>
    </rPh>
    <rPh sb="2" eb="5">
      <t>タントウシャ</t>
    </rPh>
    <rPh sb="5" eb="8">
      <t>レンラクサキ</t>
    </rPh>
    <phoneticPr fontId="16"/>
  </si>
  <si>
    <t>電話番号</t>
    <phoneticPr fontId="16"/>
  </si>
  <si>
    <t>住所</t>
    <rPh sb="0" eb="2">
      <t>ジュウショ</t>
    </rPh>
    <phoneticPr fontId="15"/>
  </si>
  <si>
    <t>中分類コード</t>
  </si>
  <si>
    <t>小分類コード</t>
  </si>
  <si>
    <t>細分類コード</t>
  </si>
  <si>
    <t>項目名</t>
  </si>
  <si>
    <t>A</t>
  </si>
  <si>
    <t>農業，林業</t>
  </si>
  <si>
    <t>農業</t>
  </si>
  <si>
    <t>管理，補助的経済活動を行う事業所（01農業）</t>
  </si>
  <si>
    <t>主として管理事務を行う本社等</t>
  </si>
  <si>
    <t>その他の管理，補助的経済活動を行う事業所</t>
  </si>
  <si>
    <t>耕種農業</t>
  </si>
  <si>
    <t>米作農業</t>
  </si>
  <si>
    <t>米作以外の穀作農業</t>
  </si>
  <si>
    <t>野菜作農業（きのこ類の栽培を含む）</t>
  </si>
  <si>
    <t>果樹作農業</t>
  </si>
  <si>
    <t>花き作農業</t>
  </si>
  <si>
    <t>工芸農作物農業</t>
  </si>
  <si>
    <t>ばれいしょ・かんしょ作農業</t>
  </si>
  <si>
    <t>その他の耕種農業</t>
  </si>
  <si>
    <t>畜産農業</t>
  </si>
  <si>
    <t>酪農業</t>
  </si>
  <si>
    <t>肉用牛生産業</t>
  </si>
  <si>
    <t>養豚業</t>
  </si>
  <si>
    <t>養鶏業</t>
  </si>
  <si>
    <t>畜産類似業</t>
  </si>
  <si>
    <t>養蚕農業</t>
  </si>
  <si>
    <t>その他の畜産農業</t>
  </si>
  <si>
    <t>農業サービス業（園芸サービス業を除く）</t>
  </si>
  <si>
    <t>穀作サービス業</t>
  </si>
  <si>
    <t>野菜作・果樹作サービス業</t>
  </si>
  <si>
    <t>穀作，野菜作・果樹作以外の耕種サービス業</t>
  </si>
  <si>
    <t>畜産サービス業（獣医業を除く）</t>
  </si>
  <si>
    <t>園芸サービス業</t>
  </si>
  <si>
    <t>林業</t>
  </si>
  <si>
    <t>管理，補助的経済活動を行う事業所（02林業）</t>
  </si>
  <si>
    <t>育林業</t>
  </si>
  <si>
    <t>素材生産業</t>
  </si>
  <si>
    <t>特用林産物生産業（きのこ類の栽培を除く）</t>
  </si>
  <si>
    <t>製薪炭業</t>
  </si>
  <si>
    <t>その他の特用林産物生産業（きのこ類の栽培を除く）</t>
  </si>
  <si>
    <t>林業サービス業</t>
  </si>
  <si>
    <t>育林サービス業</t>
  </si>
  <si>
    <t>素材生産サービス業</t>
  </si>
  <si>
    <t>山林種苗生産サービス業</t>
  </si>
  <si>
    <t>その他の林業サービス業</t>
  </si>
  <si>
    <t>その他の林業</t>
  </si>
  <si>
    <t>B</t>
  </si>
  <si>
    <t>漁業</t>
  </si>
  <si>
    <t>漁業（水産養殖業を除く）</t>
  </si>
  <si>
    <t>管理，補助的経済活動を行う事業所（03漁業）</t>
  </si>
  <si>
    <t>海面漁業</t>
  </si>
  <si>
    <t>底びき網漁業</t>
  </si>
  <si>
    <t>まき網漁業</t>
  </si>
  <si>
    <t>刺網漁業</t>
  </si>
  <si>
    <t>釣・はえ縄漁業</t>
  </si>
  <si>
    <t>定置網漁業</t>
  </si>
  <si>
    <t>地びき網・船びき網漁業</t>
  </si>
  <si>
    <t>採貝・採藻業</t>
  </si>
  <si>
    <t>捕鯨業</t>
  </si>
  <si>
    <t>その他の海面漁業</t>
  </si>
  <si>
    <t>内水面漁業</t>
  </si>
  <si>
    <t>水産養殖業</t>
  </si>
  <si>
    <t>管理，補助的経済活動を行う事業所（04水産養殖業）</t>
  </si>
  <si>
    <t>海面養殖業</t>
  </si>
  <si>
    <t>魚類養殖業</t>
  </si>
  <si>
    <t>貝類養殖業</t>
  </si>
  <si>
    <t>藻類養殖業</t>
  </si>
  <si>
    <t>真珠養殖業</t>
  </si>
  <si>
    <t>種苗養殖業</t>
  </si>
  <si>
    <t>その他の海面養殖業</t>
  </si>
  <si>
    <t>内水面養殖業</t>
  </si>
  <si>
    <t>C</t>
  </si>
  <si>
    <t>鉱業，採石業，砂利採取業</t>
  </si>
  <si>
    <t>管理，補助的経済活動を行う事業所（05鉱業，採石業，砂利採取業）</t>
  </si>
  <si>
    <t>金属鉱業</t>
  </si>
  <si>
    <t>金・銀鉱業</t>
  </si>
  <si>
    <t>鉛・亜鉛鉱業</t>
  </si>
  <si>
    <t>鉄鉱業</t>
  </si>
  <si>
    <t>その他の金属鉱業</t>
  </si>
  <si>
    <t>石炭・亜炭鉱業</t>
  </si>
  <si>
    <t>石炭鉱業（石炭選別業を含む）</t>
  </si>
  <si>
    <t>亜炭鉱業</t>
  </si>
  <si>
    <t>原油・天然ガス鉱業</t>
  </si>
  <si>
    <t>原油鉱業</t>
  </si>
  <si>
    <t>天然ガス鉱業</t>
  </si>
  <si>
    <t>採石業，砂・砂利・玉石採取業</t>
  </si>
  <si>
    <t>花こう岩・同類似岩石採石業</t>
  </si>
  <si>
    <t>石英粗面岩・同類似岩石採石業</t>
  </si>
  <si>
    <t>安山岩・同類似岩石採石業</t>
  </si>
  <si>
    <t>大理石採石業</t>
  </si>
  <si>
    <t>ぎょう灰岩採石業</t>
  </si>
  <si>
    <t>砂岩採石業</t>
  </si>
  <si>
    <t>粘板岩採石業</t>
  </si>
  <si>
    <t>砂・砂利・玉石採取業</t>
  </si>
  <si>
    <t>その他の採石業，砂・砂利・玉石採取業</t>
  </si>
  <si>
    <t>窯業原料用鉱物鉱業（耐火物・陶磁器・ガラス・セメント原料用に限る）</t>
  </si>
  <si>
    <t>耐火粘土鉱業</t>
  </si>
  <si>
    <t>ろう石鉱業</t>
  </si>
  <si>
    <t>ドロマイト鉱業</t>
  </si>
  <si>
    <t>長石鉱業</t>
  </si>
  <si>
    <t>けい石鉱業</t>
  </si>
  <si>
    <t>天然けい砂鉱業</t>
  </si>
  <si>
    <t>石灰石鉱業</t>
  </si>
  <si>
    <t>その他の窯業原料用鉱物鉱業</t>
  </si>
  <si>
    <t>その他の鉱業</t>
  </si>
  <si>
    <t>酸性白土鉱業</t>
  </si>
  <si>
    <t>ベントナイト鉱業</t>
  </si>
  <si>
    <t>けいそう土鉱業</t>
  </si>
  <si>
    <t>滑石鉱業</t>
  </si>
  <si>
    <t>他に分類されない鉱業</t>
  </si>
  <si>
    <t>D</t>
  </si>
  <si>
    <t>建設業</t>
  </si>
  <si>
    <t>総合工事業</t>
  </si>
  <si>
    <t>管理，補助的経済活動を行う事業所（06総合工事業）</t>
  </si>
  <si>
    <t>一般土木建築工事業</t>
  </si>
  <si>
    <t>土木工事業（舗装工事業を除く）</t>
  </si>
  <si>
    <t>土木工事業(別掲を除く)</t>
  </si>
  <si>
    <t>造園工事業</t>
  </si>
  <si>
    <t>しゅんせつ工事業</t>
  </si>
  <si>
    <t>舗装工事業</t>
  </si>
  <si>
    <t>建築工事業(木造建築工事業を除く)</t>
  </si>
  <si>
    <t>木造建築工事業</t>
  </si>
  <si>
    <t>建築リフォーム工事業</t>
  </si>
  <si>
    <t>職別工事業(設備工事業を除く)</t>
  </si>
  <si>
    <t>管理，補助的経済活動を行う事業所（07職別工事業）</t>
  </si>
  <si>
    <t>大工工事業</t>
  </si>
  <si>
    <t>大工工事業(型枠大工工事業を除く)</t>
  </si>
  <si>
    <t>型枠大工工事業</t>
  </si>
  <si>
    <t>とび・土工・コンクリート工事業</t>
  </si>
  <si>
    <t>とび工事業</t>
  </si>
  <si>
    <t>土工・コンクリート工事業</t>
  </si>
  <si>
    <t>特殊コンクリート工事業</t>
  </si>
  <si>
    <t>鉄骨・鉄筋工事業</t>
  </si>
  <si>
    <t>鉄骨工事業</t>
  </si>
  <si>
    <t>鉄筋工事業</t>
  </si>
  <si>
    <t>石工・れんが・タイル・ブロック工事業</t>
  </si>
  <si>
    <t>石工工事業</t>
  </si>
  <si>
    <t>れんが工事業</t>
  </si>
  <si>
    <t>タイル工事業</t>
  </si>
  <si>
    <t>コンクリートブロック工事業</t>
  </si>
  <si>
    <t>左官工事業</t>
  </si>
  <si>
    <t>板金・金物工事業</t>
  </si>
  <si>
    <t>金属製屋根工事業</t>
  </si>
  <si>
    <t>板金工事業</t>
  </si>
  <si>
    <t>建築金物工事業</t>
  </si>
  <si>
    <t>塗装工事業</t>
  </si>
  <si>
    <t>塗装工事業（道路標示・区画線工事業を除く）</t>
  </si>
  <si>
    <t>道路標示・区画線工事業</t>
  </si>
  <si>
    <t>床・内装工事業</t>
  </si>
  <si>
    <t>床工事業</t>
  </si>
  <si>
    <t>内装工事業</t>
  </si>
  <si>
    <t>その他の職別工事業</t>
  </si>
  <si>
    <t>ガラス工事業</t>
  </si>
  <si>
    <t>金属製建具工事業</t>
  </si>
  <si>
    <t>木製建具工事業</t>
  </si>
  <si>
    <t>屋根工事業（金属製屋根工事業を除く）</t>
  </si>
  <si>
    <t>防水工事業</t>
  </si>
  <si>
    <t>はつり・解体工事業</t>
  </si>
  <si>
    <t>他に分類されない職別工事業</t>
  </si>
  <si>
    <t>設備工事業</t>
  </si>
  <si>
    <t>管理，補助的経済活動を行う事業所（08設備工事業）</t>
  </si>
  <si>
    <t>電気工事業</t>
  </si>
  <si>
    <t>一般電気工事業</t>
  </si>
  <si>
    <t>電気配線工事業</t>
  </si>
  <si>
    <t>電気通信・信号装置工事業</t>
  </si>
  <si>
    <t>電気通信工事業（有線テレビジョン放送設備設置工事業を除く）</t>
  </si>
  <si>
    <t>有線テレビジョン放送設備設置工事業</t>
  </si>
  <si>
    <t>信号装置工事業</t>
  </si>
  <si>
    <t>管工事業（さく井工事業を除く）</t>
  </si>
  <si>
    <t>一般管工事業</t>
  </si>
  <si>
    <t>冷暖房設備工事業</t>
  </si>
  <si>
    <t>給排水・衛生設備工事業</t>
  </si>
  <si>
    <t>その他の管工事業</t>
  </si>
  <si>
    <t>機械器具設置工事業</t>
  </si>
  <si>
    <t>機械器具設置工事業（昇降設備工事業を除く）</t>
  </si>
  <si>
    <t>昇降設備工事業</t>
  </si>
  <si>
    <t>その他の設備工事業</t>
  </si>
  <si>
    <t>築炉工事業</t>
  </si>
  <si>
    <t>熱絶縁工事業</t>
  </si>
  <si>
    <t>道路標識設置工事業</t>
  </si>
  <si>
    <t>さく井工事業</t>
  </si>
  <si>
    <t>E</t>
  </si>
  <si>
    <t>製造業</t>
  </si>
  <si>
    <t>食料品製造業</t>
  </si>
  <si>
    <t>管理，補助的経済活動を行う事業所（09食料品製造業）</t>
  </si>
  <si>
    <t>畜産食料品製造業</t>
  </si>
  <si>
    <t>部分肉・冷凍肉製造業</t>
  </si>
  <si>
    <t>肉加工品製造業</t>
  </si>
  <si>
    <t>処理牛乳・乳飲料製造業</t>
  </si>
  <si>
    <t>乳製品製造業（処理牛乳，乳飲料を除く）</t>
  </si>
  <si>
    <t>その他の畜産食料品製造業</t>
  </si>
  <si>
    <t>水産食料品製造業</t>
  </si>
  <si>
    <t>水産缶詰・瓶詰製造業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</si>
  <si>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</si>
  <si>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</si>
  <si>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</si>
  <si>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</si>
  <si>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</si>
  <si>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</si>
  <si>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</si>
  <si>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</si>
  <si>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野菜漬物製造業（缶詰，瓶詰，つぼ詰を除く）</t>
  </si>
  <si>
    <t>調味料製造業</t>
  </si>
  <si>
    <t>味そ製造業</t>
  </si>
  <si>
    <t>しょう油・食用アミノ酸製造業</t>
  </si>
  <si>
    <t>ソース製造業</t>
  </si>
  <si>
    <t>食酢製造業</t>
  </si>
  <si>
    <t>その他の調味料製造業</t>
  </si>
  <si>
    <t>糖類製造業</t>
  </si>
  <si>
    <t>砂糖製造業（砂糖精製業を除く）</t>
  </si>
  <si>
    <t>砂糖精製業</t>
  </si>
  <si>
    <t>ぶどう糖・水あめ・異性化糖製造業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</si>
  <si>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</si>
  <si>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</si>
  <si>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</si>
  <si>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</si>
  <si>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</si>
  <si>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</si>
  <si>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</si>
  <si>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</si>
  <si>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</si>
  <si>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</si>
  <si>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動植物油脂製造業</t>
  </si>
  <si>
    <t>動植物油脂製造業（食用油脂加工業を除く）</t>
  </si>
  <si>
    <t>食用油脂加工業</t>
  </si>
  <si>
    <t>その他の食料品製造業</t>
  </si>
  <si>
    <t>でんぷん製造業</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</si>
  <si>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</si>
  <si>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</si>
  <si>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</si>
  <si>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</si>
  <si>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</si>
  <si>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</si>
  <si>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</si>
  <si>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</si>
  <si>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飲料・たばこ・飼料製造業</t>
  </si>
  <si>
    <t>管理，補助的経済活動を行う事業所（10飲料・たばこ・飼料製造業）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</si>
  <si>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</si>
  <si>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</si>
  <si>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</si>
  <si>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</si>
  <si>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</si>
  <si>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</si>
  <si>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</si>
  <si>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</si>
  <si>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コーヒー製造業</t>
  </si>
  <si>
    <t>製氷業</t>
  </si>
  <si>
    <t>たばこ製造業</t>
  </si>
  <si>
    <t>たばこ製造業（葉たばこ処理業を除く)</t>
  </si>
  <si>
    <t>葉たばこ処理業</t>
  </si>
  <si>
    <t>飼料・有機質肥料製造業</t>
  </si>
  <si>
    <t>配合飼料製造業</t>
  </si>
  <si>
    <t>単体飼料製造業</t>
  </si>
  <si>
    <t>有機質肥料製造業</t>
  </si>
  <si>
    <t>繊維工業</t>
  </si>
  <si>
    <t>管理，補助的経済活動を行う事業所（11繊維工業）</t>
  </si>
  <si>
    <t>製糸業，紡績業，化学繊維・ねん糸等製造業</t>
  </si>
  <si>
    <t>製糸業</t>
  </si>
  <si>
    <t>化学繊維製造業</t>
  </si>
  <si>
    <t>炭素繊維製造業</t>
  </si>
  <si>
    <t>綿紡績業</t>
  </si>
  <si>
    <t>化学繊維紡績業</t>
  </si>
  <si>
    <t>毛紡績業</t>
  </si>
  <si>
    <t>ねん糸製造業（かさ高加工糸を除く）</t>
  </si>
  <si>
    <t>かさ高加工糸製造業</t>
  </si>
  <si>
    <t>その他の紡績業</t>
  </si>
  <si>
    <t>織物業</t>
  </si>
  <si>
    <t>綿・スフ織物業</t>
  </si>
  <si>
    <t>絹・人絹織物業</t>
  </si>
  <si>
    <t>毛織物業</t>
  </si>
  <si>
    <t>麻織物業</t>
  </si>
  <si>
    <t>細幅織物業</t>
  </si>
  <si>
    <t>その他の織物業</t>
  </si>
  <si>
    <t>ニット生地製造業</t>
  </si>
  <si>
    <t>丸編ニット生地製造業</t>
  </si>
  <si>
    <t>たて編ニット生地製造業</t>
  </si>
  <si>
    <t>横編ニット生地製造業</t>
  </si>
  <si>
    <t>染色整理業</t>
  </si>
  <si>
    <t>綿・スフ・麻織物機械染色業</t>
  </si>
  <si>
    <t>絹・人絹織物機械染色業</t>
  </si>
  <si>
    <t>毛織物機械染色整理業</t>
  </si>
  <si>
    <t>織物整理業</t>
  </si>
  <si>
    <t>織物手加工染色整理業</t>
  </si>
  <si>
    <t>綿状繊維・糸染色整理業</t>
  </si>
  <si>
    <t>ニット・レース染色整理業</t>
  </si>
  <si>
    <t>繊維雑品染色整理業</t>
  </si>
  <si>
    <t>綱・網・レース・繊維粗製品製造業</t>
  </si>
  <si>
    <t>綱製造業</t>
  </si>
  <si>
    <t>漁網製造業</t>
  </si>
  <si>
    <t>網地製造業（漁網を除く）</t>
  </si>
  <si>
    <t>レース製造業</t>
  </si>
  <si>
    <t>組ひも製造業</t>
  </si>
  <si>
    <t>整毛業</t>
  </si>
  <si>
    <t>フェルト・不織布製造業</t>
  </si>
  <si>
    <t>上塗りした織物・防水した織物製造業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</si>
  <si>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</si>
  <si>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</si>
  <si>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</si>
  <si>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</si>
  <si>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</si>
  <si>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</si>
  <si>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</si>
  <si>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</si>
  <si>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</si>
  <si>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</si>
  <si>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</si>
  <si>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下着類製造業</t>
  </si>
  <si>
    <t>織物製下着製造業</t>
  </si>
  <si>
    <t>ニット製下着製造業</t>
  </si>
  <si>
    <t>織物製・ニット製寝着類製造業</t>
  </si>
  <si>
    <t>補整着製造業</t>
  </si>
  <si>
    <t>和装製品・その他の衣服・繊維製身の回り品製造業</t>
  </si>
  <si>
    <t>和装製品製造業（足袋を含む）</t>
  </si>
  <si>
    <t>ネクタイ製造業</t>
  </si>
  <si>
    <t>スカーフ・マフラー・ハンカチーフ製造業</t>
  </si>
  <si>
    <t>靴下製造業</t>
  </si>
  <si>
    <t>手袋製造業</t>
  </si>
  <si>
    <t>帽子製造業（帽体を含む）</t>
  </si>
  <si>
    <t>他に分類されない衣服・繊維製身の回り品製造業</t>
  </si>
  <si>
    <t>その他の繊維製品製造業</t>
  </si>
  <si>
    <t>寝具製造業</t>
  </si>
  <si>
    <t>毛布製造業</t>
  </si>
  <si>
    <t>じゅうたん・その他の繊維製床敷物製造業</t>
  </si>
  <si>
    <t>帆布製品製造業</t>
  </si>
  <si>
    <t>繊維製袋製造業</t>
  </si>
  <si>
    <t>刺しゅう業</t>
  </si>
  <si>
    <t>タオル製造業</t>
  </si>
  <si>
    <t>繊維製衛生材料製造業</t>
  </si>
  <si>
    <t>他に分類されない繊維製品製造業</t>
  </si>
  <si>
    <t>木材・木製品製造業（家具を除く）</t>
  </si>
  <si>
    <t>管理，補助的経済活動を行う事業所（12木材・木製品製造業）</t>
  </si>
  <si>
    <t>製材業，木製品製造業</t>
  </si>
  <si>
    <t>一般製材業</t>
  </si>
  <si>
    <t>単板（ベニヤ）製造業</t>
  </si>
  <si>
    <t>木材チップ製造業</t>
  </si>
  <si>
    <t>その他の特殊製材業</t>
  </si>
  <si>
    <t>造作材・合板・建築用組立材料製造業</t>
  </si>
  <si>
    <t>造作材製造業（建具を除く）</t>
  </si>
  <si>
    <t>合板製造業</t>
  </si>
  <si>
    <t>集成材製造業</t>
  </si>
  <si>
    <t>建築用木製組立材料製造業</t>
  </si>
  <si>
    <t>パーティクルボード製造業</t>
  </si>
  <si>
    <t>繊維板製造業</t>
  </si>
  <si>
    <t>銘木製造業</t>
  </si>
  <si>
    <t>床板製造業</t>
  </si>
  <si>
    <t>木製容器製造業（竹，とうを含む）</t>
  </si>
  <si>
    <t>竹・とう・きりゅう等容器製造業</t>
  </si>
  <si>
    <t>木箱製造業</t>
  </si>
  <si>
    <t>たる・おけ製造業</t>
  </si>
  <si>
    <t>その他の木製品製造業(竹，とうを含む)</t>
  </si>
  <si>
    <t>木材薬品処理業</t>
  </si>
  <si>
    <t>コルク加工基礎資材・コルク製品製造業</t>
  </si>
  <si>
    <t>他に分類されない木製品製造業(竹，とうを含む)</t>
  </si>
  <si>
    <t>家具・装備品製造業</t>
  </si>
  <si>
    <t>管理，補助的経済活動を行う事業所（13家具・装備品製造業）</t>
  </si>
  <si>
    <t>家具製造業</t>
  </si>
  <si>
    <t>木製家具製造業（漆塗りを除く）</t>
  </si>
  <si>
    <t>金属製家具製造業</t>
  </si>
  <si>
    <t>マットレス・組スプリング製造業</t>
  </si>
  <si>
    <t>宗教用具製造業</t>
  </si>
  <si>
    <t>建具製造業</t>
  </si>
  <si>
    <t>その他の家具・装備品製造業</t>
  </si>
  <si>
    <t>事務所用・店舗用装備品製造業</t>
  </si>
  <si>
    <t>窓用・扉用日よけ，日本びょうぶ等製造業</t>
  </si>
  <si>
    <t>鏡縁・額縁製造業</t>
  </si>
  <si>
    <t>他に分類されない家具・装備品製造業</t>
  </si>
  <si>
    <t>パルプ・紙・紙加工品製造業</t>
  </si>
  <si>
    <t>管理，補助的経済活動を行う事業所（14パルプ・紙・紙加工品製造業）</t>
  </si>
  <si>
    <t>パルプ製造業</t>
  </si>
  <si>
    <t>紙製造業</t>
  </si>
  <si>
    <t>洋紙製造業</t>
  </si>
  <si>
    <t>板紙製造業</t>
  </si>
  <si>
    <t>機械すき和紙製造業</t>
  </si>
  <si>
    <t>手すき和紙製造業</t>
  </si>
  <si>
    <t>加工紙製造業</t>
  </si>
  <si>
    <t>塗工紙製造業（印刷用紙を除く）</t>
  </si>
  <si>
    <t>段ボール製造業</t>
  </si>
  <si>
    <t>壁紙・ふすま紙製造業</t>
  </si>
  <si>
    <t>紙製品製造業</t>
  </si>
  <si>
    <t>事務用・学用紙製品製造業</t>
  </si>
  <si>
    <t>日用紙製品製造業</t>
  </si>
  <si>
    <t>その他の紙製品製造業</t>
  </si>
  <si>
    <t>紙製容器製造業</t>
  </si>
  <si>
    <t>重包装紙袋製造業</t>
  </si>
  <si>
    <t>角底紙袋製造業</t>
  </si>
  <si>
    <t>段ボール箱製造業</t>
  </si>
  <si>
    <t>紙器製造業</t>
  </si>
  <si>
    <t>その他のパルプ・紙・紙加工品製造業</t>
  </si>
  <si>
    <t>印刷・同関連業</t>
  </si>
  <si>
    <t>管理，補助的経済活動を行う事業所（15印刷・同関連業）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</si>
  <si>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</si>
  <si>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</si>
  <si>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</si>
  <si>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</si>
  <si>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</si>
  <si>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</si>
  <si>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</si>
  <si>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</si>
  <si>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</si>
  <si>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</si>
  <si>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管理，補助的経済活動を行う事業所（16化学工業）</t>
  </si>
  <si>
    <t>化学肥料製造業</t>
  </si>
  <si>
    <t>窒素質・りん酸質肥料製造業</t>
  </si>
  <si>
    <t>複合肥料製造業</t>
  </si>
  <si>
    <t>その他の化学肥料製造業</t>
  </si>
  <si>
    <t>無機化学工業製品製造業</t>
  </si>
  <si>
    <t>ソーダ工業</t>
  </si>
  <si>
    <t>無機顔料製造業</t>
  </si>
  <si>
    <t>圧縮ガス・液化ガス製造業</t>
  </si>
  <si>
    <t>塩製造業</t>
  </si>
  <si>
    <t>その他の無機化学工業製品製造業</t>
  </si>
  <si>
    <t>有機化学工業製品製造業</t>
  </si>
  <si>
    <t>石油化学系基礎製品製造業（一貫して生産される誘導品を含む）</t>
  </si>
  <si>
    <t>脂肪族系中間物製造業（脂肪族系溶剤を含む）</t>
  </si>
  <si>
    <t>発酵工業</t>
  </si>
  <si>
    <t>環式中間物・合成染料・有機顔料製造業</t>
  </si>
  <si>
    <t>プラスチック製造業</t>
  </si>
  <si>
    <t>合成ゴム製造業</t>
  </si>
  <si>
    <t>その他の有機化学工業製品製造業</t>
  </si>
  <si>
    <t>油脂加工製品・石けん・合成洗剤・界面活性剤・塗料製造業</t>
  </si>
  <si>
    <t>脂肪酸・硬化油・グリセリン製造業</t>
  </si>
  <si>
    <t>石けん・合成洗剤製造業</t>
  </si>
  <si>
    <t>界面活性剤製造業（石けん，合成洗剤を除く）</t>
  </si>
  <si>
    <t>塗料製造業</t>
  </si>
  <si>
    <t>印刷インキ製造業</t>
  </si>
  <si>
    <t>洗浄剤・磨用剤製造業</t>
  </si>
  <si>
    <t>ろうそく製造業</t>
  </si>
  <si>
    <t>医薬品製造業</t>
  </si>
  <si>
    <t>医薬品原薬製造業</t>
  </si>
  <si>
    <t>医薬品製剤製造業</t>
  </si>
  <si>
    <t>生物学的製剤製造業</t>
  </si>
  <si>
    <t>生薬・漢方製剤製造業</t>
  </si>
  <si>
    <t>動物用医薬品製造業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</si>
  <si>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</si>
  <si>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</si>
  <si>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</si>
  <si>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</si>
  <si>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</si>
  <si>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火薬類製造業</t>
  </si>
  <si>
    <t>農薬製造業</t>
  </si>
  <si>
    <t>香料製造業</t>
  </si>
  <si>
    <t>ゼラチン・接着剤製造業</t>
  </si>
  <si>
    <t>写真感光材料製造業</t>
  </si>
  <si>
    <t>天然樹脂製品・木材化学製品製造業</t>
  </si>
  <si>
    <t>試薬製造業</t>
  </si>
  <si>
    <t>他に分類されない化学工業製品製造業</t>
  </si>
  <si>
    <t>石油製品・石炭製品製造業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</si>
  <si>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</si>
  <si>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</si>
  <si>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</si>
  <si>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</si>
  <si>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</si>
  <si>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</si>
  <si>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</si>
  <si>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管理，補助的経済活動を行う事業所（18プラスチック製品製造業）</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</si>
  <si>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</si>
  <si>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</si>
  <si>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</si>
  <si>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</si>
  <si>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</si>
  <si>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</si>
  <si>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</si>
  <si>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</si>
  <si>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</si>
  <si>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</si>
  <si>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合成皮革製造業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</si>
  <si>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</si>
  <si>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</si>
  <si>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</si>
  <si>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</si>
  <si>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</si>
  <si>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</si>
  <si>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</si>
  <si>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</si>
  <si>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</si>
  <si>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</si>
  <si>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</si>
  <si>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</si>
  <si>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</si>
  <si>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</si>
  <si>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</si>
  <si>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</si>
  <si>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</si>
  <si>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</si>
  <si>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</si>
  <si>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</si>
  <si>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</si>
  <si>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管理，補助的経済活動を行う事業所（19ゴム製品製造業）</t>
  </si>
  <si>
    <t>タイヤ・チューブ製造業</t>
  </si>
  <si>
    <t>自動車タイヤ・チューブ製造業</t>
  </si>
  <si>
    <t>その他のタイヤ・チューブ製造業</t>
  </si>
  <si>
    <t>ゴム製・プラスチック製履物・同附属品製造業</t>
  </si>
  <si>
    <t>ゴム製履物・同附属品製造業</t>
  </si>
  <si>
    <t>プラスチック製履物・同附属品製造業</t>
  </si>
  <si>
    <t>ゴムベルト・ゴムホース・工業用ゴム製品製造業</t>
  </si>
  <si>
    <t>ゴムベルト製造業</t>
  </si>
  <si>
    <t>ゴムホース製造業</t>
  </si>
  <si>
    <t>工業用ゴム製品製造業</t>
  </si>
  <si>
    <t>その他のゴム製品製造業</t>
  </si>
  <si>
    <t>ゴム引布・同製品製造業</t>
  </si>
  <si>
    <t>医療・衛生用ゴム製品製造業</t>
  </si>
  <si>
    <t>ゴム練生地製造業</t>
  </si>
  <si>
    <t>更生タイヤ製造業</t>
  </si>
  <si>
    <t>再生ゴム製造業</t>
  </si>
  <si>
    <t>他に分類されないゴム製品製造業</t>
  </si>
  <si>
    <t>なめし革・同製品・毛皮製造業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</si>
  <si>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</si>
  <si>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</si>
  <si>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</si>
  <si>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</si>
  <si>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</si>
  <si>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</si>
  <si>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</si>
  <si>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</si>
  <si>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袋物製造業（ハンドバッグを除く）</t>
  </si>
  <si>
    <t>ハンドバッグ製造業</t>
  </si>
  <si>
    <t>毛皮製造業</t>
  </si>
  <si>
    <t>その他のなめし革製品製造業</t>
  </si>
  <si>
    <t>窯業・土石製品製造業</t>
  </si>
  <si>
    <t>管理，補助的経済活動を行う事業所（21窯業・土石製品製造業）</t>
  </si>
  <si>
    <t>ガラス・同製品製造業</t>
  </si>
  <si>
    <t>板ガラス製造業</t>
  </si>
  <si>
    <t>板ガラス加工業</t>
  </si>
  <si>
    <t>ガラス製加工素材製造業</t>
  </si>
  <si>
    <t>ガラス容器製造業</t>
  </si>
  <si>
    <t>理化学用・医療用ガラス器具製造業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</si>
  <si>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</si>
  <si>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</si>
  <si>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</si>
  <si>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</si>
  <si>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</si>
  <si>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</si>
  <si>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</si>
  <si>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</si>
  <si>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建設用粘土製品製造業（陶磁器製を除く)</t>
  </si>
  <si>
    <t>粘土かわら製造業</t>
  </si>
  <si>
    <t>普通れんが製造業</t>
  </si>
  <si>
    <t>その他の建設用粘土製品製造業</t>
  </si>
  <si>
    <t>陶磁器・同関連製品製造業</t>
  </si>
  <si>
    <t>衛生陶器製造業</t>
  </si>
  <si>
    <t>食卓用・ちゅう房用陶磁器製造業</t>
  </si>
  <si>
    <t>陶磁器製置物製造業</t>
  </si>
  <si>
    <t>電気用陶磁器製造業</t>
  </si>
  <si>
    <t>理化学用・工業用陶磁器製造業</t>
  </si>
  <si>
    <t>陶磁器製タイル製造業</t>
  </si>
  <si>
    <t>陶磁器絵付業</t>
  </si>
  <si>
    <t>陶磁器用はい（坏）土製造業</t>
  </si>
  <si>
    <t>その他の陶磁器・同関連製品製造業</t>
  </si>
  <si>
    <t>耐火物製造業</t>
  </si>
  <si>
    <t>耐火れんが製造業</t>
  </si>
  <si>
    <t>不定形耐火物製造業</t>
  </si>
  <si>
    <t>その他の耐火物製造業</t>
  </si>
  <si>
    <t>炭素・黒鉛製品製造業</t>
  </si>
  <si>
    <t>炭素質電極製造業</t>
  </si>
  <si>
    <t>その他の炭素・黒鉛製品製造業</t>
  </si>
  <si>
    <t>研磨材・同製品製造業</t>
  </si>
  <si>
    <t>研磨材製造業</t>
  </si>
  <si>
    <t>研削と石製造業</t>
  </si>
  <si>
    <t>研磨布紙製造業</t>
  </si>
  <si>
    <t>その他の研磨材・同製品製造業</t>
  </si>
  <si>
    <t>骨材・石工品等製造業</t>
  </si>
  <si>
    <t>砕石製造業</t>
  </si>
  <si>
    <t>再生骨材製造業</t>
  </si>
  <si>
    <t>人工骨材製造業</t>
  </si>
  <si>
    <t>石工品製造業</t>
  </si>
  <si>
    <t>けいそう土・同製品製造業</t>
  </si>
  <si>
    <t>鉱物・土石粉砕等処理業</t>
  </si>
  <si>
    <t>その他の窯業・土石製品製造業</t>
  </si>
  <si>
    <t>ロックウール・同製品製造業</t>
  </si>
  <si>
    <t>石こう（膏）製品製造業</t>
  </si>
  <si>
    <t>石灰製造業</t>
  </si>
  <si>
    <t>鋳型製造業（中子を含む）</t>
  </si>
  <si>
    <t>他に分類されない窯業・土石製品製造業</t>
  </si>
  <si>
    <t>鉄鋼業</t>
  </si>
  <si>
    <t>管理，補助的経済活動を行う事業所（22鉄鋼業）</t>
  </si>
  <si>
    <t>製鉄業</t>
  </si>
  <si>
    <t>高炉による製鉄業</t>
  </si>
  <si>
    <t>高炉によらない製鉄業</t>
  </si>
  <si>
    <t>フェロアロイ製造業</t>
  </si>
  <si>
    <t>製鋼・製鋼圧延業</t>
  </si>
  <si>
    <t>製鋼を行わない鋼材製造業（表面処理鋼材を除く）</t>
  </si>
  <si>
    <t>熱間圧延業（鋼管，伸鉄を除く）</t>
  </si>
  <si>
    <t>冷間圧延業（鋼管，伸鉄を除く）</t>
  </si>
  <si>
    <t>冷間ロール成型形鋼製造業</t>
  </si>
  <si>
    <t>鋼管製造業</t>
  </si>
  <si>
    <t>伸鉄業</t>
  </si>
  <si>
    <t>磨棒鋼製造業</t>
  </si>
  <si>
    <t>引抜鋼管製造業</t>
  </si>
  <si>
    <t>伸線業</t>
  </si>
  <si>
    <t>その他の製鋼を行わない鋼材製造業（表面処理鋼材を除く)</t>
  </si>
  <si>
    <t>表面処理鋼材製造業</t>
  </si>
  <si>
    <t>亜鉛鉄板製造業</t>
  </si>
  <si>
    <t>その他の表面処理鋼材製造業</t>
  </si>
  <si>
    <t>鉄素形材製造業</t>
  </si>
  <si>
    <t>銑鉄鋳物製造業（鋳鉄管，可鍛鋳鉄を除く）</t>
  </si>
  <si>
    <t>可鍛鋳鉄製造業</t>
  </si>
  <si>
    <t>鋳鋼製造業</t>
  </si>
  <si>
    <t>鍛工品製造業</t>
  </si>
  <si>
    <t>鍛鋼製造業</t>
  </si>
  <si>
    <t>その他の鉄鋼業</t>
  </si>
  <si>
    <t>鉄鋼シャースリット業</t>
  </si>
  <si>
    <t>鉄スクラップ加工処理業</t>
  </si>
  <si>
    <t>鋳鉄管製造業</t>
  </si>
  <si>
    <t>他に分類されない鉄鋼業</t>
  </si>
  <si>
    <t>非鉄金属製造業</t>
  </si>
  <si>
    <t>管理，補助的経済活動を行う事業所（23非鉄金属製造業）</t>
  </si>
  <si>
    <t>非鉄金属第1次製錬・精製業</t>
  </si>
  <si>
    <t>銅第1次製錬・精製業</t>
  </si>
  <si>
    <t>亜鉛第1次製錬・精製業</t>
  </si>
  <si>
    <t>その他の非鉄金属第1次製錬・精製業</t>
  </si>
  <si>
    <t>非鉄金属第2次製錬・精製業（非鉄金属合金製造業を含む）</t>
  </si>
  <si>
    <t>鉛第2次製錬・精製業（鉛合金製造業を含む)</t>
  </si>
  <si>
    <t>アルミニウム第2次製錬・精製業（アルミニウム合金製造業を含む）</t>
  </si>
  <si>
    <t>その他の非鉄金属第2次製錬・精製業（非鉄金属合金製造業を含む）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</si>
  <si>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</si>
  <si>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</si>
  <si>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</si>
  <si>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</si>
  <si>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</si>
  <si>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</si>
  <si>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光ファイバケーブル製造業（通信複合ケーブルを含む）</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</si>
  <si>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</si>
  <si>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</si>
  <si>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</si>
  <si>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</si>
  <si>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</si>
  <si>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</si>
  <si>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</si>
  <si>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核燃料製造業</t>
  </si>
  <si>
    <t>他に分類されない非鉄金属製造業</t>
  </si>
  <si>
    <t>金属製品製造業</t>
  </si>
  <si>
    <t>管理，補助的経済活動を行う事業所（24金属製品製造業）</t>
  </si>
  <si>
    <t>ブリキ缶・その他のめっき板等製品製造業</t>
  </si>
  <si>
    <t>洋食器・刃物・手道具・金物類製造業</t>
  </si>
  <si>
    <t>洋食器製造業</t>
  </si>
  <si>
    <t>機械刃物製造業</t>
  </si>
  <si>
    <t>利器工匠具・手道具製造業（やすり，のこぎり，食卓用刃物を除く）</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</si>
  <si>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</si>
  <si>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</si>
  <si>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</si>
  <si>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</si>
  <si>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</si>
  <si>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</si>
  <si>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</si>
  <si>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</si>
  <si>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</si>
  <si>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</si>
  <si>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</si>
  <si>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</si>
  <si>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</si>
  <si>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</si>
  <si>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</si>
  <si>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</si>
  <si>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</si>
  <si>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</si>
  <si>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</si>
  <si>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</si>
  <si>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</si>
  <si>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</si>
  <si>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</si>
  <si>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</si>
  <si>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</si>
  <si>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</si>
  <si>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</si>
  <si>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</si>
  <si>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くぎ製造業</t>
  </si>
  <si>
    <t>その他の金属線製品製造業</t>
  </si>
  <si>
    <t>ボルト・ナット・リベット・小ねじ・木ねじ等製造業</t>
  </si>
  <si>
    <t>その他の金属製品製造業</t>
  </si>
  <si>
    <t>金庫製造業</t>
  </si>
  <si>
    <t>金属製スプリング製造業</t>
  </si>
  <si>
    <t>他に分類されない金属製品製造業</t>
  </si>
  <si>
    <t>はん用機械器具製造業</t>
  </si>
  <si>
    <t>管理，補助的経済活動を行う事業所（25はん用機械器具製造業）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</si>
  <si>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</si>
  <si>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</si>
  <si>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</si>
  <si>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</si>
  <si>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</si>
  <si>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</si>
  <si>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</si>
  <si>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</si>
  <si>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</si>
  <si>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</si>
  <si>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</si>
  <si>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</si>
  <si>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</si>
  <si>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</si>
  <si>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</si>
  <si>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</si>
  <si>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</si>
  <si>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</si>
  <si>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</si>
  <si>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</si>
  <si>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</si>
  <si>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</si>
  <si>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</si>
  <si>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</si>
  <si>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管理，補助的経済活動を行う事業所（26生産用機械器具製造業）</t>
  </si>
  <si>
    <t>農業用機械製造業（農業用器具を除く）</t>
  </si>
  <si>
    <t>建設機械・鉱山機械製造業</t>
  </si>
  <si>
    <t>繊維機械製造業</t>
  </si>
  <si>
    <t>化学繊維機械・紡績機械製造業</t>
  </si>
  <si>
    <t>製織機械・編組機械製造業</t>
  </si>
  <si>
    <t>染色整理仕上機械製造業</t>
  </si>
  <si>
    <t>繊維機械部分品・取付具・附属品製造業</t>
  </si>
  <si>
    <t>縫製機械製造業</t>
  </si>
  <si>
    <t>生活関連産業用機械製造業</t>
  </si>
  <si>
    <t>食品機械・同装置製造業</t>
  </si>
  <si>
    <t>木材加工機械製造業</t>
  </si>
  <si>
    <t>パルプ装置・製紙機械製造業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</si>
  <si>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</si>
  <si>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</si>
  <si>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</si>
  <si>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</si>
  <si>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</si>
  <si>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</si>
  <si>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</si>
  <si>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</si>
  <si>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</si>
  <si>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</si>
  <si>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</si>
  <si>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</si>
  <si>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</si>
  <si>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</si>
  <si>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</si>
  <si>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</si>
  <si>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</si>
  <si>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</si>
  <si>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</si>
  <si>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</si>
  <si>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</si>
  <si>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管理，補助的経済活動を行う事業所（27業務用機械器具製造業）</t>
  </si>
  <si>
    <t>事務用機械器具製造業</t>
  </si>
  <si>
    <t>複写機製造業</t>
  </si>
  <si>
    <t>その他の事務用機械器具製造業</t>
  </si>
  <si>
    <t>サービス用・娯楽用機械器具製造業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</si>
  <si>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</si>
  <si>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</si>
  <si>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</si>
  <si>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</si>
  <si>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</si>
  <si>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</si>
  <si>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はかり製造業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</si>
  <si>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</si>
  <si>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</si>
  <si>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</si>
  <si>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</si>
  <si>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</si>
  <si>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</si>
  <si>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</si>
  <si>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</si>
  <si>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</si>
  <si>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歯科用機械器具製造業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</si>
  <si>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</si>
  <si>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</si>
  <si>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</si>
  <si>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</si>
  <si>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</si>
  <si>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</si>
  <si>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武器製造業</t>
  </si>
  <si>
    <t>電子部品・デバイス・電子回路製造業</t>
  </si>
  <si>
    <t>管理，補助的経済活動を行う事業所（28電子部品・デバイス・電子回路製造業）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</si>
  <si>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</si>
  <si>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</si>
  <si>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</si>
  <si>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</si>
  <si>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</si>
  <si>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</si>
  <si>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</si>
  <si>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</si>
  <si>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</si>
  <si>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</si>
  <si>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記録メディア製造業</t>
  </si>
  <si>
    <t>半導体メモリメディア製造業</t>
  </si>
  <si>
    <t>光ディスク・磁気ディスク・磁気テープ製造業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</si>
  <si>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</si>
  <si>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</si>
  <si>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</si>
  <si>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</si>
  <si>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</si>
  <si>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</si>
  <si>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</si>
  <si>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</si>
  <si>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管理，補助的経済活動を行う事業所（29電気機械器具製造業）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</si>
  <si>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</si>
  <si>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</si>
  <si>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</si>
  <si>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</si>
  <si>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</si>
  <si>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</si>
  <si>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</si>
  <si>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</si>
  <si>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</si>
  <si>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</si>
  <si>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</si>
  <si>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</si>
  <si>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</si>
  <si>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</si>
  <si>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</si>
  <si>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</si>
  <si>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</si>
  <si>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</si>
  <si>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</si>
  <si>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</si>
  <si>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一次電池（乾電池，湿電池）製造業</t>
  </si>
  <si>
    <t>電子応用装置製造業</t>
  </si>
  <si>
    <t>X線装置製造業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</si>
  <si>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</si>
  <si>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</si>
  <si>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</si>
  <si>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</si>
  <si>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</si>
  <si>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</si>
  <si>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</si>
  <si>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</si>
  <si>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管理，補助的経済活動を行う事業所（30情報通信機械器具製造業）</t>
  </si>
  <si>
    <t>通信機械器具・同関連機械器具製造業</t>
  </si>
  <si>
    <t>有線通信機械器具製造業</t>
  </si>
  <si>
    <t>携帯電話機・PHS電話機製造業</t>
  </si>
  <si>
    <t>無線通信機械器具製造業</t>
  </si>
  <si>
    <t>ラジオ受信機・テレビジョン受信機製造業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</si>
  <si>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</si>
  <si>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</si>
  <si>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</si>
  <si>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</si>
  <si>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</si>
  <si>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</si>
  <si>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</si>
  <si>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</si>
  <si>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</si>
  <si>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</si>
  <si>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</si>
  <si>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</si>
  <si>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</si>
  <si>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</si>
  <si>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管理，補助的経済活動を行う事業所（31輸送用機械器具製造業）</t>
  </si>
  <si>
    <t>自動車・同附属品製造業</t>
  </si>
  <si>
    <t>自動車製造業（二輪自動車を含む）</t>
  </si>
  <si>
    <t>自動車車体・附随車製造業</t>
  </si>
  <si>
    <t>自動車部分品・附属品製造業</t>
  </si>
  <si>
    <t>鉄道車両・同部分品製造業</t>
  </si>
  <si>
    <t>鉄道車両製造業</t>
  </si>
  <si>
    <t>鉄道車両用部分品製造業</t>
  </si>
  <si>
    <t>船舶製造・修理業，舶用機関製造業</t>
  </si>
  <si>
    <t>船舶製造・修理業</t>
  </si>
  <si>
    <t>船体ブロック製造業</t>
  </si>
  <si>
    <t>舟艇製造・修理業</t>
  </si>
  <si>
    <t>舶用機関製造業</t>
  </si>
  <si>
    <t>航空機・同附属品製造業</t>
  </si>
  <si>
    <t>航空機製造業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</si>
  <si>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</si>
  <si>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</si>
  <si>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</si>
  <si>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</si>
  <si>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</si>
  <si>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</si>
  <si>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</si>
  <si>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</si>
  <si>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</si>
  <si>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管理，補助的経済活動を行う事業所（32その他の製造業）</t>
  </si>
  <si>
    <t>貴金属・宝石製品製造業</t>
  </si>
  <si>
    <t>貴金属・宝石製装身具（ジュエリー）製品製造業</t>
  </si>
  <si>
    <t>貴金属・宝石製装身具（ジュエリー）附属品・同材料加工業</t>
  </si>
  <si>
    <t>その他の貴金属製品製造業</t>
  </si>
  <si>
    <t>装身具・装飾品・ボタン・同関連品製造業（貴金属・宝石製を除く）</t>
  </si>
  <si>
    <t>装身具・装飾品製造業（貴金属・宝石製を除く）</t>
  </si>
  <si>
    <t>造花・装飾用羽毛製造業</t>
  </si>
  <si>
    <t>ボタン製造業</t>
  </si>
  <si>
    <t>針・ピン・ホック・スナップ・同関連品製造業</t>
  </si>
  <si>
    <t>その他の装身具・装飾品製造業</t>
  </si>
  <si>
    <t>時計・同部分品製造業</t>
  </si>
  <si>
    <t>楽器製造業</t>
  </si>
  <si>
    <t>ピアノ製造業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</si>
  <si>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</si>
  <si>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</si>
  <si>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</si>
  <si>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</si>
  <si>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</si>
  <si>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</si>
  <si>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万年筆・ペン類・鉛筆製造業</t>
  </si>
  <si>
    <t>毛筆・絵画用品製造業（鉛筆を除く）</t>
  </si>
  <si>
    <t>その他の事務用品製造業</t>
  </si>
  <si>
    <t>漆器製造業</t>
  </si>
  <si>
    <t>畳等生活雑貨製品製造業</t>
  </si>
  <si>
    <t>麦わら・パナマ類帽子・わら工品製造業</t>
  </si>
  <si>
    <t>畳製造業</t>
  </si>
  <si>
    <t>うちわ・扇子・ちょうちん製造業</t>
  </si>
  <si>
    <t>ほうき・ブラシ製造業</t>
  </si>
  <si>
    <t>喫煙用具製造業（貴金属・宝石製を除く）</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</si>
  <si>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</si>
  <si>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</si>
  <si>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</si>
  <si>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</si>
  <si>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</si>
  <si>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</si>
  <si>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</si>
  <si>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</si>
  <si>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</si>
  <si>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</si>
  <si>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F</t>
  </si>
  <si>
    <t>電気・ガス・熱供給・水道業</t>
  </si>
  <si>
    <t>電気業</t>
  </si>
  <si>
    <t>管理，補助的経済活動を行う事業所（33電気業）</t>
  </si>
  <si>
    <t>発電所</t>
  </si>
  <si>
    <t>変電所</t>
  </si>
  <si>
    <t>ガス業</t>
  </si>
  <si>
    <t>管理，補助的経済活動を行う事業所（34ガス業）</t>
  </si>
  <si>
    <t>ガス製造工場</t>
  </si>
  <si>
    <t>ガス供給所</t>
  </si>
  <si>
    <t>熱供給業</t>
  </si>
  <si>
    <t>管理，補助的経済活動を行う事業所（35熱供給業）</t>
  </si>
  <si>
    <t>水道業</t>
  </si>
  <si>
    <t>管理，補助的経済活動を行う事業所（36水道業）</t>
  </si>
  <si>
    <t>上水道業</t>
  </si>
  <si>
    <t>工業用水道業</t>
  </si>
  <si>
    <t>下水道業</t>
  </si>
  <si>
    <t>下水道処理施設維持管理業</t>
  </si>
  <si>
    <t>下水道管路施設維持管理業</t>
  </si>
  <si>
    <t>G</t>
  </si>
  <si>
    <t>情報通信業</t>
  </si>
  <si>
    <t>通信業</t>
  </si>
  <si>
    <t>管理，補助的経済活動を行う事業所（37通信業）</t>
  </si>
  <si>
    <t>固定電気通信業</t>
  </si>
  <si>
    <t>地域電気通信業（有線放送電話業を除く）</t>
  </si>
  <si>
    <t>長距離電気通信業</t>
  </si>
  <si>
    <t>有線放送電話業</t>
  </si>
  <si>
    <t>その他の固定電気通信業</t>
  </si>
  <si>
    <t>移動電気通信業</t>
  </si>
  <si>
    <t>電気通信に附帯するサービス業</t>
  </si>
  <si>
    <t>放送業</t>
  </si>
  <si>
    <t>管理，補助的経済活動を行う事業所（38放送業）</t>
  </si>
  <si>
    <t>公共放送業（有線放送業を除く）</t>
  </si>
  <si>
    <t>民間放送業（有線放送業を除く）</t>
  </si>
  <si>
    <t>テレビジョン放送業（衛星放送業を除く）</t>
  </si>
  <si>
    <t>ラジオ放送業（衛星放送業を除く）</t>
  </si>
  <si>
    <t>衛星放送業</t>
  </si>
  <si>
    <t>その他の民間放送業</t>
  </si>
  <si>
    <t>有線放送業</t>
  </si>
  <si>
    <t>有線テレビジョン放送業</t>
  </si>
  <si>
    <t>有線ラジオ放送業</t>
  </si>
  <si>
    <t>情報サービス業</t>
  </si>
  <si>
    <t>管理，補助的経済活動を行う事業所（39情報サービス業）</t>
  </si>
  <si>
    <t>ソフトウェア業</t>
  </si>
  <si>
    <t>受託開発ソフトウェア業</t>
  </si>
  <si>
    <t>組込みソフトウェア業</t>
  </si>
  <si>
    <t>パッケージソフトウェア業</t>
  </si>
  <si>
    <t>ゲームソフトウェア業</t>
  </si>
  <si>
    <t>情報処理・提供サービス業</t>
  </si>
  <si>
    <t>情報処理サービス業</t>
  </si>
  <si>
    <t>情報提供サービス業</t>
  </si>
  <si>
    <t>市場調査・世論調査・社会調査業</t>
  </si>
  <si>
    <t>その他の情報処理・提供サービス業</t>
  </si>
  <si>
    <t>インターネット附随サービス業</t>
  </si>
  <si>
    <t>管理，補助的経済活動を行う事業所（40インターネット附随サービス業）</t>
  </si>
  <si>
    <t>ポータルサイト・サーバ運営業</t>
  </si>
  <si>
    <t>アプリケーション・サービス・コンテンツ・プロバイダ</t>
  </si>
  <si>
    <t>インターネット利用サポート業</t>
  </si>
  <si>
    <t>映像・音声・文字情報制作業</t>
  </si>
  <si>
    <t>管理，補助的経済活動を行う事業所（41映像・音声・文字情報制作業）</t>
  </si>
  <si>
    <t>映像情報制作・配給業</t>
  </si>
  <si>
    <t>映画・ビデオ制作業（テレビジョン番組制作業，アニメーション制作業を除く）</t>
  </si>
  <si>
    <t>テレビジョン番組制作業（アニメーション制作業を除く）</t>
  </si>
  <si>
    <t>アニメーション制作業</t>
  </si>
  <si>
    <t>映画・ビデオ・テレビジョン番組配給業</t>
  </si>
  <si>
    <t>音声情報制作業</t>
  </si>
  <si>
    <t>レコード制作業</t>
  </si>
  <si>
    <t>ラジオ番組制作業</t>
  </si>
  <si>
    <t>新聞業</t>
  </si>
  <si>
    <t>出版業</t>
  </si>
  <si>
    <t>広告制作業</t>
  </si>
  <si>
    <t>映像・音声・文字情報制作に附帯するサービス業</t>
  </si>
  <si>
    <t>ニュース供給業</t>
  </si>
  <si>
    <t>その他の映像・音声・文字情報制作に附帯するサービス業</t>
  </si>
  <si>
    <t>H</t>
  </si>
  <si>
    <t>運輸業，郵便業</t>
  </si>
  <si>
    <t>鉄道業</t>
  </si>
  <si>
    <t>管理，補助的経済活動を行う事業所（42鉄道業）</t>
  </si>
  <si>
    <t>普通鉄道業</t>
  </si>
  <si>
    <t>軌道業</t>
  </si>
  <si>
    <t>地下鉄道業</t>
  </si>
  <si>
    <t>モノレール鉄道業（地下鉄道業を除く）</t>
  </si>
  <si>
    <t>案内軌条式鉄道業（地下鉄道業を除く）</t>
  </si>
  <si>
    <t>鋼索鉄道業</t>
  </si>
  <si>
    <t>索道業</t>
  </si>
  <si>
    <t>その他の鉄道業</t>
  </si>
  <si>
    <t>道路旅客運送業</t>
  </si>
  <si>
    <t>管理，補助的経済活動を行う事業所（43道路旅客運送業）</t>
  </si>
  <si>
    <t>一般乗合旅客自動車運送業</t>
  </si>
  <si>
    <t>一般乗用旅客自動車運送業</t>
  </si>
  <si>
    <t>一般貸切旅客自動車運送業</t>
  </si>
  <si>
    <t>その他の道路旅客運送業</t>
  </si>
  <si>
    <t>特定旅客自動車運送業</t>
  </si>
  <si>
    <t>他に分類されない道路旅客運送業</t>
  </si>
  <si>
    <t>道路貨物運送業</t>
  </si>
  <si>
    <t>管理，補助的経済活動を行う事業所（44道路貨物運送業）</t>
  </si>
  <si>
    <t>一般貨物自動車運送業</t>
  </si>
  <si>
    <t>一般貨物自動車運送業（特別積合せ貨物運送業を除く）</t>
  </si>
  <si>
    <t>特別積合せ貨物運送業</t>
  </si>
  <si>
    <t>特定貨物自動車運送業</t>
  </si>
  <si>
    <t>貨物軽自動車運送業</t>
  </si>
  <si>
    <t>集配利用運送業</t>
  </si>
  <si>
    <t>その他の道路貨物運送業</t>
  </si>
  <si>
    <t>水運業</t>
  </si>
  <si>
    <t>管理，補助的経済活動を行う事業所（45水運業）</t>
  </si>
  <si>
    <t>外航海運業</t>
  </si>
  <si>
    <t>外航旅客海運業</t>
  </si>
  <si>
    <t>外航貨物海運業</t>
  </si>
  <si>
    <t>沿海海運業</t>
  </si>
  <si>
    <t>沿海旅客海運業</t>
  </si>
  <si>
    <t>沿海貨物海運業</t>
  </si>
  <si>
    <t>内陸水運業</t>
  </si>
  <si>
    <t>港湾旅客海運業</t>
  </si>
  <si>
    <t>河川水運業</t>
  </si>
  <si>
    <t>湖沼水運業</t>
  </si>
  <si>
    <t>船舶貸渡業</t>
  </si>
  <si>
    <t>船舶貸渡業（内航船舶貸渡業を除く）</t>
  </si>
  <si>
    <t>内航船舶貸渡業</t>
  </si>
  <si>
    <t>航空運輸業</t>
  </si>
  <si>
    <t>管理，補助的経済活動を行う事業所（46航空運輸業）</t>
  </si>
  <si>
    <t>航空運送業</t>
  </si>
  <si>
    <t>航空機使用業（航空運送業を除く）</t>
  </si>
  <si>
    <t>倉庫業</t>
  </si>
  <si>
    <t>管理，補助的経済活動を行う事業所（47倉庫業）</t>
  </si>
  <si>
    <t>倉庫業（冷蔵倉庫業を除く）</t>
  </si>
  <si>
    <t>冷蔵倉庫業</t>
  </si>
  <si>
    <t>運輸に附帯するサービス業</t>
  </si>
  <si>
    <t>管理，補助的経済活動を行う事業所（48運輸に附帯するサービス業）</t>
  </si>
  <si>
    <t>港湾運送業</t>
  </si>
  <si>
    <t>貨物運送取扱業（集配利用運送業を除く）</t>
  </si>
  <si>
    <t>利用運送業（集配利用運送業を除く）</t>
  </si>
  <si>
    <t>運送取次業</t>
  </si>
  <si>
    <t>運送代理店</t>
  </si>
  <si>
    <t>こん包業</t>
  </si>
  <si>
    <t>こん包業（組立こん包業を除く）</t>
  </si>
  <si>
    <t>組立こん包業</t>
  </si>
  <si>
    <t>運輸施設提供業</t>
  </si>
  <si>
    <t>鉄道施設提供業</t>
  </si>
  <si>
    <t>道路運送固定施設業</t>
  </si>
  <si>
    <t>自動車ターミナル業</t>
  </si>
  <si>
    <t>貨物荷扱固定施設業</t>
  </si>
  <si>
    <t>桟橋泊きょ業</t>
  </si>
  <si>
    <t>飛行場業</t>
  </si>
  <si>
    <t>その他の運輸に附帯するサービス業</t>
  </si>
  <si>
    <t>海運仲立業</t>
  </si>
  <si>
    <t>他に分類されない運輸に附帯するサービス業</t>
  </si>
  <si>
    <t>郵便業（信書便事業を含む）</t>
  </si>
  <si>
    <t>管理，補助的経済活動を行う事業所（49郵便業）</t>
  </si>
  <si>
    <t>管理，補助的経済活動を行う事業所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</si>
  <si>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</si>
  <si>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</si>
  <si>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</si>
  <si>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</si>
  <si>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</si>
  <si>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</si>
  <si>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</si>
  <si>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</si>
  <si>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</si>
  <si>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</si>
  <si>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</si>
  <si>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</si>
  <si>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</si>
  <si>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</si>
  <si>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</si>
  <si>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</si>
  <si>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</si>
  <si>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管理，補助的経済活動を行う事業所（62銀行業）</t>
  </si>
  <si>
    <t>中央銀行</t>
  </si>
  <si>
    <t>銀行（中央銀行を除く）</t>
  </si>
  <si>
    <t>普通銀行</t>
  </si>
  <si>
    <t>郵便貯金銀行</t>
  </si>
  <si>
    <t>信託銀行</t>
  </si>
  <si>
    <t>その他の銀行</t>
  </si>
  <si>
    <t>協同組織金融業</t>
  </si>
  <si>
    <t>管理，補助的経済活動を行う事業所（63協同組織金融業）</t>
  </si>
  <si>
    <t>中小企業等金融業</t>
  </si>
  <si>
    <t>信用金庫・同連合会</t>
  </si>
  <si>
    <t>信用協同組合・同連合会</t>
  </si>
  <si>
    <t>商工組合中央金庫</t>
  </si>
  <si>
    <t>労働金庫・同連合会</t>
  </si>
  <si>
    <t>農林水産金融業</t>
  </si>
  <si>
    <t>農林中央金庫</t>
  </si>
  <si>
    <t>信用農業協同組合連合会</t>
  </si>
  <si>
    <t>信用漁業協同組合連合会，信用水産加工業協同組合連合会</t>
  </si>
  <si>
    <t>農業協同組合</t>
  </si>
  <si>
    <t>漁業協同組合，水産加工業協同組合</t>
  </si>
  <si>
    <t>貸金業，クレジットカード業等非預金信用機関</t>
  </si>
  <si>
    <t>管理，補助的経済活動を行う事業所（64貸金業，クレジットカード業等非預金信用機関）</t>
  </si>
  <si>
    <t>貸金業</t>
  </si>
  <si>
    <t>消費者向け貸金業</t>
  </si>
  <si>
    <t>事業者向け貸金業</t>
  </si>
  <si>
    <t>質屋</t>
  </si>
  <si>
    <t>クレジットカード業，割賦金融業</t>
  </si>
  <si>
    <t>クレジットカード業</t>
  </si>
  <si>
    <t>割賦金融業</t>
  </si>
  <si>
    <t>その他の非預金信用機関</t>
  </si>
  <si>
    <t>政府関係金融機関</t>
  </si>
  <si>
    <t>住宅専門金融業</t>
  </si>
  <si>
    <t>証券金融業</t>
  </si>
  <si>
    <t>他に分類されない非預金信用機関</t>
  </si>
  <si>
    <t>金融商品取引業，商品先物取引業</t>
  </si>
  <si>
    <t>管理，補助的経済活動を行う事業所（65金融商品取引業，商品先物取引業）</t>
  </si>
  <si>
    <t>金融商品取引業</t>
  </si>
  <si>
    <t>金融商品取引業（投資助言・代理業・運用業，補助的金融商品取引業を除く）</t>
  </si>
  <si>
    <t>投資助言・代理業</t>
  </si>
  <si>
    <t>投資運用業</t>
  </si>
  <si>
    <t>補助的金融商品取引業</t>
  </si>
  <si>
    <t>商品先物取引業，商品投資顧問業</t>
  </si>
  <si>
    <t>商品先物取引業</t>
  </si>
  <si>
    <t>商品投資顧問業</t>
  </si>
  <si>
    <t>その他の商品先物取引業，商品投資顧問業</t>
  </si>
  <si>
    <t>補助的金融業等</t>
  </si>
  <si>
    <t>管理，補助的経済活動を行う事業所（66補助的金融業等）</t>
  </si>
  <si>
    <t>補助的金融業，金融附帯業</t>
  </si>
  <si>
    <t>短資業</t>
  </si>
  <si>
    <t>手形交換所</t>
  </si>
  <si>
    <t>両替業</t>
  </si>
  <si>
    <t>信用保証機関</t>
  </si>
  <si>
    <t>信用保証再保険機関</t>
  </si>
  <si>
    <t>預・貯金等保険機関</t>
  </si>
  <si>
    <t>金融商品取引所</t>
  </si>
  <si>
    <t>商品取引所</t>
  </si>
  <si>
    <t>その他の補助的金融業，金融附帯業</t>
  </si>
  <si>
    <t>信託業</t>
  </si>
  <si>
    <t>運用型信託業</t>
  </si>
  <si>
    <t>管理型信託業</t>
  </si>
  <si>
    <t>金融代理業</t>
  </si>
  <si>
    <t>金融商品仲介業</t>
  </si>
  <si>
    <t>信託契約代理業</t>
  </si>
  <si>
    <t>その他の金融代理業</t>
  </si>
  <si>
    <t>保険業（保険媒介代理業，保険サービス業を含む）</t>
  </si>
  <si>
    <t>管理，補助的経済活動を行う事業所（67保険業）</t>
  </si>
  <si>
    <t>生命保険業</t>
  </si>
  <si>
    <t>生命保険業（郵便保険業，生命保険再保険業を除く）</t>
  </si>
  <si>
    <t>郵便保険業</t>
  </si>
  <si>
    <t>生命保険再保険業</t>
  </si>
  <si>
    <t>その他の生命保険業</t>
  </si>
  <si>
    <t>損害保険業</t>
  </si>
  <si>
    <t>損害保険業（損害保険再保険業を除く）</t>
  </si>
  <si>
    <t>損害保険再保険業</t>
  </si>
  <si>
    <t>その他の損害保険業</t>
  </si>
  <si>
    <t>共済事業，少額短期保険業</t>
  </si>
  <si>
    <t>共済事業（各種災害補償法によるもの）</t>
  </si>
  <si>
    <t>共済事業（各種協同組合法等によるもの）</t>
  </si>
  <si>
    <t>少額短期保険業</t>
  </si>
  <si>
    <t>保険媒介代理業</t>
  </si>
  <si>
    <t>生命保険媒介業</t>
  </si>
  <si>
    <t>損害保険代理業</t>
  </si>
  <si>
    <t>共済事業媒介代理業・少額短期保険代理業</t>
  </si>
  <si>
    <t>保険サービス業</t>
  </si>
  <si>
    <t>保険料率算出団体</t>
  </si>
  <si>
    <t>損害査定業</t>
  </si>
  <si>
    <t>その他の保険サービス業</t>
  </si>
  <si>
    <t>K</t>
  </si>
  <si>
    <t>不動産業，物品賃貸業</t>
  </si>
  <si>
    <t>不動産取引業</t>
  </si>
  <si>
    <t>管理，補助的経済活動を行う事業所（68不動産取引業）</t>
  </si>
  <si>
    <t>建物売買業，土地売買業</t>
  </si>
  <si>
    <t>建物売買業</t>
  </si>
  <si>
    <t>土地売買業</t>
  </si>
  <si>
    <t>不動産代理業・仲介業</t>
  </si>
  <si>
    <t>不動産賃貸業・管理業</t>
  </si>
  <si>
    <t>管理，補助的経済活動を行う事業所（69不動産賃貸業・管理業）</t>
  </si>
  <si>
    <t>不動産賃貸業（貸家業，貸間業を除く）</t>
  </si>
  <si>
    <t>貸事務所業</t>
  </si>
  <si>
    <t>土地賃貸業</t>
  </si>
  <si>
    <t>その他の不動産賃貸業</t>
  </si>
  <si>
    <t>貸家業，貸間業</t>
  </si>
  <si>
    <t>貸家業</t>
  </si>
  <si>
    <t>貸間業</t>
  </si>
  <si>
    <t>駐車場業</t>
  </si>
  <si>
    <t>不動産管理業</t>
  </si>
  <si>
    <t>物品賃貸業</t>
  </si>
  <si>
    <t>管理，補助的経済活動を行う事業所（70物品賃貸業）</t>
  </si>
  <si>
    <t>各種物品賃貸業</t>
  </si>
  <si>
    <t>総合リース業</t>
  </si>
  <si>
    <t>その他の各種物品賃貸業</t>
  </si>
  <si>
    <t>産業用機械器具賃貸業</t>
  </si>
  <si>
    <t>産業用機械器具賃貸業（建設機械器具を除く）</t>
  </si>
  <si>
    <t>建設機械器具賃貸業</t>
  </si>
  <si>
    <t>事務用機械器具賃貸業</t>
  </si>
  <si>
    <t>事務用機械器具賃貸業（電子計算機を除く）</t>
  </si>
  <si>
    <t>電子計算機・同関連機器賃貸業</t>
  </si>
  <si>
    <t>自動車賃貸業</t>
  </si>
  <si>
    <t>スポーツ・娯楽用品賃貸業</t>
  </si>
  <si>
    <t>その他の物品賃貸業</t>
  </si>
  <si>
    <t>映画・演劇用品賃貸業</t>
  </si>
  <si>
    <t>音楽・映像記録物賃貸業（別掲を除く）</t>
  </si>
  <si>
    <t>貸衣しょう業（別掲を除く）</t>
  </si>
  <si>
    <t>他に分類されない物品賃貸業</t>
  </si>
  <si>
    <t>L</t>
  </si>
  <si>
    <t>学術研究，専門・技術サービス業</t>
  </si>
  <si>
    <t>学術・開発研究機関</t>
  </si>
  <si>
    <t>管理，補助的経済活動を行う事業所（71学術・開発研究機関）</t>
  </si>
  <si>
    <t>自然科学研究所</t>
  </si>
  <si>
    <t>理学研究所</t>
  </si>
  <si>
    <t>工学研究所</t>
  </si>
  <si>
    <t>農学研究所</t>
  </si>
  <si>
    <t>医学・薬学研究所</t>
  </si>
  <si>
    <t>人文・社会科学研究所</t>
  </si>
  <si>
    <t>専門サービス業（他に分類されないもの）</t>
  </si>
  <si>
    <t>管理，補助的経済活動を行う事業所（72専門サービス業）</t>
  </si>
  <si>
    <t>法律事務所，特許事務所</t>
  </si>
  <si>
    <t>法律事務所</t>
  </si>
  <si>
    <t>特許事務所</t>
  </si>
  <si>
    <t>公証人役場，司法書士事務所，土地家屋調査士事務所</t>
  </si>
  <si>
    <t>公証人役場，司法書士事務所</t>
  </si>
  <si>
    <t>土地家屋調査士事務所</t>
  </si>
  <si>
    <t>行政書士事務所</t>
  </si>
  <si>
    <t>公認会計士事務所，税理士事務所</t>
  </si>
  <si>
    <t>公認会計士事務所</t>
  </si>
  <si>
    <t>税理士事務所</t>
  </si>
  <si>
    <t>社会保険労務士事務所</t>
  </si>
  <si>
    <t>デザイン業</t>
  </si>
  <si>
    <t>著述・芸術家業</t>
  </si>
  <si>
    <t>著述家業</t>
  </si>
  <si>
    <t>芸術家業</t>
  </si>
  <si>
    <t>経営コンサルタント業，純粋持株会社</t>
  </si>
  <si>
    <t>経営コンサルタント業</t>
  </si>
  <si>
    <t>純粋持株会社</t>
  </si>
  <si>
    <t>その他の専門サービス業</t>
  </si>
  <si>
    <t>興信所</t>
  </si>
  <si>
    <t>翻訳業（著述家業を除く）</t>
  </si>
  <si>
    <t>通訳業，通訳案内業</t>
  </si>
  <si>
    <t>不動産鑑定業</t>
  </si>
  <si>
    <t>他に分類されない専門サービス業</t>
  </si>
  <si>
    <t>広告業</t>
  </si>
  <si>
    <t>管理，補助的経済活動を行う事業所（73広告業）</t>
  </si>
  <si>
    <t>技術サービス業（他に分類されないもの）</t>
  </si>
  <si>
    <t>管理，補助的経済活動を行う事業所（74技術サービス業）</t>
  </si>
  <si>
    <t>獣医業</t>
  </si>
  <si>
    <t>土木建築サービス業</t>
  </si>
  <si>
    <t>建築設計業</t>
  </si>
  <si>
    <t>測量業</t>
  </si>
  <si>
    <t>その他の土木建築サービス業</t>
  </si>
  <si>
    <t>機械設計業</t>
  </si>
  <si>
    <t>商品・非破壊検査業</t>
  </si>
  <si>
    <t>商品検査業</t>
  </si>
  <si>
    <t>非破壊検査業</t>
  </si>
  <si>
    <t>計量証明業</t>
  </si>
  <si>
    <t>一般計量証明業</t>
  </si>
  <si>
    <t>環境計量証明業</t>
  </si>
  <si>
    <t>その他の計量証明業</t>
  </si>
  <si>
    <t>写真業</t>
  </si>
  <si>
    <t>写真業（商業写真業を除く）</t>
  </si>
  <si>
    <t>商業写真業</t>
  </si>
  <si>
    <t>その他の技術サービス業</t>
  </si>
  <si>
    <t>M</t>
  </si>
  <si>
    <t>宿泊業，飲食サービス業</t>
  </si>
  <si>
    <t>宿泊業</t>
  </si>
  <si>
    <t>管理，補助的経済活動を行う事業所（75宿泊業）</t>
  </si>
  <si>
    <t>旅館，ホテル</t>
  </si>
  <si>
    <t>簡易宿所</t>
  </si>
  <si>
    <t>下宿業</t>
  </si>
  <si>
    <t>その他の宿泊業</t>
  </si>
  <si>
    <t>会社・団体の宿泊所</t>
  </si>
  <si>
    <t>リゾートクラブ</t>
  </si>
  <si>
    <t>他に分類されない宿泊業</t>
  </si>
  <si>
    <t>飲食店</t>
  </si>
  <si>
    <t>持ち帰り・配達飲食サービス業</t>
  </si>
  <si>
    <t>N</t>
  </si>
  <si>
    <t>生活関連サービス業，娯楽業</t>
  </si>
  <si>
    <t>洗濯・理容・美容・浴場業</t>
  </si>
  <si>
    <t>管理，補助的経済活動を行う事業所（78洗濯・理容・美容・浴場業）</t>
  </si>
  <si>
    <t>洗濯業</t>
  </si>
  <si>
    <t>普通洗濯業</t>
  </si>
  <si>
    <t>洗濯物取次業</t>
  </si>
  <si>
    <t>リネンサプライ業</t>
  </si>
  <si>
    <t>理容業</t>
  </si>
  <si>
    <t>美容業</t>
  </si>
  <si>
    <t>一般公衆浴場業</t>
  </si>
  <si>
    <t>その他の公衆浴場業</t>
  </si>
  <si>
    <t>その他の洗濯・理容・美容・浴場業</t>
  </si>
  <si>
    <t>洗張・染物業</t>
  </si>
  <si>
    <t>エステティック業</t>
  </si>
  <si>
    <t>リラクゼーション業(手技を用いるもの)</t>
  </si>
  <si>
    <t>ネイルサービス業</t>
  </si>
  <si>
    <t>他に分類されない洗濯・理容・美容・浴場業</t>
  </si>
  <si>
    <t>その他の生活関連サービス業</t>
  </si>
  <si>
    <t>管理，補助的経済活動を行う事業所（79その他の生活関連サービス業）</t>
  </si>
  <si>
    <t>旅行業</t>
  </si>
  <si>
    <t>旅行業(旅行業者代理業を除く)</t>
  </si>
  <si>
    <t>旅行業者代理業</t>
  </si>
  <si>
    <t>家事サービス業</t>
  </si>
  <si>
    <t>家事サービス業（住込みのもの）</t>
  </si>
  <si>
    <t>家事サービス業（住込みでないもの）</t>
  </si>
  <si>
    <t>衣服裁縫修理業</t>
  </si>
  <si>
    <t>物品預り業</t>
  </si>
  <si>
    <t>火葬・墓地管理業</t>
  </si>
  <si>
    <t>火葬業</t>
  </si>
  <si>
    <t>墓地管理業</t>
  </si>
  <si>
    <t>冠婚葬祭業</t>
  </si>
  <si>
    <t>葬儀業</t>
  </si>
  <si>
    <t>結婚式場業</t>
  </si>
  <si>
    <t>冠婚葬祭互助会</t>
  </si>
  <si>
    <t>他に分類されない生活関連サービス業</t>
  </si>
  <si>
    <t>食品賃加工業</t>
  </si>
  <si>
    <t>結婚相談業，結婚式場紹介業</t>
  </si>
  <si>
    <t>写真プリント，現像・焼付業</t>
  </si>
  <si>
    <t>他に分類されないその他の生活関連サービス業</t>
  </si>
  <si>
    <t>娯楽業</t>
  </si>
  <si>
    <t>管理，補助的経済活動を行う事業所（80娯楽業）</t>
  </si>
  <si>
    <t>映画館</t>
  </si>
  <si>
    <t>興行場（別掲を除く），興行団</t>
  </si>
  <si>
    <t>劇場</t>
  </si>
  <si>
    <t>興行場</t>
  </si>
  <si>
    <t>劇団</t>
  </si>
  <si>
    <t>楽団，舞踏団</t>
  </si>
  <si>
    <t>演芸・スポーツ等興行団</t>
  </si>
  <si>
    <t>競輪・競馬等の競走場，競技団</t>
  </si>
  <si>
    <t>競輪場</t>
  </si>
  <si>
    <t>競馬場</t>
  </si>
  <si>
    <t>自動車・モータボートの競走場</t>
  </si>
  <si>
    <t>競輪競技団</t>
  </si>
  <si>
    <t>競馬競技団</t>
  </si>
  <si>
    <t>自動車・モータボートの競技団</t>
  </si>
  <si>
    <t>スポーツ施設提供業</t>
  </si>
  <si>
    <t>スポーツ施設提供業（別掲を除く）</t>
  </si>
  <si>
    <t>体育館</t>
  </si>
  <si>
    <t>ゴルフ場</t>
  </si>
  <si>
    <t>ゴルフ練習場</t>
  </si>
  <si>
    <t>ボウリング場</t>
  </si>
  <si>
    <t>テニス場</t>
  </si>
  <si>
    <t>バッティング・テニス練習場</t>
  </si>
  <si>
    <t>フィットネスクラブ</t>
  </si>
  <si>
    <t>公園，遊園地</t>
  </si>
  <si>
    <t>公園</t>
  </si>
  <si>
    <t>遊園地（テーマパークを除く）</t>
  </si>
  <si>
    <t>テーマパーク</t>
  </si>
  <si>
    <t>遊戯場</t>
  </si>
  <si>
    <t>ビリヤード場</t>
  </si>
  <si>
    <t>囲碁・将棋所</t>
  </si>
  <si>
    <t>マージャンクラブ</t>
  </si>
  <si>
    <t>パチンコホール</t>
  </si>
  <si>
    <t>ゲームセンター</t>
  </si>
  <si>
    <t>その他の遊戯場</t>
  </si>
  <si>
    <t>その他の娯楽業</t>
  </si>
  <si>
    <t>ダンスホール</t>
  </si>
  <si>
    <t>マリーナ業</t>
  </si>
  <si>
    <t>遊漁船業</t>
  </si>
  <si>
    <t>芸ぎ業</t>
  </si>
  <si>
    <t>カラオケボックス業</t>
  </si>
  <si>
    <t>娯楽に附帯するサービス業</t>
  </si>
  <si>
    <t>他に分類されない娯楽業</t>
  </si>
  <si>
    <t>O</t>
  </si>
  <si>
    <t>教育，学習支援業</t>
  </si>
  <si>
    <t>学校教育</t>
  </si>
  <si>
    <t>管理，補助的経済活動を行う事業所（81学校教育）</t>
  </si>
  <si>
    <t>幼稚園</t>
  </si>
  <si>
    <t>小学校</t>
  </si>
  <si>
    <t>中学校</t>
  </si>
  <si>
    <t>高等学校，中等教育学校</t>
  </si>
  <si>
    <t>高等学校</t>
  </si>
  <si>
    <t>中等教育学校</t>
  </si>
  <si>
    <t>特別支援学校</t>
  </si>
  <si>
    <t>高等教育機関</t>
  </si>
  <si>
    <t>大学</t>
  </si>
  <si>
    <t>短期大学</t>
  </si>
  <si>
    <t>高等専門学校</t>
  </si>
  <si>
    <t>専修学校，各種学校</t>
  </si>
  <si>
    <t>専修学校</t>
  </si>
  <si>
    <t>各種学校</t>
  </si>
  <si>
    <t>学校教育支援機関</t>
  </si>
  <si>
    <t>幼保連携型認定こども園</t>
  </si>
  <si>
    <t>その他の教育，学習支援業</t>
  </si>
  <si>
    <t>管理，補助的経済活動を行う事業所（82その他の教育，学習支援業）</t>
  </si>
  <si>
    <t>社会教育</t>
  </si>
  <si>
    <t>公民館</t>
  </si>
  <si>
    <t>図書館</t>
  </si>
  <si>
    <t>博物館，美術館</t>
  </si>
  <si>
    <t>動物園，植物園，水族館</t>
  </si>
  <si>
    <t>青少年教育施設</t>
  </si>
  <si>
    <t>社会通信教育</t>
  </si>
  <si>
    <t>その他の社会教育</t>
  </si>
  <si>
    <t>職業・教育支援施設</t>
  </si>
  <si>
    <t>職員教育施設・支援業</t>
  </si>
  <si>
    <t>職業訓練施設</t>
  </si>
  <si>
    <t>その他の職業・教育支援施設</t>
  </si>
  <si>
    <t>学習塾</t>
  </si>
  <si>
    <t>教養・技能教授業</t>
  </si>
  <si>
    <t>音楽教授業</t>
  </si>
  <si>
    <t>書道教授業</t>
  </si>
  <si>
    <t>生花・茶道教授業</t>
  </si>
  <si>
    <t>そろばん教授業</t>
  </si>
  <si>
    <t>外国語会話教授業</t>
  </si>
  <si>
    <t>スポーツ・健康教授業</t>
  </si>
  <si>
    <t>その他の教養・技能教授業</t>
  </si>
  <si>
    <t>他に分類されない教育，学習支援業</t>
  </si>
  <si>
    <t>P</t>
  </si>
  <si>
    <t>医療，福祉</t>
  </si>
  <si>
    <t>医療業</t>
  </si>
  <si>
    <t>管理，補助的経済活動を行う事業所（83医療業）</t>
  </si>
  <si>
    <t>病院</t>
  </si>
  <si>
    <t>一般病院</t>
  </si>
  <si>
    <t>精神科病院</t>
  </si>
  <si>
    <t>一般診療所</t>
  </si>
  <si>
    <t>有床診療所</t>
  </si>
  <si>
    <t>無床診療所</t>
  </si>
  <si>
    <t>歯科診療所</t>
  </si>
  <si>
    <t>助産・看護業</t>
  </si>
  <si>
    <t>助産所</t>
  </si>
  <si>
    <t>看護業</t>
  </si>
  <si>
    <t>療術業</t>
  </si>
  <si>
    <t>あん摩マッサージ指圧師・はり師・きゅう師・柔道整復師の施術所</t>
  </si>
  <si>
    <t>その他の療術業</t>
  </si>
  <si>
    <t>医療に附帯するサービス業</t>
  </si>
  <si>
    <t>歯科技工所</t>
  </si>
  <si>
    <t>その他の医療に附帯するサービス業</t>
  </si>
  <si>
    <t>保健衛生</t>
  </si>
  <si>
    <t>管理，補助的経済活動を行う事業所（84保健衛生）</t>
  </si>
  <si>
    <t>保健所</t>
  </si>
  <si>
    <t>健康相談施設</t>
  </si>
  <si>
    <t>結核健康相談施設</t>
  </si>
  <si>
    <t>精神保健相談施設</t>
  </si>
  <si>
    <t>母子健康相談施設</t>
  </si>
  <si>
    <t>その他の健康相談施設</t>
  </si>
  <si>
    <t>その他の保健衛生</t>
  </si>
  <si>
    <t>検疫所（動物検疫所，植物防疫所を除く）</t>
  </si>
  <si>
    <t>検査業</t>
  </si>
  <si>
    <t>消毒業</t>
  </si>
  <si>
    <t>他に分類されない保健衛生</t>
  </si>
  <si>
    <t>社会保険・社会福祉・介護事業</t>
  </si>
  <si>
    <t>管理，補助的経済活動を行う事業所（85社会保険・社会福祉・介護事業）</t>
  </si>
  <si>
    <t>社会保険事業団体</t>
  </si>
  <si>
    <t>福祉事務所</t>
  </si>
  <si>
    <t>児童福祉事業</t>
  </si>
  <si>
    <t>保育所</t>
  </si>
  <si>
    <t>その他の児童福祉事業</t>
  </si>
  <si>
    <t>老人福祉・介護事業</t>
  </si>
  <si>
    <t>特別養護老人ホーム</t>
  </si>
  <si>
    <t>介護老人保健施設</t>
  </si>
  <si>
    <t>通所・短期入所介護事業</t>
  </si>
  <si>
    <t>訪問介護事業</t>
  </si>
  <si>
    <t>認知症老人グループホーム</t>
  </si>
  <si>
    <t>有料老人ホーム</t>
  </si>
  <si>
    <t>その他の老人福祉・介護事業</t>
  </si>
  <si>
    <t>障害者福祉事業</t>
  </si>
  <si>
    <t>居住支援事業</t>
  </si>
  <si>
    <t>その他の障害者福祉事業</t>
  </si>
  <si>
    <t>その他の社会保険・社会福祉・介護事業</t>
  </si>
  <si>
    <t>更生保護事業</t>
  </si>
  <si>
    <t>他に分類されない社会保険・社会福祉・介護事業</t>
  </si>
  <si>
    <t>Q</t>
  </si>
  <si>
    <t>複合サービス事業</t>
  </si>
  <si>
    <t>郵便局</t>
  </si>
  <si>
    <t>管理，補助的経済活動を行う事業所（86郵便局）</t>
  </si>
  <si>
    <t>郵便局受託業</t>
  </si>
  <si>
    <t>簡易郵便局</t>
  </si>
  <si>
    <t>その他の郵便局受託業</t>
  </si>
  <si>
    <t>協同組合（他に分類されないもの）</t>
  </si>
  <si>
    <t>管理，補助的経済活動を行う事業所（87協同組合）</t>
  </si>
  <si>
    <t>農林水産業協同組合（他に分類されないもの）</t>
  </si>
  <si>
    <t>農業協同組合（他に分類されないもの）</t>
  </si>
  <si>
    <t>漁業協同組合（他に分類されないもの）</t>
  </si>
  <si>
    <t>水産加工業協同組合（他に分類されないもの）</t>
  </si>
  <si>
    <t>森林組合（他に分類されないもの）</t>
  </si>
  <si>
    <t>事業協同組合（他に分類されないもの）</t>
  </si>
  <si>
    <t>R</t>
  </si>
  <si>
    <t>サービス業（他に分類されないもの）</t>
  </si>
  <si>
    <t>廃棄物処理業</t>
  </si>
  <si>
    <t>管理，補助的経済活動を行う事業所（88廃棄物処理業）</t>
  </si>
  <si>
    <t>一般廃棄物処理業</t>
  </si>
  <si>
    <t>し尿収集運搬業</t>
  </si>
  <si>
    <t>し尿処分業</t>
  </si>
  <si>
    <t>浄化槽清掃業</t>
  </si>
  <si>
    <t>浄化槽保守点検業</t>
  </si>
  <si>
    <t>ごみ収集運搬業</t>
  </si>
  <si>
    <t>ごみ処分業</t>
  </si>
  <si>
    <t>清掃事務所</t>
  </si>
  <si>
    <t>産業廃棄物処理業</t>
  </si>
  <si>
    <t>産業廃棄物収集運搬業</t>
  </si>
  <si>
    <t>産業廃棄物処分業</t>
  </si>
  <si>
    <t>特別管理産業廃棄物収集運搬業</t>
  </si>
  <si>
    <t>特別管理産業廃棄物処分業</t>
  </si>
  <si>
    <t>その他の廃棄物処理業</t>
  </si>
  <si>
    <t>死亡獣畜取扱業</t>
  </si>
  <si>
    <t>他に分類されない廃棄物処理業</t>
  </si>
  <si>
    <t>自動車整備業</t>
  </si>
  <si>
    <t>管理，補助的経済活動を行う事業所（89自動車整備業）</t>
  </si>
  <si>
    <t>自動車一般整備業</t>
  </si>
  <si>
    <t>その他の自動車整備業</t>
  </si>
  <si>
    <t>機械等修理業（別掲を除く）</t>
  </si>
  <si>
    <t>管理，補助的経済活動を行う事業所（90機械等修理業）</t>
  </si>
  <si>
    <t>機械修理業（電気機械器具を除く）</t>
  </si>
  <si>
    <t>一般機械修理業（建設・鉱山機械を除く）</t>
  </si>
  <si>
    <t>建設・鉱山機械整備業</t>
  </si>
  <si>
    <t>電気機械器具修理業</t>
  </si>
  <si>
    <t>表具業</t>
  </si>
  <si>
    <t>その他の修理業</t>
  </si>
  <si>
    <t>家具修理業</t>
  </si>
  <si>
    <t>時計修理業</t>
  </si>
  <si>
    <t>履物修理業</t>
  </si>
  <si>
    <t>かじ業</t>
  </si>
  <si>
    <t>他に分類されない修理業</t>
  </si>
  <si>
    <t>職業紹介・労働者派遣業</t>
  </si>
  <si>
    <t>管理，補助的経済活動を行う事業所（91職業紹介・労働者派遣業）</t>
  </si>
  <si>
    <t>職業紹介業</t>
  </si>
  <si>
    <t>労働者派遣業</t>
  </si>
  <si>
    <t>その他の事業サービス業</t>
  </si>
  <si>
    <t>管理，補助的経済活動を行う事業所（92その他の事業サービス業）</t>
  </si>
  <si>
    <t>速記・ワープロ入力・複写業</t>
  </si>
  <si>
    <t>速記・ワープロ入力業</t>
  </si>
  <si>
    <t>複写業</t>
  </si>
  <si>
    <t>建物サービス業</t>
  </si>
  <si>
    <t>ビルメンテナンス業</t>
  </si>
  <si>
    <t>その他の建物サービス業</t>
  </si>
  <si>
    <t>警備業</t>
  </si>
  <si>
    <t>他に分類されない事業サービス業</t>
  </si>
  <si>
    <t>ディスプレイ業</t>
  </si>
  <si>
    <t>産業用設備洗浄業</t>
  </si>
  <si>
    <t>看板書き業</t>
  </si>
  <si>
    <t>コールセンター業</t>
  </si>
  <si>
    <t>他に分類されないその他の事業サービス業</t>
  </si>
  <si>
    <t>政治・経済・文化団体</t>
  </si>
  <si>
    <t>経済団体</t>
  </si>
  <si>
    <t>実業団体</t>
  </si>
  <si>
    <t>同業団体</t>
  </si>
  <si>
    <t>労働団体</t>
  </si>
  <si>
    <t>学術・文化団体</t>
  </si>
  <si>
    <t>学術団体</t>
  </si>
  <si>
    <t>文化団体</t>
  </si>
  <si>
    <t>政治団体</t>
  </si>
  <si>
    <t>他に分類されない非営利的団体</t>
  </si>
  <si>
    <t>宗教</t>
  </si>
  <si>
    <t>神道系宗教</t>
  </si>
  <si>
    <t>神社，神道教会</t>
  </si>
  <si>
    <t>教派事務所</t>
  </si>
  <si>
    <t>仏教系宗教</t>
  </si>
  <si>
    <t>寺院，仏教教会</t>
  </si>
  <si>
    <t>宗派事務所</t>
  </si>
  <si>
    <t>キリスト教系宗教</t>
  </si>
  <si>
    <t>キリスト教教会，修道院</t>
  </si>
  <si>
    <t>教団事務所</t>
  </si>
  <si>
    <t>その他の宗教</t>
  </si>
  <si>
    <t>その他の宗教の教会</t>
  </si>
  <si>
    <t>その他の宗教の教団事務所</t>
  </si>
  <si>
    <t>その他のサービス業</t>
  </si>
  <si>
    <t>管理，補助的経済活動を行う事業所（95その他のサービス業）</t>
  </si>
  <si>
    <t>集会場</t>
  </si>
  <si>
    <t>と畜場</t>
  </si>
  <si>
    <t>他に分類されないサービス業</t>
  </si>
  <si>
    <t>外国公務</t>
  </si>
  <si>
    <t>外国公館</t>
  </si>
  <si>
    <t>その他の外国公務</t>
  </si>
  <si>
    <t>S</t>
  </si>
  <si>
    <t>公務（他に分類されるものを除く）</t>
  </si>
  <si>
    <t>国家公務</t>
  </si>
  <si>
    <t>立法機関</t>
  </si>
  <si>
    <t>司法機関</t>
  </si>
  <si>
    <t>行政機関</t>
  </si>
  <si>
    <t>地方公務</t>
  </si>
  <si>
    <t>都道府県機関</t>
  </si>
  <si>
    <t>市町村機関</t>
  </si>
  <si>
    <t>T</t>
  </si>
  <si>
    <t>分類不能の産業</t>
  </si>
  <si>
    <t>中小企業法上の分類</t>
    <rPh sb="0" eb="2">
      <t>チュウショウ</t>
    </rPh>
    <rPh sb="2" eb="4">
      <t>キギョウ</t>
    </rPh>
    <rPh sb="4" eb="5">
      <t>ホウ</t>
    </rPh>
    <rPh sb="5" eb="6">
      <t>ジョウ</t>
    </rPh>
    <rPh sb="7" eb="9">
      <t>ブンルイ</t>
    </rPh>
    <phoneticPr fontId="55"/>
  </si>
  <si>
    <t>管理，補助的経済活動を行う事業所（50各種商品卸売業）</t>
  </si>
  <si>
    <t>自家用倉庫</t>
  </si>
  <si>
    <t>各種商品卸売業（従業者が常時100人以上のもの）</t>
  </si>
  <si>
    <t>その他の各種商品卸売業</t>
  </si>
  <si>
    <t>管理，補助的経済活動を行う事業所（51繊維・衣服等卸売業）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</si>
  <si>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</si>
  <si>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</si>
  <si>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</si>
  <si>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</si>
  <si>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</si>
  <si>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</si>
  <si>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</si>
  <si>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</si>
  <si>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</si>
  <si>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</si>
  <si>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</si>
  <si>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</si>
  <si>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</si>
  <si>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</si>
  <si>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管理，補助的経済活動を行う事業所（52飲食料品卸売業）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</si>
  <si>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</si>
  <si>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</si>
  <si>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</si>
  <si>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</si>
  <si>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</si>
  <si>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</si>
  <si>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</si>
  <si>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</si>
  <si>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</si>
  <si>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</si>
  <si>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</si>
  <si>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</si>
  <si>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</si>
  <si>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</si>
  <si>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</si>
  <si>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</si>
  <si>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</si>
  <si>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管理，補助的経済活動を行う事業所（53建築材料，鉱物・金属材料等卸売業）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</si>
  <si>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</si>
  <si>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</si>
  <si>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</si>
  <si>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</si>
  <si>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</si>
  <si>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</si>
  <si>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</si>
  <si>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</si>
  <si>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</si>
  <si>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</si>
  <si>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</si>
  <si>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</si>
  <si>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</si>
  <si>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</si>
  <si>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</si>
  <si>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</si>
  <si>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</si>
  <si>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</si>
  <si>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</si>
  <si>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</si>
  <si>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</si>
  <si>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</si>
  <si>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</si>
  <si>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</si>
  <si>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</si>
  <si>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</si>
  <si>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管理，補助的経済活動を行う事業所（54機械器具卸売業）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</si>
  <si>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</si>
  <si>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</si>
  <si>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</si>
  <si>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</si>
  <si>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</si>
  <si>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</si>
  <si>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</si>
  <si>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</si>
  <si>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</si>
  <si>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</si>
  <si>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</si>
  <si>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</si>
  <si>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</si>
  <si>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</si>
  <si>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</si>
  <si>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</si>
  <si>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</si>
  <si>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管理，補助的経済活動を行う事業所（55その他の卸売業）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</si>
  <si>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</si>
  <si>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</si>
  <si>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</si>
  <si>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</si>
  <si>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</si>
  <si>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</si>
  <si>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</si>
  <si>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</si>
  <si>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</si>
  <si>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</si>
  <si>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</si>
  <si>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</si>
  <si>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</si>
  <si>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</si>
  <si>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</si>
  <si>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</si>
  <si>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</si>
  <si>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</si>
  <si>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</si>
  <si>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</si>
  <si>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</si>
  <si>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</si>
  <si>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</si>
  <si>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</si>
  <si>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</si>
  <si>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</si>
  <si>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</si>
  <si>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</si>
  <si>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</si>
  <si>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</si>
  <si>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</si>
  <si>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</si>
  <si>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</si>
  <si>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</si>
  <si>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</si>
  <si>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</si>
  <si>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</si>
  <si>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</si>
  <si>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</si>
  <si>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</si>
  <si>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</si>
  <si>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</si>
  <si>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</si>
  <si>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</si>
  <si>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管理，補助的経済活動を行う事業所（58飲食料品小売業）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</si>
  <si>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</si>
  <si>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</si>
  <si>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</si>
  <si>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</si>
  <si>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</si>
  <si>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</si>
  <si>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</si>
  <si>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</si>
  <si>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</si>
  <si>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</si>
  <si>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</si>
  <si>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</si>
  <si>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</si>
  <si>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</si>
  <si>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</si>
  <si>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</si>
  <si>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</si>
  <si>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</si>
  <si>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</si>
  <si>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</si>
  <si>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</si>
  <si>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</si>
  <si>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</si>
  <si>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</si>
  <si>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管理，補助的経済活動を行う事業所（59機械器具小売業）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</si>
  <si>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</si>
  <si>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</si>
  <si>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</si>
  <si>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</si>
  <si>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</si>
  <si>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</si>
  <si>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</si>
  <si>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</si>
  <si>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</si>
  <si>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</si>
  <si>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</si>
  <si>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管理，補助的経済活動を行う事業所（60その他の小売業）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</si>
  <si>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</si>
  <si>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</si>
  <si>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</si>
  <si>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</si>
  <si>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</si>
  <si>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</si>
  <si>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</si>
  <si>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</si>
  <si>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</si>
  <si>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</si>
  <si>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</si>
  <si>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</si>
  <si>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</si>
  <si>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</si>
  <si>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</si>
  <si>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</si>
  <si>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</si>
  <si>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</si>
  <si>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</si>
  <si>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</si>
  <si>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</si>
  <si>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</si>
  <si>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</si>
  <si>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</si>
  <si>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</si>
  <si>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</si>
  <si>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</si>
  <si>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</si>
  <si>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</si>
  <si>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</si>
  <si>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</si>
  <si>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</si>
  <si>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</si>
  <si>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</si>
  <si>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</si>
  <si>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</si>
  <si>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</si>
  <si>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</si>
  <si>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</si>
  <si>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</si>
  <si>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</si>
  <si>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</si>
  <si>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</si>
  <si>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</si>
  <si>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管理，補助的経済活動を行う事業所（61無店舗小売業）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</si>
  <si>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</si>
  <si>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</si>
  <si>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</si>
  <si>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</si>
  <si>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</si>
  <si>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</si>
  <si>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</si>
  <si>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</si>
  <si>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管理，補助的経済活動を行う事業所（76飲食店）</t>
  </si>
  <si>
    <t>食堂，レストラン（専門料理店を除く）</t>
  </si>
  <si>
    <t>専門料理店</t>
  </si>
  <si>
    <t>日本料理店</t>
  </si>
  <si>
    <t>料亭</t>
  </si>
  <si>
    <t>中華料理店</t>
  </si>
  <si>
    <t>ラーメン店</t>
  </si>
  <si>
    <t>焼肉店</t>
  </si>
  <si>
    <t>その他の専門料理店</t>
  </si>
  <si>
    <t>そば・うどん店</t>
  </si>
  <si>
    <t>すし店</t>
  </si>
  <si>
    <t>酒場，ビヤホール</t>
  </si>
  <si>
    <t>バー，キャバレー，ナイトクラブ</t>
  </si>
  <si>
    <t>喫茶店</t>
  </si>
  <si>
    <t>その他の飲食店</t>
  </si>
  <si>
    <t>ハンバーガー店</t>
  </si>
  <si>
    <t>お好み焼・焼きそば・たこ焼店</t>
  </si>
  <si>
    <t>他に分類されない飲食店</t>
  </si>
  <si>
    <t>管理，補助的経済活動を行う事業所（77持ち帰り・配達飲食サービス業）</t>
  </si>
  <si>
    <t>持ち帰り飲食サービス業</t>
  </si>
  <si>
    <t>配達飲食サービス業</t>
  </si>
  <si>
    <t>卸売業</t>
    <rPh sb="0" eb="3">
      <t>オロシウリギョウ</t>
    </rPh>
    <phoneticPr fontId="55"/>
  </si>
  <si>
    <t>小売業</t>
    <rPh sb="0" eb="3">
      <t>コウリギョウ</t>
    </rPh>
    <phoneticPr fontId="55"/>
  </si>
  <si>
    <t>サービス業</t>
    <rPh sb="4" eb="5">
      <t>ギョウ</t>
    </rPh>
    <phoneticPr fontId="55"/>
  </si>
  <si>
    <t>製造業・その他</t>
    <rPh sb="0" eb="3">
      <t>セイゾウギョウ</t>
    </rPh>
    <rPh sb="6" eb="7">
      <t>タ</t>
    </rPh>
    <phoneticPr fontId="55"/>
  </si>
  <si>
    <t>中小企業法上の分類</t>
    <phoneticPr fontId="55"/>
  </si>
  <si>
    <t>大分類コード</t>
    <phoneticPr fontId="55"/>
  </si>
  <si>
    <t>資本金の額または出資の額の総額</t>
    <rPh sb="0" eb="3">
      <t>シホンキン</t>
    </rPh>
    <rPh sb="4" eb="5">
      <t>ガク</t>
    </rPh>
    <rPh sb="8" eb="10">
      <t>シュッシ</t>
    </rPh>
    <rPh sb="11" eb="12">
      <t>ガク</t>
    </rPh>
    <rPh sb="13" eb="15">
      <t>ソウガク</t>
    </rPh>
    <phoneticPr fontId="55"/>
  </si>
  <si>
    <t>常時使用する従業員の数</t>
    <rPh sb="0" eb="1">
      <t>ジョウ</t>
    </rPh>
    <rPh sb="1" eb="2">
      <t>ジ</t>
    </rPh>
    <rPh sb="2" eb="4">
      <t>シヨウ</t>
    </rPh>
    <rPh sb="6" eb="9">
      <t>ジュウギョウイン</t>
    </rPh>
    <rPh sb="10" eb="11">
      <t>カズ</t>
    </rPh>
    <phoneticPr fontId="55"/>
  </si>
  <si>
    <t>3億円以下</t>
    <rPh sb="1" eb="3">
      <t>オクエン</t>
    </rPh>
    <rPh sb="3" eb="5">
      <t>イカ</t>
    </rPh>
    <phoneticPr fontId="55"/>
  </si>
  <si>
    <t>1億円以下</t>
    <rPh sb="1" eb="3">
      <t>オクエン</t>
    </rPh>
    <rPh sb="3" eb="5">
      <t>イカ</t>
    </rPh>
    <phoneticPr fontId="55"/>
  </si>
  <si>
    <t>5千万円以下</t>
    <rPh sb="1" eb="3">
      <t>センマン</t>
    </rPh>
    <rPh sb="3" eb="4">
      <t>エン</t>
    </rPh>
    <rPh sb="4" eb="6">
      <t>イカ</t>
    </rPh>
    <phoneticPr fontId="55"/>
  </si>
  <si>
    <t>5千万円以下</t>
    <rPh sb="1" eb="4">
      <t>センマンエン</t>
    </rPh>
    <rPh sb="4" eb="6">
      <t>イカ</t>
    </rPh>
    <phoneticPr fontId="55"/>
  </si>
  <si>
    <t>300人以下</t>
    <rPh sb="3" eb="4">
      <t>ニン</t>
    </rPh>
    <rPh sb="4" eb="6">
      <t>イカ</t>
    </rPh>
    <phoneticPr fontId="55"/>
  </si>
  <si>
    <t>100人以下</t>
    <rPh sb="3" eb="4">
      <t>ニン</t>
    </rPh>
    <rPh sb="4" eb="6">
      <t>イカ</t>
    </rPh>
    <phoneticPr fontId="55"/>
  </si>
  <si>
    <t>50人以下</t>
    <rPh sb="2" eb="3">
      <t>ニン</t>
    </rPh>
    <rPh sb="3" eb="5">
      <t>イカ</t>
    </rPh>
    <phoneticPr fontId="55"/>
  </si>
  <si>
    <t>日本標準産業分類</t>
    <rPh sb="0" eb="2">
      <t>ニホン</t>
    </rPh>
    <rPh sb="2" eb="4">
      <t>ヒョウジュン</t>
    </rPh>
    <rPh sb="4" eb="6">
      <t>サンギョウ</t>
    </rPh>
    <rPh sb="6" eb="8">
      <t>ブンルイ</t>
    </rPh>
    <phoneticPr fontId="55"/>
  </si>
  <si>
    <t>中小企業法上の分類</t>
    <rPh sb="0" eb="6">
      <t>チュウショウキギョウホウジョウ</t>
    </rPh>
    <rPh sb="7" eb="9">
      <t>ブンルイ</t>
    </rPh>
    <phoneticPr fontId="55"/>
  </si>
  <si>
    <t>←データ貼り付けを行うとﾌﾘｶﾞﾅが上手く表示されません</t>
    <phoneticPr fontId="22"/>
  </si>
  <si>
    <t>合計</t>
    <rPh sb="0" eb="2">
      <t>ゴウケイ</t>
    </rPh>
    <phoneticPr fontId="60"/>
  </si>
  <si>
    <t>　　（シート名”日本標準産業中分類”、”会社規模判断資料”参照）</t>
    <rPh sb="6" eb="7">
      <t>メイ</t>
    </rPh>
    <rPh sb="8" eb="10">
      <t>ニホン</t>
    </rPh>
    <rPh sb="10" eb="12">
      <t>ヒョウジュン</t>
    </rPh>
    <rPh sb="12" eb="14">
      <t>サンギョウ</t>
    </rPh>
    <rPh sb="14" eb="17">
      <t>チュウブンルイ</t>
    </rPh>
    <rPh sb="20" eb="22">
      <t>カイシャ</t>
    </rPh>
    <rPh sb="22" eb="24">
      <t>キボ</t>
    </rPh>
    <rPh sb="24" eb="26">
      <t>ハンダン</t>
    </rPh>
    <rPh sb="26" eb="28">
      <t>シリョウ</t>
    </rPh>
    <rPh sb="29" eb="31">
      <t>サンショウ</t>
    </rPh>
    <phoneticPr fontId="22"/>
  </si>
  <si>
    <r>
      <t xml:space="preserve">担当者
連絡先
</t>
    </r>
    <r>
      <rPr>
        <sz val="9"/>
        <color rgb="FFFF0000"/>
        <rFont val="ＭＳ Ｐ明朝"/>
        <family val="1"/>
        <charset val="128"/>
      </rPr>
      <t>※公社から照会や指示等の連絡をする際に、窓口となる担当者を記入してください。</t>
    </r>
    <rPh sb="0" eb="3">
      <t>タントウシャ</t>
    </rPh>
    <rPh sb="4" eb="7">
      <t>レンラクサキ</t>
    </rPh>
    <phoneticPr fontId="22"/>
  </si>
  <si>
    <t>誓　　約　　書</t>
    <rPh sb="0" eb="1">
      <t>チカイ</t>
    </rPh>
    <rPh sb="3" eb="4">
      <t>ヤク</t>
    </rPh>
    <rPh sb="6" eb="7">
      <t>ショ</t>
    </rPh>
    <phoneticPr fontId="15"/>
  </si>
  <si>
    <t>公益財団法人　東京都環境公社</t>
    <rPh sb="0" eb="2">
      <t>コウエキ</t>
    </rPh>
    <rPh sb="2" eb="4">
      <t>ザイダン</t>
    </rPh>
    <rPh sb="4" eb="6">
      <t>ホウジン</t>
    </rPh>
    <phoneticPr fontId="15"/>
  </si>
  <si>
    <t>　理事長　殿</t>
    <rPh sb="1" eb="4">
      <t>リジチョウ</t>
    </rPh>
    <rPh sb="5" eb="6">
      <t>トノ</t>
    </rPh>
    <phoneticPr fontId="15"/>
  </si>
  <si>
    <t>年</t>
    <rPh sb="0" eb="1">
      <t>ネン</t>
    </rPh>
    <phoneticPr fontId="15"/>
  </si>
  <si>
    <t>月</t>
    <rPh sb="0" eb="1">
      <t>ゲツ</t>
    </rPh>
    <phoneticPr fontId="15"/>
  </si>
  <si>
    <t>日</t>
    <rPh sb="0" eb="1">
      <t>ヒ</t>
    </rPh>
    <phoneticPr fontId="15"/>
  </si>
  <si>
    <t>名称</t>
    <rPh sb="0" eb="2">
      <t>メイショウ</t>
    </rPh>
    <phoneticPr fontId="15"/>
  </si>
  <si>
    <t>代表者の職・氏名</t>
    <rPh sb="0" eb="3">
      <t>ダイヒョウシャ</t>
    </rPh>
    <rPh sb="4" eb="5">
      <t>ショク</t>
    </rPh>
    <rPh sb="6" eb="8">
      <t>シメイ</t>
    </rPh>
    <phoneticPr fontId="15"/>
  </si>
  <si>
    <t>内訳</t>
    <rPh sb="0" eb="2">
      <t>ウチワケ</t>
    </rPh>
    <phoneticPr fontId="60"/>
  </si>
  <si>
    <t>小計</t>
    <rPh sb="0" eb="2">
      <t>ショウケイ</t>
    </rPh>
    <phoneticPr fontId="60"/>
  </si>
  <si>
    <t xml:space="preserve">申請書類提出方法等
提出期限及びお問い合わせ先
</t>
    <phoneticPr fontId="15"/>
  </si>
  <si>
    <t>申請専用メールアドレス※</t>
    <phoneticPr fontId="15"/>
  </si>
  <si>
    <t>※申請書の受付専用のメールアドレスになりますのでご注意ください。</t>
    <phoneticPr fontId="15"/>
  </si>
  <si>
    <t xml:space="preserve">
④ ファイルに綴る各書類の前に、インデックスを付けた中仕切りを挿入してください。
（書類自体には、インデックスをつけないでください。）インデックスサンプルを活用してください。
作成する場合は、サンプルの書式を参考とし、作成してください
※クリアポケットは使用しないでください。)
⑤ 申請書類は、「申請書類チェックリスト」の順に綴ってください。
＜イメージ図＞</t>
    <phoneticPr fontId="15"/>
  </si>
  <si>
    <t xml:space="preserve"> ⑥ 申請様式書類一式（Excel＋PDFデータ）の電子データを全て記録したＣＤ－Ｒ等のメディアを</t>
    <phoneticPr fontId="15"/>
  </si>
  <si>
    <t xml:space="preserve">    提出してください。</t>
    <phoneticPr fontId="15"/>
  </si>
  <si>
    <t xml:space="preserve"> ⑦ 書類提出先
</t>
    <phoneticPr fontId="15"/>
  </si>
  <si>
    <t xml:space="preserve">  申請書類は、下記住所へ郵送してください。</t>
    <phoneticPr fontId="15"/>
  </si>
  <si>
    <t>〒１６３－０８１０</t>
    <phoneticPr fontId="15"/>
  </si>
  <si>
    <t>東京都新宿区西新宿２－４－１　新宿NSビル　１０階</t>
    <rPh sb="0" eb="3">
      <t>トウキョウト</t>
    </rPh>
    <rPh sb="3" eb="6">
      <t>シンジュクク</t>
    </rPh>
    <rPh sb="6" eb="9">
      <t>ニシシンジュク</t>
    </rPh>
    <rPh sb="15" eb="17">
      <t>シンジュク</t>
    </rPh>
    <rPh sb="24" eb="25">
      <t>カイ</t>
    </rPh>
    <phoneticPr fontId="15"/>
  </si>
  <si>
    <t>公益財団法人　東京都環境公社</t>
    <rPh sb="0" eb="2">
      <t>コウエキ</t>
    </rPh>
    <rPh sb="2" eb="4">
      <t>ザイダン</t>
    </rPh>
    <rPh sb="4" eb="6">
      <t>ホウジン</t>
    </rPh>
    <rPh sb="7" eb="10">
      <t>トウキョウト</t>
    </rPh>
    <rPh sb="10" eb="12">
      <t>カンキョウ</t>
    </rPh>
    <rPh sb="12" eb="14">
      <t>コウシャ</t>
    </rPh>
    <phoneticPr fontId="15"/>
  </si>
  <si>
    <t>東京都地球温暖化防止活動推進センター（愛称：クール・ネット東京）</t>
    <rPh sb="0" eb="3">
      <t>トウキョウト</t>
    </rPh>
    <rPh sb="3" eb="5">
      <t>チキュウ</t>
    </rPh>
    <rPh sb="5" eb="8">
      <t>オンダンカ</t>
    </rPh>
    <rPh sb="8" eb="10">
      <t>ボウシ</t>
    </rPh>
    <rPh sb="10" eb="12">
      <t>カツドウ</t>
    </rPh>
    <rPh sb="12" eb="14">
      <t>スイシン</t>
    </rPh>
    <rPh sb="19" eb="21">
      <t>アイショウ</t>
    </rPh>
    <rPh sb="29" eb="31">
      <t>トウキョウ</t>
    </rPh>
    <phoneticPr fontId="15"/>
  </si>
  <si>
    <t>創エネ支援チーム</t>
    <rPh sb="0" eb="1">
      <t>ソウ</t>
    </rPh>
    <rPh sb="3" eb="5">
      <t>シエン</t>
    </rPh>
    <phoneticPr fontId="15"/>
  </si>
  <si>
    <t>※原則として、申請書類の到着に関するお問合せに、個別に回答することは出来かねます。</t>
    <rPh sb="1" eb="3">
      <t>ゲンソク</t>
    </rPh>
    <rPh sb="7" eb="9">
      <t>シンセイ</t>
    </rPh>
    <rPh sb="9" eb="11">
      <t>ショルイ</t>
    </rPh>
    <rPh sb="12" eb="14">
      <t>トウチャク</t>
    </rPh>
    <rPh sb="15" eb="16">
      <t>カン</t>
    </rPh>
    <rPh sb="19" eb="21">
      <t>トイアワ</t>
    </rPh>
    <rPh sb="24" eb="26">
      <t>コベツ</t>
    </rPh>
    <rPh sb="27" eb="29">
      <t>カイトウ</t>
    </rPh>
    <rPh sb="34" eb="36">
      <t>デキ</t>
    </rPh>
    <phoneticPr fontId="15"/>
  </si>
  <si>
    <t>到着の確認を希望される場合は、到着まで追跡可能な方法で郵送していただき、ご自身で</t>
    <rPh sb="0" eb="2">
      <t>トウチャク</t>
    </rPh>
    <rPh sb="3" eb="5">
      <t>カクニン</t>
    </rPh>
    <rPh sb="6" eb="8">
      <t>キボウ</t>
    </rPh>
    <rPh sb="11" eb="13">
      <t>バアイ</t>
    </rPh>
    <rPh sb="15" eb="17">
      <t>トウチャク</t>
    </rPh>
    <rPh sb="19" eb="21">
      <t>ツイセキ</t>
    </rPh>
    <rPh sb="21" eb="23">
      <t>カノウ</t>
    </rPh>
    <rPh sb="24" eb="26">
      <t>ホウホウ</t>
    </rPh>
    <rPh sb="27" eb="29">
      <t>ユウソウ</t>
    </rPh>
    <rPh sb="37" eb="39">
      <t>ジシン</t>
    </rPh>
    <phoneticPr fontId="15"/>
  </si>
  <si>
    <t>申請書類の到着の確認をお願いいたします。</t>
    <rPh sb="5" eb="7">
      <t>トウチャク</t>
    </rPh>
    <rPh sb="8" eb="10">
      <t>カクニン</t>
    </rPh>
    <rPh sb="12" eb="13">
      <t>ネガ</t>
    </rPh>
    <phoneticPr fontId="15"/>
  </si>
  <si>
    <t>部分を入力してください。</t>
    <rPh sb="0" eb="2">
      <t>ブブン</t>
    </rPh>
    <rPh sb="3" eb="5">
      <t>ニュウリョク</t>
    </rPh>
    <phoneticPr fontId="60"/>
  </si>
  <si>
    <t>年</t>
    <rPh sb="0" eb="1">
      <t>ネン</t>
    </rPh>
    <phoneticPr fontId="60"/>
  </si>
  <si>
    <t>月</t>
    <rPh sb="0" eb="1">
      <t>ガツ</t>
    </rPh>
    <phoneticPr fontId="60"/>
  </si>
  <si>
    <t>日</t>
    <rPh sb="0" eb="1">
      <t>ニチ</t>
    </rPh>
    <phoneticPr fontId="60"/>
  </si>
  <si>
    <t>公益財団法人 東京都環境公社</t>
    <rPh sb="0" eb="2">
      <t>コウエキ</t>
    </rPh>
    <phoneticPr fontId="15"/>
  </si>
  <si>
    <t>名　　称</t>
    <rPh sb="0" eb="1">
      <t>メイ</t>
    </rPh>
    <rPh sb="3" eb="4">
      <t>ショウ</t>
    </rPh>
    <phoneticPr fontId="15"/>
  </si>
  <si>
    <t>都環公地温第</t>
    <rPh sb="0" eb="1">
      <t>ト</t>
    </rPh>
    <rPh sb="1" eb="2">
      <t>ワ</t>
    </rPh>
    <rPh sb="2" eb="3">
      <t>コウ</t>
    </rPh>
    <rPh sb="3" eb="4">
      <t>チ</t>
    </rPh>
    <rPh sb="4" eb="5">
      <t>オン</t>
    </rPh>
    <rPh sb="5" eb="6">
      <t>ダイ</t>
    </rPh>
    <phoneticPr fontId="60"/>
  </si>
  <si>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15"/>
  </si>
  <si>
    <t>記</t>
    <rPh sb="0" eb="1">
      <t>キ</t>
    </rPh>
    <phoneticPr fontId="60"/>
  </si>
  <si>
    <t>）</t>
    <phoneticPr fontId="60"/>
  </si>
  <si>
    <t>月</t>
    <rPh sb="0" eb="1">
      <t>ガツ</t>
    </rPh>
    <phoneticPr fontId="15"/>
  </si>
  <si>
    <t>日</t>
    <rPh sb="0" eb="1">
      <t>ニチ</t>
    </rPh>
    <phoneticPr fontId="15"/>
  </si>
  <si>
    <t>添付書類</t>
  </si>
  <si>
    <t>住　　所</t>
  </si>
  <si>
    <t>　</t>
    <phoneticPr fontId="60"/>
  </si>
  <si>
    <t xml:space="preserve">理事長 殿 </t>
    <phoneticPr fontId="60"/>
  </si>
  <si>
    <t>交付申請年月日</t>
    <rPh sb="0" eb="2">
      <t>コウフ</t>
    </rPh>
    <rPh sb="2" eb="4">
      <t>シンセイ</t>
    </rPh>
    <rPh sb="4" eb="7">
      <t>ネンガッピ</t>
    </rPh>
    <phoneticPr fontId="15"/>
  </si>
  <si>
    <t>撤回の理由</t>
    <rPh sb="0" eb="2">
      <t>テッカイ</t>
    </rPh>
    <rPh sb="3" eb="5">
      <t>リユウ</t>
    </rPh>
    <phoneticPr fontId="60"/>
  </si>
  <si>
    <t>連絡先</t>
    <rPh sb="0" eb="3">
      <t>レンラクサキ</t>
    </rPh>
    <phoneticPr fontId="60"/>
  </si>
  <si>
    <t>会社名</t>
    <rPh sb="0" eb="3">
      <t>カイシャメイ</t>
    </rPh>
    <phoneticPr fontId="60"/>
  </si>
  <si>
    <t>部課名</t>
    <rPh sb="0" eb="1">
      <t>ブ</t>
    </rPh>
    <rPh sb="1" eb="2">
      <t>カ</t>
    </rPh>
    <rPh sb="2" eb="3">
      <t>メイ</t>
    </rPh>
    <phoneticPr fontId="60"/>
  </si>
  <si>
    <t>担当者氏名</t>
    <rPh sb="0" eb="3">
      <t>タントウシャ</t>
    </rPh>
    <rPh sb="3" eb="5">
      <t>シメイ</t>
    </rPh>
    <phoneticPr fontId="60"/>
  </si>
  <si>
    <t>（電話番号</t>
    <rPh sb="1" eb="3">
      <t>デンワ</t>
    </rPh>
    <rPh sb="3" eb="5">
      <t>バンゴウ</t>
    </rPh>
    <phoneticPr fontId="60"/>
  </si>
  <si>
    <t>理事長 殿</t>
    <phoneticPr fontId="60"/>
  </si>
  <si>
    <t>住　　所</t>
    <rPh sb="0" eb="1">
      <t>ジュウ</t>
    </rPh>
    <rPh sb="3" eb="4">
      <t>ショ</t>
    </rPh>
    <phoneticPr fontId="60"/>
  </si>
  <si>
    <t>承継の理由</t>
    <rPh sb="3" eb="5">
      <t>リユウ</t>
    </rPh>
    <phoneticPr fontId="60"/>
  </si>
  <si>
    <t>承継後の総括的連絡先</t>
    <rPh sb="2" eb="3">
      <t>ゴ</t>
    </rPh>
    <rPh sb="4" eb="6">
      <t>ソウカツ</t>
    </rPh>
    <rPh sb="6" eb="7">
      <t>テキ</t>
    </rPh>
    <rPh sb="7" eb="10">
      <t>レンラクサキ</t>
    </rPh>
    <phoneticPr fontId="60"/>
  </si>
  <si>
    <t>※助成事業の承継が確認できる書類を添付すること。</t>
    <rPh sb="3" eb="5">
      <t>ジギョウ</t>
    </rPh>
    <rPh sb="9" eb="11">
      <t>カクニン</t>
    </rPh>
    <rPh sb="14" eb="16">
      <t>ショルイ</t>
    </rPh>
    <rPh sb="17" eb="19">
      <t>テンプ</t>
    </rPh>
    <phoneticPr fontId="60"/>
  </si>
  <si>
    <t>変更の内容</t>
    <rPh sb="0" eb="2">
      <t>ヘンコウ</t>
    </rPh>
    <rPh sb="3" eb="5">
      <t>ナイヨウ</t>
    </rPh>
    <phoneticPr fontId="15"/>
  </si>
  <si>
    <t>変更の理由</t>
    <rPh sb="0" eb="2">
      <t>ヘンコウ</t>
    </rPh>
    <rPh sb="3" eb="5">
      <t>リユウ</t>
    </rPh>
    <phoneticPr fontId="60"/>
  </si>
  <si>
    <t>変更による影響</t>
    <rPh sb="0" eb="2">
      <t>ヘンコウ</t>
    </rPh>
    <rPh sb="5" eb="7">
      <t>エイキョウ</t>
    </rPh>
    <phoneticPr fontId="60"/>
  </si>
  <si>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0"/>
  </si>
  <si>
    <t>変更事項</t>
    <rPh sb="0" eb="2">
      <t>ヘンコウ</t>
    </rPh>
    <rPh sb="2" eb="4">
      <t>ジコウ</t>
    </rPh>
    <phoneticPr fontId="60"/>
  </si>
  <si>
    <t>変更前</t>
    <rPh sb="0" eb="2">
      <t>ヘンコウ</t>
    </rPh>
    <rPh sb="2" eb="3">
      <t>マエ</t>
    </rPh>
    <phoneticPr fontId="60"/>
  </si>
  <si>
    <t>変更後</t>
    <rPh sb="0" eb="2">
      <t>ヘンコウ</t>
    </rPh>
    <rPh sb="2" eb="3">
      <t>ゴ</t>
    </rPh>
    <phoneticPr fontId="60"/>
  </si>
  <si>
    <t>（該当のものに○）</t>
    <rPh sb="1" eb="3">
      <t>ガイトウ</t>
    </rPh>
    <phoneticPr fontId="60"/>
  </si>
  <si>
    <t>（変更事項のみ記載）</t>
    <rPh sb="1" eb="3">
      <t>ヘンコウ</t>
    </rPh>
    <rPh sb="3" eb="5">
      <t>ジコウ</t>
    </rPh>
    <rPh sb="7" eb="9">
      <t>キサイ</t>
    </rPh>
    <phoneticPr fontId="60"/>
  </si>
  <si>
    <t>助成金実績報告額</t>
    <rPh sb="3" eb="5">
      <t>ジッセキ</t>
    </rPh>
    <rPh sb="5" eb="7">
      <t>ホウコク</t>
    </rPh>
    <rPh sb="7" eb="8">
      <t>ガク</t>
    </rPh>
    <phoneticPr fontId="15"/>
  </si>
  <si>
    <t>円</t>
    <rPh sb="0" eb="1">
      <t>エン</t>
    </rPh>
    <phoneticPr fontId="55"/>
  </si>
  <si>
    <r>
      <t>(税抜</t>
    </r>
    <r>
      <rPr>
        <sz val="8"/>
        <color indexed="8"/>
        <rFont val="ＭＳ Ｐ明朝"/>
        <family val="1"/>
        <charset val="128"/>
      </rPr>
      <t>)</t>
    </r>
    <rPh sb="1" eb="3">
      <t>ゼイヌキ</t>
    </rPh>
    <phoneticPr fontId="36"/>
  </si>
  <si>
    <t>・</t>
    <phoneticPr fontId="60"/>
  </si>
  <si>
    <t>（助成金振込先）</t>
    <rPh sb="4" eb="6">
      <t>フリコミ</t>
    </rPh>
    <rPh sb="6" eb="7">
      <t>サキ</t>
    </rPh>
    <phoneticPr fontId="60"/>
  </si>
  <si>
    <t>金融機関名　(カタカナ）</t>
    <rPh sb="0" eb="2">
      <t>キンユウ</t>
    </rPh>
    <rPh sb="2" eb="4">
      <t>キカン</t>
    </rPh>
    <rPh sb="4" eb="5">
      <t>メイ</t>
    </rPh>
    <phoneticPr fontId="15"/>
  </si>
  <si>
    <t>支店名　（カタカナ）</t>
    <rPh sb="0" eb="2">
      <t>シテン</t>
    </rPh>
    <rPh sb="2" eb="3">
      <t>メイ</t>
    </rPh>
    <phoneticPr fontId="15"/>
  </si>
  <si>
    <t>支店コード</t>
    <rPh sb="0" eb="2">
      <t>シテン</t>
    </rPh>
    <phoneticPr fontId="15"/>
  </si>
  <si>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15"/>
  </si>
  <si>
    <t>　　</t>
    <phoneticPr fontId="15"/>
  </si>
  <si>
    <t>口座名義（※）
（カタカナ）</t>
    <rPh sb="0" eb="2">
      <t>コウザ</t>
    </rPh>
    <rPh sb="2" eb="4">
      <t>メイギ</t>
    </rPh>
    <phoneticPr fontId="15"/>
  </si>
  <si>
    <t>※必ずカタカナで記入してください。</t>
    <rPh sb="1" eb="2">
      <t>カナラ</t>
    </rPh>
    <rPh sb="8" eb="10">
      <t>キニュウ</t>
    </rPh>
    <phoneticPr fontId="15"/>
  </si>
  <si>
    <t>口座番号
（右詰）</t>
    <rPh sb="0" eb="2">
      <t>コウザ</t>
    </rPh>
    <rPh sb="2" eb="4">
      <t>バンゴウ</t>
    </rPh>
    <rPh sb="6" eb="7">
      <t>ミギ</t>
    </rPh>
    <rPh sb="7" eb="8">
      <t>ツ</t>
    </rPh>
    <phoneticPr fontId="15"/>
  </si>
  <si>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60"/>
  </si>
  <si>
    <t>←助成金確定通知書の右上の日付・番号を記入してください。</t>
    <rPh sb="4" eb="6">
      <t>カクテイ</t>
    </rPh>
    <rPh sb="6" eb="9">
      <t>ツウチショ</t>
    </rPh>
    <rPh sb="10" eb="12">
      <t>ミギウエ</t>
    </rPh>
    <rPh sb="13" eb="15">
      <t>ヒヅケ</t>
    </rPh>
    <rPh sb="16" eb="18">
      <t>バンゴウ</t>
    </rPh>
    <rPh sb="19" eb="21">
      <t>キニュウ</t>
    </rPh>
    <phoneticPr fontId="15"/>
  </si>
  <si>
    <t>取得財産等処分承認申請書</t>
    <rPh sb="0" eb="2">
      <t>シュトク</t>
    </rPh>
    <rPh sb="2" eb="4">
      <t>ザイサン</t>
    </rPh>
    <rPh sb="4" eb="5">
      <t>トウ</t>
    </rPh>
    <rPh sb="5" eb="7">
      <t>ショブン</t>
    </rPh>
    <rPh sb="7" eb="9">
      <t>ショウニン</t>
    </rPh>
    <rPh sb="9" eb="12">
      <t>シンセイショ</t>
    </rPh>
    <phoneticPr fontId="15"/>
  </si>
  <si>
    <t>処分しようとする取得財産等</t>
    <rPh sb="0" eb="2">
      <t>ショブン</t>
    </rPh>
    <rPh sb="8" eb="10">
      <t>シュトク</t>
    </rPh>
    <rPh sb="10" eb="12">
      <t>ザイサン</t>
    </rPh>
    <rPh sb="12" eb="13">
      <t>トウ</t>
    </rPh>
    <phoneticPr fontId="15"/>
  </si>
  <si>
    <t>処分の理由</t>
    <rPh sb="0" eb="2">
      <t>ショブン</t>
    </rPh>
    <rPh sb="3" eb="5">
      <t>リユウ</t>
    </rPh>
    <phoneticPr fontId="60"/>
  </si>
  <si>
    <t>処分の方法</t>
    <rPh sb="0" eb="2">
      <t>ショブン</t>
    </rPh>
    <rPh sb="3" eb="5">
      <t>ホウホウ</t>
    </rPh>
    <phoneticPr fontId="60"/>
  </si>
  <si>
    <t>処分の
相手方※</t>
    <rPh sb="0" eb="2">
      <t>ショブン</t>
    </rPh>
    <rPh sb="4" eb="7">
      <t>アイテガタ</t>
    </rPh>
    <phoneticPr fontId="60"/>
  </si>
  <si>
    <t>名称</t>
    <rPh sb="0" eb="2">
      <t>メイショウ</t>
    </rPh>
    <phoneticPr fontId="60"/>
  </si>
  <si>
    <t>住所</t>
    <rPh sb="0" eb="2">
      <t>ジュウショ</t>
    </rPh>
    <phoneticPr fontId="60"/>
  </si>
  <si>
    <t>使用場所</t>
    <rPh sb="0" eb="2">
      <t>シヨウ</t>
    </rPh>
    <rPh sb="2" eb="4">
      <t>バショ</t>
    </rPh>
    <phoneticPr fontId="60"/>
  </si>
  <si>
    <t>処分の条件※</t>
    <rPh sb="0" eb="2">
      <t>ショブン</t>
    </rPh>
    <rPh sb="3" eb="5">
      <t>ジョウケン</t>
    </rPh>
    <phoneticPr fontId="60"/>
  </si>
  <si>
    <t>処分予定日</t>
    <rPh sb="0" eb="2">
      <t>ショブン</t>
    </rPh>
    <rPh sb="2" eb="5">
      <t>ヨテイビ</t>
    </rPh>
    <phoneticPr fontId="60"/>
  </si>
  <si>
    <t>令和4</t>
    <rPh sb="0" eb="2">
      <t>レイワ</t>
    </rPh>
    <phoneticPr fontId="15"/>
  </si>
  <si>
    <t>※ ＣＤは、下の図のように２穴付タイプのメディアケースに入れ、ファイルに綴じ込んでください。</t>
    <phoneticPr fontId="55"/>
  </si>
  <si>
    <r>
      <t>１．</t>
    </r>
    <r>
      <rPr>
        <b/>
        <sz val="12"/>
        <color indexed="8"/>
        <rFont val="ＭＳ Ｐ明朝"/>
        <family val="1"/>
        <charset val="128"/>
      </rPr>
      <t>入力の流れ</t>
    </r>
    <rPh sb="2" eb="4">
      <t>ニュウリョク</t>
    </rPh>
    <rPh sb="5" eb="6">
      <t>ナガ</t>
    </rPh>
    <phoneticPr fontId="16"/>
  </si>
  <si>
    <t>２．入力の手順</t>
    <rPh sb="2" eb="4">
      <t>ニュウリョク</t>
    </rPh>
    <rPh sb="5" eb="7">
      <t>テ</t>
    </rPh>
    <phoneticPr fontId="16"/>
  </si>
  <si>
    <r>
      <t>セルが</t>
    </r>
    <r>
      <rPr>
        <sz val="11"/>
        <color indexed="8"/>
        <rFont val="ＭＳ Ｐ明朝"/>
        <family val="1"/>
        <charset val="128"/>
      </rPr>
      <t>着色されていない部分は、全て保護が掛かっていますので、入力はできません。</t>
    </r>
    <phoneticPr fontId="15"/>
  </si>
  <si>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16"/>
  </si>
  <si>
    <r>
      <rPr>
        <sz val="11"/>
        <color indexed="8"/>
        <rFont val="ＭＳ Ｐ明朝"/>
        <family val="1"/>
        <charset val="128"/>
      </rPr>
      <t>シートの列んでいる順番に入力していく</t>
    </r>
    <rPh sb="4" eb="5">
      <t>ナラ</t>
    </rPh>
    <rPh sb="9" eb="11">
      <t>ジュンバン</t>
    </rPh>
    <rPh sb="12" eb="14">
      <t>ニュウリョク</t>
    </rPh>
    <phoneticPr fontId="16"/>
  </si>
  <si>
    <t>様式一式</t>
    <rPh sb="0" eb="4">
      <t>ヨウシキイッシキ</t>
    </rPh>
    <phoneticPr fontId="55"/>
  </si>
  <si>
    <t>～目次～</t>
    <rPh sb="1" eb="3">
      <t>モクジ</t>
    </rPh>
    <phoneticPr fontId="55"/>
  </si>
  <si>
    <t>シート名・様式名</t>
    <rPh sb="3" eb="4">
      <t>メイ</t>
    </rPh>
    <rPh sb="5" eb="8">
      <t>ヨウシキメイ</t>
    </rPh>
    <phoneticPr fontId="55"/>
  </si>
  <si>
    <t>提出方法</t>
    <rPh sb="0" eb="4">
      <t>テイシュツホウホウ</t>
    </rPh>
    <phoneticPr fontId="55"/>
  </si>
  <si>
    <t>記載要領</t>
    <rPh sb="0" eb="4">
      <t>キサイヨウリョウ</t>
    </rPh>
    <phoneticPr fontId="60"/>
  </si>
  <si>
    <t>基本情報入力シート</t>
    <phoneticPr fontId="60"/>
  </si>
  <si>
    <t>金融機関コード</t>
    <rPh sb="0" eb="2">
      <t>キンユウ</t>
    </rPh>
    <rPh sb="2" eb="4">
      <t>キカン</t>
    </rPh>
    <phoneticPr fontId="15"/>
  </si>
  <si>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60"/>
  </si>
  <si>
    <t>選択してください</t>
  </si>
  <si>
    <t>〇</t>
    <phoneticPr fontId="55"/>
  </si>
  <si>
    <t>助成対象事業経費内訳</t>
    <rPh sb="0" eb="2">
      <t>ジョセイ</t>
    </rPh>
    <rPh sb="2" eb="4">
      <t>タイショウ</t>
    </rPh>
    <rPh sb="4" eb="6">
      <t>ジギョウ</t>
    </rPh>
    <rPh sb="6" eb="8">
      <t>ケイヒ</t>
    </rPh>
    <rPh sb="8" eb="10">
      <t>ウチワケ</t>
    </rPh>
    <phoneticPr fontId="60"/>
  </si>
  <si>
    <t>1/3枚目</t>
    <phoneticPr fontId="15"/>
  </si>
  <si>
    <t>2/3枚目</t>
    <phoneticPr fontId="15"/>
  </si>
  <si>
    <t>※ 法人その他の団体にあっては、主たる事務所の所在地、名称及び代表者の氏名を記入すること。</t>
    <phoneticPr fontId="55"/>
  </si>
  <si>
    <t>助成対象事業費内訳のとおり</t>
    <rPh sb="0" eb="9">
      <t>ジョセイタイショウジギョウヒウチワケ</t>
    </rPh>
    <phoneticPr fontId="60"/>
  </si>
  <si>
    <t>交付決定日</t>
    <rPh sb="0" eb="5">
      <t>コウフケッテイビ</t>
    </rPh>
    <phoneticPr fontId="22"/>
  </si>
  <si>
    <t>文書番号</t>
    <rPh sb="0" eb="4">
      <t>ブンショバンゴウ</t>
    </rPh>
    <phoneticPr fontId="22"/>
  </si>
  <si>
    <t>年度</t>
    <rPh sb="0" eb="2">
      <t>ネンド</t>
    </rPh>
    <phoneticPr fontId="22"/>
  </si>
  <si>
    <t>交付額確定通知情報</t>
    <rPh sb="0" eb="5">
      <t>コウフガクカクテイ</t>
    </rPh>
    <rPh sb="5" eb="7">
      <t>ツウチ</t>
    </rPh>
    <rPh sb="7" eb="9">
      <t>ジョウホウ</t>
    </rPh>
    <phoneticPr fontId="22"/>
  </si>
  <si>
    <t>交付決定通知情報</t>
    <rPh sb="0" eb="2">
      <t>コウフ</t>
    </rPh>
    <rPh sb="2" eb="4">
      <t>ケッテイ</t>
    </rPh>
    <rPh sb="4" eb="6">
      <t>ツウチ</t>
    </rPh>
    <rPh sb="6" eb="8">
      <t>ジョウホウ</t>
    </rPh>
    <phoneticPr fontId="22"/>
  </si>
  <si>
    <t>交付額決定日</t>
    <rPh sb="0" eb="2">
      <t>コウフ</t>
    </rPh>
    <rPh sb="2" eb="3">
      <t>ガク</t>
    </rPh>
    <rPh sb="3" eb="5">
      <t>ケッテイ</t>
    </rPh>
    <rPh sb="5" eb="6">
      <t>ビ</t>
    </rPh>
    <phoneticPr fontId="22"/>
  </si>
  <si>
    <t>交付決定番号</t>
    <rPh sb="0" eb="6">
      <t>コウフケッテイバンゴウ</t>
    </rPh>
    <phoneticPr fontId="22"/>
  </si>
  <si>
    <t>付</t>
    <rPh sb="0" eb="1">
      <t>ヅケ</t>
    </rPh>
    <phoneticPr fontId="60"/>
  </si>
  <si>
    <t>←基本情報のシートに交付決定通知書の右上の日付・番号を記入してください。</t>
    <rPh sb="1" eb="5">
      <t>キホンジョウホウ</t>
    </rPh>
    <rPh sb="10" eb="12">
      <t>コウフ</t>
    </rPh>
    <rPh sb="12" eb="14">
      <t>ケッテイ</t>
    </rPh>
    <rPh sb="14" eb="17">
      <t>ツウチショ</t>
    </rPh>
    <rPh sb="18" eb="20">
      <t>ミギウエ</t>
    </rPh>
    <rPh sb="21" eb="23">
      <t>ヒヅケ</t>
    </rPh>
    <rPh sb="24" eb="26">
      <t>バンゴウ</t>
    </rPh>
    <rPh sb="27" eb="29">
      <t>キニュウ</t>
    </rPh>
    <phoneticPr fontId="15"/>
  </si>
  <si>
    <t>←基本情報のシートに交付決定通知書の右上の日付・番号を記入してください。</t>
    <rPh sb="1" eb="3">
      <t>キホン</t>
    </rPh>
    <rPh sb="3" eb="5">
      <t>ジョウホウ</t>
    </rPh>
    <rPh sb="10" eb="12">
      <t>コウフ</t>
    </rPh>
    <rPh sb="12" eb="14">
      <t>ケッテイ</t>
    </rPh>
    <rPh sb="14" eb="17">
      <t>ツウチショ</t>
    </rPh>
    <rPh sb="18" eb="20">
      <t>ミギウエ</t>
    </rPh>
    <rPh sb="21" eb="23">
      <t>ヒヅケ</t>
    </rPh>
    <rPh sb="24" eb="26">
      <t>バンゴウ</t>
    </rPh>
    <rPh sb="27" eb="29">
      <t>キニュウ</t>
    </rPh>
    <phoneticPr fontId="15"/>
  </si>
  <si>
    <t>　（電話番号</t>
    <rPh sb="2" eb="4">
      <t>デンワ</t>
    </rPh>
    <rPh sb="4" eb="6">
      <t>バンゴウ</t>
    </rPh>
    <phoneticPr fontId="60"/>
  </si>
  <si>
    <t>交付決定番号</t>
    <rPh sb="0" eb="2">
      <t>コウフ</t>
    </rPh>
    <rPh sb="2" eb="4">
      <t>ケッテイ</t>
    </rPh>
    <rPh sb="4" eb="6">
      <t>バンゴウ</t>
    </rPh>
    <phoneticPr fontId="60"/>
  </si>
  <si>
    <r>
      <rPr>
        <b/>
        <sz val="12"/>
        <rFont val="ＭＳ Ｐ明朝"/>
        <family val="1"/>
        <charset val="128"/>
      </rPr>
      <t xml:space="preserve">提出方法
</t>
    </r>
    <r>
      <rPr>
        <sz val="12"/>
        <rFont val="ＭＳ Ｐ明朝"/>
        <family val="1"/>
        <charset val="128"/>
      </rPr>
      <t>電子メール又は郵送により提出してください。
（１）  電子メールにより提出する場合
ファイル作成時の注意事項（※交付申請書、実績報告書等、各種共通）
①  ホームページから申請書提出用フォルダを取得してください。
②  交付申請等の親フォルダ内の子フォルダ名称に従って、該当する様式・添付資料を格納してください。
③  格納データはPDF 形式とし、様式については必ず Excel データも格納してください。
④  格納データは様式・添付資料の名称や番号等が必ずわかるようにしてください。
⑤  次の公社指定のメールアドレスに申請書類一式を添付の上、送信してください。</t>
    </r>
    <phoneticPr fontId="15"/>
  </si>
  <si>
    <t>（２）  郵送により申請する場合
ファイル作成時の注意事項（※交付申請書、実績報告書等、各種共通）
①  申請書類一式をＡ４サイズ（Ａ３折りたたみ可、袋とじ不可）で片面印刷してください。
②  書類は、Ａ４ファイルに綴じてください。
③  ファイルの表紙及び背表紙には、助成対象事業名と助成対象事業者名を記載してください。</t>
    <phoneticPr fontId="55"/>
  </si>
  <si>
    <t>交付申請額</t>
    <rPh sb="0" eb="5">
      <t>コウフシンセイガク</t>
    </rPh>
    <phoneticPr fontId="55"/>
  </si>
  <si>
    <t>※合計金額</t>
    <rPh sb="1" eb="5">
      <t>ゴウケイキンガク</t>
    </rPh>
    <phoneticPr fontId="55"/>
  </si>
  <si>
    <t>（注）本様式の他に、変更内容が確認できる書類を必ず添付すること。（履歴事項全部証明書）</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41">
      <t>リレキジコウゼンブショウメイ</t>
    </rPh>
    <rPh sb="41" eb="42">
      <t>ショ</t>
    </rPh>
    <phoneticPr fontId="60"/>
  </si>
  <si>
    <t>←必要に応じて追記・修正してください</t>
    <rPh sb="1" eb="3">
      <t>ヒツヨウ</t>
    </rPh>
    <rPh sb="4" eb="5">
      <t>オウ</t>
    </rPh>
    <rPh sb="7" eb="9">
      <t>ツイキ</t>
    </rPh>
    <rPh sb="10" eb="12">
      <t>シュウセイ</t>
    </rPh>
    <phoneticPr fontId="15"/>
  </si>
  <si>
    <t>【第１号様式】助成金交付申請書</t>
    <rPh sb="4" eb="6">
      <t>ヨウシキ</t>
    </rPh>
    <phoneticPr fontId="60"/>
  </si>
  <si>
    <t>フリガナ</t>
  </si>
  <si>
    <t>※連絡先は、事業全般の内容について総括的な対応が可能であるとともに、申請者に係る公社 からの指示に対し、一元的な窓口となる担当者を記載すること。公社より書類等送付する場合の送付先となります。</t>
    <phoneticPr fontId="15"/>
  </si>
  <si>
    <t>号で交付決定の通知を受けた事業について、助成事業者</t>
    <rPh sb="7" eb="9">
      <t>ツウチ</t>
    </rPh>
    <rPh sb="10" eb="11">
      <t>ウ</t>
    </rPh>
    <phoneticPr fontId="60"/>
  </si>
  <si>
    <t>助成上限</t>
    <rPh sb="0" eb="4">
      <t>ジョセイジョウゲン</t>
    </rPh>
    <phoneticPr fontId="55"/>
  </si>
  <si>
    <t>環境性能向上支援事業</t>
    <phoneticPr fontId="55"/>
  </si>
  <si>
    <t xml:space="preserve">第１号様式（第６条関係)  </t>
    <phoneticPr fontId="16"/>
  </si>
  <si>
    <t>助成対象事業テーマ</t>
    <phoneticPr fontId="16"/>
  </si>
  <si>
    <t>←選択してください</t>
    <rPh sb="1" eb="3">
      <t>センタク</t>
    </rPh>
    <phoneticPr fontId="15"/>
  </si>
  <si>
    <t>建築物環境報告書制度への着実な準備</t>
  </si>
  <si>
    <t>外注・委託費</t>
    <phoneticPr fontId="55"/>
  </si>
  <si>
    <t>広報・宣伝費</t>
    <phoneticPr fontId="55"/>
  </si>
  <si>
    <t>原材料・副資材費</t>
    <phoneticPr fontId="55"/>
  </si>
  <si>
    <t>機械装置・工具器具費</t>
    <phoneticPr fontId="55"/>
  </si>
  <si>
    <t>産業財産権出願・導入費</t>
    <phoneticPr fontId="55"/>
  </si>
  <si>
    <t>専門家指導費</t>
    <phoneticPr fontId="55"/>
  </si>
  <si>
    <t>賃借費</t>
    <phoneticPr fontId="55"/>
  </si>
  <si>
    <t>直接人件費</t>
    <phoneticPr fontId="55"/>
  </si>
  <si>
    <t>円</t>
    <rPh sb="0" eb="1">
      <t>エン</t>
    </rPh>
    <phoneticPr fontId="55"/>
  </si>
  <si>
    <t>助成対象事業主旨（200字程度）</t>
    <phoneticPr fontId="55"/>
  </si>
  <si>
    <t>1/2枚目</t>
    <phoneticPr fontId="15"/>
  </si>
  <si>
    <t>2/2枚目</t>
    <phoneticPr fontId="15"/>
  </si>
  <si>
    <t>第２号様式（第６条関係)</t>
    <rPh sb="0" eb="1">
      <t>ダイ</t>
    </rPh>
    <rPh sb="2" eb="3">
      <t>ゴウ</t>
    </rPh>
    <rPh sb="3" eb="5">
      <t>ヨウシキ</t>
    </rPh>
    <phoneticPr fontId="15"/>
  </si>
  <si>
    <t>被交付者情報の変更届出書</t>
    <rPh sb="0" eb="1">
      <t>ヒ</t>
    </rPh>
    <rPh sb="1" eb="3">
      <t>コウフ</t>
    </rPh>
    <rPh sb="3" eb="4">
      <t>シャ</t>
    </rPh>
    <rPh sb="4" eb="6">
      <t>ジョウホウ</t>
    </rPh>
    <rPh sb="7" eb="9">
      <t>ヘンコウ</t>
    </rPh>
    <rPh sb="9" eb="12">
      <t>トドケデショ</t>
    </rPh>
    <phoneticPr fontId="15"/>
  </si>
  <si>
    <t>号で交付決定の通知を受けた事業について、事業者情報等に</t>
    <rPh sb="7" eb="9">
      <t>ツウチ</t>
    </rPh>
    <rPh sb="10" eb="11">
      <t>ウ</t>
    </rPh>
    <phoneticPr fontId="60"/>
  </si>
  <si>
    <t>助成事業変更申請書</t>
    <rPh sb="2" eb="4">
      <t>ジギョウ</t>
    </rPh>
    <rPh sb="4" eb="6">
      <t>ヘンコウ</t>
    </rPh>
    <rPh sb="6" eb="8">
      <t>シンセイ</t>
    </rPh>
    <rPh sb="8" eb="9">
      <t>ショ</t>
    </rPh>
    <phoneticPr fontId="15"/>
  </si>
  <si>
    <t>（被交付者）</t>
    <rPh sb="1" eb="2">
      <t>ヒ</t>
    </rPh>
    <rPh sb="2" eb="4">
      <t>コウフ</t>
    </rPh>
    <rPh sb="4" eb="5">
      <t>シャ</t>
    </rPh>
    <phoneticPr fontId="15"/>
  </si>
  <si>
    <t>号で交付決定の通知を受けた事業について、事業計画を変更</t>
    <rPh sb="7" eb="9">
      <t>ツウチ</t>
    </rPh>
    <rPh sb="10" eb="11">
      <t>ウ</t>
    </rPh>
    <rPh sb="25" eb="27">
      <t>ヘンコウ</t>
    </rPh>
    <phoneticPr fontId="60"/>
  </si>
  <si>
    <t>助成事業実績報告書兼助成金交付請求書</t>
    <phoneticPr fontId="15"/>
  </si>
  <si>
    <t>号で交付決定の通知を受けた事業について、事業が完了したので</t>
    <rPh sb="7" eb="9">
      <t>ツウチ</t>
    </rPh>
    <rPh sb="10" eb="11">
      <t>ウ</t>
    </rPh>
    <phoneticPr fontId="60"/>
  </si>
  <si>
    <t>いいい</t>
    <phoneticPr fontId="22"/>
  </si>
  <si>
    <t>ええ　えええ</t>
    <phoneticPr fontId="22"/>
  </si>
  <si>
    <t>かか　かか</t>
    <phoneticPr fontId="22"/>
  </si>
  <si>
    <t>うううう部長</t>
    <rPh sb="4" eb="6">
      <t>ブチョウ</t>
    </rPh>
    <phoneticPr fontId="22"/>
  </si>
  <si>
    <t>おおお課</t>
    <rPh sb="3" eb="4">
      <t>カ</t>
    </rPh>
    <phoneticPr fontId="22"/>
  </si>
  <si>
    <t>きききききき</t>
  </si>
  <si>
    <t>ああああ株式会社</t>
    <rPh sb="4" eb="6">
      <t>カブシキ</t>
    </rPh>
    <rPh sb="6" eb="8">
      <t>ガイシャ</t>
    </rPh>
    <phoneticPr fontId="22"/>
  </si>
  <si>
    <t>1年前</t>
    <rPh sb="1" eb="3">
      <t>ネンマエ</t>
    </rPh>
    <phoneticPr fontId="55"/>
  </si>
  <si>
    <t>２年前</t>
    <rPh sb="1" eb="3">
      <t>ネンマエ</t>
    </rPh>
    <phoneticPr fontId="55"/>
  </si>
  <si>
    <t>３年前</t>
    <rPh sb="1" eb="3">
      <t>ネンマエ</t>
    </rPh>
    <phoneticPr fontId="55"/>
  </si>
  <si>
    <t>㎡</t>
    <phoneticPr fontId="55"/>
  </si>
  <si>
    <t>廃止の理由</t>
    <rPh sb="0" eb="2">
      <t>ハイシ</t>
    </rPh>
    <rPh sb="3" eb="5">
      <t>リユウ</t>
    </rPh>
    <phoneticPr fontId="15"/>
  </si>
  <si>
    <t>廃止による影響</t>
    <rPh sb="0" eb="2">
      <t>ハイシ</t>
    </rPh>
    <rPh sb="5" eb="7">
      <t>エイキョウ</t>
    </rPh>
    <phoneticPr fontId="15"/>
  </si>
  <si>
    <t>号で交付決定の通知を受けた事業について、下記のとおり</t>
    <phoneticPr fontId="60"/>
  </si>
  <si>
    <t>助成対象事業のテーマ</t>
    <phoneticPr fontId="15"/>
  </si>
  <si>
    <t>1/2枚目</t>
    <rPh sb="3" eb="5">
      <t>マイメ</t>
    </rPh>
    <phoneticPr fontId="55"/>
  </si>
  <si>
    <t>助成対象経費</t>
    <rPh sb="0" eb="2">
      <t>ジョセイ</t>
    </rPh>
    <rPh sb="2" eb="4">
      <t>タイショウ</t>
    </rPh>
    <rPh sb="4" eb="6">
      <t>ケイヒ</t>
    </rPh>
    <phoneticPr fontId="55"/>
  </si>
  <si>
    <t>該当しない</t>
  </si>
  <si>
    <t>助成率</t>
    <rPh sb="0" eb="2">
      <t>ジョセイ</t>
    </rPh>
    <rPh sb="2" eb="3">
      <t>リツ</t>
    </rPh>
    <phoneticPr fontId="55"/>
  </si>
  <si>
    <t>月</t>
    <rPh sb="0" eb="1">
      <t>ゲツ</t>
    </rPh>
    <phoneticPr fontId="55"/>
  </si>
  <si>
    <t>助成期間</t>
    <rPh sb="0" eb="2">
      <t>ジョセイ</t>
    </rPh>
    <rPh sb="2" eb="4">
      <t>キカン</t>
    </rPh>
    <phoneticPr fontId="55"/>
  </si>
  <si>
    <t>助成上限額</t>
    <rPh sb="0" eb="2">
      <t>ジョセイ</t>
    </rPh>
    <rPh sb="2" eb="5">
      <t>ジョウゲンガク</t>
    </rPh>
    <phoneticPr fontId="55"/>
  </si>
  <si>
    <t>円</t>
    <rPh sb="0" eb="1">
      <t>エン</t>
    </rPh>
    <phoneticPr fontId="55"/>
  </si>
  <si>
    <t>03-0000-0000</t>
    <phoneticPr fontId="22"/>
  </si>
  <si>
    <t>000-0000-1111</t>
    <phoneticPr fontId="22"/>
  </si>
  <si>
    <t>日本標準産業中分類</t>
    <rPh sb="0" eb="2">
      <t>ニホン</t>
    </rPh>
    <rPh sb="2" eb="4">
      <t>ヒョウジュン</t>
    </rPh>
    <rPh sb="4" eb="6">
      <t>サンギョウ</t>
    </rPh>
    <rPh sb="6" eb="9">
      <t>チュウブンルイ</t>
    </rPh>
    <phoneticPr fontId="15"/>
  </si>
  <si>
    <t>行数</t>
    <rPh sb="0" eb="2">
      <t>ギョウスウ</t>
    </rPh>
    <phoneticPr fontId="15"/>
  </si>
  <si>
    <t>リスト</t>
    <phoneticPr fontId="15"/>
  </si>
  <si>
    <t>選択してください</t>
    <rPh sb="0" eb="2">
      <t>センタク</t>
    </rPh>
    <phoneticPr fontId="15"/>
  </si>
  <si>
    <t>太陽光発電・蓄電池</t>
  </si>
  <si>
    <t>蓄電池</t>
    <rPh sb="0" eb="3">
      <t>チクデンチ</t>
    </rPh>
    <phoneticPr fontId="15"/>
  </si>
  <si>
    <t xml:space="preserve">Ｌ 学術研究、専門・技術サービス </t>
    <phoneticPr fontId="15"/>
  </si>
  <si>
    <t>氏名</t>
    <rPh sb="0" eb="2">
      <t>シメイ</t>
    </rPh>
    <phoneticPr fontId="60"/>
  </si>
  <si>
    <t>-</t>
    <phoneticPr fontId="60"/>
  </si>
  <si>
    <t>環境性能向上支援事業　基本情報</t>
    <rPh sb="11" eb="13">
      <t>キホン</t>
    </rPh>
    <rPh sb="13" eb="15">
      <t>ジョウホウ</t>
    </rPh>
    <phoneticPr fontId="22"/>
  </si>
  <si>
    <t>承継後の助成事業者</t>
    <rPh sb="2" eb="3">
      <t>ゴ</t>
    </rPh>
    <rPh sb="6" eb="8">
      <t>ジギョウ</t>
    </rPh>
    <rPh sb="8" eb="9">
      <t>シャ</t>
    </rPh>
    <phoneticPr fontId="15"/>
  </si>
  <si>
    <t>環境性能向上支援事業 申請関係様式の記載要領</t>
    <rPh sb="11" eb="13">
      <t>シンセイ</t>
    </rPh>
    <rPh sb="13" eb="15">
      <t>カンケイ</t>
    </rPh>
    <rPh sb="15" eb="17">
      <t>ヨウシキ</t>
    </rPh>
    <rPh sb="18" eb="20">
      <t>キサイ</t>
    </rPh>
    <rPh sb="20" eb="22">
      <t>ヨウリョウ</t>
    </rPh>
    <phoneticPr fontId="16"/>
  </si>
  <si>
    <t>環境性能向上支援事業
申請関係様式の印刷要領</t>
    <rPh sb="11" eb="13">
      <t>シンセイ</t>
    </rPh>
    <rPh sb="13" eb="15">
      <t>カンケイ</t>
    </rPh>
    <rPh sb="15" eb="17">
      <t>ヨウシキ</t>
    </rPh>
    <rPh sb="18" eb="20">
      <t>インサツ</t>
    </rPh>
    <rPh sb="20" eb="22">
      <t>ヨウリョウ</t>
    </rPh>
    <phoneticPr fontId="16"/>
  </si>
  <si>
    <t>（税抜）</t>
    <rPh sb="1" eb="2">
      <t>ゼイ</t>
    </rPh>
    <rPh sb="2" eb="3">
      <t>ヌ</t>
    </rPh>
    <phoneticPr fontId="55"/>
  </si>
  <si>
    <r>
      <rPr>
        <sz val="11"/>
        <color rgb="FFFF0000"/>
        <rFont val="ＭＳ Ｐ明朝"/>
        <family val="1"/>
        <charset val="128"/>
      </rPr>
      <t>実施要綱第３条第４項</t>
    </r>
    <r>
      <rPr>
        <sz val="11"/>
        <color theme="1"/>
        <rFont val="ＭＳ Ｐ明朝"/>
        <family val="1"/>
        <charset val="128"/>
      </rPr>
      <t xml:space="preserve">
中小企業者等への該当について</t>
    </r>
    <rPh sb="11" eb="13">
      <t>チュウショウ</t>
    </rPh>
    <rPh sb="13" eb="15">
      <t>キギョウ</t>
    </rPh>
    <rPh sb="15" eb="16">
      <t>シャ</t>
    </rPh>
    <rPh sb="16" eb="17">
      <t>トウ</t>
    </rPh>
    <rPh sb="19" eb="21">
      <t>ガイトウ</t>
    </rPh>
    <phoneticPr fontId="22"/>
  </si>
  <si>
    <t>以上の事項全てを満たすことを誓約いたします。</t>
    <phoneticPr fontId="15"/>
  </si>
  <si>
    <t>「環境性能向上支援事業　　助成金●●●●書類在中」</t>
    <rPh sb="13" eb="16">
      <t>ジョセイキン</t>
    </rPh>
    <rPh sb="20" eb="22">
      <t>ショルイ</t>
    </rPh>
    <rPh sb="22" eb="24">
      <t>ザイチュウ</t>
    </rPh>
    <phoneticPr fontId="15"/>
  </si>
  <si>
    <r>
      <t>※郵送の際は、上記を参考にして、必ず封筒の表面に</t>
    </r>
    <r>
      <rPr>
        <sz val="12"/>
        <color rgb="FFFF0000"/>
        <rFont val="ＭＳ Ｐ明朝"/>
        <family val="1"/>
        <charset val="128"/>
      </rPr>
      <t>「環境性能向上支援事業</t>
    </r>
    <rPh sb="1" eb="3">
      <t>ユウソウ</t>
    </rPh>
    <rPh sb="4" eb="5">
      <t>サイ</t>
    </rPh>
    <rPh sb="7" eb="9">
      <t>ジョウキ</t>
    </rPh>
    <rPh sb="10" eb="12">
      <t>サンコウ</t>
    </rPh>
    <rPh sb="16" eb="17">
      <t>カナラ</t>
    </rPh>
    <rPh sb="18" eb="20">
      <t>フウトウ</t>
    </rPh>
    <rPh sb="21" eb="23">
      <t>ヒョウメン</t>
    </rPh>
    <phoneticPr fontId="15"/>
  </si>
  <si>
    <r>
      <rPr>
        <sz val="12"/>
        <color rgb="FFFF0000"/>
        <rFont val="ＭＳ Ｐ明朝"/>
        <family val="1"/>
        <charset val="128"/>
      </rPr>
      <t>助成金●●●●書類在中」</t>
    </r>
    <r>
      <rPr>
        <sz val="12"/>
        <color rgb="FF000000"/>
        <rFont val="ＭＳ Ｐ明朝"/>
        <family val="1"/>
        <charset val="128"/>
      </rPr>
      <t>と</t>
    </r>
    <r>
      <rPr>
        <sz val="12"/>
        <color rgb="FFFF0000"/>
        <rFont val="ＭＳ Ｐ明朝"/>
        <family val="1"/>
        <charset val="128"/>
      </rPr>
      <t>赤字</t>
    </r>
    <r>
      <rPr>
        <sz val="12"/>
        <color rgb="FF000000"/>
        <rFont val="ＭＳ Ｐ明朝"/>
        <family val="1"/>
        <charset val="128"/>
      </rPr>
      <t>で記入してください。</t>
    </r>
    <rPh sb="13" eb="15">
      <t>アカジ</t>
    </rPh>
    <rPh sb="16" eb="18">
      <t>キニュウ</t>
    </rPh>
    <phoneticPr fontId="15"/>
  </si>
  <si>
    <t>・記入欄が足りない場合は適宜追加してください</t>
    <phoneticPr fontId="55"/>
  </si>
  <si>
    <t>４．開発・改良体制</t>
    <rPh sb="2" eb="4">
      <t>カイハツ</t>
    </rPh>
    <rPh sb="5" eb="7">
      <t>カイリョウ</t>
    </rPh>
    <rPh sb="7" eb="9">
      <t>タイセイ</t>
    </rPh>
    <phoneticPr fontId="60"/>
  </si>
  <si>
    <t>所属部署</t>
    <rPh sb="0" eb="2">
      <t>ショゾク</t>
    </rPh>
    <rPh sb="2" eb="4">
      <t>ブショ</t>
    </rPh>
    <phoneticPr fontId="60"/>
  </si>
  <si>
    <t>（１）　開発・改良の社内外体制図、担当者の役割分担等</t>
    <rPh sb="4" eb="6">
      <t>カイハツ</t>
    </rPh>
    <rPh sb="7" eb="9">
      <t>カイリョウ</t>
    </rPh>
    <rPh sb="10" eb="12">
      <t>シャナイ</t>
    </rPh>
    <rPh sb="12" eb="13">
      <t>ガイ</t>
    </rPh>
    <rPh sb="13" eb="15">
      <t>タイセイ</t>
    </rPh>
    <rPh sb="15" eb="16">
      <t>ズ</t>
    </rPh>
    <rPh sb="17" eb="20">
      <t>タントウシャ</t>
    </rPh>
    <rPh sb="21" eb="23">
      <t>ヤクワリ</t>
    </rPh>
    <rPh sb="23" eb="25">
      <t>ブンタン</t>
    </rPh>
    <rPh sb="25" eb="26">
      <t>トウ</t>
    </rPh>
    <phoneticPr fontId="60"/>
  </si>
  <si>
    <t>別紙、別ファイル等可</t>
    <rPh sb="0" eb="2">
      <t>ベッシ</t>
    </rPh>
    <rPh sb="3" eb="4">
      <t>ベツ</t>
    </rPh>
    <rPh sb="8" eb="9">
      <t>ナド</t>
    </rPh>
    <rPh sb="9" eb="10">
      <t>カ</t>
    </rPh>
    <phoneticPr fontId="55"/>
  </si>
  <si>
    <t>役職</t>
    <rPh sb="0" eb="2">
      <t>ヤクショク</t>
    </rPh>
    <phoneticPr fontId="55"/>
  </si>
  <si>
    <t>企業名</t>
    <rPh sb="0" eb="2">
      <t>キギョウ</t>
    </rPh>
    <rPh sb="2" eb="3">
      <t>メイ</t>
    </rPh>
    <phoneticPr fontId="55"/>
  </si>
  <si>
    <t>現在の環境への配慮のための措置及びその取り組み状況</t>
    <phoneticPr fontId="55"/>
  </si>
  <si>
    <t>W/(㎡・K)</t>
    <phoneticPr fontId="55"/>
  </si>
  <si>
    <t>①建築物外皮の熱負荷抑制
外皮平均熱貫流率(ＵＡ)(計算方法：標準計算)</t>
    <phoneticPr fontId="55"/>
  </si>
  <si>
    <t>②設備システムの高効率化
省エネルギー性能指標(ＢＥＩ)(計算方法：標準計算)</t>
    <phoneticPr fontId="55"/>
  </si>
  <si>
    <t>別紙、別ファイル等可</t>
    <phoneticPr fontId="55"/>
  </si>
  <si>
    <t>注意事項</t>
    <rPh sb="0" eb="2">
      <t>チュウイ</t>
    </rPh>
    <rPh sb="2" eb="4">
      <t>ジコウ</t>
    </rPh>
    <phoneticPr fontId="60"/>
  </si>
  <si>
    <t>○助成事業の全体のスケジュールの詳細について、取組が分かるよう記載すること。
○自社作業に該当する期間は○、他社作業に該当する期間は●を記入</t>
    <rPh sb="1" eb="3">
      <t>ジョセイ</t>
    </rPh>
    <rPh sb="3" eb="5">
      <t>ジギョウ</t>
    </rPh>
    <rPh sb="6" eb="8">
      <t>ゼンタイ</t>
    </rPh>
    <rPh sb="16" eb="18">
      <t>ショウサイ</t>
    </rPh>
    <rPh sb="23" eb="25">
      <t>トリクミ</t>
    </rPh>
    <rPh sb="26" eb="27">
      <t>ワ</t>
    </rPh>
    <rPh sb="31" eb="33">
      <t>キサイ</t>
    </rPh>
    <rPh sb="40" eb="42">
      <t>ジシャ</t>
    </rPh>
    <rPh sb="42" eb="44">
      <t>サギョウ</t>
    </rPh>
    <rPh sb="45" eb="47">
      <t>ガイトウ</t>
    </rPh>
    <rPh sb="49" eb="51">
      <t>キカン</t>
    </rPh>
    <rPh sb="54" eb="56">
      <t>タシャ</t>
    </rPh>
    <rPh sb="56" eb="58">
      <t>サギョウ</t>
    </rPh>
    <rPh sb="59" eb="61">
      <t>ガイトウ</t>
    </rPh>
    <rPh sb="63" eb="65">
      <t>キカン</t>
    </rPh>
    <rPh sb="68" eb="70">
      <t>キニュウ</t>
    </rPh>
    <phoneticPr fontId="60"/>
  </si>
  <si>
    <t>No．</t>
    <phoneticPr fontId="60"/>
  </si>
  <si>
    <t>作業項目</t>
    <rPh sb="0" eb="2">
      <t>サギョウ</t>
    </rPh>
    <rPh sb="2" eb="4">
      <t>コウモク</t>
    </rPh>
    <phoneticPr fontId="60"/>
  </si>
  <si>
    <t>月数</t>
    <rPh sb="0" eb="2">
      <t>ツキスウ</t>
    </rPh>
    <phoneticPr fontId="60"/>
  </si>
  <si>
    <t>設計</t>
    <rPh sb="0" eb="2">
      <t>セッケイ</t>
    </rPh>
    <phoneticPr fontId="55"/>
  </si>
  <si>
    <t>●</t>
    <phoneticPr fontId="55"/>
  </si>
  <si>
    <t>事業実施計画書</t>
    <rPh sb="0" eb="2">
      <t>ジギョウ</t>
    </rPh>
    <rPh sb="2" eb="4">
      <t>ジッシ</t>
    </rPh>
    <rPh sb="4" eb="6">
      <t>ケイカク</t>
    </rPh>
    <rPh sb="6" eb="7">
      <t>ショ</t>
    </rPh>
    <phoneticPr fontId="15"/>
  </si>
  <si>
    <t>会社名</t>
    <rPh sb="0" eb="3">
      <t>カイシャメイ</t>
    </rPh>
    <phoneticPr fontId="22"/>
  </si>
  <si>
    <t>←令和7年3月31日以前の日付を入力てください</t>
    <rPh sb="1" eb="3">
      <t>レイワ</t>
    </rPh>
    <rPh sb="4" eb="5">
      <t>ネン</t>
    </rPh>
    <rPh sb="6" eb="7">
      <t>ガツ</t>
    </rPh>
    <rPh sb="9" eb="10">
      <t>ニチ</t>
    </rPh>
    <rPh sb="10" eb="12">
      <t>イゼン</t>
    </rPh>
    <rPh sb="13" eb="15">
      <t>ヒヅケ</t>
    </rPh>
    <rPh sb="16" eb="18">
      <t>ニュウリョク</t>
    </rPh>
    <phoneticPr fontId="55"/>
  </si>
  <si>
    <t>助成金交付申請撤回届出書</t>
    <phoneticPr fontId="15"/>
  </si>
  <si>
    <t>助成事業承継承認申請書</t>
    <phoneticPr fontId="15"/>
  </si>
  <si>
    <t>１　法人登記住所の変更</t>
    <phoneticPr fontId="55"/>
  </si>
  <si>
    <t>２　組織変更（株式会社化など）</t>
    <phoneticPr fontId="55"/>
  </si>
  <si>
    <t>３　代表者変更</t>
    <phoneticPr fontId="55"/>
  </si>
  <si>
    <t>４　その他</t>
    <phoneticPr fontId="55"/>
  </si>
  <si>
    <t>助成事業廃止届出書</t>
    <rPh sb="2" eb="4">
      <t>ジギョウ</t>
    </rPh>
    <rPh sb="4" eb="6">
      <t>ハイシ</t>
    </rPh>
    <rPh sb="8" eb="9">
      <t>ショ</t>
    </rPh>
    <phoneticPr fontId="15"/>
  </si>
  <si>
    <t>販売年月日</t>
    <phoneticPr fontId="55"/>
  </si>
  <si>
    <t>事業実施計画１</t>
    <phoneticPr fontId="60"/>
  </si>
  <si>
    <t>事業実施計画２</t>
    <phoneticPr fontId="60"/>
  </si>
  <si>
    <t>事業実施計画３</t>
    <phoneticPr fontId="60"/>
  </si>
  <si>
    <t>事業実施計画４</t>
    <phoneticPr fontId="60"/>
  </si>
  <si>
    <t>cnt-seino@tokyokankyo.jp</t>
    <phoneticPr fontId="15"/>
  </si>
  <si>
    <t>交付申請日</t>
    <rPh sb="0" eb="5">
      <t>コウフシンセイビ</t>
    </rPh>
    <phoneticPr fontId="22"/>
  </si>
  <si>
    <t>1年前</t>
    <rPh sb="1" eb="3">
      <t>ネンマエ</t>
    </rPh>
    <phoneticPr fontId="22"/>
  </si>
  <si>
    <t>2年前</t>
    <rPh sb="1" eb="3">
      <t>ネンマエ</t>
    </rPh>
    <phoneticPr fontId="22"/>
  </si>
  <si>
    <t>3年前</t>
    <rPh sb="1" eb="3">
      <t>ネンマエ</t>
    </rPh>
    <phoneticPr fontId="22"/>
  </si>
  <si>
    <t>㎡</t>
    <phoneticPr fontId="22"/>
  </si>
  <si>
    <t>助成対象事業主旨（200字程度）</t>
    <phoneticPr fontId="22"/>
  </si>
  <si>
    <t>助成対象事業経費内訳</t>
  </si>
  <si>
    <t>外注・委託費</t>
    <phoneticPr fontId="22"/>
  </si>
  <si>
    <t>広報・宣伝費</t>
    <phoneticPr fontId="22"/>
  </si>
  <si>
    <t>原材料・副資材費</t>
    <phoneticPr fontId="22"/>
  </si>
  <si>
    <t>機械装置・工具器具費</t>
    <phoneticPr fontId="22"/>
  </si>
  <si>
    <t>産業財産権出願・導入費</t>
    <phoneticPr fontId="22"/>
  </si>
  <si>
    <t>専門家指導費</t>
    <phoneticPr fontId="22"/>
  </si>
  <si>
    <t>賃借費</t>
    <phoneticPr fontId="22"/>
  </si>
  <si>
    <t>直接人件費</t>
    <phoneticPr fontId="22"/>
  </si>
  <si>
    <t>助成対象経費</t>
    <rPh sb="0" eb="6">
      <t>ジョセイタイショウケイヒ</t>
    </rPh>
    <phoneticPr fontId="22"/>
  </si>
  <si>
    <t>助成率</t>
    <rPh sb="0" eb="3">
      <t>ジョセイリツ</t>
    </rPh>
    <phoneticPr fontId="22"/>
  </si>
  <si>
    <t>助成期間</t>
    <rPh sb="0" eb="4">
      <t>ジョセイキカン</t>
    </rPh>
    <phoneticPr fontId="22"/>
  </si>
  <si>
    <t>助成上限額</t>
    <rPh sb="0" eb="5">
      <t>ジョセイジョウゲンガク</t>
    </rPh>
    <phoneticPr fontId="22"/>
  </si>
  <si>
    <t>交付申請額</t>
    <rPh sb="0" eb="5">
      <t>コウフシンセイガク</t>
    </rPh>
    <phoneticPr fontId="22"/>
  </si>
  <si>
    <t>月</t>
    <rPh sb="0" eb="1">
      <t>ツキ</t>
    </rPh>
    <phoneticPr fontId="22"/>
  </si>
  <si>
    <t>←助成金交付申請額の２割を上限とする</t>
    <phoneticPr fontId="22"/>
  </si>
  <si>
    <t>対象上限額：</t>
    <rPh sb="0" eb="5">
      <t>タイショウジョウゲンガク</t>
    </rPh>
    <phoneticPr fontId="22"/>
  </si>
  <si>
    <t>助成対象事業の完了予定日</t>
    <rPh sb="2" eb="4">
      <t>タイショウ</t>
    </rPh>
    <rPh sb="4" eb="6">
      <t>ジギョウ</t>
    </rPh>
    <rPh sb="7" eb="9">
      <t>カンリョウ</t>
    </rPh>
    <rPh sb="9" eb="12">
      <t>ヨテイビ</t>
    </rPh>
    <phoneticPr fontId="16"/>
  </si>
  <si>
    <t>助成対象事業の開始予定日</t>
    <rPh sb="2" eb="4">
      <t>タイショウ</t>
    </rPh>
    <rPh sb="4" eb="6">
      <t>ジギョウ</t>
    </rPh>
    <rPh sb="7" eb="9">
      <t>カイシ</t>
    </rPh>
    <rPh sb="9" eb="12">
      <t>ヨテイビ</t>
    </rPh>
    <phoneticPr fontId="16"/>
  </si>
  <si>
    <t>助成対象事業の名称</t>
    <rPh sb="7" eb="9">
      <t>メイショウ</t>
    </rPh>
    <phoneticPr fontId="15"/>
  </si>
  <si>
    <t>助成対象事業テーマ</t>
    <phoneticPr fontId="15"/>
  </si>
  <si>
    <t>助成対象事業の名称</t>
    <rPh sb="0" eb="2">
      <t>ジョセイ</t>
    </rPh>
    <rPh sb="2" eb="4">
      <t>タイショウ</t>
    </rPh>
    <rPh sb="4" eb="6">
      <t>ジギョウ</t>
    </rPh>
    <rPh sb="7" eb="9">
      <t>メイショウ</t>
    </rPh>
    <phoneticPr fontId="16"/>
  </si>
  <si>
    <t>←会社名・事業内容・事業</t>
    <rPh sb="1" eb="4">
      <t>カイシャメイ</t>
    </rPh>
    <rPh sb="5" eb="9">
      <t>ジギョウナイヨウ</t>
    </rPh>
    <rPh sb="10" eb="12">
      <t>ジギョウ</t>
    </rPh>
    <phoneticPr fontId="22"/>
  </si>
  <si>
    <t>（実施要綱第３条第４項に定める中小企業者等に該当する場合）
申請者は、次のいずれにも該当しないことを誓約いたします。
　一　国又は地方公共団体が出資するもの
　二　次のいずれかに該当する大企業が実質的に経営に参画しているもの
　　ア　大企業が単独で発行済みの株式総数又は出資総額の２分の１以上を所有又は出資している場合
　　イ　大企業が複数で発行済みの株式総数又は出資総額の３分の２を所有又は出資している場合
　　ウ　役員総数の２分の１以上を大企業の役員又は職員が兼務している場合
　　エ　その他大企業が実質的に経営に参画していると考えられる場合</t>
    <rPh sb="1" eb="3">
      <t>ジッシ</t>
    </rPh>
    <rPh sb="3" eb="5">
      <t>ヨウコウ</t>
    </rPh>
    <rPh sb="5" eb="6">
      <t>ダイ</t>
    </rPh>
    <rPh sb="7" eb="8">
      <t>ジョウ</t>
    </rPh>
    <rPh sb="8" eb="9">
      <t>ダイ</t>
    </rPh>
    <rPh sb="10" eb="11">
      <t>コウ</t>
    </rPh>
    <rPh sb="12" eb="13">
      <t>サダ</t>
    </rPh>
    <rPh sb="15" eb="17">
      <t>チュウショウ</t>
    </rPh>
    <rPh sb="17" eb="19">
      <t>キギョウ</t>
    </rPh>
    <rPh sb="19" eb="20">
      <t>シャ</t>
    </rPh>
    <rPh sb="20" eb="21">
      <t>トウ</t>
    </rPh>
    <rPh sb="22" eb="24">
      <t>ガイトウ</t>
    </rPh>
    <rPh sb="26" eb="28">
      <t>バアイ</t>
    </rPh>
    <rPh sb="30" eb="33">
      <t>シンセイシャ</t>
    </rPh>
    <rPh sb="50" eb="52">
      <t>セイヤク</t>
    </rPh>
    <phoneticPr fontId="15"/>
  </si>
  <si>
    <t>変更後の助成対象事業の
開始予定日</t>
    <rPh sb="0" eb="2">
      <t>ヘンコウ</t>
    </rPh>
    <rPh sb="2" eb="3">
      <t>ゴ</t>
    </rPh>
    <rPh sb="6" eb="8">
      <t>タイショウ</t>
    </rPh>
    <rPh sb="8" eb="10">
      <t>ジギョウ</t>
    </rPh>
    <rPh sb="12" eb="14">
      <t>カイシ</t>
    </rPh>
    <rPh sb="14" eb="17">
      <t>ヨテイビ</t>
    </rPh>
    <phoneticPr fontId="16"/>
  </si>
  <si>
    <t>変更後の助成対象事業の
完了予定日</t>
    <rPh sb="0" eb="2">
      <t>ヘンコウ</t>
    </rPh>
    <rPh sb="2" eb="3">
      <t>ゴ</t>
    </rPh>
    <rPh sb="6" eb="8">
      <t>タイショウ</t>
    </rPh>
    <rPh sb="8" eb="10">
      <t>ジギョウ</t>
    </rPh>
    <rPh sb="12" eb="14">
      <t>カンリョウ</t>
    </rPh>
    <rPh sb="14" eb="17">
      <t>ヨテイビ</t>
    </rPh>
    <phoneticPr fontId="16"/>
  </si>
  <si>
    <t>号で交付決定の通知を受けた事業について、助成金の交付申</t>
    <rPh sb="7" eb="9">
      <t>ツウチ</t>
    </rPh>
    <rPh sb="10" eb="11">
      <t>ウ</t>
    </rPh>
    <phoneticPr fontId="60"/>
  </si>
  <si>
    <t>助成金返還報告書</t>
    <rPh sb="2" eb="3">
      <t>キン</t>
    </rPh>
    <rPh sb="3" eb="5">
      <t>ヘンカン</t>
    </rPh>
    <rPh sb="5" eb="8">
      <t>ホウコクショ</t>
    </rPh>
    <phoneticPr fontId="15"/>
  </si>
  <si>
    <t>号で交付額確定の通知を受けた事業について、助成金を</t>
    <rPh sb="4" eb="5">
      <t>ガク</t>
    </rPh>
    <rPh sb="5" eb="7">
      <t>カクテイ</t>
    </rPh>
    <rPh sb="14" eb="16">
      <t>ジギョウ</t>
    </rPh>
    <phoneticPr fontId="60"/>
  </si>
  <si>
    <t>既に交付を受けている
助成金額</t>
    <rPh sb="0" eb="1">
      <t>スデ</t>
    </rPh>
    <rPh sb="2" eb="4">
      <t>コウフ</t>
    </rPh>
    <rPh sb="5" eb="6">
      <t>ウ</t>
    </rPh>
    <rPh sb="13" eb="15">
      <t>キンガク</t>
    </rPh>
    <phoneticPr fontId="60"/>
  </si>
  <si>
    <t>金</t>
    <rPh sb="0" eb="1">
      <t>キン</t>
    </rPh>
    <phoneticPr fontId="60"/>
  </si>
  <si>
    <t>円</t>
    <rPh sb="0" eb="1">
      <t>エン</t>
    </rPh>
    <phoneticPr fontId="60"/>
  </si>
  <si>
    <t>返還を請求された
年月日及び金額</t>
    <rPh sb="0" eb="2">
      <t>ヘンカン</t>
    </rPh>
    <rPh sb="3" eb="5">
      <t>セイキュウ</t>
    </rPh>
    <rPh sb="9" eb="12">
      <t>ネンガッピ</t>
    </rPh>
    <rPh sb="12" eb="13">
      <t>オヨ</t>
    </rPh>
    <rPh sb="14" eb="16">
      <t>キンガク</t>
    </rPh>
    <phoneticPr fontId="60"/>
  </si>
  <si>
    <t>令和</t>
    <rPh sb="0" eb="2">
      <t>レイワ</t>
    </rPh>
    <phoneticPr fontId="60"/>
  </si>
  <si>
    <t>返還した
年月日及び金額</t>
    <rPh sb="0" eb="2">
      <t>ヘンカン</t>
    </rPh>
    <rPh sb="5" eb="8">
      <t>ネンガッピ</t>
    </rPh>
    <rPh sb="8" eb="9">
      <t>オヨ</t>
    </rPh>
    <rPh sb="10" eb="12">
      <t>キンガク</t>
    </rPh>
    <phoneticPr fontId="60"/>
  </si>
  <si>
    <t>（１）返還金</t>
    <rPh sb="3" eb="6">
      <t>ヘンカンキン</t>
    </rPh>
    <phoneticPr fontId="60"/>
  </si>
  <si>
    <t>（２）加算金</t>
    <rPh sb="3" eb="6">
      <t>カサンキン</t>
    </rPh>
    <phoneticPr fontId="60"/>
  </si>
  <si>
    <t>（３）延滞金</t>
    <rPh sb="3" eb="6">
      <t>エンタイキン</t>
    </rPh>
    <phoneticPr fontId="60"/>
  </si>
  <si>
    <t>添付資料</t>
    <rPh sb="0" eb="2">
      <t>テンプ</t>
    </rPh>
    <rPh sb="2" eb="4">
      <t>シリョウ</t>
    </rPh>
    <phoneticPr fontId="60"/>
  </si>
  <si>
    <t>・加算金及び延滞金の算出根拠資料</t>
    <rPh sb="1" eb="4">
      <t>カサンキン</t>
    </rPh>
    <rPh sb="4" eb="5">
      <t>オヨ</t>
    </rPh>
    <rPh sb="6" eb="9">
      <t>エンタイキン</t>
    </rPh>
    <rPh sb="10" eb="12">
      <t>サンシュツ</t>
    </rPh>
    <rPh sb="12" eb="14">
      <t>コンキョ</t>
    </rPh>
    <rPh sb="14" eb="16">
      <t>シリョウ</t>
    </rPh>
    <phoneticPr fontId="60"/>
  </si>
  <si>
    <t>未納返還金額</t>
    <rPh sb="0" eb="2">
      <t>ミノウ</t>
    </rPh>
    <rPh sb="2" eb="4">
      <t>ヘンカン</t>
    </rPh>
    <rPh sb="4" eb="6">
      <t>キンガク</t>
    </rPh>
    <phoneticPr fontId="60"/>
  </si>
  <si>
    <t>申請者は、令和７年度以降、都民の健康と安全を確保する環境に関する条例（平成12年東京都条例第215号）第23条の７第１項で定める特定供給事業者として建築物環境報告書制度に参加することを誓約いたします。</t>
    <phoneticPr fontId="15"/>
  </si>
  <si>
    <t>申請者は、本助成金を受給して開発した住宅等の商品ラインナップについて、令和７年３月31日までに第三者に当該商品の販売を開始することを誓約いたします。</t>
    <phoneticPr fontId="15"/>
  </si>
  <si>
    <t>本申請書は、事実に基づき、申請者の不利益にならない範囲において訂正される可能性があることについて同意いたします。</t>
    <phoneticPr fontId="15"/>
  </si>
  <si>
    <t xml:space="preserve">この誓約に違反又は相違があり、交付要綱第18条の規定により助成金交付決定の全部又は一部の取消しを受けた場合において、交付要綱第19条に規定する助成金の返還を請求されたときは、これに異議なく応じることを誓約いたします。
</t>
    <phoneticPr fontId="15"/>
  </si>
  <si>
    <t>公社から申請書の記載内容の不備を指摘された場合、その日から起算して３か月間、申請者又は申請書類に関する問い合わせ先から連絡がない場合は自動的に取下げになることに同意します。</t>
    <phoneticPr fontId="15"/>
  </si>
  <si>
    <t>申請者は、民事再生法（平成11年法律第225号）又は会社更生法（平成14年法律第154号）による申立て等、助成対象事業の継続性について不確実な状況にないこと、税金の滞納がなく、刑事上の処分を受けておらず、公的資金の交付先として社会通念上適切であると認められることを誓約いたします。</t>
    <rPh sb="0" eb="3">
      <t>シンセイシャ</t>
    </rPh>
    <rPh sb="132" eb="134">
      <t>セイヤク</t>
    </rPh>
    <phoneticPr fontId="15"/>
  </si>
  <si>
    <t>貴公社理事長又は東京都が必要と認めた場合には、暴力団関係者であるか否かの確認のため、警視庁へ照会がなされることに同意し、下記に該当する暴力団関係者ではないことを誓約いたします。
　※この誓約書における「暴力団関係者」とは、次に掲げる者をいう。
　　・暴力団又は暴力団員が実質的に経営を支配する法人等に所属する者
　　・暴力団又は暴力団員を雇用している者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15"/>
  </si>
  <si>
    <r>
      <t>※</t>
    </r>
    <r>
      <rPr>
        <u/>
        <sz val="9"/>
        <color theme="1"/>
        <rFont val="ＭＳ 明朝"/>
        <family val="1"/>
        <charset val="128"/>
      </rPr>
      <t>売却、譲渡、交換、貸与、担保提供の相手方のある場合は、それぞれの相手方、条件及び金額について記載すること。</t>
    </r>
    <rPh sb="1" eb="3">
      <t>バイキャク</t>
    </rPh>
    <rPh sb="4" eb="6">
      <t>ジョウト</t>
    </rPh>
    <rPh sb="7" eb="9">
      <t>コウカン</t>
    </rPh>
    <rPh sb="10" eb="12">
      <t>タイヨ</t>
    </rPh>
    <rPh sb="13" eb="15">
      <t>タンポ</t>
    </rPh>
    <rPh sb="15" eb="17">
      <t>テイキョウ</t>
    </rPh>
    <rPh sb="18" eb="21">
      <t>アイテガタ</t>
    </rPh>
    <rPh sb="24" eb="26">
      <t>バアイ</t>
    </rPh>
    <rPh sb="33" eb="36">
      <t>アイテガタ</t>
    </rPh>
    <phoneticPr fontId="60"/>
  </si>
  <si>
    <t>（承継者）</t>
    <rPh sb="1" eb="4">
      <t>ショウケイシャ</t>
    </rPh>
    <phoneticPr fontId="55"/>
  </si>
  <si>
    <t>第５号様式（第10条関係）</t>
    <rPh sb="0" eb="1">
      <t>ダイ</t>
    </rPh>
    <rPh sb="2" eb="3">
      <t>ゴウ</t>
    </rPh>
    <rPh sb="3" eb="5">
      <t>ヨウシキ</t>
    </rPh>
    <phoneticPr fontId="15"/>
  </si>
  <si>
    <t>第６号様式（第11条関係）</t>
    <phoneticPr fontId="15"/>
  </si>
  <si>
    <t>第８号様式（第13条関係）</t>
    <phoneticPr fontId="15"/>
  </si>
  <si>
    <t>第９号様式（第15条関係）</t>
    <phoneticPr fontId="15"/>
  </si>
  <si>
    <t>第10号様式（第16条関係）</t>
    <phoneticPr fontId="15"/>
  </si>
  <si>
    <t>第12号様式（第17条関係）</t>
    <rPh sb="3" eb="4">
      <t>ゴウ</t>
    </rPh>
    <phoneticPr fontId="15"/>
  </si>
  <si>
    <t>（交付申請者）</t>
    <rPh sb="1" eb="3">
      <t>コウフ</t>
    </rPh>
    <rPh sb="3" eb="6">
      <t>シンセイシャ</t>
    </rPh>
    <phoneticPr fontId="15"/>
  </si>
  <si>
    <t>交付申請を行う日が属する年度の４月１日から遡って３年の間の、都内における年間供給延べ面積</t>
    <phoneticPr fontId="55"/>
  </si>
  <si>
    <t>助成金額の２割を上限とする</t>
    <phoneticPr fontId="55"/>
  </si>
  <si>
    <t>助成対象事業の開始日</t>
    <rPh sb="0" eb="6">
      <t>ジョセイタイショウジギョウ</t>
    </rPh>
    <rPh sb="7" eb="10">
      <t>カイシビ</t>
    </rPh>
    <phoneticPr fontId="15"/>
  </si>
  <si>
    <t>助成対象事業の完了日</t>
    <rPh sb="0" eb="6">
      <t>ジョセイタイショウジギョウ</t>
    </rPh>
    <rPh sb="7" eb="10">
      <t>カンリョウビ</t>
    </rPh>
    <phoneticPr fontId="15"/>
  </si>
  <si>
    <t>第16号様式（第20条関係）</t>
    <phoneticPr fontId="15"/>
  </si>
  <si>
    <t>第17号様式（第25条関係）</t>
    <phoneticPr fontId="55"/>
  </si>
  <si>
    <t>交付申請を行う日が属する年度の４月１日から遡って３年の間の、都内における年間供給延べ面積</t>
    <phoneticPr fontId="22"/>
  </si>
  <si>
    <t>第１号様式（第６条関係)</t>
    <phoneticPr fontId="15"/>
  </si>
  <si>
    <t>１．現在供給している中小規模特定建築物の標準的な仕様（環境性能に関わるもの）</t>
    <phoneticPr fontId="55"/>
  </si>
  <si>
    <t>③電気自動車充電設備の設置
充電設備又は配管等の整備の有無</t>
    <rPh sb="27" eb="29">
      <t>ウム</t>
    </rPh>
    <phoneticPr fontId="55"/>
  </si>
  <si>
    <t>④再生可能エネルギーの利用
太陽光発電設備等の設置の有無・定格出力(kw）</t>
    <rPh sb="21" eb="22">
      <t>トウ</t>
    </rPh>
    <rPh sb="26" eb="28">
      <t>ウム</t>
    </rPh>
    <phoneticPr fontId="55"/>
  </si>
  <si>
    <t>２．開発・改良を行う商品ラインナップの標準的な仕様等の目標（環境性能向上に関わるもの）</t>
    <rPh sb="2" eb="4">
      <t>カイハツ</t>
    </rPh>
    <rPh sb="5" eb="7">
      <t>カイリョウ</t>
    </rPh>
    <rPh sb="8" eb="9">
      <t>オコナ</t>
    </rPh>
    <rPh sb="10" eb="12">
      <t>ショウヒン</t>
    </rPh>
    <rPh sb="19" eb="21">
      <t>ヒョウジュン</t>
    </rPh>
    <rPh sb="21" eb="22">
      <t>テキ</t>
    </rPh>
    <rPh sb="23" eb="25">
      <t>シヨウ</t>
    </rPh>
    <rPh sb="25" eb="26">
      <t>トウ</t>
    </rPh>
    <rPh sb="27" eb="29">
      <t>モクヒョウ</t>
    </rPh>
    <rPh sb="30" eb="32">
      <t>カンキョウ</t>
    </rPh>
    <rPh sb="32" eb="34">
      <t>セイノウ</t>
    </rPh>
    <rPh sb="34" eb="36">
      <t>コウジョウ</t>
    </rPh>
    <rPh sb="37" eb="38">
      <t>カカ</t>
    </rPh>
    <phoneticPr fontId="60"/>
  </si>
  <si>
    <t>事業完了時に都民に供給する中小規模特定建築物の環境性能等</t>
    <rPh sb="27" eb="28">
      <t>トウ</t>
    </rPh>
    <phoneticPr fontId="55"/>
  </si>
  <si>
    <t>事業完了予定日</t>
    <rPh sb="0" eb="4">
      <t>ジギョウカンリョウ</t>
    </rPh>
    <rPh sb="4" eb="7">
      <t>ヨテイビ</t>
    </rPh>
    <phoneticPr fontId="55"/>
  </si>
  <si>
    <t>①建築物外皮の熱負荷抑制
　外皮平均熱貫流率(ＵＡ)(計算方法：標準入力法)</t>
    <phoneticPr fontId="55"/>
  </si>
  <si>
    <t>②設備システムの高効率化
　省エネルギー性能指標(ＢＥＩ)(計算方法：標準計算)</t>
    <phoneticPr fontId="55"/>
  </si>
  <si>
    <t>③電気自動車充電設備の設置
　充電設備又は配管等の整備の有無</t>
    <rPh sb="15" eb="27">
      <t>ジュウデンセツビマタハハイカントウノセイビ</t>
    </rPh>
    <rPh sb="28" eb="30">
      <t>ウム</t>
    </rPh>
    <phoneticPr fontId="55"/>
  </si>
  <si>
    <t>④再生可能エネルギーの利用
　太陽光発電設備等の設置の有無・定格出力(kw）</t>
    <rPh sb="27" eb="29">
      <t>ウム</t>
    </rPh>
    <phoneticPr fontId="55"/>
  </si>
  <si>
    <t>３．開発改良等スケジュール</t>
    <phoneticPr fontId="60"/>
  </si>
  <si>
    <t>※（３）・・・グループでの申請の場合に記載</t>
    <rPh sb="13" eb="15">
      <t>シンセイ</t>
    </rPh>
    <rPh sb="16" eb="18">
      <t>バアイ</t>
    </rPh>
    <rPh sb="19" eb="21">
      <t>キサイ</t>
    </rPh>
    <phoneticPr fontId="55"/>
  </si>
  <si>
    <t>事業完了
予定日</t>
    <rPh sb="0" eb="2">
      <t>ジギョウ</t>
    </rPh>
    <rPh sb="2" eb="4">
      <t>カンリョウ</t>
    </rPh>
    <rPh sb="5" eb="7">
      <t>ヨテイ</t>
    </rPh>
    <rPh sb="7" eb="8">
      <t>ビ</t>
    </rPh>
    <phoneticPr fontId="60"/>
  </si>
  <si>
    <t>販売開始
予定日</t>
    <phoneticPr fontId="55"/>
  </si>
  <si>
    <t>機械装置・工具器具費</t>
  </si>
  <si>
    <t>交付申請日</t>
  </si>
  <si>
    <t>助成対象事業者</t>
  </si>
  <si>
    <t>助成対象事業の名称</t>
  </si>
  <si>
    <t>実施要綱第３条第４項
中小企業者等への該当について</t>
  </si>
  <si>
    <t>交付申請を行う日が属する年度の４月１日から遡って３年の間の、都内における年間供給延べ面積</t>
  </si>
  <si>
    <t>助成対象事業主旨（200字程度）</t>
  </si>
  <si>
    <t>助成対象経費</t>
  </si>
  <si>
    <t>助成率</t>
  </si>
  <si>
    <t>助成期間</t>
  </si>
  <si>
    <t>助成上限額</t>
  </si>
  <si>
    <t>交付申請額</t>
  </si>
  <si>
    <t>名称</t>
  </si>
  <si>
    <t>登記された
本社住所</t>
  </si>
  <si>
    <t>代表者</t>
  </si>
  <si>
    <t>担当者
連絡先
※公社から照会や指示等の連絡をする際に、窓口となる担当者を記入してください。</t>
  </si>
  <si>
    <t>日本標準産業分類による業種</t>
  </si>
  <si>
    <t>外注・委託費</t>
  </si>
  <si>
    <t>広報・宣伝費</t>
  </si>
  <si>
    <t>原材料・副資材費</t>
  </si>
  <si>
    <t>産業財産権出願・導入費</t>
  </si>
  <si>
    <t>専門家指導費</t>
  </si>
  <si>
    <t>賃借費</t>
  </si>
  <si>
    <t>直接人件費</t>
  </si>
  <si>
    <t>会社名</t>
  </si>
  <si>
    <t>〒</t>
  </si>
  <si>
    <t>住所</t>
  </si>
  <si>
    <t>役職名</t>
  </si>
  <si>
    <t>氏名</t>
  </si>
  <si>
    <t>部課名</t>
  </si>
  <si>
    <t>電話番号</t>
  </si>
  <si>
    <t>E-mail</t>
  </si>
  <si>
    <t>大分類</t>
  </si>
  <si>
    <t>中分類</t>
  </si>
  <si>
    <t>資本金（出資金）</t>
  </si>
  <si>
    <t>従業員数（役員を除く）</t>
  </si>
  <si>
    <t>1年前</t>
  </si>
  <si>
    <t>2年前</t>
  </si>
  <si>
    <t>3年前</t>
  </si>
  <si>
    <t>第一号様式（交付申請書）</t>
    <rPh sb="0" eb="5">
      <t>ダイイチゴウヨウシキ</t>
    </rPh>
    <rPh sb="6" eb="8">
      <t>コウフ</t>
    </rPh>
    <rPh sb="8" eb="11">
      <t>シンセイショ</t>
    </rPh>
    <phoneticPr fontId="55"/>
  </si>
  <si>
    <t>事業実施計画１</t>
    <rPh sb="0" eb="6">
      <t>ジギョウジッシケイカク</t>
    </rPh>
    <phoneticPr fontId="55"/>
  </si>
  <si>
    <t>事業実施計画２</t>
    <rPh sb="0" eb="6">
      <t>ジギョウジッシケイカク</t>
    </rPh>
    <phoneticPr fontId="55"/>
  </si>
  <si>
    <t>事業実施計画３</t>
    <rPh sb="0" eb="6">
      <t>ジギョウジッシケイカク</t>
    </rPh>
    <phoneticPr fontId="55"/>
  </si>
  <si>
    <t>事業実施計画４</t>
    <rPh sb="0" eb="6">
      <t>ジギョウジッシケイカク</t>
    </rPh>
    <phoneticPr fontId="55"/>
  </si>
  <si>
    <t>①</t>
    <phoneticPr fontId="55"/>
  </si>
  <si>
    <t>②</t>
    <phoneticPr fontId="55"/>
  </si>
  <si>
    <t>③</t>
    <phoneticPr fontId="55"/>
  </si>
  <si>
    <t>④</t>
    <phoneticPr fontId="55"/>
  </si>
  <si>
    <t>⑤</t>
    <phoneticPr fontId="55"/>
  </si>
  <si>
    <t>事業完了予定日</t>
    <rPh sb="0" eb="7">
      <t>ジギョウカンリョウヨテイビ</t>
    </rPh>
    <phoneticPr fontId="55"/>
  </si>
  <si>
    <t>販売開始予定日</t>
    <rPh sb="0" eb="2">
      <t>ハンバイ</t>
    </rPh>
    <rPh sb="2" eb="4">
      <t>カイシ</t>
    </rPh>
    <rPh sb="4" eb="7">
      <t>ヨテイビ</t>
    </rPh>
    <phoneticPr fontId="55"/>
  </si>
  <si>
    <t>（３）－１</t>
    <phoneticPr fontId="55"/>
  </si>
  <si>
    <t>（３）－２</t>
  </si>
  <si>
    <t>（３）－３</t>
  </si>
  <si>
    <t>（３）－４</t>
  </si>
  <si>
    <t>（３）－５</t>
  </si>
  <si>
    <t>氏名</t>
    <rPh sb="0" eb="2">
      <t>シメイ</t>
    </rPh>
    <phoneticPr fontId="55"/>
  </si>
  <si>
    <t>所属部署</t>
    <rPh sb="0" eb="2">
      <t>ショゾク</t>
    </rPh>
    <rPh sb="2" eb="4">
      <t>ブショ</t>
    </rPh>
    <phoneticPr fontId="55"/>
  </si>
  <si>
    <t>（１）</t>
    <phoneticPr fontId="55"/>
  </si>
  <si>
    <t>（２）</t>
  </si>
  <si>
    <t>企業名</t>
    <rPh sb="0" eb="3">
      <t>キギョウメイ</t>
    </rPh>
    <phoneticPr fontId="55"/>
  </si>
  <si>
    <t>開発主担当者</t>
    <rPh sb="0" eb="2">
      <t>カイハツ</t>
    </rPh>
    <rPh sb="2" eb="3">
      <t>シュ</t>
    </rPh>
    <rPh sb="3" eb="5">
      <t>タントウ</t>
    </rPh>
    <rPh sb="5" eb="6">
      <t>シャ</t>
    </rPh>
    <phoneticPr fontId="60"/>
  </si>
  <si>
    <t>(2)</t>
    <phoneticPr fontId="55"/>
  </si>
  <si>
    <t>グループ構成企業の開発担当者</t>
    <rPh sb="4" eb="6">
      <t>コウセイ</t>
    </rPh>
    <rPh sb="6" eb="8">
      <t>キギョウ</t>
    </rPh>
    <rPh sb="9" eb="11">
      <t>カイハツ</t>
    </rPh>
    <rPh sb="11" eb="14">
      <t>タントウシャ</t>
    </rPh>
    <phoneticPr fontId="60"/>
  </si>
  <si>
    <t>(３)ー１</t>
    <phoneticPr fontId="55"/>
  </si>
  <si>
    <t>(３)ー２</t>
    <phoneticPr fontId="55"/>
  </si>
  <si>
    <t>(３)ー３</t>
    <phoneticPr fontId="55"/>
  </si>
  <si>
    <t>(３)ー４</t>
    <phoneticPr fontId="55"/>
  </si>
  <si>
    <t>(３)ー５</t>
    <phoneticPr fontId="55"/>
  </si>
  <si>
    <t>・記入欄が足りない場合は、左の+マークで追加してください。</t>
    <rPh sb="13" eb="14">
      <t>ヒダリ</t>
    </rPh>
    <rPh sb="20" eb="22">
      <t>ツイカ</t>
    </rPh>
    <phoneticPr fontId="55"/>
  </si>
  <si>
    <t>・それ以上必要な場合は、適宜追加してください</t>
    <rPh sb="3" eb="5">
      <t>イジョウ</t>
    </rPh>
    <rPh sb="5" eb="7">
      <t>ヒツヨウ</t>
    </rPh>
    <rPh sb="8" eb="10">
      <t>バアイ</t>
    </rPh>
    <phoneticPr fontId="55"/>
  </si>
  <si>
    <t>号で交付額確定の通知を受けた事業について、下記のと</t>
    <rPh sb="4" eb="5">
      <t>ガク</t>
    </rPh>
    <rPh sb="5" eb="7">
      <t>カクテイ</t>
    </rPh>
    <phoneticPr fontId="60"/>
  </si>
  <si>
    <r>
      <rPr>
        <sz val="11"/>
        <rFont val="ＭＳ Ｐ明朝"/>
        <family val="1"/>
        <charset val="128"/>
      </rPr>
      <t>数量</t>
    </r>
    <rPh sb="0" eb="2">
      <t>スウリョウ</t>
    </rPh>
    <phoneticPr fontId="60"/>
  </si>
  <si>
    <r>
      <rPr>
        <sz val="11"/>
        <rFont val="ＭＳ Ｐ明朝"/>
        <family val="1"/>
        <charset val="128"/>
      </rPr>
      <t>単価</t>
    </r>
    <rPh sb="0" eb="2">
      <t>タンカ</t>
    </rPh>
    <phoneticPr fontId="60"/>
  </si>
  <si>
    <r>
      <rPr>
        <sz val="11"/>
        <rFont val="ＭＳ Ｐ明朝"/>
        <family val="1"/>
        <charset val="128"/>
      </rPr>
      <t>金額</t>
    </r>
    <rPh sb="0" eb="2">
      <t>キンガク</t>
    </rPh>
    <phoneticPr fontId="60"/>
  </si>
  <si>
    <t>耐用年数</t>
    <rPh sb="0" eb="2">
      <t>タイヨウ</t>
    </rPh>
    <rPh sb="2" eb="4">
      <t>ネンスウ</t>
    </rPh>
    <phoneticPr fontId="60"/>
  </si>
  <si>
    <r>
      <rPr>
        <sz val="11"/>
        <rFont val="ＭＳ Ｐ明朝"/>
        <family val="1"/>
        <charset val="128"/>
      </rPr>
      <t>保管場所</t>
    </r>
    <rPh sb="0" eb="2">
      <t>ホカン</t>
    </rPh>
    <rPh sb="2" eb="4">
      <t>バショ</t>
    </rPh>
    <phoneticPr fontId="60"/>
  </si>
  <si>
    <r>
      <rPr>
        <sz val="11"/>
        <rFont val="ＭＳ Ｐ明朝"/>
        <family val="1"/>
        <charset val="128"/>
      </rPr>
      <t>備考</t>
    </r>
    <rPh sb="0" eb="2">
      <t>ビコウ</t>
    </rPh>
    <phoneticPr fontId="60"/>
  </si>
  <si>
    <r>
      <rPr>
        <sz val="11"/>
        <rFont val="ＭＳ Ｐ明朝"/>
        <family val="1"/>
        <charset val="128"/>
      </rPr>
      <t>（円）</t>
    </r>
    <rPh sb="1" eb="2">
      <t>エン</t>
    </rPh>
    <phoneticPr fontId="60"/>
  </si>
  <si>
    <r>
      <rPr>
        <sz val="11"/>
        <rFont val="ＭＳ Ｐ明朝"/>
        <family val="1"/>
        <charset val="128"/>
      </rPr>
      <t>（年）</t>
    </r>
    <rPh sb="1" eb="2">
      <t>ネン</t>
    </rPh>
    <phoneticPr fontId="60"/>
  </si>
  <si>
    <r>
      <rPr>
        <sz val="11"/>
        <rFont val="ＭＳ Ｐ明朝"/>
        <family val="1"/>
        <charset val="128"/>
      </rPr>
      <t>合計</t>
    </r>
    <rPh sb="0" eb="2">
      <t>ゴウケイ</t>
    </rPh>
    <phoneticPr fontId="60"/>
  </si>
  <si>
    <r>
      <rPr>
        <sz val="10"/>
        <rFont val="ＭＳ 明朝"/>
        <family val="1"/>
        <charset val="128"/>
      </rPr>
      <t>（※</t>
    </r>
    <r>
      <rPr>
        <sz val="10"/>
        <rFont val="Century"/>
        <family val="1"/>
      </rPr>
      <t>2</t>
    </r>
    <r>
      <rPr>
        <sz val="10"/>
        <rFont val="ＭＳ 明朝"/>
        <family val="1"/>
        <charset val="128"/>
      </rPr>
      <t>）助成金額は、「円」の単位で記入すること。</t>
    </r>
    <rPh sb="4" eb="6">
      <t>ジョセイ</t>
    </rPh>
    <rPh sb="6" eb="8">
      <t>キンガク</t>
    </rPh>
    <rPh sb="11" eb="12">
      <t>エン</t>
    </rPh>
    <rPh sb="14" eb="16">
      <t>タンイ</t>
    </rPh>
    <rPh sb="17" eb="19">
      <t>キニュウ</t>
    </rPh>
    <phoneticPr fontId="60"/>
  </si>
  <si>
    <r>
      <rPr>
        <sz val="10"/>
        <rFont val="ＭＳ Ｐ明朝"/>
        <family val="1"/>
        <charset val="128"/>
      </rPr>
      <t>　（※</t>
    </r>
    <r>
      <rPr>
        <sz val="10"/>
        <rFont val="Century"/>
        <family val="1"/>
      </rPr>
      <t>3</t>
    </r>
    <r>
      <rPr>
        <sz val="10"/>
        <rFont val="ＭＳ Ｐ明朝"/>
        <family val="1"/>
        <charset val="128"/>
      </rPr>
      <t>）　取得年月日は、事業完了日とする。</t>
    </r>
    <rPh sb="6" eb="11">
      <t>シュトクネンガッピ</t>
    </rPh>
    <rPh sb="13" eb="18">
      <t>ジギョウカンリョウビ</t>
    </rPh>
    <phoneticPr fontId="60"/>
  </si>
  <si>
    <t>第12号様式（第17条関係）</t>
    <rPh sb="0" eb="1">
      <t>ダイ</t>
    </rPh>
    <rPh sb="3" eb="4">
      <t>ゴウ</t>
    </rPh>
    <rPh sb="4" eb="6">
      <t>ヨウシキ</t>
    </rPh>
    <rPh sb="7" eb="8">
      <t>ダイ</t>
    </rPh>
    <rPh sb="10" eb="11">
      <t>ジョウ</t>
    </rPh>
    <rPh sb="11" eb="13">
      <t>カンケイ</t>
    </rPh>
    <phoneticPr fontId="60"/>
  </si>
  <si>
    <t>　　　　　　　区分
財産名</t>
    <rPh sb="7" eb="9">
      <t>クブン</t>
    </rPh>
    <rPh sb="10" eb="11">
      <t>ザイ</t>
    </rPh>
    <rPh sb="11" eb="12">
      <t>サン</t>
    </rPh>
    <rPh sb="12" eb="13">
      <t>メイ</t>
    </rPh>
    <phoneticPr fontId="60"/>
  </si>
  <si>
    <r>
      <rPr>
        <sz val="10"/>
        <rFont val="ＭＳ 明朝"/>
        <family val="1"/>
        <charset val="128"/>
      </rPr>
      <t>（※</t>
    </r>
    <r>
      <rPr>
        <sz val="10"/>
        <rFont val="Century"/>
        <family val="1"/>
      </rPr>
      <t>1</t>
    </r>
    <r>
      <rPr>
        <sz val="10"/>
        <rFont val="ＭＳ 明朝"/>
        <family val="1"/>
        <charset val="128"/>
      </rPr>
      <t>）対象となる取得財産等は、取得価格又は効用の増加価格が環境性能向上支援事業助成金交付要綱第</t>
    </r>
    <r>
      <rPr>
        <sz val="10"/>
        <rFont val="Century"/>
        <family val="1"/>
      </rPr>
      <t>25</t>
    </r>
    <r>
      <rPr>
        <sz val="10"/>
        <rFont val="ＭＳ 明朝"/>
        <family val="1"/>
        <charset val="128"/>
      </rPr>
      <t>条第１項に定める処分制限額以上の財産とする。</t>
    </r>
    <phoneticPr fontId="60"/>
  </si>
  <si>
    <t>内訳書（総括）</t>
    <rPh sb="0" eb="3">
      <t>ウチワケショ</t>
    </rPh>
    <rPh sb="4" eb="6">
      <t>ソウカツ</t>
    </rPh>
    <phoneticPr fontId="60"/>
  </si>
  <si>
    <t>委託・外注</t>
    <rPh sb="0" eb="2">
      <t>イタク</t>
    </rPh>
    <rPh sb="3" eb="5">
      <t>ガイチュウ</t>
    </rPh>
    <phoneticPr fontId="60"/>
  </si>
  <si>
    <t>1～12月</t>
    <rPh sb="4" eb="5">
      <t>ガツ</t>
    </rPh>
    <phoneticPr fontId="60"/>
  </si>
  <si>
    <t>13～24月</t>
    <rPh sb="5" eb="6">
      <t>ガツ</t>
    </rPh>
    <phoneticPr fontId="60"/>
  </si>
  <si>
    <t>交付申請額（1/2）</t>
    <rPh sb="0" eb="5">
      <t>コウフシンセイガク</t>
    </rPh>
    <phoneticPr fontId="60"/>
  </si>
  <si>
    <t>交付申請額（2/3）</t>
    <rPh sb="0" eb="5">
      <t>コウフシンセイガク</t>
    </rPh>
    <phoneticPr fontId="60"/>
  </si>
  <si>
    <t>1～12月</t>
    <rPh sb="4" eb="5">
      <t>ツキ</t>
    </rPh>
    <phoneticPr fontId="60"/>
  </si>
  <si>
    <t>13～24月</t>
    <rPh sb="5" eb="6">
      <t>ツキ</t>
    </rPh>
    <phoneticPr fontId="60"/>
  </si>
  <si>
    <t>委-1</t>
    <rPh sb="0" eb="1">
      <t>イ</t>
    </rPh>
    <phoneticPr fontId="60"/>
  </si>
  <si>
    <t>委-2</t>
    <rPh sb="0" eb="1">
      <t>イ</t>
    </rPh>
    <phoneticPr fontId="60"/>
  </si>
  <si>
    <t>委-3</t>
    <rPh sb="0" eb="1">
      <t>イ</t>
    </rPh>
    <phoneticPr fontId="60"/>
  </si>
  <si>
    <t>委-4</t>
    <rPh sb="0" eb="1">
      <t>イ</t>
    </rPh>
    <phoneticPr fontId="60"/>
  </si>
  <si>
    <t>委-5</t>
    <rPh sb="0" eb="1">
      <t>イ</t>
    </rPh>
    <phoneticPr fontId="60"/>
  </si>
  <si>
    <t>委-6</t>
    <rPh sb="0" eb="1">
      <t>イ</t>
    </rPh>
    <phoneticPr fontId="60"/>
  </si>
  <si>
    <t>委-7</t>
    <rPh sb="0" eb="1">
      <t>イ</t>
    </rPh>
    <phoneticPr fontId="60"/>
  </si>
  <si>
    <t>委-8</t>
    <rPh sb="0" eb="1">
      <t>イ</t>
    </rPh>
    <phoneticPr fontId="60"/>
  </si>
  <si>
    <t>委-9</t>
    <rPh sb="0" eb="1">
      <t>イ</t>
    </rPh>
    <phoneticPr fontId="60"/>
  </si>
  <si>
    <t>委-10</t>
    <rPh sb="0" eb="1">
      <t>イ</t>
    </rPh>
    <phoneticPr fontId="60"/>
  </si>
  <si>
    <t>委-11</t>
    <rPh sb="0" eb="1">
      <t>イ</t>
    </rPh>
    <phoneticPr fontId="60"/>
  </si>
  <si>
    <t>委-12</t>
    <rPh sb="0" eb="1">
      <t>イ</t>
    </rPh>
    <phoneticPr fontId="60"/>
  </si>
  <si>
    <t>委-13</t>
    <rPh sb="0" eb="1">
      <t>イ</t>
    </rPh>
    <phoneticPr fontId="60"/>
  </si>
  <si>
    <t>委-14</t>
    <rPh sb="0" eb="1">
      <t>イ</t>
    </rPh>
    <phoneticPr fontId="60"/>
  </si>
  <si>
    <t>委-15</t>
    <rPh sb="0" eb="1">
      <t>イ</t>
    </rPh>
    <phoneticPr fontId="60"/>
  </si>
  <si>
    <t>助成対象経費</t>
    <phoneticPr fontId="60"/>
  </si>
  <si>
    <t>内容・仕様等</t>
    <rPh sb="0" eb="2">
      <t>ナイヨウ</t>
    </rPh>
    <rPh sb="3" eb="5">
      <t>シヨウ</t>
    </rPh>
    <rPh sb="5" eb="6">
      <t>トウ</t>
    </rPh>
    <phoneticPr fontId="60"/>
  </si>
  <si>
    <t>助成対象経費</t>
    <rPh sb="0" eb="4">
      <t>ジョセイタイショウ</t>
    </rPh>
    <rPh sb="4" eb="6">
      <t>ケイヒ</t>
    </rPh>
    <phoneticPr fontId="60"/>
  </si>
  <si>
    <t>内　　訳　　書</t>
    <rPh sb="0" eb="1">
      <t>ウチ</t>
    </rPh>
    <rPh sb="3" eb="4">
      <t>ワケ</t>
    </rPh>
    <rPh sb="6" eb="7">
      <t>ショ</t>
    </rPh>
    <phoneticPr fontId="60"/>
  </si>
  <si>
    <t>（単位：円）</t>
    <rPh sb="1" eb="3">
      <t>タンイ</t>
    </rPh>
    <rPh sb="4" eb="5">
      <t>エン</t>
    </rPh>
    <phoneticPr fontId="60"/>
  </si>
  <si>
    <t>経費区分</t>
    <rPh sb="0" eb="4">
      <t>ケイヒクブン</t>
    </rPh>
    <phoneticPr fontId="60"/>
  </si>
  <si>
    <t>助成対象経費（税抜）</t>
    <rPh sb="0" eb="2">
      <t>ジョセイ</t>
    </rPh>
    <rPh sb="2" eb="4">
      <t>タイショウ</t>
    </rPh>
    <rPh sb="4" eb="6">
      <t>ケイヒ</t>
    </rPh>
    <rPh sb="7" eb="9">
      <t>ゼイヌキ</t>
    </rPh>
    <phoneticPr fontId="60"/>
  </si>
  <si>
    <t>１～１２月</t>
    <phoneticPr fontId="60"/>
  </si>
  <si>
    <t>1.外注・委託費</t>
    <rPh sb="2" eb="4">
      <t>ガイチュウ</t>
    </rPh>
    <rPh sb="5" eb="7">
      <t>イタク</t>
    </rPh>
    <rPh sb="7" eb="8">
      <t>ヒ</t>
    </rPh>
    <phoneticPr fontId="60"/>
  </si>
  <si>
    <t>2.広報・宣伝費</t>
    <rPh sb="2" eb="4">
      <t>コウホウ</t>
    </rPh>
    <rPh sb="5" eb="8">
      <t>センデンヒ</t>
    </rPh>
    <phoneticPr fontId="60"/>
  </si>
  <si>
    <t>3.原材料・副資材費</t>
    <rPh sb="2" eb="5">
      <t>ゲンザイリョウ</t>
    </rPh>
    <rPh sb="6" eb="7">
      <t>フク</t>
    </rPh>
    <rPh sb="7" eb="9">
      <t>シザイ</t>
    </rPh>
    <rPh sb="9" eb="10">
      <t>ヒ</t>
    </rPh>
    <phoneticPr fontId="60"/>
  </si>
  <si>
    <t>4.機械装置・工具器具費</t>
    <rPh sb="2" eb="4">
      <t>キカイ</t>
    </rPh>
    <rPh sb="4" eb="6">
      <t>ソウチ</t>
    </rPh>
    <rPh sb="7" eb="9">
      <t>コウグ</t>
    </rPh>
    <rPh sb="9" eb="11">
      <t>キグ</t>
    </rPh>
    <rPh sb="11" eb="12">
      <t>ヒ</t>
    </rPh>
    <phoneticPr fontId="60"/>
  </si>
  <si>
    <t>5.産業財産権出願・導入費</t>
    <rPh sb="2" eb="4">
      <t>サンギョウ</t>
    </rPh>
    <rPh sb="4" eb="6">
      <t>ザイサン</t>
    </rPh>
    <rPh sb="6" eb="7">
      <t>ケン</t>
    </rPh>
    <rPh sb="7" eb="9">
      <t>シュツガン</t>
    </rPh>
    <rPh sb="10" eb="12">
      <t>ドウニュウ</t>
    </rPh>
    <rPh sb="12" eb="13">
      <t>ヒ</t>
    </rPh>
    <phoneticPr fontId="60"/>
  </si>
  <si>
    <t>6.専門家指導費</t>
    <rPh sb="2" eb="5">
      <t>センモンカ</t>
    </rPh>
    <rPh sb="5" eb="7">
      <t>シドウ</t>
    </rPh>
    <rPh sb="7" eb="8">
      <t>ヒ</t>
    </rPh>
    <phoneticPr fontId="60"/>
  </si>
  <si>
    <t>7.賃借費</t>
    <rPh sb="2" eb="4">
      <t>チンシャク</t>
    </rPh>
    <rPh sb="4" eb="5">
      <t>ヒ</t>
    </rPh>
    <phoneticPr fontId="60"/>
  </si>
  <si>
    <t>8.直接人件費</t>
    <rPh sb="2" eb="4">
      <t>チョクセツ</t>
    </rPh>
    <rPh sb="4" eb="7">
      <t>ジンケンヒ</t>
    </rPh>
    <phoneticPr fontId="60"/>
  </si>
  <si>
    <t>１３～２４月</t>
    <phoneticPr fontId="60"/>
  </si>
  <si>
    <t>助成金交付申請額
B×1/2（千円未満切り捨て）</t>
    <rPh sb="0" eb="3">
      <t>ジョセイキン</t>
    </rPh>
    <rPh sb="3" eb="5">
      <t>コウフ</t>
    </rPh>
    <rPh sb="5" eb="7">
      <t>シンセイ</t>
    </rPh>
    <rPh sb="7" eb="8">
      <t>ガク</t>
    </rPh>
    <rPh sb="15" eb="17">
      <t>センエン</t>
    </rPh>
    <rPh sb="17" eb="19">
      <t>ミマン</t>
    </rPh>
    <rPh sb="19" eb="20">
      <t>キ</t>
    </rPh>
    <rPh sb="21" eb="22">
      <t>ス</t>
    </rPh>
    <phoneticPr fontId="60"/>
  </si>
  <si>
    <t>助成金交付申請額
B×2/3（千円未満切り捨て）</t>
    <rPh sb="0" eb="3">
      <t>ジョセイキン</t>
    </rPh>
    <rPh sb="3" eb="5">
      <t>コウフ</t>
    </rPh>
    <rPh sb="5" eb="7">
      <t>シンセイ</t>
    </rPh>
    <rPh sb="7" eb="8">
      <t>ガク</t>
    </rPh>
    <rPh sb="15" eb="17">
      <t>センエン</t>
    </rPh>
    <rPh sb="17" eb="19">
      <t>ミマン</t>
    </rPh>
    <rPh sb="19" eb="20">
      <t>キ</t>
    </rPh>
    <rPh sb="21" eb="22">
      <t>ス</t>
    </rPh>
    <phoneticPr fontId="60"/>
  </si>
  <si>
    <t>注２：「助成金申請額」とは、「助成対象経費」の合計に助成率1/2又は2/3を乗じた額で、助成金交付限度額（交付決定金額）以内となります。千円未満は切り捨てて記載してください。</t>
    <rPh sb="0" eb="1">
      <t>チュウ</t>
    </rPh>
    <rPh sb="4" eb="7">
      <t>ジョセイキン</t>
    </rPh>
    <rPh sb="7" eb="9">
      <t>シンセイ</t>
    </rPh>
    <rPh sb="9" eb="10">
      <t>ガク</t>
    </rPh>
    <rPh sb="15" eb="17">
      <t>ジョセイ</t>
    </rPh>
    <rPh sb="17" eb="19">
      <t>タイショウ</t>
    </rPh>
    <rPh sb="19" eb="21">
      <t>ケイヒ</t>
    </rPh>
    <rPh sb="23" eb="25">
      <t>ゴウケイ</t>
    </rPh>
    <rPh sb="26" eb="28">
      <t>ジョセイ</t>
    </rPh>
    <rPh sb="28" eb="29">
      <t>リツ</t>
    </rPh>
    <rPh sb="32" eb="33">
      <t>マタ</t>
    </rPh>
    <rPh sb="38" eb="39">
      <t>ジョウ</t>
    </rPh>
    <rPh sb="41" eb="42">
      <t>ガク</t>
    </rPh>
    <rPh sb="44" eb="47">
      <t>ジョセイキン</t>
    </rPh>
    <rPh sb="47" eb="49">
      <t>コウフ</t>
    </rPh>
    <rPh sb="49" eb="51">
      <t>ゲンド</t>
    </rPh>
    <rPh sb="51" eb="52">
      <t>ガク</t>
    </rPh>
    <rPh sb="53" eb="55">
      <t>コウフ</t>
    </rPh>
    <rPh sb="55" eb="57">
      <t>ケッテイ</t>
    </rPh>
    <rPh sb="57" eb="59">
      <t>キンガク</t>
    </rPh>
    <rPh sb="60" eb="62">
      <t>イナイ</t>
    </rPh>
    <rPh sb="68" eb="70">
      <t>センエン</t>
    </rPh>
    <rPh sb="70" eb="72">
      <t>ミマン</t>
    </rPh>
    <rPh sb="73" eb="74">
      <t>キ</t>
    </rPh>
    <rPh sb="75" eb="76">
      <t>ス</t>
    </rPh>
    <rPh sb="78" eb="80">
      <t>キサイ</t>
    </rPh>
    <phoneticPr fontId="60"/>
  </si>
  <si>
    <t>各経費区分の内訳</t>
    <rPh sb="0" eb="3">
      <t>カクケイヒ</t>
    </rPh>
    <rPh sb="3" eb="5">
      <t>クブン</t>
    </rPh>
    <rPh sb="6" eb="8">
      <t>ウチワケ</t>
    </rPh>
    <phoneticPr fontId="60"/>
  </si>
  <si>
    <t>期間</t>
    <rPh sb="0" eb="2">
      <t>キカン</t>
    </rPh>
    <phoneticPr fontId="60"/>
  </si>
  <si>
    <t>支出番号</t>
    <rPh sb="0" eb="2">
      <t>シシュツ</t>
    </rPh>
    <rPh sb="2" eb="4">
      <t>バンゴウ</t>
    </rPh>
    <phoneticPr fontId="60"/>
  </si>
  <si>
    <t>助成対象経費
（税抜）</t>
    <rPh sb="0" eb="2">
      <t>ジョセイ</t>
    </rPh>
    <rPh sb="2" eb="4">
      <t>タイショウ</t>
    </rPh>
    <rPh sb="4" eb="6">
      <t>ケイヒ</t>
    </rPh>
    <rPh sb="8" eb="10">
      <t>ゼイヌキ</t>
    </rPh>
    <phoneticPr fontId="60"/>
  </si>
  <si>
    <t>委</t>
    <rPh sb="0" eb="1">
      <t>イ</t>
    </rPh>
    <phoneticPr fontId="60"/>
  </si>
  <si>
    <t>②　広報・宣伝費</t>
    <rPh sb="2" eb="4">
      <t>コウホウ</t>
    </rPh>
    <rPh sb="5" eb="8">
      <t>センデンヒ</t>
    </rPh>
    <phoneticPr fontId="60"/>
  </si>
  <si>
    <t>ア</t>
    <phoneticPr fontId="60"/>
  </si>
  <si>
    <t>展示会等への参加等に要する経費</t>
    <rPh sb="0" eb="2">
      <t>テンジ</t>
    </rPh>
    <rPh sb="2" eb="3">
      <t>カイ</t>
    </rPh>
    <rPh sb="3" eb="4">
      <t>トウ</t>
    </rPh>
    <rPh sb="6" eb="8">
      <t>サンカ</t>
    </rPh>
    <rPh sb="8" eb="9">
      <t>トウ</t>
    </rPh>
    <rPh sb="10" eb="11">
      <t>ヨウ</t>
    </rPh>
    <rPh sb="13" eb="15">
      <t>ケイヒ</t>
    </rPh>
    <phoneticPr fontId="60"/>
  </si>
  <si>
    <t>イ</t>
    <phoneticPr fontId="60"/>
  </si>
  <si>
    <t>イベント等の開催に要する経費</t>
    <rPh sb="4" eb="5">
      <t>トウ</t>
    </rPh>
    <rPh sb="6" eb="8">
      <t>カイサイ</t>
    </rPh>
    <rPh sb="9" eb="10">
      <t>ヨウ</t>
    </rPh>
    <rPh sb="12" eb="14">
      <t>ケイヒ</t>
    </rPh>
    <phoneticPr fontId="60"/>
  </si>
  <si>
    <t>ウ</t>
    <phoneticPr fontId="60"/>
  </si>
  <si>
    <t>エ</t>
    <phoneticPr fontId="60"/>
  </si>
  <si>
    <t>オ</t>
    <phoneticPr fontId="60"/>
  </si>
  <si>
    <t>普及啓発施設の整備に要する経費</t>
    <rPh sb="0" eb="2">
      <t>フキュウ</t>
    </rPh>
    <rPh sb="2" eb="4">
      <t>ケイハツ</t>
    </rPh>
    <rPh sb="4" eb="6">
      <t>シセツ</t>
    </rPh>
    <rPh sb="7" eb="9">
      <t>セイビ</t>
    </rPh>
    <rPh sb="10" eb="11">
      <t>ヨウ</t>
    </rPh>
    <rPh sb="13" eb="15">
      <t>ケイヒ</t>
    </rPh>
    <phoneticPr fontId="60"/>
  </si>
  <si>
    <t>※内容</t>
    <rPh sb="1" eb="3">
      <t>ナイヨウ</t>
    </rPh>
    <phoneticPr fontId="60"/>
  </si>
  <si>
    <t>⇒</t>
    <phoneticPr fontId="60"/>
  </si>
  <si>
    <t>開催時期・展示会名・会場名</t>
    <phoneticPr fontId="60"/>
  </si>
  <si>
    <t>広</t>
    <rPh sb="0" eb="1">
      <t>ヒロシ</t>
    </rPh>
    <phoneticPr fontId="60"/>
  </si>
  <si>
    <t>イベント名・会場名</t>
    <phoneticPr fontId="60"/>
  </si>
  <si>
    <t>内容及び仕様</t>
    <phoneticPr fontId="60"/>
  </si>
  <si>
    <t>品名等</t>
    <phoneticPr fontId="60"/>
  </si>
  <si>
    <t>③　原材料・副資材費</t>
    <rPh sb="2" eb="5">
      <t>ゲンザイリョウ</t>
    </rPh>
    <rPh sb="6" eb="7">
      <t>フク</t>
    </rPh>
    <rPh sb="7" eb="9">
      <t>シザイ</t>
    </rPh>
    <rPh sb="9" eb="10">
      <t>ヒ</t>
    </rPh>
    <phoneticPr fontId="60"/>
  </si>
  <si>
    <t>原</t>
    <rPh sb="0" eb="1">
      <t>ゲン</t>
    </rPh>
    <phoneticPr fontId="60"/>
  </si>
  <si>
    <t>機</t>
    <rPh sb="0" eb="1">
      <t>キ</t>
    </rPh>
    <phoneticPr fontId="60"/>
  </si>
  <si>
    <t>⑤　産業財産権出願・導入費</t>
    <rPh sb="2" eb="4">
      <t>サンギョウ</t>
    </rPh>
    <rPh sb="4" eb="6">
      <t>ザイサン</t>
    </rPh>
    <rPh sb="6" eb="7">
      <t>ケン</t>
    </rPh>
    <rPh sb="7" eb="9">
      <t>シュツガン</t>
    </rPh>
    <rPh sb="10" eb="12">
      <t>ドウニュウ</t>
    </rPh>
    <rPh sb="12" eb="13">
      <t>ヒ</t>
    </rPh>
    <phoneticPr fontId="60"/>
  </si>
  <si>
    <t>１～１２月</t>
  </si>
  <si>
    <t>産</t>
    <rPh sb="0" eb="1">
      <t>サン</t>
    </rPh>
    <phoneticPr fontId="60"/>
  </si>
  <si>
    <t>⑥　専門家指導費</t>
    <rPh sb="2" eb="5">
      <t>センモンカ</t>
    </rPh>
    <rPh sb="5" eb="7">
      <t>シドウ</t>
    </rPh>
    <rPh sb="7" eb="8">
      <t>ヒ</t>
    </rPh>
    <phoneticPr fontId="60"/>
  </si>
  <si>
    <t>専</t>
    <rPh sb="0" eb="1">
      <t>セン</t>
    </rPh>
    <phoneticPr fontId="60"/>
  </si>
  <si>
    <t>⑦　賃借費</t>
    <rPh sb="2" eb="4">
      <t>チンシャク</t>
    </rPh>
    <rPh sb="4" eb="5">
      <t>ヒ</t>
    </rPh>
    <phoneticPr fontId="60"/>
  </si>
  <si>
    <t>賃</t>
    <rPh sb="0" eb="1">
      <t>チン</t>
    </rPh>
    <phoneticPr fontId="60"/>
  </si>
  <si>
    <t>⑧　直接人件費</t>
    <rPh sb="2" eb="4">
      <t>チョクセツ</t>
    </rPh>
    <rPh sb="4" eb="7">
      <t>ジンケンヒ</t>
    </rPh>
    <phoneticPr fontId="60"/>
  </si>
  <si>
    <t>業務内容</t>
    <rPh sb="0" eb="2">
      <t>ギョウム</t>
    </rPh>
    <rPh sb="2" eb="4">
      <t>ナイヨウ</t>
    </rPh>
    <phoneticPr fontId="60"/>
  </si>
  <si>
    <t>従事者名</t>
    <rPh sb="0" eb="3">
      <t>ジュウジシャ</t>
    </rPh>
    <rPh sb="3" eb="4">
      <t>メイ</t>
    </rPh>
    <phoneticPr fontId="60"/>
  </si>
  <si>
    <t>所属/役職</t>
    <rPh sb="0" eb="2">
      <t>ショゾク</t>
    </rPh>
    <rPh sb="3" eb="5">
      <t>ヤクショク</t>
    </rPh>
    <phoneticPr fontId="60"/>
  </si>
  <si>
    <t>時間単価</t>
    <rPh sb="0" eb="2">
      <t>ジカン</t>
    </rPh>
    <rPh sb="2" eb="4">
      <t>タンカ</t>
    </rPh>
    <phoneticPr fontId="60"/>
  </si>
  <si>
    <t>従事時間</t>
    <rPh sb="0" eb="2">
      <t>ジュウジ</t>
    </rPh>
    <rPh sb="2" eb="4">
      <t>ジカン</t>
    </rPh>
    <phoneticPr fontId="60"/>
  </si>
  <si>
    <t>助成対象経費</t>
    <rPh sb="0" eb="2">
      <t>ジョセイ</t>
    </rPh>
    <rPh sb="2" eb="4">
      <t>タイショウ</t>
    </rPh>
    <rPh sb="4" eb="6">
      <t>ケイヒ</t>
    </rPh>
    <phoneticPr fontId="60"/>
  </si>
  <si>
    <t>A</t>
    <phoneticPr fontId="60"/>
  </si>
  <si>
    <t>B</t>
    <phoneticPr fontId="60"/>
  </si>
  <si>
    <t>A×B</t>
    <phoneticPr fontId="60"/>
  </si>
  <si>
    <t>人</t>
    <rPh sb="0" eb="1">
      <t>ジン</t>
    </rPh>
    <phoneticPr fontId="60"/>
  </si>
  <si>
    <t>←内訳書を作成すると反映されます。</t>
    <rPh sb="1" eb="4">
      <t>ウチワケショ</t>
    </rPh>
    <rPh sb="5" eb="7">
      <t>サクセイ</t>
    </rPh>
    <rPh sb="10" eb="12">
      <t>ハンエイ</t>
    </rPh>
    <phoneticPr fontId="55"/>
  </si>
  <si>
    <t>①　外注・委託費</t>
    <rPh sb="2" eb="4">
      <t>ガイチュウ</t>
    </rPh>
    <rPh sb="5" eb="7">
      <t>イタク</t>
    </rPh>
    <rPh sb="7" eb="8">
      <t>ヒ</t>
    </rPh>
    <phoneticPr fontId="60"/>
  </si>
  <si>
    <t>取得財産等一覧表</t>
    <rPh sb="5" eb="8">
      <t>イチランヒョウ</t>
    </rPh>
    <phoneticPr fontId="60"/>
  </si>
  <si>
    <t>助成対象事業の開始予定日</t>
    <rPh sb="0" eb="6">
      <t>ジョセイタイショウジギョウ</t>
    </rPh>
    <rPh sb="7" eb="9">
      <t>カイシ</t>
    </rPh>
    <rPh sb="9" eb="12">
      <t>ヨテイビ</t>
    </rPh>
    <phoneticPr fontId="22"/>
  </si>
  <si>
    <t>助成対象事業の完了予定日</t>
    <rPh sb="0" eb="6">
      <t>ジョセイタイショウジギョウ</t>
    </rPh>
    <rPh sb="7" eb="12">
      <t>カンリョウヨテイビ</t>
    </rPh>
    <phoneticPr fontId="22"/>
  </si>
  <si>
    <t>助成対象事業の開始予定日</t>
    <rPh sb="9" eb="11">
      <t>ヨテイ</t>
    </rPh>
    <phoneticPr fontId="55"/>
  </si>
  <si>
    <t>助成対象事業の完了予定日</t>
    <rPh sb="7" eb="12">
      <t>カンリョウヨテイビ</t>
    </rPh>
    <phoneticPr fontId="55"/>
  </si>
  <si>
    <t>広-1</t>
    <rPh sb="0" eb="1">
      <t>ヒロシ</t>
    </rPh>
    <phoneticPr fontId="60"/>
  </si>
  <si>
    <t>広-2</t>
    <rPh sb="0" eb="1">
      <t>ヒロシ</t>
    </rPh>
    <phoneticPr fontId="60"/>
  </si>
  <si>
    <t>広-3</t>
    <rPh sb="0" eb="1">
      <t>ヒロシ</t>
    </rPh>
    <phoneticPr fontId="60"/>
  </si>
  <si>
    <t>広-4</t>
    <rPh sb="0" eb="1">
      <t>ヒロシ</t>
    </rPh>
    <phoneticPr fontId="60"/>
  </si>
  <si>
    <t>広-5</t>
    <rPh sb="0" eb="1">
      <t>ヒロシ</t>
    </rPh>
    <phoneticPr fontId="60"/>
  </si>
  <si>
    <t>広-6</t>
    <rPh sb="0" eb="1">
      <t>ヒロシ</t>
    </rPh>
    <phoneticPr fontId="60"/>
  </si>
  <si>
    <t>広-7</t>
    <rPh sb="0" eb="1">
      <t>ヒロシ</t>
    </rPh>
    <phoneticPr fontId="60"/>
  </si>
  <si>
    <t>広-8</t>
    <rPh sb="0" eb="1">
      <t>ヒロシ</t>
    </rPh>
    <phoneticPr fontId="60"/>
  </si>
  <si>
    <t>広-9</t>
    <rPh sb="0" eb="1">
      <t>ヒロシ</t>
    </rPh>
    <phoneticPr fontId="60"/>
  </si>
  <si>
    <t>広-10</t>
    <rPh sb="0" eb="1">
      <t>ヒロシ</t>
    </rPh>
    <phoneticPr fontId="60"/>
  </si>
  <si>
    <t>広-11</t>
    <rPh sb="0" eb="1">
      <t>ヒロシ</t>
    </rPh>
    <phoneticPr fontId="60"/>
  </si>
  <si>
    <t>広-12</t>
    <rPh sb="0" eb="1">
      <t>ヒロシ</t>
    </rPh>
    <phoneticPr fontId="60"/>
  </si>
  <si>
    <t>広-13</t>
    <rPh sb="0" eb="1">
      <t>ヒロシ</t>
    </rPh>
    <phoneticPr fontId="60"/>
  </si>
  <si>
    <t>広-14</t>
    <rPh sb="0" eb="1">
      <t>ヒロシ</t>
    </rPh>
    <phoneticPr fontId="60"/>
  </si>
  <si>
    <t>広-15</t>
    <rPh sb="0" eb="1">
      <t>ヒロシ</t>
    </rPh>
    <phoneticPr fontId="60"/>
  </si>
  <si>
    <t>広報・宣伝費</t>
    <rPh sb="0" eb="2">
      <t>コウホウ</t>
    </rPh>
    <rPh sb="3" eb="6">
      <t>センデンヒ</t>
    </rPh>
    <phoneticPr fontId="60"/>
  </si>
  <si>
    <t>合計</t>
    <rPh sb="0" eb="2">
      <t>ゴウケイ</t>
    </rPh>
    <phoneticPr fontId="55"/>
  </si>
  <si>
    <t>原材料・副資材費</t>
    <rPh sb="0" eb="3">
      <t>ゲンザイリョウ</t>
    </rPh>
    <rPh sb="4" eb="7">
      <t>フクシザイ</t>
    </rPh>
    <rPh sb="7" eb="8">
      <t>ヒ</t>
    </rPh>
    <phoneticPr fontId="60"/>
  </si>
  <si>
    <t>原-1</t>
    <rPh sb="0" eb="1">
      <t>ハラ</t>
    </rPh>
    <phoneticPr fontId="60"/>
  </si>
  <si>
    <t>原-2</t>
    <rPh sb="0" eb="1">
      <t>ハラ</t>
    </rPh>
    <phoneticPr fontId="60"/>
  </si>
  <si>
    <t>原-3</t>
    <rPh sb="0" eb="1">
      <t>ハラ</t>
    </rPh>
    <phoneticPr fontId="60"/>
  </si>
  <si>
    <t>原-4</t>
    <rPh sb="0" eb="1">
      <t>ハラ</t>
    </rPh>
    <phoneticPr fontId="60"/>
  </si>
  <si>
    <t>原-5</t>
    <rPh sb="0" eb="1">
      <t>ハラ</t>
    </rPh>
    <phoneticPr fontId="60"/>
  </si>
  <si>
    <t>原-6</t>
    <rPh sb="0" eb="1">
      <t>ハラ</t>
    </rPh>
    <phoneticPr fontId="60"/>
  </si>
  <si>
    <t>原-7</t>
    <rPh sb="0" eb="1">
      <t>ハラ</t>
    </rPh>
    <phoneticPr fontId="60"/>
  </si>
  <si>
    <t>原-8</t>
    <rPh sb="0" eb="1">
      <t>ハラ</t>
    </rPh>
    <phoneticPr fontId="60"/>
  </si>
  <si>
    <t>原-9</t>
    <rPh sb="0" eb="1">
      <t>ハラ</t>
    </rPh>
    <phoneticPr fontId="60"/>
  </si>
  <si>
    <t>原-10</t>
    <rPh sb="0" eb="1">
      <t>ハラ</t>
    </rPh>
    <phoneticPr fontId="60"/>
  </si>
  <si>
    <t>原-11</t>
    <rPh sb="0" eb="1">
      <t>ハラ</t>
    </rPh>
    <phoneticPr fontId="60"/>
  </si>
  <si>
    <t>原-12</t>
    <rPh sb="0" eb="1">
      <t>ハラ</t>
    </rPh>
    <phoneticPr fontId="60"/>
  </si>
  <si>
    <t>原-13</t>
    <rPh sb="0" eb="1">
      <t>ハラ</t>
    </rPh>
    <phoneticPr fontId="60"/>
  </si>
  <si>
    <t>原-14</t>
    <rPh sb="0" eb="1">
      <t>ハラ</t>
    </rPh>
    <phoneticPr fontId="60"/>
  </si>
  <si>
    <t>原-15</t>
    <rPh sb="0" eb="1">
      <t>ハラ</t>
    </rPh>
    <phoneticPr fontId="60"/>
  </si>
  <si>
    <r>
      <t>1</t>
    </r>
    <r>
      <rPr>
        <sz val="11"/>
        <color theme="1"/>
        <rFont val="ＭＳ Ｐゴシック"/>
        <family val="2"/>
        <charset val="128"/>
        <scheme val="minor"/>
      </rPr>
      <t>3</t>
    </r>
    <r>
      <rPr>
        <sz val="11"/>
        <color theme="1"/>
        <rFont val="ＭＳ Ｐゴシック"/>
        <family val="2"/>
        <charset val="128"/>
        <scheme val="minor"/>
      </rPr>
      <t>～</t>
    </r>
    <r>
      <rPr>
        <sz val="11"/>
        <color theme="1"/>
        <rFont val="ＭＳ Ｐゴシック"/>
        <family val="2"/>
        <charset val="128"/>
        <scheme val="minor"/>
      </rPr>
      <t>24</t>
    </r>
    <r>
      <rPr>
        <sz val="11"/>
        <color theme="1"/>
        <rFont val="ＭＳ Ｐゴシック"/>
        <family val="2"/>
        <charset val="128"/>
        <scheme val="minor"/>
      </rPr>
      <t>月</t>
    </r>
    <rPh sb="5" eb="6">
      <t>ツキ</t>
    </rPh>
    <phoneticPr fontId="60"/>
  </si>
  <si>
    <r>
      <t>1</t>
    </r>
    <r>
      <rPr>
        <sz val="11"/>
        <color theme="1"/>
        <rFont val="ＭＳ Ｐゴシック"/>
        <family val="2"/>
        <charset val="128"/>
        <scheme val="minor"/>
      </rPr>
      <t>3~24</t>
    </r>
    <r>
      <rPr>
        <sz val="11"/>
        <color theme="1"/>
        <rFont val="ＭＳ Ｐゴシック"/>
        <family val="2"/>
        <charset val="128"/>
        <scheme val="minor"/>
      </rPr>
      <t>月</t>
    </r>
    <rPh sb="5" eb="6">
      <t>ツキ</t>
    </rPh>
    <phoneticPr fontId="60"/>
  </si>
  <si>
    <t>機械装置・工具器具費</t>
    <rPh sb="0" eb="4">
      <t>キカイソウチ</t>
    </rPh>
    <rPh sb="5" eb="9">
      <t>コウグキグ</t>
    </rPh>
    <rPh sb="9" eb="10">
      <t>ヒ</t>
    </rPh>
    <phoneticPr fontId="60"/>
  </si>
  <si>
    <t>機-1</t>
    <rPh sb="0" eb="1">
      <t>キ</t>
    </rPh>
    <phoneticPr fontId="60"/>
  </si>
  <si>
    <t>機-2</t>
    <rPh sb="0" eb="1">
      <t>キ</t>
    </rPh>
    <phoneticPr fontId="60"/>
  </si>
  <si>
    <t>機-3</t>
    <rPh sb="0" eb="1">
      <t>キ</t>
    </rPh>
    <phoneticPr fontId="60"/>
  </si>
  <si>
    <t>機-4</t>
    <rPh sb="0" eb="1">
      <t>キ</t>
    </rPh>
    <phoneticPr fontId="60"/>
  </si>
  <si>
    <t>機-5</t>
    <rPh sb="0" eb="1">
      <t>キ</t>
    </rPh>
    <phoneticPr fontId="60"/>
  </si>
  <si>
    <t>機-6</t>
    <rPh sb="0" eb="1">
      <t>キ</t>
    </rPh>
    <phoneticPr fontId="60"/>
  </si>
  <si>
    <t>機-7</t>
    <rPh sb="0" eb="1">
      <t>キ</t>
    </rPh>
    <phoneticPr fontId="60"/>
  </si>
  <si>
    <t>機-8</t>
    <rPh sb="0" eb="1">
      <t>キ</t>
    </rPh>
    <phoneticPr fontId="60"/>
  </si>
  <si>
    <t>機-9</t>
    <rPh sb="0" eb="1">
      <t>キ</t>
    </rPh>
    <phoneticPr fontId="60"/>
  </si>
  <si>
    <t>機-10</t>
    <rPh sb="0" eb="1">
      <t>キ</t>
    </rPh>
    <phoneticPr fontId="60"/>
  </si>
  <si>
    <t>機-11</t>
    <rPh sb="0" eb="1">
      <t>キ</t>
    </rPh>
    <phoneticPr fontId="60"/>
  </si>
  <si>
    <t>機-12</t>
    <rPh sb="0" eb="1">
      <t>キ</t>
    </rPh>
    <phoneticPr fontId="60"/>
  </si>
  <si>
    <t>機-13</t>
    <rPh sb="0" eb="1">
      <t>キ</t>
    </rPh>
    <phoneticPr fontId="60"/>
  </si>
  <si>
    <t>機-14</t>
    <rPh sb="0" eb="1">
      <t>キ</t>
    </rPh>
    <phoneticPr fontId="60"/>
  </si>
  <si>
    <t>機-15</t>
    <rPh sb="0" eb="1">
      <t>キ</t>
    </rPh>
    <phoneticPr fontId="60"/>
  </si>
  <si>
    <t>産業財産権出願・導入費</t>
    <rPh sb="0" eb="4">
      <t>サンギョウザイサン</t>
    </rPh>
    <rPh sb="4" eb="5">
      <t>ケン</t>
    </rPh>
    <rPh sb="5" eb="7">
      <t>シュツガン</t>
    </rPh>
    <rPh sb="8" eb="10">
      <t>ドウニュウ</t>
    </rPh>
    <rPh sb="10" eb="11">
      <t>ヒ</t>
    </rPh>
    <phoneticPr fontId="60"/>
  </si>
  <si>
    <t>産-1</t>
    <rPh sb="0" eb="1">
      <t>サン</t>
    </rPh>
    <phoneticPr fontId="60"/>
  </si>
  <si>
    <t>産-2</t>
    <rPh sb="0" eb="1">
      <t>サン</t>
    </rPh>
    <phoneticPr fontId="60"/>
  </si>
  <si>
    <t>産-3</t>
    <rPh sb="0" eb="1">
      <t>サン</t>
    </rPh>
    <phoneticPr fontId="60"/>
  </si>
  <si>
    <t>産-4</t>
    <rPh sb="0" eb="1">
      <t>サン</t>
    </rPh>
    <phoneticPr fontId="60"/>
  </si>
  <si>
    <t>産-5</t>
    <rPh sb="0" eb="1">
      <t>サン</t>
    </rPh>
    <phoneticPr fontId="60"/>
  </si>
  <si>
    <t>産-6</t>
    <rPh sb="0" eb="1">
      <t>サン</t>
    </rPh>
    <phoneticPr fontId="60"/>
  </si>
  <si>
    <t>産-7</t>
    <rPh sb="0" eb="1">
      <t>サン</t>
    </rPh>
    <phoneticPr fontId="60"/>
  </si>
  <si>
    <t>産-8</t>
    <rPh sb="0" eb="1">
      <t>サン</t>
    </rPh>
    <phoneticPr fontId="60"/>
  </si>
  <si>
    <t>産-9</t>
    <rPh sb="0" eb="1">
      <t>サン</t>
    </rPh>
    <phoneticPr fontId="60"/>
  </si>
  <si>
    <t>産-10</t>
    <rPh sb="0" eb="1">
      <t>サン</t>
    </rPh>
    <phoneticPr fontId="60"/>
  </si>
  <si>
    <t>産-11</t>
    <rPh sb="0" eb="1">
      <t>サン</t>
    </rPh>
    <phoneticPr fontId="60"/>
  </si>
  <si>
    <t>産-12</t>
    <rPh sb="0" eb="1">
      <t>サン</t>
    </rPh>
    <phoneticPr fontId="60"/>
  </si>
  <si>
    <t>産-13</t>
    <rPh sb="0" eb="1">
      <t>サン</t>
    </rPh>
    <phoneticPr fontId="60"/>
  </si>
  <si>
    <t>産-14</t>
    <rPh sb="0" eb="1">
      <t>サン</t>
    </rPh>
    <phoneticPr fontId="60"/>
  </si>
  <si>
    <t>産-15</t>
    <rPh sb="0" eb="1">
      <t>サン</t>
    </rPh>
    <phoneticPr fontId="60"/>
  </si>
  <si>
    <t>専門家指導費</t>
    <rPh sb="0" eb="3">
      <t>センモンカ</t>
    </rPh>
    <rPh sb="3" eb="5">
      <t>シドウ</t>
    </rPh>
    <rPh sb="5" eb="6">
      <t>ヒ</t>
    </rPh>
    <phoneticPr fontId="60"/>
  </si>
  <si>
    <t>専-1</t>
    <rPh sb="0" eb="1">
      <t>セン</t>
    </rPh>
    <phoneticPr fontId="60"/>
  </si>
  <si>
    <t>専-2</t>
    <rPh sb="0" eb="1">
      <t>セン</t>
    </rPh>
    <phoneticPr fontId="60"/>
  </si>
  <si>
    <t>専-3</t>
    <rPh sb="0" eb="1">
      <t>セン</t>
    </rPh>
    <phoneticPr fontId="60"/>
  </si>
  <si>
    <t>専-4</t>
    <rPh sb="0" eb="1">
      <t>セン</t>
    </rPh>
    <phoneticPr fontId="60"/>
  </si>
  <si>
    <t>専-5</t>
    <rPh sb="0" eb="1">
      <t>セン</t>
    </rPh>
    <phoneticPr fontId="60"/>
  </si>
  <si>
    <t>専-6</t>
    <rPh sb="0" eb="1">
      <t>セン</t>
    </rPh>
    <phoneticPr fontId="60"/>
  </si>
  <si>
    <t>専-7</t>
    <rPh sb="0" eb="1">
      <t>セン</t>
    </rPh>
    <phoneticPr fontId="60"/>
  </si>
  <si>
    <t>専-8</t>
    <rPh sb="0" eb="1">
      <t>セン</t>
    </rPh>
    <phoneticPr fontId="60"/>
  </si>
  <si>
    <t>専-9</t>
    <rPh sb="0" eb="1">
      <t>セン</t>
    </rPh>
    <phoneticPr fontId="60"/>
  </si>
  <si>
    <t>専-10</t>
    <rPh sb="0" eb="1">
      <t>セン</t>
    </rPh>
    <phoneticPr fontId="60"/>
  </si>
  <si>
    <t>専-11</t>
    <rPh sb="0" eb="1">
      <t>セン</t>
    </rPh>
    <phoneticPr fontId="60"/>
  </si>
  <si>
    <t>専-12</t>
    <rPh sb="0" eb="1">
      <t>セン</t>
    </rPh>
    <phoneticPr fontId="60"/>
  </si>
  <si>
    <t>専-13</t>
    <rPh sb="0" eb="1">
      <t>セン</t>
    </rPh>
    <phoneticPr fontId="60"/>
  </si>
  <si>
    <t>専-14</t>
    <rPh sb="0" eb="1">
      <t>セン</t>
    </rPh>
    <phoneticPr fontId="60"/>
  </si>
  <si>
    <t>専-15</t>
    <rPh sb="0" eb="1">
      <t>セン</t>
    </rPh>
    <phoneticPr fontId="60"/>
  </si>
  <si>
    <t>賃借費</t>
    <rPh sb="0" eb="2">
      <t>チンシャク</t>
    </rPh>
    <rPh sb="2" eb="3">
      <t>ヒ</t>
    </rPh>
    <phoneticPr fontId="60"/>
  </si>
  <si>
    <t>賃-1</t>
    <rPh sb="0" eb="1">
      <t>チン</t>
    </rPh>
    <phoneticPr fontId="60"/>
  </si>
  <si>
    <t>賃-2</t>
    <rPh sb="0" eb="1">
      <t>チン</t>
    </rPh>
    <phoneticPr fontId="60"/>
  </si>
  <si>
    <t>賃-3</t>
    <rPh sb="0" eb="1">
      <t>チン</t>
    </rPh>
    <phoneticPr fontId="60"/>
  </si>
  <si>
    <t>賃-4</t>
    <rPh sb="0" eb="1">
      <t>チン</t>
    </rPh>
    <phoneticPr fontId="60"/>
  </si>
  <si>
    <t>賃-5</t>
    <rPh sb="0" eb="1">
      <t>チン</t>
    </rPh>
    <phoneticPr fontId="60"/>
  </si>
  <si>
    <t>賃-6</t>
    <rPh sb="0" eb="1">
      <t>チン</t>
    </rPh>
    <phoneticPr fontId="60"/>
  </si>
  <si>
    <t>賃-7</t>
    <rPh sb="0" eb="1">
      <t>チン</t>
    </rPh>
    <phoneticPr fontId="60"/>
  </si>
  <si>
    <t>賃-8</t>
    <rPh sb="0" eb="1">
      <t>チン</t>
    </rPh>
    <phoneticPr fontId="60"/>
  </si>
  <si>
    <t>賃-9</t>
    <rPh sb="0" eb="1">
      <t>チン</t>
    </rPh>
    <phoneticPr fontId="60"/>
  </si>
  <si>
    <t>賃-10</t>
    <rPh sb="0" eb="1">
      <t>チン</t>
    </rPh>
    <phoneticPr fontId="60"/>
  </si>
  <si>
    <t>賃-11</t>
    <rPh sb="0" eb="1">
      <t>チン</t>
    </rPh>
    <phoneticPr fontId="60"/>
  </si>
  <si>
    <t>賃-12</t>
    <rPh sb="0" eb="1">
      <t>チン</t>
    </rPh>
    <phoneticPr fontId="60"/>
  </si>
  <si>
    <t>賃-13</t>
    <rPh sb="0" eb="1">
      <t>チン</t>
    </rPh>
    <phoneticPr fontId="60"/>
  </si>
  <si>
    <t>賃-14</t>
    <rPh sb="0" eb="1">
      <t>チン</t>
    </rPh>
    <phoneticPr fontId="60"/>
  </si>
  <si>
    <t>賃-15</t>
    <rPh sb="0" eb="1">
      <t>チン</t>
    </rPh>
    <phoneticPr fontId="60"/>
  </si>
  <si>
    <t>直接人件費</t>
    <rPh sb="0" eb="2">
      <t>チョクセツ</t>
    </rPh>
    <rPh sb="2" eb="5">
      <t>ジンケンヒ</t>
    </rPh>
    <rPh sb="4" eb="5">
      <t>ヒ</t>
    </rPh>
    <phoneticPr fontId="60"/>
  </si>
  <si>
    <t>人-1</t>
    <rPh sb="0" eb="1">
      <t>ヒト</t>
    </rPh>
    <phoneticPr fontId="60"/>
  </si>
  <si>
    <t>人-2</t>
    <rPh sb="0" eb="1">
      <t>ヒト</t>
    </rPh>
    <phoneticPr fontId="60"/>
  </si>
  <si>
    <t>人-3</t>
    <rPh sb="0" eb="1">
      <t>ヒト</t>
    </rPh>
    <phoneticPr fontId="60"/>
  </si>
  <si>
    <t>人-4</t>
    <rPh sb="0" eb="1">
      <t>ヒト</t>
    </rPh>
    <phoneticPr fontId="60"/>
  </si>
  <si>
    <t>人-5</t>
    <rPh sb="0" eb="1">
      <t>ヒト</t>
    </rPh>
    <phoneticPr fontId="60"/>
  </si>
  <si>
    <t>人-6</t>
    <rPh sb="0" eb="1">
      <t>ヒト</t>
    </rPh>
    <phoneticPr fontId="60"/>
  </si>
  <si>
    <t>人-7</t>
    <rPh sb="0" eb="1">
      <t>ヒト</t>
    </rPh>
    <phoneticPr fontId="60"/>
  </si>
  <si>
    <t>人-8</t>
    <rPh sb="0" eb="1">
      <t>ヒト</t>
    </rPh>
    <phoneticPr fontId="60"/>
  </si>
  <si>
    <t>人-9</t>
    <rPh sb="0" eb="1">
      <t>ヒト</t>
    </rPh>
    <phoneticPr fontId="60"/>
  </si>
  <si>
    <t>人-10</t>
    <rPh sb="0" eb="1">
      <t>ヒト</t>
    </rPh>
    <phoneticPr fontId="60"/>
  </si>
  <si>
    <t>人-11</t>
    <rPh sb="0" eb="1">
      <t>ヒト</t>
    </rPh>
    <phoneticPr fontId="60"/>
  </si>
  <si>
    <t>人-12</t>
    <rPh sb="0" eb="1">
      <t>ヒト</t>
    </rPh>
    <phoneticPr fontId="60"/>
  </si>
  <si>
    <t>人-13</t>
    <rPh sb="0" eb="1">
      <t>ヒト</t>
    </rPh>
    <phoneticPr fontId="60"/>
  </si>
  <si>
    <t>人-14</t>
    <rPh sb="0" eb="1">
      <t>ヒト</t>
    </rPh>
    <phoneticPr fontId="60"/>
  </si>
  <si>
    <t>人-15</t>
    <rPh sb="0" eb="1">
      <t>ヒト</t>
    </rPh>
    <phoneticPr fontId="60"/>
  </si>
  <si>
    <t>従事者名</t>
    <rPh sb="0" eb="4">
      <t>ジュウジシャメイ</t>
    </rPh>
    <phoneticPr fontId="60"/>
  </si>
  <si>
    <t>時間単価</t>
    <rPh sb="0" eb="4">
      <t>ジカンタンカ</t>
    </rPh>
    <phoneticPr fontId="60"/>
  </si>
  <si>
    <t>小計</t>
    <rPh sb="0" eb="2">
      <t>ショウケイ</t>
    </rPh>
    <phoneticPr fontId="55"/>
  </si>
  <si>
    <r>
      <t>13</t>
    </r>
    <r>
      <rPr>
        <sz val="11"/>
        <color theme="1"/>
        <rFont val="ＭＳ Ｐゴシック"/>
        <family val="2"/>
        <charset val="128"/>
        <scheme val="minor"/>
      </rPr>
      <t>～</t>
    </r>
    <r>
      <rPr>
        <sz val="11"/>
        <color theme="1"/>
        <rFont val="ＭＳ Ｐゴシック"/>
        <family val="2"/>
        <charset val="128"/>
        <scheme val="minor"/>
      </rPr>
      <t>24</t>
    </r>
    <r>
      <rPr>
        <sz val="11"/>
        <color theme="1"/>
        <rFont val="ＭＳ Ｐゴシック"/>
        <family val="2"/>
        <charset val="128"/>
        <scheme val="minor"/>
      </rPr>
      <t>月</t>
    </r>
    <rPh sb="5" eb="6">
      <t>ツキ</t>
    </rPh>
    <phoneticPr fontId="60"/>
  </si>
  <si>
    <t>広報ツール等の製作に要する経費</t>
    <rPh sb="0" eb="2">
      <t>コウホウ</t>
    </rPh>
    <rPh sb="5" eb="6">
      <t>トウ</t>
    </rPh>
    <rPh sb="7" eb="9">
      <t>セイサク</t>
    </rPh>
    <rPh sb="10" eb="11">
      <t>ヨウ</t>
    </rPh>
    <rPh sb="13" eb="15">
      <t>ケイヒ</t>
    </rPh>
    <phoneticPr fontId="60"/>
  </si>
  <si>
    <t>広報の掲載に要する費</t>
    <rPh sb="0" eb="2">
      <t>コウホウ</t>
    </rPh>
    <rPh sb="3" eb="5">
      <t>ケイサイ</t>
    </rPh>
    <rPh sb="6" eb="7">
      <t>ヨウ</t>
    </rPh>
    <rPh sb="9" eb="10">
      <t>ヒ</t>
    </rPh>
    <phoneticPr fontId="60"/>
  </si>
  <si>
    <t>(1) 助成対象経費</t>
    <phoneticPr fontId="15"/>
  </si>
  <si>
    <t>(2) 助成金実績報告額</t>
    <rPh sb="7" eb="9">
      <t>ジッセキ</t>
    </rPh>
    <rPh sb="9" eb="11">
      <t>ホウコク</t>
    </rPh>
    <rPh sb="11" eb="12">
      <t>ガク</t>
    </rPh>
    <phoneticPr fontId="15"/>
  </si>
  <si>
    <t xml:space="preserve">中分類 </t>
  </si>
  <si>
    <t>助成金額</t>
    <rPh sb="0" eb="4">
      <t>ジョセイキンガク</t>
    </rPh>
    <phoneticPr fontId="55"/>
  </si>
  <si>
    <t>④　機械装置・工具器具費</t>
    <rPh sb="2" eb="4">
      <t>キカイ</t>
    </rPh>
    <rPh sb="4" eb="6">
      <t>ソウチ</t>
    </rPh>
    <rPh sb="7" eb="9">
      <t>コウグ</t>
    </rPh>
    <rPh sb="9" eb="11">
      <t>キグ</t>
    </rPh>
    <rPh sb="11" eb="12">
      <t>ヒ</t>
    </rPh>
    <phoneticPr fontId="60"/>
  </si>
  <si>
    <t>注１：「助成対象経費」は「消費税等」の助成対象外経費を除いた額を記載してください。</t>
    <rPh sb="0" eb="1">
      <t>チュウ</t>
    </rPh>
    <rPh sb="4" eb="6">
      <t>ジョセイ</t>
    </rPh>
    <rPh sb="6" eb="8">
      <t>タイショウ</t>
    </rPh>
    <rPh sb="8" eb="10">
      <t>ケイヒ</t>
    </rPh>
    <rPh sb="13" eb="16">
      <t>ショウヒゼイ</t>
    </rPh>
    <rPh sb="16" eb="17">
      <t>トウ</t>
    </rPh>
    <rPh sb="19" eb="21">
      <t>ジョセイ</t>
    </rPh>
    <rPh sb="21" eb="23">
      <t>タイショウ</t>
    </rPh>
    <rPh sb="23" eb="24">
      <t>ガイ</t>
    </rPh>
    <rPh sb="24" eb="26">
      <t>ケイヒ</t>
    </rPh>
    <rPh sb="27" eb="28">
      <t>ノゾ</t>
    </rPh>
    <rPh sb="30" eb="31">
      <t>ガク</t>
    </rPh>
    <rPh sb="32" eb="34">
      <t>キサイ</t>
    </rPh>
    <phoneticPr fontId="60"/>
  </si>
  <si>
    <t>変更後の助成事業に
要する経費等</t>
    <rPh sb="0" eb="2">
      <t>ヘンコウ</t>
    </rPh>
    <rPh sb="2" eb="3">
      <t>ゴ</t>
    </rPh>
    <rPh sb="6" eb="8">
      <t>ジギョウ</t>
    </rPh>
    <rPh sb="10" eb="11">
      <t>ヨウ</t>
    </rPh>
    <rPh sb="13" eb="15">
      <t>ケイヒ</t>
    </rPh>
    <rPh sb="15" eb="16">
      <t>トウ</t>
    </rPh>
    <phoneticPr fontId="60"/>
  </si>
  <si>
    <t>該当する</t>
    <rPh sb="0" eb="2">
      <t>ガイトウ</t>
    </rPh>
    <phoneticPr fontId="55"/>
  </si>
  <si>
    <t>該当しない</t>
    <rPh sb="0" eb="2">
      <t>ガイトウ</t>
    </rPh>
    <phoneticPr fontId="55"/>
  </si>
  <si>
    <t>⑤その他中小規模特定建築物に起因する環境への負荷の低減を図るための措置
手引きを参考に自由に記載してください。</t>
    <phoneticPr fontId="55"/>
  </si>
  <si>
    <t>⑤その他中小規模特定建築物に起因する環境への負荷の低減を図るための措置
　手引き別表等を参考に自由に記載してください。</t>
    <phoneticPr fontId="55"/>
  </si>
  <si>
    <t>請を下記のとおり撤回したいので、環境性能向上支援事業助成金交付要綱（令和５年１月30日付４都環公地温第2636号） 第10条第１項の規定に基づき、届け出ます。</t>
    <rPh sb="62" eb="63">
      <t>ダイ</t>
    </rPh>
    <rPh sb="64" eb="65">
      <t>コウ</t>
    </rPh>
    <phoneticPr fontId="55"/>
  </si>
  <si>
    <t>の地位を承継し、当該助成事業を継続して実施したいので、環境性能向上支援事業助成金交付要綱（令和５年１月30日付４都環公地温第2636号） 第11条第１項の規定に基づき、下記のとおり申請します。</t>
    <rPh sb="73" eb="74">
      <t>ダイ</t>
    </rPh>
    <rPh sb="75" eb="76">
      <t>コウ</t>
    </rPh>
    <phoneticPr fontId="55"/>
  </si>
  <si>
    <t>変更が生じたため、環境性能向上支援事業助成金交付要綱（令和５年１月30日付４都環公地温第2636号） 第13条の規定に基づき、下記のとおり届け出ます。</t>
    <rPh sb="0" eb="2">
      <t>ヘンコウ</t>
    </rPh>
    <rPh sb="3" eb="4">
      <t>ショウ</t>
    </rPh>
    <rPh sb="9" eb="11">
      <t>カンキョウ</t>
    </rPh>
    <rPh sb="11" eb="13">
      <t>セイノウ</t>
    </rPh>
    <rPh sb="13" eb="15">
      <t>コウジョウ</t>
    </rPh>
    <rPh sb="15" eb="17">
      <t>シエン</t>
    </rPh>
    <rPh sb="17" eb="19">
      <t>ジギョウ</t>
    </rPh>
    <rPh sb="19" eb="22">
      <t>ジョセイキン</t>
    </rPh>
    <rPh sb="22" eb="24">
      <t>コウフ</t>
    </rPh>
    <rPh sb="24" eb="26">
      <t>ヨウコウ</t>
    </rPh>
    <rPh sb="51" eb="52">
      <t>ダイ</t>
    </rPh>
    <rPh sb="54" eb="55">
      <t>ジョウ</t>
    </rPh>
    <rPh sb="63" eb="65">
      <t>カキ</t>
    </rPh>
    <rPh sb="69" eb="70">
      <t>トドケ</t>
    </rPh>
    <rPh sb="71" eb="72">
      <t>デ</t>
    </rPh>
    <phoneticPr fontId="15"/>
  </si>
  <si>
    <t>事業を廃止したいので、環境性能向上支援事業助成金交付要綱（令和５年１月30日付４都環公地温第2636号）第15条の規定に基づき、届け出ます。</t>
    <rPh sb="0" eb="2">
      <t>ジギョウ</t>
    </rPh>
    <rPh sb="3" eb="5">
      <t>ハイシ</t>
    </rPh>
    <rPh sb="55" eb="56">
      <t>ジョウ</t>
    </rPh>
    <rPh sb="64" eb="65">
      <t>トド</t>
    </rPh>
    <rPh sb="66" eb="67">
      <t>デ</t>
    </rPh>
    <phoneticPr fontId="15"/>
  </si>
  <si>
    <t>したいので、環境性能向上支援事業助成金交付要綱（令和５年１月30日付４都環公地温第2636号） 第16条第１項の規定に基づき、下記のとおり申請します。</t>
    <rPh sb="6" eb="8">
      <t>カンキョウ</t>
    </rPh>
    <rPh sb="8" eb="10">
      <t>セイノウ</t>
    </rPh>
    <rPh sb="10" eb="12">
      <t>コウジョウ</t>
    </rPh>
    <rPh sb="12" eb="14">
      <t>シエン</t>
    </rPh>
    <rPh sb="14" eb="16">
      <t>ジギョウ</t>
    </rPh>
    <rPh sb="16" eb="19">
      <t>ジョセイキン</t>
    </rPh>
    <rPh sb="19" eb="21">
      <t>コウフ</t>
    </rPh>
    <rPh sb="21" eb="23">
      <t>ヨウコウ</t>
    </rPh>
    <rPh sb="48" eb="49">
      <t>ダイ</t>
    </rPh>
    <rPh sb="51" eb="52">
      <t>ジョウ</t>
    </rPh>
    <rPh sb="52" eb="53">
      <t>ダイ</t>
    </rPh>
    <rPh sb="54" eb="55">
      <t>コウ</t>
    </rPh>
    <rPh sb="63" eb="65">
      <t>カキ</t>
    </rPh>
    <rPh sb="69" eb="71">
      <t>シンセイ</t>
    </rPh>
    <phoneticPr fontId="15"/>
  </si>
  <si>
    <t xml:space="preserve">環境性能向上支援事業助成金交付要綱（令和５年１月30日付４都環公地温第2636号） 第17条第１項の規定に基づき、下記のとおり報告及び請求します。
</t>
    <rPh sb="46" eb="47">
      <t>ダイ</t>
    </rPh>
    <rPh sb="48" eb="49">
      <t>コウ</t>
    </rPh>
    <rPh sb="63" eb="65">
      <t>ホウコク</t>
    </rPh>
    <rPh sb="65" eb="66">
      <t>オヨ</t>
    </rPh>
    <rPh sb="67" eb="69">
      <t>セイキュウ</t>
    </rPh>
    <phoneticPr fontId="55"/>
  </si>
  <si>
    <t>返還しましたので、環境性能向上支援事業助成金交付要綱（令和５年１月30日付４都環公地温第2636号） 第20条第１項の規定に基づき、報告します。</t>
    <rPh sb="9" eb="11">
      <t>カンキョウ</t>
    </rPh>
    <rPh sb="11" eb="13">
      <t>セイノウ</t>
    </rPh>
    <rPh sb="13" eb="15">
      <t>コウジョウ</t>
    </rPh>
    <rPh sb="15" eb="17">
      <t>シエン</t>
    </rPh>
    <rPh sb="17" eb="19">
      <t>ジギョウ</t>
    </rPh>
    <rPh sb="19" eb="22">
      <t>ジョセイキン</t>
    </rPh>
    <rPh sb="22" eb="24">
      <t>コウフ</t>
    </rPh>
    <rPh sb="24" eb="26">
      <t>ヨウコウ</t>
    </rPh>
    <rPh sb="51" eb="52">
      <t>ダイ</t>
    </rPh>
    <rPh sb="54" eb="55">
      <t>ジョウ</t>
    </rPh>
    <rPh sb="55" eb="56">
      <t>ダイ</t>
    </rPh>
    <rPh sb="57" eb="58">
      <t>コウ</t>
    </rPh>
    <rPh sb="66" eb="68">
      <t>ホウコク</t>
    </rPh>
    <phoneticPr fontId="15"/>
  </si>
  <si>
    <t>おり取得財産を処分したいので、環境性能向上支援事業助成金交付要綱（令和５年１月30日付４都環公地温第2636号） 第25条第２項の規定に基づき、申請します。</t>
    <rPh sb="2" eb="4">
      <t>シュトク</t>
    </rPh>
    <rPh sb="4" eb="6">
      <t>ザイサン</t>
    </rPh>
    <rPh sb="7" eb="9">
      <t>ショブン</t>
    </rPh>
    <rPh sb="15" eb="17">
      <t>カンキョウ</t>
    </rPh>
    <rPh sb="17" eb="19">
      <t>セイノウ</t>
    </rPh>
    <rPh sb="19" eb="21">
      <t>コウジョウ</t>
    </rPh>
    <rPh sb="21" eb="23">
      <t>シエン</t>
    </rPh>
    <rPh sb="23" eb="25">
      <t>ジギョウ</t>
    </rPh>
    <rPh sb="25" eb="28">
      <t>ジョセイキン</t>
    </rPh>
    <rPh sb="28" eb="30">
      <t>コウフ</t>
    </rPh>
    <rPh sb="30" eb="32">
      <t>ヨウコウ</t>
    </rPh>
    <rPh sb="57" eb="58">
      <t>ダイ</t>
    </rPh>
    <rPh sb="60" eb="61">
      <t>ジョウ</t>
    </rPh>
    <rPh sb="61" eb="62">
      <t>ダイ</t>
    </rPh>
    <rPh sb="63" eb="64">
      <t>コウ</t>
    </rPh>
    <rPh sb="72" eb="74">
      <t>シンセイ</t>
    </rPh>
    <phoneticPr fontId="15"/>
  </si>
  <si>
    <t>　環境性能向上支援事業助成金交付要綱（令和５年１月30日付４都環公地温第2636号） 第６条の規定に基づき、下記のとおり助成金の交付を申請します。</t>
    <rPh sb="54" eb="56">
      <t>カキ</t>
    </rPh>
    <rPh sb="60" eb="63">
      <t>ジョセイキン</t>
    </rPh>
    <rPh sb="64" eb="66">
      <t>コウフ</t>
    </rPh>
    <phoneticPr fontId="15"/>
  </si>
  <si>
    <t>環境性能向上支援事業助成金交付要綱（令和５年１月30日付４都環公地温第2636号。以下「交付要綱」という。）第6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者に該当し、将来にわたっても該当するよう法令等を遵守することを誓約いたします。</t>
    <phoneticPr fontId="15"/>
  </si>
  <si>
    <t>内訳書（総括）</t>
    <rPh sb="0" eb="3">
      <t>ウチワケショ</t>
    </rPh>
    <rPh sb="4" eb="6">
      <t>ソウカツ</t>
    </rPh>
    <phoneticPr fontId="55"/>
  </si>
  <si>
    <t>内訳-（委託・外注）</t>
    <rPh sb="0" eb="2">
      <t>ウチワケ</t>
    </rPh>
    <rPh sb="4" eb="6">
      <t>イタク</t>
    </rPh>
    <rPh sb="7" eb="9">
      <t>ガイチュウ</t>
    </rPh>
    <phoneticPr fontId="55"/>
  </si>
  <si>
    <t>内訳-（広報・宣伝）</t>
    <rPh sb="0" eb="2">
      <t>ウチワケ</t>
    </rPh>
    <rPh sb="4" eb="6">
      <t>コウホウ</t>
    </rPh>
    <rPh sb="7" eb="9">
      <t>センデン</t>
    </rPh>
    <phoneticPr fontId="55"/>
  </si>
  <si>
    <t>内訳-（原材料・副資材）</t>
    <rPh sb="0" eb="2">
      <t>ウチワケ</t>
    </rPh>
    <rPh sb="4" eb="7">
      <t>ゲンザイリョウ</t>
    </rPh>
    <rPh sb="8" eb="11">
      <t>フクシザイ</t>
    </rPh>
    <phoneticPr fontId="55"/>
  </si>
  <si>
    <t>内訳-（機械装置・工具器具）</t>
    <rPh sb="0" eb="2">
      <t>ウチワケ</t>
    </rPh>
    <rPh sb="4" eb="8">
      <t>キカイソウチ</t>
    </rPh>
    <rPh sb="9" eb="13">
      <t>コウグキグ</t>
    </rPh>
    <phoneticPr fontId="55"/>
  </si>
  <si>
    <t>内訳-（産業財産権）</t>
    <rPh sb="0" eb="2">
      <t>ウチワケ</t>
    </rPh>
    <rPh sb="4" eb="9">
      <t>サンギョウザイサンケン</t>
    </rPh>
    <phoneticPr fontId="55"/>
  </si>
  <si>
    <t>内訳-（専門家指導）</t>
    <rPh sb="0" eb="2">
      <t>ウチワケ</t>
    </rPh>
    <rPh sb="4" eb="7">
      <t>センモンカ</t>
    </rPh>
    <rPh sb="7" eb="9">
      <t>シドウ</t>
    </rPh>
    <phoneticPr fontId="55"/>
  </si>
  <si>
    <t>内訳-（直接人件費）</t>
    <rPh sb="0" eb="2">
      <t>ウチワケ</t>
    </rPh>
    <rPh sb="4" eb="6">
      <t>チョクセツ</t>
    </rPh>
    <rPh sb="6" eb="9">
      <t>ジンケンヒ</t>
    </rPh>
    <phoneticPr fontId="55"/>
  </si>
  <si>
    <t>【第２号様式】誓約書</t>
    <rPh sb="4" eb="6">
      <t>ヨウシキ</t>
    </rPh>
    <phoneticPr fontId="60"/>
  </si>
  <si>
    <t>【第５号様式】助成金交付申請撤回届出書</t>
    <rPh sb="7" eb="19">
      <t>ジョセイキンコウフシンセイテッカイトドケデショ</t>
    </rPh>
    <phoneticPr fontId="60"/>
  </si>
  <si>
    <t>【第６号様式】助成事業承継承認申請書</t>
  </si>
  <si>
    <t>【第８号様式】被交付者情報の変更届出書</t>
    <rPh sb="4" eb="6">
      <t>ヨウシキ</t>
    </rPh>
    <rPh sb="7" eb="13">
      <t>ヒコウフシャジョウホウ</t>
    </rPh>
    <rPh sb="14" eb="19">
      <t>ヘンコウトドケデショ</t>
    </rPh>
    <phoneticPr fontId="60"/>
  </si>
  <si>
    <t>【第９号様式】助成事業廃止届出書</t>
    <rPh sb="4" eb="6">
      <t>ヨウシキ</t>
    </rPh>
    <rPh sb="7" eb="16">
      <t>ジョセイジギョウハイシトドケデショ</t>
    </rPh>
    <phoneticPr fontId="60"/>
  </si>
  <si>
    <t>【第10号様式】助成事業変更申請書</t>
    <rPh sb="5" eb="7">
      <t>ヨウシキ</t>
    </rPh>
    <rPh sb="8" eb="17">
      <t>ジョセイジギョウヘンコウシンセイショ</t>
    </rPh>
    <phoneticPr fontId="60"/>
  </si>
  <si>
    <t>【第12号様式】助成事業実績報告書兼助成金交付請求書</t>
    <rPh sb="5" eb="7">
      <t>ヨウシキ</t>
    </rPh>
    <rPh sb="8" eb="17">
      <t>ジョセイジギョウジッセキホウコクショ</t>
    </rPh>
    <rPh sb="17" eb="18">
      <t>ケン</t>
    </rPh>
    <rPh sb="18" eb="25">
      <t>ジョセイキンコウフセイキュウ</t>
    </rPh>
    <rPh sb="25" eb="26">
      <t>ショ</t>
    </rPh>
    <phoneticPr fontId="60"/>
  </si>
  <si>
    <t>【第12号様式】取得財産等一覧表</t>
  </si>
  <si>
    <t>【第16号様式】助成金返還報告書</t>
    <rPh sb="8" eb="16">
      <t>ジョセイキンヘンカンホウコクショ</t>
    </rPh>
    <phoneticPr fontId="55"/>
  </si>
  <si>
    <t>【第17号様式】取得財産等処分承認申請書</t>
    <rPh sb="5" eb="7">
      <t>ヨウシキ</t>
    </rPh>
    <rPh sb="8" eb="13">
      <t>シュトクザイサントウ</t>
    </rPh>
    <rPh sb="13" eb="17">
      <t>ショブンショウニン</t>
    </rPh>
    <rPh sb="17" eb="20">
      <t>シンセイショ</t>
    </rPh>
    <phoneticPr fontId="60"/>
  </si>
  <si>
    <t>内訳-（賃借）</t>
    <rPh sb="0" eb="2">
      <t>ウチワケ</t>
    </rPh>
    <rPh sb="4" eb="6">
      <t>チンシャク</t>
    </rPh>
    <phoneticPr fontId="55"/>
  </si>
  <si>
    <r>
      <rPr>
        <sz val="14"/>
        <rFont val="ＭＳ Ｐ明朝"/>
        <family val="1"/>
        <charset val="128"/>
      </rPr>
      <t xml:space="preserve">（２）お問い合わせ先
公益財団法人  東京都環境公社
東京都地球温暖化防止活動推進センター（愛称：クール・ネット東京）  </t>
    </r>
    <r>
      <rPr>
        <sz val="14"/>
        <color rgb="FFFF0000"/>
        <rFont val="ＭＳ Ｐ明朝"/>
        <family val="1"/>
        <charset val="128"/>
      </rPr>
      <t xml:space="preserve">
</t>
    </r>
    <r>
      <rPr>
        <sz val="14"/>
        <rFont val="ＭＳ Ｐ明朝"/>
        <family val="1"/>
        <charset val="128"/>
      </rPr>
      <t>創エネ支援チーム</t>
    </r>
    <r>
      <rPr>
        <sz val="14"/>
        <color rgb="FFFF0000"/>
        <rFont val="ＭＳ Ｐ明朝"/>
        <family val="1"/>
        <charset val="128"/>
      </rPr>
      <t xml:space="preserve"> ＴＥＬ：０３－５９９０－５２６９
受付時間：月曜日～金曜日（祝祭日及び年末年始を除く）
９時 00 分～12 時 00 分、13 時 00 分～17 時 00 分</t>
    </r>
    <phoneticPr fontId="15"/>
  </si>
  <si>
    <r>
      <t>（１）令和４及び５年度の提出期限
令和 ５ 年 ５月 31 日（水）    17：00 必着
   期限を過ぎた場合は取り扱うことができません。</t>
    </r>
    <r>
      <rPr>
        <b/>
        <u/>
        <sz val="14"/>
        <rFont val="ＭＳ Ｐ明朝"/>
        <family val="1"/>
        <charset val="128"/>
      </rPr>
      <t/>
    </r>
  </si>
  <si>
    <t>←5000㎡以上の年がない場合、助成対象外となります。</t>
    <rPh sb="6" eb="8">
      <t>イジョウ</t>
    </rPh>
    <rPh sb="9" eb="10">
      <t>トシ</t>
    </rPh>
    <rPh sb="13" eb="15">
      <t>バアイ</t>
    </rPh>
    <rPh sb="16" eb="18">
      <t>ジョセイ</t>
    </rPh>
    <rPh sb="18" eb="20">
      <t>タイショウ</t>
    </rPh>
    <rPh sb="20" eb="21">
      <t>ガイ</t>
    </rPh>
    <phoneticPr fontId="55"/>
  </si>
  <si>
    <t>申請者は、公社が本助成金の交付額の算定その他本事業の目的を達成するために必要な範囲において、申請者に国、地方公共団体等から交付される補助金その他の給付金の額に係る情報を国、地方公共団体等と協議の上、当該国、地方公共団体等から収集することに同意いたします。</t>
    <rPh sb="66" eb="68">
      <t>ホジョ</t>
    </rPh>
    <phoneticPr fontId="15"/>
  </si>
  <si>
    <t>助成金額の２割までが上限です</t>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</si>
</sst>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yyyy&quot;年&quot;m&quot;月&quot;d&quot;日&quot;;@"/>
    <numFmt numFmtId="177" formatCode="#,##0;&quot;▲ &quot;#,##0"/>
    <numFmt numFmtId="178" formatCode="#,##0_);[Red]\(#,##0\)"/>
    <numFmt numFmtId="179" formatCode="#,##0_ ;[Red]\-#,##0\ "/>
    <numFmt numFmtId="180" formatCode="[&lt;=999]000;[&lt;=9999]000\-00;000\-0000"/>
    <numFmt numFmtId="181" formatCode="&quot;〒&quot;000\-0000"/>
    <numFmt numFmtId="182" formatCode="0_);[Red]\(0\)"/>
    <numFmt numFmtId="183" formatCode="[$-F800]dddd\,\ mmmm\ dd\,\ yyyy"/>
    <numFmt numFmtId="184" formatCode="[$-411]ggge&quot;年&quot;m&quot;月&quot;d&quot;日&quot;;@"/>
    <numFmt numFmtId="185" formatCode="#"/>
    <numFmt numFmtId="186" formatCode="[$]ggge&quot;年&quot;m&quot;月&quot;d&quot;日&quot;;@" x16r2:formatCode16="[$-ja-JP-x-gannen]ggge&quot;年&quot;m&quot;月&quot;d&quot;日&quot;;@"/>
    <numFmt numFmtId="187" formatCode="[$]ggge" x16r2:formatCode16="[$-ja-JP-x-gannen]ggge"/>
    <numFmt numFmtId="188" formatCode="m"/>
    <numFmt numFmtId="189" formatCode="d"/>
    <numFmt numFmtId="190" formatCode="#,##0_ "/>
    <numFmt numFmtId="191" formatCode="#,##0;&quot;△ &quot;#,##0"/>
    <numFmt numFmtId="192" formatCode="[h]:mm"/>
  </numFmts>
  <fonts count="11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0.5"/>
      <color indexed="8"/>
      <name val="ＭＳ Ｐ明朝"/>
      <family val="1"/>
      <charset val="128"/>
    </font>
    <font>
      <sz val="22"/>
      <color indexed="8"/>
      <name val="ＭＳ Ｐ明朝"/>
      <family val="1"/>
      <charset val="128"/>
    </font>
    <font>
      <sz val="8"/>
      <color indexed="8"/>
      <name val="ＭＳ Ｐ明朝"/>
      <family val="1"/>
      <charset val="128"/>
    </font>
    <font>
      <sz val="11"/>
      <name val="ＭＳ Ｐ明朝"/>
      <family val="1"/>
      <charset val="128"/>
    </font>
    <font>
      <sz val="12"/>
      <color indexed="8"/>
      <name val="ＭＳ Ｐ明朝"/>
      <family val="1"/>
      <charset val="128"/>
    </font>
    <font>
      <sz val="6"/>
      <name val="ＭＳ Ｐゴシック"/>
      <family val="3"/>
      <charset val="128"/>
    </font>
    <font>
      <sz val="11"/>
      <name val="ＭＳ Ｐゴシック"/>
      <family val="3"/>
      <charset val="128"/>
    </font>
    <font>
      <sz val="10.5"/>
      <name val="ＭＳ Ｐ明朝"/>
      <family val="1"/>
      <charset val="128"/>
    </font>
    <font>
      <b/>
      <sz val="11"/>
      <color indexed="8"/>
      <name val="ＭＳ Ｐ明朝"/>
      <family val="1"/>
      <charset val="128"/>
    </font>
    <font>
      <sz val="14"/>
      <color indexed="8"/>
      <name val="ＭＳ Ｐ明朝"/>
      <family val="1"/>
      <charset val="128"/>
    </font>
    <font>
      <b/>
      <sz val="12"/>
      <color indexed="8"/>
      <name val="ＭＳ Ｐ明朝"/>
      <family val="1"/>
      <charset val="128"/>
    </font>
    <font>
      <sz val="12"/>
      <name val="Arial Unicode MS"/>
      <family val="3"/>
      <charset val="128"/>
    </font>
    <font>
      <sz val="6"/>
      <name val="ＭＳ Ｐゴシック"/>
      <family val="3"/>
      <charset val="128"/>
    </font>
    <font>
      <sz val="11"/>
      <color indexed="0"/>
      <name val="ＭＳ Ｐ明朝"/>
      <family val="1"/>
      <charset val="128"/>
    </font>
    <font>
      <sz val="12"/>
      <name val="ＭＳ Ｐ明朝"/>
      <family val="1"/>
      <charset val="128"/>
    </font>
    <font>
      <sz val="9"/>
      <name val="ＭＳ Ｐ明朝"/>
      <family val="1"/>
      <charset val="128"/>
    </font>
    <font>
      <sz val="11"/>
      <color theme="1"/>
      <name val="ＭＳ Ｐゴシック"/>
      <family val="3"/>
      <charset val="128"/>
      <scheme val="minor"/>
    </font>
    <font>
      <u/>
      <sz val="12.65"/>
      <color theme="10"/>
      <name val="ＭＳ Ｐゴシック"/>
      <family val="3"/>
      <charset val="128"/>
    </font>
    <font>
      <sz val="16"/>
      <color theme="1"/>
      <name val="ＭＳ ゴシック"/>
      <family val="3"/>
      <charset val="128"/>
    </font>
    <font>
      <sz val="11"/>
      <color theme="1"/>
      <name val="ＭＳ Ｐ明朝"/>
      <family val="1"/>
      <charset val="128"/>
    </font>
    <font>
      <sz val="12"/>
      <color theme="1"/>
      <name val="ＭＳ Ｐ明朝"/>
      <family val="1"/>
      <charset val="128"/>
    </font>
    <font>
      <sz val="13"/>
      <color theme="1"/>
      <name val="ＭＳ Ｐ明朝"/>
      <family val="1"/>
      <charset val="128"/>
    </font>
    <font>
      <b/>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b/>
      <u/>
      <sz val="11"/>
      <color rgb="FFC00000"/>
      <name val="ＭＳ Ｐ明朝"/>
      <family val="1"/>
      <charset val="128"/>
    </font>
    <font>
      <b/>
      <sz val="11"/>
      <color rgb="FFC00000"/>
      <name val="ＭＳ Ｐ明朝"/>
      <family val="1"/>
      <charset val="128"/>
    </font>
    <font>
      <sz val="14"/>
      <color theme="1"/>
      <name val="ＭＳ Ｐ明朝"/>
      <family val="1"/>
      <charset val="128"/>
    </font>
    <font>
      <b/>
      <sz val="12"/>
      <color theme="1"/>
      <name val="ＭＳ Ｐ明朝"/>
      <family val="1"/>
      <charset val="128"/>
    </font>
    <font>
      <sz val="11"/>
      <color rgb="FF0070C0"/>
      <name val="ＭＳ Ｐ明朝"/>
      <family val="1"/>
      <charset val="128"/>
    </font>
    <font>
      <u/>
      <sz val="12"/>
      <color theme="10"/>
      <name val="ＭＳ Ｐ明朝"/>
      <family val="1"/>
      <charset val="128"/>
    </font>
    <font>
      <sz val="12"/>
      <color rgb="FF0070C0"/>
      <name val="ＭＳ Ｐ明朝"/>
      <family val="1"/>
      <charset val="128"/>
    </font>
    <font>
      <sz val="11"/>
      <color rgb="FFC00000"/>
      <name val="ＭＳ Ｐ明朝"/>
      <family val="1"/>
      <charset val="128"/>
    </font>
    <font>
      <sz val="11"/>
      <color theme="1"/>
      <name val="ＭＳ Ｐゴシック"/>
      <family val="3"/>
      <charset val="128"/>
    </font>
    <font>
      <sz val="18"/>
      <color theme="1"/>
      <name val="ＭＳ Ｐ明朝"/>
      <family val="1"/>
      <charset val="128"/>
    </font>
    <font>
      <sz val="11"/>
      <color rgb="FFFF0000"/>
      <name val="ＭＳ Ｐ明朝"/>
      <family val="1"/>
      <charset val="128"/>
    </font>
    <font>
      <sz val="10"/>
      <color indexed="8"/>
      <name val="ＭＳ Ｐ明朝"/>
      <family val="1"/>
      <charset val="128"/>
    </font>
    <font>
      <sz val="6"/>
      <name val="ＭＳ Ｐゴシック"/>
      <family val="3"/>
      <charset val="128"/>
      <scheme val="minor"/>
    </font>
    <font>
      <b/>
      <sz val="10.5"/>
      <color rgb="FFFF0000"/>
      <name val="ＭＳ Ｐ明朝"/>
      <family val="1"/>
      <charset val="128"/>
    </font>
    <font>
      <b/>
      <sz val="20"/>
      <color rgb="FFFF0000"/>
      <name val="ＭＳ Ｐ明朝"/>
      <family val="1"/>
      <charset val="128"/>
    </font>
    <font>
      <b/>
      <sz val="11"/>
      <color theme="1"/>
      <name val="ＭＳ Ｐゴシック"/>
      <family val="3"/>
      <charset val="128"/>
      <scheme val="minor"/>
    </font>
    <font>
      <b/>
      <sz val="11"/>
      <color rgb="FFFF0000"/>
      <name val="ＭＳ Ｐゴシック"/>
      <family val="3"/>
      <charset val="128"/>
      <scheme val="minor"/>
    </font>
    <font>
      <sz val="6"/>
      <name val="ＭＳ Ｐゴシック"/>
      <family val="2"/>
      <charset val="128"/>
      <scheme val="minor"/>
    </font>
    <font>
      <b/>
      <sz val="11"/>
      <color rgb="FFC00000"/>
      <name val="ＭＳ Ｐゴシック"/>
      <family val="3"/>
      <charset val="128"/>
      <scheme val="minor"/>
    </font>
    <font>
      <b/>
      <sz val="14"/>
      <color rgb="FFC00000"/>
      <name val="ＭＳ Ｐ明朝"/>
      <family val="1"/>
      <charset val="128"/>
    </font>
    <font>
      <b/>
      <sz val="10"/>
      <color rgb="FFC00000"/>
      <name val="ＭＳ Ｐ明朝"/>
      <family val="1"/>
      <charset val="128"/>
    </font>
    <font>
      <sz val="22"/>
      <color theme="1"/>
      <name val="ＭＳ Ｐ明朝"/>
      <family val="1"/>
      <charset val="128"/>
    </font>
    <font>
      <sz val="9"/>
      <color rgb="FFFF0000"/>
      <name val="ＭＳ Ｐ明朝"/>
      <family val="1"/>
      <charset val="128"/>
    </font>
    <font>
      <b/>
      <sz val="16"/>
      <color rgb="FFFF0000"/>
      <name val="ＭＳ Ｐ明朝"/>
      <family val="1"/>
      <charset val="128"/>
    </font>
    <font>
      <sz val="10"/>
      <color rgb="FF000000"/>
      <name val="Times New Roman"/>
      <family val="1"/>
    </font>
    <font>
      <b/>
      <sz val="14"/>
      <name val="ＭＳ Ｐ明朝"/>
      <family val="1"/>
      <charset val="128"/>
    </font>
    <font>
      <sz val="14"/>
      <color rgb="FF000000"/>
      <name val="ＭＳ Ｐ明朝"/>
      <family val="1"/>
      <charset val="128"/>
    </font>
    <font>
      <sz val="10"/>
      <color rgb="FF000000"/>
      <name val="ＭＳ Ｐ明朝"/>
      <family val="1"/>
      <charset val="128"/>
    </font>
    <font>
      <sz val="14"/>
      <name val="ＭＳ Ｐ明朝"/>
      <family val="1"/>
      <charset val="128"/>
    </font>
    <font>
      <b/>
      <u/>
      <sz val="14"/>
      <name val="ＭＳ Ｐ明朝"/>
      <family val="1"/>
      <charset val="128"/>
    </font>
    <font>
      <b/>
      <sz val="12"/>
      <name val="ＭＳ Ｐ明朝"/>
      <family val="1"/>
      <charset val="128"/>
    </font>
    <font>
      <sz val="12"/>
      <color rgb="FF000000"/>
      <name val="ＭＳ Ｐ明朝"/>
      <family val="1"/>
      <charset val="128"/>
    </font>
    <font>
      <sz val="11"/>
      <color rgb="FF000000"/>
      <name val="ＭＳ Ｐ明朝"/>
      <family val="1"/>
      <charset val="128"/>
    </font>
    <font>
      <sz val="11"/>
      <color rgb="FF000000"/>
      <name val="Times New Roman"/>
      <family val="1"/>
    </font>
    <font>
      <u/>
      <sz val="10"/>
      <color theme="10"/>
      <name val="Times New Roman"/>
      <family val="1"/>
    </font>
    <font>
      <u/>
      <sz val="11"/>
      <color theme="10"/>
      <name val="Times New Roman"/>
      <family val="1"/>
    </font>
    <font>
      <sz val="10"/>
      <name val="ＭＳ Ｐ明朝"/>
      <family val="1"/>
      <charset val="128"/>
    </font>
    <font>
      <sz val="12"/>
      <color rgb="FF000000"/>
      <name val="Times New Roman"/>
      <family val="1"/>
    </font>
    <font>
      <sz val="12"/>
      <color rgb="FFFF0000"/>
      <name val="ＭＳ Ｐ明朝"/>
      <family val="1"/>
      <charset val="128"/>
    </font>
    <font>
      <sz val="9"/>
      <color rgb="FF000000"/>
      <name val="MS UI Gothic"/>
      <family val="3"/>
      <charset val="128"/>
    </font>
    <font>
      <sz val="8"/>
      <name val="ＭＳ Ｐ明朝"/>
      <family val="1"/>
      <charset val="128"/>
    </font>
    <font>
      <b/>
      <sz val="8"/>
      <name val="ＭＳ Ｐ明朝"/>
      <family val="1"/>
      <charset val="128"/>
    </font>
    <font>
      <sz val="6"/>
      <name val="ＭＳ Ｐ明朝"/>
      <family val="1"/>
      <charset val="128"/>
    </font>
    <font>
      <sz val="11"/>
      <name val="ＭＳ 明朝"/>
      <family val="1"/>
      <charset val="128"/>
    </font>
    <font>
      <sz val="9"/>
      <color theme="1"/>
      <name val="ＭＳ 明朝"/>
      <family val="1"/>
      <charset val="128"/>
    </font>
    <font>
      <u/>
      <sz val="9"/>
      <color theme="1"/>
      <name val="ＭＳ 明朝"/>
      <family val="1"/>
      <charset val="128"/>
    </font>
    <font>
      <sz val="16"/>
      <name val="ＭＳ Ｐ明朝"/>
      <family val="1"/>
      <charset val="128"/>
    </font>
    <font>
      <u/>
      <sz val="11"/>
      <color indexed="10"/>
      <name val="ＭＳ Ｐ明朝"/>
      <family val="1"/>
      <charset val="128"/>
    </font>
    <font>
      <i/>
      <sz val="11"/>
      <color theme="1"/>
      <name val="ＭＳ Ｐ明朝"/>
      <family val="1"/>
      <charset val="128"/>
    </font>
    <font>
      <sz val="15"/>
      <name val="ＭＳ Ｐ明朝"/>
      <family val="1"/>
      <charset val="128"/>
    </font>
    <font>
      <sz val="12.5"/>
      <name val="ＭＳ Ｐ明朝"/>
      <family val="1"/>
      <charset val="128"/>
    </font>
    <font>
      <b/>
      <sz val="16"/>
      <color theme="1"/>
      <name val="ＭＳ Ｐ明朝"/>
      <family val="1"/>
      <charset val="128"/>
    </font>
    <font>
      <sz val="11"/>
      <color theme="1"/>
      <name val="ＭＳ ゴシック"/>
      <family val="3"/>
      <charset val="128"/>
    </font>
    <font>
      <sz val="14"/>
      <color rgb="FFFF0000"/>
      <name val="ＭＳ Ｐ明朝"/>
      <family val="1"/>
      <charset val="128"/>
    </font>
    <font>
      <b/>
      <sz val="11"/>
      <name val="ＭＳ Ｐ明朝"/>
      <family val="1"/>
      <charset val="128"/>
    </font>
    <font>
      <u/>
      <sz val="12.65"/>
      <color rgb="FFFF0000"/>
      <name val="ＭＳ Ｐゴシック"/>
      <family val="3"/>
      <charset val="128"/>
    </font>
    <font>
      <sz val="9"/>
      <color theme="1"/>
      <name val="ＭＳ ゴシック"/>
      <family val="3"/>
      <charset val="128"/>
    </font>
    <font>
      <b/>
      <sz val="14"/>
      <color rgb="FFFF0000"/>
      <name val="ＭＳ Ｐ明朝"/>
      <family val="1"/>
      <charset val="128"/>
    </font>
    <font>
      <sz val="11"/>
      <color rgb="FFC00000"/>
      <name val="ＭＳ Ｐゴシック"/>
      <family val="3"/>
      <charset val="128"/>
      <scheme val="minor"/>
    </font>
    <font>
      <sz val="11"/>
      <name val="ＭＳ Ｐゴシック"/>
      <family val="3"/>
      <charset val="128"/>
      <scheme val="minor"/>
    </font>
    <font>
      <b/>
      <sz val="12"/>
      <color rgb="FFFF0000"/>
      <name val="ＭＳ Ｐ明朝"/>
      <family val="1"/>
      <charset val="128"/>
    </font>
    <font>
      <sz val="6"/>
      <name val="Century"/>
      <family val="1"/>
    </font>
    <font>
      <sz val="11"/>
      <name val="Century"/>
      <family val="1"/>
    </font>
    <font>
      <sz val="8"/>
      <name val="Century"/>
      <family val="1"/>
    </font>
    <font>
      <sz val="11"/>
      <color theme="1"/>
      <name val="Century"/>
      <family val="1"/>
    </font>
    <font>
      <sz val="11"/>
      <color theme="1"/>
      <name val="ＭＳ 明朝"/>
      <family val="1"/>
      <charset val="128"/>
    </font>
    <font>
      <sz val="10"/>
      <name val="Century"/>
      <family val="1"/>
    </font>
    <font>
      <sz val="10"/>
      <name val="ＭＳ 明朝"/>
      <family val="1"/>
      <charset val="128"/>
    </font>
    <font>
      <sz val="10"/>
      <name val="Century"/>
      <family val="1"/>
      <charset val="128"/>
    </font>
    <font>
      <b/>
      <sz val="16"/>
      <color theme="1"/>
      <name val="ＭＳ ゴシック"/>
      <family val="3"/>
      <charset val="128"/>
    </font>
    <font>
      <b/>
      <sz val="11"/>
      <color rgb="FFFF0000"/>
      <name val="ＭＳ Ｐ明朝"/>
      <family val="1"/>
      <charset val="128"/>
    </font>
    <font>
      <sz val="11"/>
      <name val="ＭＳ ゴシック"/>
      <family val="3"/>
      <charset val="128"/>
    </font>
    <font>
      <sz val="9"/>
      <color theme="1"/>
      <name val="ＭＳ Ｐゴシック"/>
      <family val="3"/>
      <charset val="128"/>
    </font>
    <font>
      <b/>
      <sz val="9"/>
      <color rgb="FFFF0000"/>
      <name val="ＭＳ Ｐ明朝"/>
      <family val="1"/>
      <charset val="128"/>
    </font>
    <font>
      <b/>
      <sz val="15"/>
      <color rgb="FFFF0000"/>
      <name val="ＭＳ Ｐ明朝"/>
      <family val="1"/>
      <charset val="128"/>
    </font>
    <font>
      <b/>
      <sz val="9"/>
      <color indexed="81"/>
      <name val="MS P ゴシック"/>
      <family val="3"/>
      <charset val="128"/>
    </font>
  </fonts>
  <fills count="15">
    <fill>
      <patternFill patternType="none"/>
    </fill>
    <fill>
      <patternFill patternType="gray125"/>
    </fill>
    <fill>
      <patternFill patternType="solid">
        <fgColor indexed="1"/>
        <bgColor indexed="64"/>
      </patternFill>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DAEEF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BFF5B"/>
        <bgColor indexed="64"/>
      </patternFill>
    </fill>
  </fills>
  <borders count="132">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auto="1"/>
      </top>
      <bottom/>
      <diagonal/>
    </border>
    <border diagonalDown="1">
      <left style="thin">
        <color auto="1"/>
      </left>
      <right style="hair">
        <color auto="1"/>
      </right>
      <top style="thin">
        <color auto="1"/>
      </top>
      <bottom/>
      <diagonal style="hair">
        <color auto="1"/>
      </diagonal>
    </border>
    <border>
      <left style="hair">
        <color auto="1"/>
      </left>
      <right style="hair">
        <color auto="1"/>
      </right>
      <top style="thin">
        <color auto="1"/>
      </top>
      <bottom/>
      <diagonal/>
    </border>
    <border>
      <left style="hair">
        <color auto="1"/>
      </left>
      <right style="thin">
        <color auto="1"/>
      </right>
      <top style="thin">
        <color auto="1"/>
      </top>
      <bottom/>
      <diagonal/>
    </border>
    <border diagonalDown="1">
      <left style="thin">
        <color auto="1"/>
      </left>
      <right style="hair">
        <color auto="1"/>
      </right>
      <top/>
      <bottom style="thin">
        <color auto="1"/>
      </bottom>
      <diagonal style="hair">
        <color auto="1"/>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indexed="64"/>
      </left>
      <right style="hair">
        <color indexed="64"/>
      </right>
      <top style="hair">
        <color indexed="64"/>
      </top>
      <bottom style="double">
        <color indexed="64"/>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style="thin">
        <color indexed="64"/>
      </right>
      <top/>
      <bottom style="double">
        <color indexed="64"/>
      </bottom>
      <diagonal/>
    </border>
    <border diagonalUp="1">
      <left style="thin">
        <color indexed="64"/>
      </left>
      <right style="hair">
        <color indexed="64"/>
      </right>
      <top style="thin">
        <color indexed="64"/>
      </top>
      <bottom style="double">
        <color indexed="64"/>
      </bottom>
      <diagonal style="hair">
        <color indexed="64"/>
      </diagonal>
    </border>
    <border diagonalUp="1">
      <left style="hair">
        <color indexed="64"/>
      </left>
      <right style="hair">
        <color indexed="64"/>
      </right>
      <top style="thin">
        <color indexed="64"/>
      </top>
      <bottom style="double">
        <color indexed="64"/>
      </bottom>
      <diagonal style="hair">
        <color indexed="64"/>
      </diagonal>
    </border>
    <border>
      <left style="hair">
        <color indexed="64"/>
      </left>
      <right style="thin">
        <color indexed="64"/>
      </right>
      <top style="thin">
        <color indexed="64"/>
      </top>
      <bottom style="double">
        <color indexed="64"/>
      </bottom>
      <diagonal/>
    </border>
    <border diagonalUp="1">
      <left style="thin">
        <color indexed="64"/>
      </left>
      <right style="hair">
        <color indexed="64"/>
      </right>
      <top style="double">
        <color indexed="64"/>
      </top>
      <bottom style="thin">
        <color indexed="64"/>
      </bottom>
      <diagonal style="hair">
        <color indexed="64"/>
      </diagonal>
    </border>
    <border diagonalUp="1">
      <left style="hair">
        <color indexed="64"/>
      </left>
      <right style="hair">
        <color indexed="64"/>
      </right>
      <top style="double">
        <color indexed="64"/>
      </top>
      <bottom style="thin">
        <color indexed="64"/>
      </bottom>
      <diagonal style="hair">
        <color indexed="64"/>
      </diagonal>
    </border>
  </borders>
  <cellStyleXfs count="32">
    <xf numFmtId="0" fontId="0" fillId="0" borderId="0">
      <alignment vertical="center"/>
    </xf>
    <xf numFmtId="0" fontId="34" fillId="0" borderId="0" applyNumberFormat="0" applyFill="0" applyBorder="0" applyAlignment="0" applyProtection="0">
      <alignment vertical="top"/>
      <protection locked="0"/>
    </xf>
    <xf numFmtId="38" fontId="33" fillId="0" borderId="0" applyFont="0" applyFill="0" applyBorder="0" applyAlignment="0" applyProtection="0">
      <alignment vertical="center"/>
    </xf>
    <xf numFmtId="38" fontId="23" fillId="0" borderId="0" applyFont="0" applyFill="0" applyBorder="0" applyAlignment="0" applyProtection="0">
      <alignment vertical="center"/>
    </xf>
    <xf numFmtId="0" fontId="23" fillId="0" borderId="0">
      <alignment vertical="center"/>
    </xf>
    <xf numFmtId="0" fontId="28" fillId="0" borderId="0"/>
    <xf numFmtId="0" fontId="35" fillId="0" borderId="0">
      <alignment vertical="center"/>
    </xf>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67" fillId="0" borderId="0"/>
    <xf numFmtId="0" fontId="77" fillId="0" borderId="0" applyNumberFormat="0" applyFill="0" applyBorder="0" applyAlignment="0" applyProtection="0"/>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23" fillId="0" borderId="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23"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cellStyleXfs>
  <cellXfs count="1370">
    <xf numFmtId="0" fontId="0" fillId="0" borderId="0" xfId="0">
      <alignment vertical="center"/>
    </xf>
    <xf numFmtId="0" fontId="36" fillId="0" borderId="0" xfId="0" applyFont="1">
      <alignment vertical="center"/>
    </xf>
    <xf numFmtId="0" fontId="36"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vertical="center" shrinkToFit="1"/>
    </xf>
    <xf numFmtId="0" fontId="14" fillId="0" borderId="0" xfId="0" applyFont="1">
      <alignment vertical="center"/>
    </xf>
    <xf numFmtId="0" fontId="37" fillId="0" borderId="0" xfId="0" applyFont="1">
      <alignment vertical="center"/>
    </xf>
    <xf numFmtId="0" fontId="39" fillId="0" borderId="0" xfId="0" applyFont="1">
      <alignment vertical="center"/>
    </xf>
    <xf numFmtId="0" fontId="36" fillId="0" borderId="0" xfId="0" quotePrefix="1" applyFont="1">
      <alignment vertical="center"/>
    </xf>
    <xf numFmtId="0" fontId="20" fillId="0" borderId="0" xfId="0" applyFont="1">
      <alignment vertical="center"/>
    </xf>
    <xf numFmtId="0" fontId="37" fillId="0" borderId="0" xfId="0" applyFont="1" applyAlignment="1">
      <alignment vertical="center" wrapText="1"/>
    </xf>
    <xf numFmtId="0" fontId="45" fillId="0" borderId="0" xfId="0" applyFont="1" applyAlignment="1">
      <alignment horizontal="center" vertical="center"/>
    </xf>
    <xf numFmtId="0" fontId="21" fillId="0" borderId="0" xfId="0" applyFont="1">
      <alignment vertical="center"/>
    </xf>
    <xf numFmtId="0" fontId="25" fillId="0" borderId="0" xfId="0" applyFont="1">
      <alignment vertical="center"/>
    </xf>
    <xf numFmtId="0" fontId="48" fillId="0" borderId="0" xfId="1" applyFont="1" applyAlignment="1" applyProtection="1">
      <alignment vertical="center"/>
    </xf>
    <xf numFmtId="0" fontId="37" fillId="0" borderId="0" xfId="0" quotePrefix="1" applyFont="1">
      <alignment vertical="center"/>
    </xf>
    <xf numFmtId="0" fontId="46" fillId="0" borderId="0" xfId="0" applyFont="1" applyAlignment="1">
      <alignment horizontal="left" vertical="center"/>
    </xf>
    <xf numFmtId="0" fontId="37" fillId="0" borderId="0" xfId="0" applyFont="1" applyAlignment="1">
      <alignment horizontal="left" vertical="center"/>
    </xf>
    <xf numFmtId="0" fontId="46" fillId="0" borderId="0" xfId="0" applyFont="1">
      <alignment vertical="center"/>
    </xf>
    <xf numFmtId="0" fontId="27" fillId="0" borderId="0" xfId="0" applyFont="1">
      <alignment vertical="center"/>
    </xf>
    <xf numFmtId="0" fontId="21" fillId="0" borderId="0" xfId="0" applyFont="1" applyAlignment="1">
      <alignment vertical="center" wrapText="1"/>
    </xf>
    <xf numFmtId="0" fontId="36" fillId="0" borderId="0" xfId="0" applyFont="1" applyAlignment="1">
      <alignment vertical="top" wrapText="1"/>
    </xf>
    <xf numFmtId="0" fontId="37" fillId="0" borderId="0" xfId="0" applyFont="1" applyAlignment="1">
      <alignment vertical="top"/>
    </xf>
    <xf numFmtId="0" fontId="31" fillId="0" borderId="0" xfId="5" applyFont="1" applyAlignment="1">
      <alignment vertical="center"/>
    </xf>
    <xf numFmtId="0" fontId="30" fillId="6" borderId="13" xfId="5" applyFont="1" applyFill="1" applyBorder="1" applyAlignment="1">
      <alignment horizontal="center" vertical="center" wrapText="1"/>
    </xf>
    <xf numFmtId="0" fontId="37" fillId="0" borderId="0" xfId="0" applyFont="1" applyAlignment="1">
      <alignment horizontal="center" vertical="center"/>
    </xf>
    <xf numFmtId="0" fontId="30" fillId="6" borderId="3" xfId="5" applyFont="1" applyFill="1" applyBorder="1" applyAlignment="1">
      <alignment horizontal="center" vertical="center" wrapText="1"/>
    </xf>
    <xf numFmtId="0" fontId="30" fillId="0" borderId="3" xfId="5" applyFont="1" applyBorder="1" applyAlignment="1">
      <alignment horizontal="left" vertical="top" wrapText="1"/>
    </xf>
    <xf numFmtId="0" fontId="30" fillId="0" borderId="13" xfId="5" applyFont="1" applyBorder="1" applyAlignment="1">
      <alignment horizontal="left" vertical="center" wrapText="1"/>
    </xf>
    <xf numFmtId="0" fontId="30" fillId="0" borderId="13" xfId="5" applyFont="1" applyBorder="1" applyAlignment="1">
      <alignment vertical="center" wrapText="1"/>
    </xf>
    <xf numFmtId="0" fontId="47" fillId="2" borderId="0" xfId="5" applyFont="1" applyFill="1" applyAlignment="1">
      <alignment vertical="center" wrapText="1"/>
    </xf>
    <xf numFmtId="0" fontId="47" fillId="2" borderId="0" xfId="5" applyFont="1" applyFill="1" applyAlignment="1">
      <alignment horizontal="left" vertical="center" wrapText="1"/>
    </xf>
    <xf numFmtId="0" fontId="36" fillId="0" borderId="0" xfId="0" applyFont="1" applyAlignment="1">
      <alignment horizontal="left" vertical="center"/>
    </xf>
    <xf numFmtId="0" fontId="43" fillId="0" borderId="0" xfId="0" applyFont="1">
      <alignment vertical="center"/>
    </xf>
    <xf numFmtId="0" fontId="54" fillId="0" borderId="0" xfId="0" applyFont="1">
      <alignment vertical="center"/>
    </xf>
    <xf numFmtId="0" fontId="36" fillId="0" borderId="13" xfId="0" applyFont="1" applyBorder="1" applyAlignment="1">
      <alignment horizontal="center" vertical="center"/>
    </xf>
    <xf numFmtId="0" fontId="14" fillId="0" borderId="0" xfId="0" applyFont="1" applyAlignment="1">
      <alignment vertical="top"/>
    </xf>
    <xf numFmtId="0" fontId="44" fillId="0" borderId="0" xfId="0" applyFont="1">
      <alignment vertical="center"/>
    </xf>
    <xf numFmtId="0" fontId="36" fillId="0" borderId="0" xfId="0" applyFont="1" applyAlignment="1">
      <alignment vertical="center" wrapText="1"/>
    </xf>
    <xf numFmtId="0" fontId="0" fillId="0" borderId="0" xfId="0" applyAlignment="1">
      <alignment vertical="center" shrinkToFit="1"/>
    </xf>
    <xf numFmtId="0" fontId="0" fillId="0" borderId="13" xfId="0" applyBorder="1" applyAlignment="1">
      <alignment vertical="center" shrinkToFit="1"/>
    </xf>
    <xf numFmtId="0" fontId="0" fillId="0" borderId="13" xfId="0" applyBorder="1" applyAlignment="1" applyProtection="1">
      <alignment vertical="center" shrinkToFit="1"/>
      <protection locked="0"/>
    </xf>
    <xf numFmtId="0" fontId="53" fillId="0" borderId="0" xfId="0" applyFont="1">
      <alignment vertical="center"/>
    </xf>
    <xf numFmtId="0" fontId="0" fillId="0" borderId="0" xfId="0" applyAlignment="1">
      <alignment horizontal="center" vertical="center" shrinkToFit="1"/>
    </xf>
    <xf numFmtId="0" fontId="58" fillId="0" borderId="13" xfId="0" applyFont="1" applyBorder="1" applyAlignment="1">
      <alignment vertical="center" shrinkToFit="1"/>
    </xf>
    <xf numFmtId="0" fontId="62" fillId="0" borderId="0" xfId="0" applyFont="1">
      <alignment vertical="center"/>
    </xf>
    <xf numFmtId="0" fontId="58" fillId="8" borderId="13" xfId="0" applyFont="1" applyFill="1" applyBorder="1" applyAlignment="1">
      <alignment vertical="center" shrinkToFit="1"/>
    </xf>
    <xf numFmtId="0" fontId="58" fillId="8" borderId="13" xfId="0" applyFont="1" applyFill="1" applyBorder="1" applyAlignment="1" applyProtection="1">
      <alignment vertical="center" shrinkToFit="1"/>
      <protection locked="0"/>
    </xf>
    <xf numFmtId="0" fontId="58" fillId="8" borderId="33" xfId="0" applyFont="1" applyFill="1" applyBorder="1" applyAlignment="1">
      <alignment vertical="center" shrinkToFit="1"/>
    </xf>
    <xf numFmtId="0" fontId="58" fillId="8" borderId="36" xfId="0" applyFont="1" applyFill="1" applyBorder="1" applyAlignment="1">
      <alignment vertical="center" shrinkToFit="1"/>
    </xf>
    <xf numFmtId="0" fontId="58" fillId="8" borderId="38" xfId="0" applyFont="1" applyFill="1" applyBorder="1" applyAlignment="1">
      <alignment vertical="center" shrinkToFit="1"/>
    </xf>
    <xf numFmtId="0" fontId="70" fillId="0" borderId="0" xfId="12" applyFont="1" applyAlignment="1">
      <alignment horizontal="left" vertical="top"/>
    </xf>
    <xf numFmtId="0" fontId="75" fillId="0" borderId="0" xfId="12" applyFont="1"/>
    <xf numFmtId="0" fontId="20" fillId="0" borderId="3" xfId="12" applyFont="1" applyBorder="1" applyAlignment="1">
      <alignment vertical="top"/>
    </xf>
    <xf numFmtId="0" fontId="20" fillId="0" borderId="2" xfId="12" applyFont="1" applyBorder="1" applyAlignment="1">
      <alignment vertical="top"/>
    </xf>
    <xf numFmtId="0" fontId="20" fillId="0" borderId="5" xfId="12" applyFont="1" applyBorder="1" applyAlignment="1">
      <alignment vertical="top"/>
    </xf>
    <xf numFmtId="0" fontId="20" fillId="0" borderId="0" xfId="12" applyFont="1" applyAlignment="1">
      <alignment vertical="top"/>
    </xf>
    <xf numFmtId="0" fontId="75" fillId="0" borderId="0" xfId="12" applyFont="1" applyAlignment="1">
      <alignment horizontal="left" vertical="top"/>
    </xf>
    <xf numFmtId="0" fontId="76" fillId="0" borderId="0" xfId="12" applyFont="1"/>
    <xf numFmtId="0" fontId="78" fillId="0" borderId="0" xfId="13" applyFont="1" applyFill="1" applyBorder="1" applyAlignment="1">
      <alignment vertical="top"/>
    </xf>
    <xf numFmtId="0" fontId="20" fillId="0" borderId="0" xfId="12" applyFont="1" applyAlignment="1">
      <alignment horizontal="centerContinuous" vertical="center"/>
    </xf>
    <xf numFmtId="0" fontId="75" fillId="0" borderId="0" xfId="12" applyFont="1" applyAlignment="1">
      <alignment vertical="center"/>
    </xf>
    <xf numFmtId="0" fontId="20" fillId="0" borderId="0" xfId="12" applyFont="1" applyAlignment="1">
      <alignment horizontal="left" vertical="top" indent="5"/>
    </xf>
    <xf numFmtId="0" fontId="70" fillId="0" borderId="0" xfId="12" applyFont="1" applyAlignment="1">
      <alignment horizontal="left" vertical="top" indent="1"/>
    </xf>
    <xf numFmtId="0" fontId="79" fillId="0" borderId="0" xfId="12" applyFont="1" applyAlignment="1">
      <alignment horizontal="left" vertical="top" indent="1"/>
    </xf>
    <xf numFmtId="0" fontId="74" fillId="0" borderId="0" xfId="12" applyFont="1" applyAlignment="1">
      <alignment horizontal="left" vertical="center"/>
    </xf>
    <xf numFmtId="0" fontId="75" fillId="0" borderId="0" xfId="12" applyFont="1" applyAlignment="1">
      <alignment horizontal="left" vertical="center"/>
    </xf>
    <xf numFmtId="0" fontId="75" fillId="0" borderId="0" xfId="12" applyFont="1" applyAlignment="1">
      <alignment horizontal="left" vertical="top" indent="1"/>
    </xf>
    <xf numFmtId="0" fontId="74" fillId="0" borderId="0" xfId="12" applyFont="1" applyAlignment="1">
      <alignment horizontal="left" vertical="top"/>
    </xf>
    <xf numFmtId="0" fontId="75" fillId="0" borderId="0" xfId="12" applyFont="1" applyAlignment="1">
      <alignment horizontal="left" vertical="top" indent="3"/>
    </xf>
    <xf numFmtId="0" fontId="70" fillId="0" borderId="0" xfId="12" applyFont="1" applyAlignment="1">
      <alignment horizontal="left" vertical="top" indent="3"/>
    </xf>
    <xf numFmtId="0" fontId="74" fillId="0" borderId="41" xfId="12" applyFont="1" applyBorder="1" applyAlignment="1">
      <alignment horizontal="left" vertical="top"/>
    </xf>
    <xf numFmtId="0" fontId="74" fillId="0" borderId="42" xfId="12" applyFont="1" applyBorder="1" applyAlignment="1">
      <alignment horizontal="left" vertical="top"/>
    </xf>
    <xf numFmtId="0" fontId="75" fillId="0" borderId="42" xfId="12" applyFont="1" applyBorder="1" applyAlignment="1">
      <alignment horizontal="left" vertical="top"/>
    </xf>
    <xf numFmtId="0" fontId="75" fillId="0" borderId="43" xfId="12" applyFont="1" applyBorder="1" applyAlignment="1">
      <alignment horizontal="left" vertical="top"/>
    </xf>
    <xf numFmtId="0" fontId="74" fillId="0" borderId="44" xfId="12" applyFont="1" applyBorder="1" applyAlignment="1">
      <alignment horizontal="left" vertical="top"/>
    </xf>
    <xf numFmtId="0" fontId="70" fillId="0" borderId="45" xfId="12" applyFont="1" applyBorder="1" applyAlignment="1">
      <alignment horizontal="left" vertical="top"/>
    </xf>
    <xf numFmtId="0" fontId="81" fillId="0" borderId="46" xfId="12" applyFont="1" applyBorder="1" applyAlignment="1">
      <alignment horizontal="left" vertical="top"/>
    </xf>
    <xf numFmtId="0" fontId="74" fillId="0" borderId="47" xfId="12" applyFont="1" applyBorder="1" applyAlignment="1">
      <alignment horizontal="left" vertical="top"/>
    </xf>
    <xf numFmtId="0" fontId="70" fillId="0" borderId="47" xfId="12" applyFont="1" applyBorder="1" applyAlignment="1">
      <alignment horizontal="left" vertical="top"/>
    </xf>
    <xf numFmtId="0" fontId="70" fillId="0" borderId="48" xfId="12" applyFont="1" applyBorder="1" applyAlignment="1">
      <alignment horizontal="left" vertical="top"/>
    </xf>
    <xf numFmtId="0" fontId="40" fillId="0" borderId="0" xfId="10" applyFont="1">
      <alignment vertical="center"/>
    </xf>
    <xf numFmtId="0" fontId="53" fillId="0" borderId="0" xfId="10" applyFont="1">
      <alignment vertical="center"/>
    </xf>
    <xf numFmtId="0" fontId="36" fillId="0" borderId="0" xfId="10" applyFont="1">
      <alignment vertical="center"/>
    </xf>
    <xf numFmtId="0" fontId="36" fillId="0" borderId="0" xfId="10" applyFont="1" applyAlignment="1">
      <alignment horizontal="center" vertical="center"/>
    </xf>
    <xf numFmtId="0" fontId="36" fillId="0" borderId="0" xfId="10" applyFont="1" applyAlignment="1">
      <alignment horizontal="left" vertical="center"/>
    </xf>
    <xf numFmtId="0" fontId="36" fillId="3" borderId="13" xfId="10" applyFont="1" applyFill="1" applyBorder="1">
      <alignment vertical="center"/>
    </xf>
    <xf numFmtId="0" fontId="36" fillId="0" borderId="0" xfId="10" applyFont="1" applyAlignment="1">
      <alignment horizontal="center" vertical="center" shrinkToFit="1"/>
    </xf>
    <xf numFmtId="58" fontId="36" fillId="0" borderId="0" xfId="10" applyNumberFormat="1" applyFont="1" applyAlignment="1">
      <alignment horizontal="right" vertical="center" shrinkToFit="1"/>
    </xf>
    <xf numFmtId="0" fontId="40" fillId="0" borderId="0" xfId="10" applyFont="1" applyAlignment="1">
      <alignment horizontal="center" vertical="center"/>
    </xf>
    <xf numFmtId="0" fontId="43" fillId="0" borderId="0" xfId="10" applyFont="1">
      <alignment vertical="center"/>
    </xf>
    <xf numFmtId="0" fontId="40" fillId="0" borderId="0" xfId="10" applyFont="1" applyAlignment="1">
      <alignment vertical="center" shrinkToFit="1"/>
    </xf>
    <xf numFmtId="0" fontId="42" fillId="0" borderId="0" xfId="10" applyFont="1" applyAlignment="1">
      <alignment horizontal="center" vertical="center" wrapText="1"/>
    </xf>
    <xf numFmtId="0" fontId="40" fillId="0" borderId="10" xfId="10" applyFont="1" applyBorder="1" applyAlignment="1">
      <alignment horizontal="right" vertical="center" wrapText="1"/>
    </xf>
    <xf numFmtId="0" fontId="40" fillId="0" borderId="10" xfId="10" applyFont="1" applyBorder="1" applyAlignment="1">
      <alignment vertical="center" wrapText="1"/>
    </xf>
    <xf numFmtId="176" fontId="40" fillId="0" borderId="6" xfId="10" applyNumberFormat="1" applyFont="1" applyBorder="1" applyAlignment="1">
      <alignment horizontal="center" vertical="center"/>
    </xf>
    <xf numFmtId="0" fontId="40" fillId="0" borderId="1" xfId="10" applyFont="1" applyBorder="1">
      <alignment vertical="center"/>
    </xf>
    <xf numFmtId="0" fontId="40" fillId="0" borderId="10" xfId="10" applyFont="1" applyBorder="1">
      <alignment vertical="center"/>
    </xf>
    <xf numFmtId="0" fontId="36" fillId="0" borderId="6" xfId="10" applyFont="1" applyBorder="1">
      <alignment vertical="center"/>
    </xf>
    <xf numFmtId="0" fontId="36" fillId="0" borderId="0" xfId="10" applyFont="1" applyAlignment="1">
      <alignment horizontal="right"/>
    </xf>
    <xf numFmtId="0" fontId="36" fillId="0" borderId="0" xfId="14" applyFont="1">
      <alignment vertical="center"/>
    </xf>
    <xf numFmtId="0" fontId="47" fillId="0" borderId="0" xfId="14" applyFont="1">
      <alignment vertical="center"/>
    </xf>
    <xf numFmtId="0" fontId="36" fillId="0" borderId="0" xfId="15" applyFont="1">
      <alignment vertical="center"/>
    </xf>
    <xf numFmtId="0" fontId="36" fillId="0" borderId="0" xfId="15" applyFont="1" applyAlignment="1">
      <alignment horizontal="center" vertical="center"/>
    </xf>
    <xf numFmtId="0" fontId="40" fillId="0" borderId="0" xfId="15" applyFont="1">
      <alignment vertical="center"/>
    </xf>
    <xf numFmtId="0" fontId="43" fillId="0" borderId="0" xfId="15" applyFont="1">
      <alignment vertical="center"/>
    </xf>
    <xf numFmtId="0" fontId="36" fillId="0" borderId="0" xfId="15" applyFont="1" applyAlignment="1">
      <alignment horizontal="left" vertical="center"/>
    </xf>
    <xf numFmtId="0" fontId="36" fillId="0" borderId="0" xfId="15" applyFont="1" applyAlignment="1">
      <alignment horizontal="center" vertical="center" shrinkToFit="1"/>
    </xf>
    <xf numFmtId="0" fontId="41" fillId="0" borderId="0" xfId="10" applyFont="1">
      <alignment vertical="center"/>
    </xf>
    <xf numFmtId="0" fontId="39" fillId="0" borderId="0" xfId="10" applyFont="1">
      <alignment vertical="center"/>
    </xf>
    <xf numFmtId="0" fontId="36" fillId="0" borderId="0" xfId="15" applyFont="1" applyAlignment="1">
      <alignment horizontal="right" vertical="center"/>
    </xf>
    <xf numFmtId="0" fontId="61" fillId="0" borderId="0" xfId="0" applyFont="1">
      <alignment vertical="center"/>
    </xf>
    <xf numFmtId="0" fontId="36" fillId="0" borderId="10" xfId="0" applyFont="1" applyBorder="1">
      <alignment vertical="center"/>
    </xf>
    <xf numFmtId="0" fontId="36" fillId="3" borderId="13" xfId="0" applyFont="1" applyFill="1" applyBorder="1">
      <alignment vertical="center"/>
    </xf>
    <xf numFmtId="0" fontId="36" fillId="0" borderId="2" xfId="0" applyFont="1" applyBorder="1">
      <alignment vertical="center"/>
    </xf>
    <xf numFmtId="0" fontId="36" fillId="4" borderId="13" xfId="0" applyFont="1" applyFill="1" applyBorder="1">
      <alignment vertical="center"/>
    </xf>
    <xf numFmtId="0" fontId="14" fillId="0" borderId="8" xfId="0" applyFont="1" applyBorder="1">
      <alignment vertical="center"/>
    </xf>
    <xf numFmtId="0" fontId="36" fillId="5" borderId="13" xfId="0" applyFont="1" applyFill="1" applyBorder="1">
      <alignment vertical="center"/>
    </xf>
    <xf numFmtId="0" fontId="36" fillId="0" borderId="13" xfId="0" applyFont="1" applyBorder="1">
      <alignment vertical="center"/>
    </xf>
    <xf numFmtId="0" fontId="36" fillId="0" borderId="0" xfId="0" quotePrefix="1" applyFont="1" applyAlignment="1">
      <alignment horizontal="center" vertical="center"/>
    </xf>
    <xf numFmtId="0" fontId="89" fillId="0" borderId="0" xfId="0" applyFont="1" applyAlignment="1">
      <alignment horizontal="center" vertical="center"/>
    </xf>
    <xf numFmtId="0" fontId="71" fillId="0" borderId="0" xfId="0" applyFont="1" applyAlignment="1">
      <alignment horizontal="center" vertical="center"/>
    </xf>
    <xf numFmtId="0" fontId="36" fillId="0" borderId="0" xfId="10" applyFont="1" applyAlignment="1">
      <alignment horizontal="right" vertical="center"/>
    </xf>
    <xf numFmtId="0" fontId="36" fillId="0" borderId="0" xfId="0" applyFont="1" applyAlignment="1">
      <alignment horizontal="left" vertical="center" wrapText="1"/>
    </xf>
    <xf numFmtId="0" fontId="41" fillId="0" borderId="0" xfId="10" applyFont="1" applyAlignment="1">
      <alignment horizontal="center" vertical="center" wrapText="1"/>
    </xf>
    <xf numFmtId="38" fontId="36" fillId="0" borderId="0" xfId="2" applyFont="1" applyFill="1" applyBorder="1" applyAlignment="1" applyProtection="1">
      <alignment horizontal="center" vertical="center"/>
    </xf>
    <xf numFmtId="0" fontId="93" fillId="0" borderId="16" xfId="0" applyFont="1" applyBorder="1" applyAlignment="1">
      <alignment horizontal="left" vertical="center"/>
    </xf>
    <xf numFmtId="0" fontId="31" fillId="0" borderId="0" xfId="12" applyFont="1" applyAlignment="1">
      <alignment horizontal="left" vertical="top" wrapText="1"/>
    </xf>
    <xf numFmtId="0" fontId="74" fillId="0" borderId="0" xfId="12" applyFont="1" applyAlignment="1">
      <alignment horizontal="left" vertical="top" wrapText="1"/>
    </xf>
    <xf numFmtId="0" fontId="14" fillId="0" borderId="0" xfId="0" applyFont="1" applyAlignment="1">
      <alignment vertical="center" wrapText="1"/>
    </xf>
    <xf numFmtId="0" fontId="36" fillId="0" borderId="7" xfId="10" applyFont="1" applyBorder="1" applyAlignment="1">
      <alignment horizontal="center" vertical="center"/>
    </xf>
    <xf numFmtId="0" fontId="36" fillId="0" borderId="0" xfId="0" applyFont="1" applyAlignment="1">
      <alignment horizontal="center" vertical="center" wrapText="1"/>
    </xf>
    <xf numFmtId="0" fontId="64" fillId="0" borderId="0" xfId="10" applyFont="1" applyAlignment="1">
      <alignment horizontal="center" vertical="center"/>
    </xf>
    <xf numFmtId="0" fontId="24" fillId="0" borderId="0" xfId="10" applyFont="1" applyAlignment="1">
      <alignment vertical="top" wrapText="1"/>
    </xf>
    <xf numFmtId="0" fontId="47" fillId="0" borderId="0" xfId="0" applyFont="1">
      <alignment vertical="center"/>
    </xf>
    <xf numFmtId="0" fontId="49" fillId="0" borderId="0" xfId="5" applyFont="1" applyAlignment="1">
      <alignment vertical="center"/>
    </xf>
    <xf numFmtId="0" fontId="50" fillId="0" borderId="0" xfId="10" applyFont="1">
      <alignment vertical="center"/>
    </xf>
    <xf numFmtId="0" fontId="40" fillId="0" borderId="10" xfId="10" applyFont="1" applyBorder="1" applyAlignment="1">
      <alignment horizontal="center" vertical="center" wrapText="1"/>
    </xf>
    <xf numFmtId="0" fontId="40" fillId="0" borderId="0" xfId="10" applyFont="1" applyAlignment="1">
      <alignment vertical="center" wrapText="1"/>
    </xf>
    <xf numFmtId="0" fontId="36" fillId="0" borderId="0" xfId="10" applyFont="1" applyAlignment="1"/>
    <xf numFmtId="0" fontId="91" fillId="0" borderId="0" xfId="10" applyFont="1" applyAlignment="1">
      <alignment horizontal="center" vertical="center"/>
    </xf>
    <xf numFmtId="0" fontId="91" fillId="0" borderId="0" xfId="10" applyFont="1">
      <alignment vertical="center"/>
    </xf>
    <xf numFmtId="0" fontId="10" fillId="0" borderId="0" xfId="15">
      <alignment vertical="center"/>
    </xf>
    <xf numFmtId="0" fontId="36" fillId="7" borderId="0" xfId="15" applyFont="1" applyFill="1">
      <alignment vertical="center"/>
    </xf>
    <xf numFmtId="0" fontId="42" fillId="0" borderId="0" xfId="15" applyFont="1" applyAlignment="1">
      <alignment horizontal="center" vertical="center" wrapText="1"/>
    </xf>
    <xf numFmtId="185" fontId="20" fillId="4" borderId="0" xfId="15" applyNumberFormat="1" applyFont="1" applyFill="1" applyAlignment="1">
      <alignment vertical="center" shrinkToFit="1"/>
    </xf>
    <xf numFmtId="0" fontId="87" fillId="0" borderId="0" xfId="15" applyFont="1" applyAlignment="1">
      <alignment horizontal="center" vertical="center"/>
    </xf>
    <xf numFmtId="0" fontId="87" fillId="0" borderId="0" xfId="15" applyFont="1">
      <alignment vertical="center"/>
    </xf>
    <xf numFmtId="0" fontId="36" fillId="0" borderId="6" xfId="10" applyFont="1" applyBorder="1" applyAlignment="1">
      <alignment vertical="center" wrapText="1"/>
    </xf>
    <xf numFmtId="0" fontId="36" fillId="0" borderId="7" xfId="10" applyFont="1" applyBorder="1">
      <alignment vertical="center"/>
    </xf>
    <xf numFmtId="11" fontId="36" fillId="0" borderId="0" xfId="0" applyNumberFormat="1" applyFont="1">
      <alignment vertical="center"/>
    </xf>
    <xf numFmtId="11" fontId="0" fillId="0" borderId="0" xfId="0" applyNumberFormat="1">
      <alignment vertical="center"/>
    </xf>
    <xf numFmtId="38" fontId="40" fillId="0" borderId="0" xfId="11" applyFont="1" applyBorder="1" applyAlignment="1" applyProtection="1">
      <alignment vertical="center"/>
    </xf>
    <xf numFmtId="0" fontId="40" fillId="0" borderId="0" xfId="10" applyFont="1" applyAlignment="1">
      <alignment horizontal="left" vertical="center"/>
    </xf>
    <xf numFmtId="0" fontId="36" fillId="0" borderId="0" xfId="10" applyFont="1" applyAlignment="1">
      <alignment horizontal="center" vertical="top"/>
    </xf>
    <xf numFmtId="0" fontId="40" fillId="0" borderId="6" xfId="10" applyFont="1" applyBorder="1" applyAlignment="1">
      <alignment horizontal="center" vertical="center" shrinkToFit="1"/>
    </xf>
    <xf numFmtId="0" fontId="53" fillId="0" borderId="0" xfId="0" applyFont="1" applyAlignment="1">
      <alignment vertical="top"/>
    </xf>
    <xf numFmtId="0" fontId="53" fillId="0" borderId="0" xfId="15" applyFont="1">
      <alignment vertical="center"/>
    </xf>
    <xf numFmtId="0" fontId="65" fillId="0" borderId="0" xfId="10" quotePrefix="1" applyFont="1">
      <alignment vertical="center"/>
    </xf>
    <xf numFmtId="0" fontId="65" fillId="0" borderId="0" xfId="10" applyFont="1">
      <alignment vertical="center"/>
    </xf>
    <xf numFmtId="0" fontId="30" fillId="0" borderId="1" xfId="5" applyFont="1" applyBorder="1" applyAlignment="1">
      <alignment horizontal="left" vertical="top" wrapText="1"/>
    </xf>
    <xf numFmtId="0" fontId="52" fillId="0" borderId="0" xfId="0" applyFont="1" applyAlignment="1">
      <alignment horizontal="center" vertical="center"/>
    </xf>
    <xf numFmtId="0" fontId="40" fillId="0" borderId="6" xfId="10" applyFont="1" applyBorder="1" applyAlignment="1">
      <alignment vertical="center" shrinkToFit="1"/>
    </xf>
    <xf numFmtId="0" fontId="95" fillId="0" borderId="0" xfId="0" applyFont="1">
      <alignment vertical="center"/>
    </xf>
    <xf numFmtId="0" fontId="47" fillId="6" borderId="0" xfId="5" applyFont="1" applyFill="1" applyAlignment="1">
      <alignment horizontal="center" vertical="center" wrapText="1"/>
    </xf>
    <xf numFmtId="0" fontId="31" fillId="0" borderId="44" xfId="12" applyFont="1" applyBorder="1" applyAlignment="1">
      <alignment horizontal="left" vertical="top"/>
    </xf>
    <xf numFmtId="0" fontId="42" fillId="0" borderId="0" xfId="0" applyFont="1" applyAlignment="1">
      <alignment horizontal="center" vertical="center" wrapText="1"/>
    </xf>
    <xf numFmtId="0" fontId="66" fillId="0" borderId="0" xfId="0" quotePrefix="1" applyFont="1">
      <alignment vertical="center"/>
    </xf>
    <xf numFmtId="0" fontId="50" fillId="0" borderId="0" xfId="0" applyFont="1">
      <alignment vertical="center"/>
    </xf>
    <xf numFmtId="0" fontId="101" fillId="0" borderId="0" xfId="0" applyFont="1">
      <alignment vertical="center"/>
    </xf>
    <xf numFmtId="11" fontId="50" fillId="0" borderId="0" xfId="0" applyNumberFormat="1" applyFont="1">
      <alignment vertical="center"/>
    </xf>
    <xf numFmtId="0" fontId="50" fillId="0" borderId="0" xfId="0" applyFont="1" applyAlignment="1">
      <alignment horizontal="left" vertical="center" wrapText="1"/>
    </xf>
    <xf numFmtId="183" fontId="36" fillId="3" borderId="13" xfId="0" applyNumberFormat="1"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36" fillId="0" borderId="6" xfId="10" applyFont="1" applyBorder="1" applyAlignment="1">
      <alignment horizontal="center" vertical="center"/>
    </xf>
    <xf numFmtId="0" fontId="36" fillId="0" borderId="2" xfId="10" applyFont="1" applyBorder="1" applyAlignment="1">
      <alignment horizontal="center" vertical="center"/>
    </xf>
    <xf numFmtId="0" fontId="36" fillId="4" borderId="13" xfId="0" applyFont="1" applyFill="1" applyBorder="1" applyAlignment="1" applyProtection="1">
      <alignment horizontal="left" vertical="center" shrinkToFit="1"/>
      <protection locked="0"/>
    </xf>
    <xf numFmtId="0" fontId="36" fillId="3" borderId="13" xfId="0" applyFont="1" applyFill="1" applyBorder="1" applyAlignment="1" applyProtection="1">
      <alignment horizontal="left" vertical="center" shrinkToFit="1"/>
      <protection locked="0"/>
    </xf>
    <xf numFmtId="180" fontId="36" fillId="3" borderId="13" xfId="0" applyNumberFormat="1" applyFont="1" applyFill="1" applyBorder="1" applyAlignment="1" applyProtection="1">
      <alignment horizontal="left" vertical="center" shrinkToFit="1"/>
      <protection locked="0"/>
    </xf>
    <xf numFmtId="0" fontId="36" fillId="5" borderId="13" xfId="0" applyFont="1" applyFill="1" applyBorder="1" applyAlignment="1" applyProtection="1">
      <alignment horizontal="left" vertical="center" shrinkToFit="1"/>
      <protection locked="0"/>
    </xf>
    <xf numFmtId="177" fontId="20" fillId="3" borderId="13" xfId="2" applyNumberFormat="1" applyFont="1" applyFill="1" applyBorder="1" applyAlignment="1" applyProtection="1">
      <alignment horizontal="left" vertical="center" shrinkToFit="1"/>
      <protection locked="0"/>
    </xf>
    <xf numFmtId="0" fontId="53" fillId="0" borderId="0" xfId="0" applyFont="1" applyAlignment="1">
      <alignment vertical="top" wrapText="1"/>
    </xf>
    <xf numFmtId="0" fontId="97" fillId="0" borderId="0" xfId="0" applyFont="1" applyAlignment="1">
      <alignment vertical="top"/>
    </xf>
    <xf numFmtId="0" fontId="47" fillId="0" borderId="0" xfId="5" applyFont="1" applyAlignment="1">
      <alignment horizontal="left" vertical="top" wrapText="1"/>
    </xf>
    <xf numFmtId="0" fontId="0" fillId="0" borderId="13" xfId="0" applyBorder="1">
      <alignment vertical="center"/>
    </xf>
    <xf numFmtId="184" fontId="0" fillId="0" borderId="13" xfId="0" applyNumberFormat="1" applyBorder="1">
      <alignment vertical="center"/>
    </xf>
    <xf numFmtId="38" fontId="0" fillId="0" borderId="13" xfId="2" applyFont="1" applyBorder="1">
      <alignment vertical="center"/>
    </xf>
    <xf numFmtId="12" fontId="0" fillId="0" borderId="13" xfId="0" applyNumberFormat="1" applyBorder="1">
      <alignment vertical="center"/>
    </xf>
    <xf numFmtId="0" fontId="0" fillId="10" borderId="5" xfId="0" applyFill="1" applyBorder="1" applyAlignment="1">
      <alignment horizontal="centerContinuous" vertical="center" wrapText="1"/>
    </xf>
    <xf numFmtId="38" fontId="36" fillId="0" borderId="15" xfId="2" applyFont="1" applyFill="1" applyBorder="1" applyAlignment="1" applyProtection="1">
      <alignment horizontal="center" vertical="center"/>
    </xf>
    <xf numFmtId="0" fontId="50" fillId="0" borderId="0" xfId="0" applyFont="1" applyAlignment="1">
      <alignment vertical="center" wrapText="1"/>
    </xf>
    <xf numFmtId="0" fontId="36" fillId="0" borderId="0" xfId="15" applyFont="1" applyAlignment="1">
      <alignment horizontal="center" vertical="top"/>
    </xf>
    <xf numFmtId="0" fontId="24" fillId="0" borderId="0" xfId="15" applyFont="1" applyAlignment="1">
      <alignment vertical="top" wrapText="1"/>
    </xf>
    <xf numFmtId="0" fontId="40" fillId="0" borderId="0" xfId="26" applyFont="1">
      <alignment vertical="center"/>
    </xf>
    <xf numFmtId="0" fontId="36" fillId="0" borderId="0" xfId="26" applyFont="1">
      <alignment vertical="center"/>
    </xf>
    <xf numFmtId="0" fontId="36" fillId="0" borderId="0" xfId="26" applyFont="1" applyAlignment="1">
      <alignment horizontal="center" vertical="center"/>
    </xf>
    <xf numFmtId="0" fontId="36" fillId="0" borderId="0" xfId="26" applyFont="1" applyAlignment="1">
      <alignment horizontal="left" vertical="center"/>
    </xf>
    <xf numFmtId="0" fontId="36" fillId="3" borderId="13" xfId="26" applyFont="1" applyFill="1" applyBorder="1">
      <alignment vertical="center"/>
    </xf>
    <xf numFmtId="0" fontId="36" fillId="0" borderId="0" xfId="26" applyFont="1" applyAlignment="1">
      <alignment horizontal="center" vertical="center" shrinkToFit="1"/>
    </xf>
    <xf numFmtId="0" fontId="43" fillId="0" borderId="0" xfId="26" applyFont="1">
      <alignment vertical="center"/>
    </xf>
    <xf numFmtId="0" fontId="40" fillId="0" borderId="0" xfId="26" applyFont="1" applyAlignment="1">
      <alignment vertical="center" shrinkToFit="1"/>
    </xf>
    <xf numFmtId="0" fontId="70" fillId="0" borderId="0" xfId="26" applyFont="1" applyAlignment="1">
      <alignment horizontal="center" vertical="center" wrapText="1"/>
    </xf>
    <xf numFmtId="0" fontId="5" fillId="0" borderId="0" xfId="26" applyAlignment="1">
      <alignment vertical="center" shrinkToFit="1"/>
    </xf>
    <xf numFmtId="0" fontId="40" fillId="0" borderId="0" xfId="26" applyFont="1" applyAlignment="1">
      <alignment horizontal="center" vertical="center"/>
    </xf>
    <xf numFmtId="0" fontId="40" fillId="0" borderId="1" xfId="26" applyFont="1" applyBorder="1" applyAlignment="1">
      <alignment horizontal="right" vertical="center" wrapText="1"/>
    </xf>
    <xf numFmtId="0" fontId="40" fillId="0" borderId="6" xfId="26" applyFont="1" applyBorder="1" applyAlignment="1">
      <alignment horizontal="right" vertical="center" wrapText="1"/>
    </xf>
    <xf numFmtId="0" fontId="40" fillId="0" borderId="6" xfId="26" applyFont="1" applyBorder="1" applyAlignment="1">
      <alignment vertical="center" wrapText="1"/>
    </xf>
    <xf numFmtId="0" fontId="40" fillId="0" borderId="7" xfId="26" applyFont="1" applyBorder="1" applyAlignment="1">
      <alignment vertical="center" wrapText="1"/>
    </xf>
    <xf numFmtId="0" fontId="40" fillId="0" borderId="8" xfId="26" applyFont="1" applyBorder="1" applyAlignment="1">
      <alignment vertical="center" wrapText="1"/>
    </xf>
    <xf numFmtId="0" fontId="40" fillId="0" borderId="0" xfId="26" applyFont="1" applyAlignment="1">
      <alignment vertical="center" wrapText="1"/>
    </xf>
    <xf numFmtId="0" fontId="40" fillId="0" borderId="9" xfId="26" applyFont="1" applyBorder="1">
      <alignment vertical="center"/>
    </xf>
    <xf numFmtId="0" fontId="40" fillId="0" borderId="1" xfId="26" applyFont="1" applyBorder="1" applyAlignment="1">
      <alignment vertical="center" wrapText="1"/>
    </xf>
    <xf numFmtId="0" fontId="40" fillId="0" borderId="6" xfId="26" applyFont="1" applyBorder="1" applyAlignment="1">
      <alignment horizontal="center" vertical="center" shrinkToFit="1"/>
    </xf>
    <xf numFmtId="0" fontId="36" fillId="0" borderId="6" xfId="26" applyFont="1" applyBorder="1">
      <alignment vertical="center"/>
    </xf>
    <xf numFmtId="0" fontId="40" fillId="0" borderId="6" xfId="26" applyFont="1" applyBorder="1" applyAlignment="1">
      <alignment horizontal="left" vertical="center" shrinkToFit="1"/>
    </xf>
    <xf numFmtId="0" fontId="40" fillId="0" borderId="7" xfId="26" applyFont="1" applyBorder="1" applyAlignment="1">
      <alignment horizontal="left" vertical="center" shrinkToFit="1"/>
    </xf>
    <xf numFmtId="0" fontId="40" fillId="0" borderId="0" xfId="26" applyFont="1" applyAlignment="1">
      <alignment horizontal="center" vertical="center" shrinkToFit="1"/>
    </xf>
    <xf numFmtId="0" fontId="40" fillId="0" borderId="0" xfId="26" applyFont="1" applyAlignment="1">
      <alignment horizontal="left" vertical="center" shrinkToFit="1"/>
    </xf>
    <xf numFmtId="0" fontId="40" fillId="0" borderId="9" xfId="26" applyFont="1" applyBorder="1" applyAlignment="1">
      <alignment horizontal="left" vertical="center" shrinkToFit="1"/>
    </xf>
    <xf numFmtId="0" fontId="40" fillId="0" borderId="4" xfId="26" applyFont="1" applyBorder="1" applyAlignment="1">
      <alignment vertical="center" wrapText="1"/>
    </xf>
    <xf numFmtId="0" fontId="40" fillId="0" borderId="10" xfId="26" applyFont="1" applyBorder="1" applyAlignment="1">
      <alignment vertical="center" wrapText="1"/>
    </xf>
    <xf numFmtId="0" fontId="40" fillId="0" borderId="10" xfId="26" applyFont="1" applyBorder="1">
      <alignment vertical="center"/>
    </xf>
    <xf numFmtId="0" fontId="40" fillId="0" borderId="11" xfId="26" applyFont="1" applyBorder="1">
      <alignment vertical="center"/>
    </xf>
    <xf numFmtId="179" fontId="31" fillId="0" borderId="0" xfId="26" applyNumberFormat="1" applyFont="1" applyAlignment="1">
      <alignment horizontal="center" vertical="center" shrinkToFit="1"/>
    </xf>
    <xf numFmtId="0" fontId="40" fillId="0" borderId="1" xfId="26" applyFont="1" applyBorder="1">
      <alignment vertical="center"/>
    </xf>
    <xf numFmtId="0" fontId="40" fillId="0" borderId="6" xfId="26" applyFont="1" applyBorder="1">
      <alignment vertical="center"/>
    </xf>
    <xf numFmtId="179" fontId="31" fillId="0" borderId="6" xfId="26" applyNumberFormat="1" applyFont="1" applyBorder="1" applyAlignment="1">
      <alignment horizontal="center" vertical="center" shrinkToFit="1"/>
    </xf>
    <xf numFmtId="0" fontId="40" fillId="0" borderId="7" xfId="26" applyFont="1" applyBorder="1">
      <alignment vertical="center"/>
    </xf>
    <xf numFmtId="0" fontId="40" fillId="0" borderId="8" xfId="26" applyFont="1" applyBorder="1">
      <alignment vertical="center"/>
    </xf>
    <xf numFmtId="0" fontId="40" fillId="0" borderId="4" xfId="26" applyFont="1" applyBorder="1">
      <alignment vertical="center"/>
    </xf>
    <xf numFmtId="179" fontId="31" fillId="0" borderId="10" xfId="26" applyNumberFormat="1" applyFont="1" applyBorder="1" applyAlignment="1">
      <alignment horizontal="center" vertical="center" shrinkToFit="1"/>
    </xf>
    <xf numFmtId="0" fontId="36" fillId="0" borderId="10" xfId="26" applyFont="1" applyBorder="1">
      <alignment vertical="center"/>
    </xf>
    <xf numFmtId="0" fontId="36" fillId="0" borderId="0" xfId="26" applyFont="1" applyAlignment="1">
      <alignment horizontal="right"/>
    </xf>
    <xf numFmtId="0" fontId="20" fillId="0" borderId="0" xfId="0" applyFont="1" applyAlignment="1">
      <alignment vertical="top" wrapText="1"/>
    </xf>
    <xf numFmtId="0" fontId="36" fillId="0" borderId="0" xfId="26" applyFont="1" applyAlignment="1">
      <alignment horizontal="center" vertical="top"/>
    </xf>
    <xf numFmtId="0" fontId="36" fillId="0" borderId="22" xfId="10" applyFont="1" applyBorder="1" applyAlignment="1">
      <alignment horizontal="center" vertical="center"/>
    </xf>
    <xf numFmtId="0" fontId="20" fillId="0" borderId="0" xfId="0" applyFont="1" applyAlignment="1">
      <alignment vertical="top"/>
    </xf>
    <xf numFmtId="0" fontId="20" fillId="0" borderId="0" xfId="10" applyFont="1">
      <alignment vertical="center"/>
    </xf>
    <xf numFmtId="0" fontId="20" fillId="0" borderId="0" xfId="15" applyFont="1">
      <alignment vertical="center"/>
    </xf>
    <xf numFmtId="0" fontId="40" fillId="0" borderId="19" xfId="10" applyFont="1" applyBorder="1">
      <alignment vertical="center"/>
    </xf>
    <xf numFmtId="0" fontId="40" fillId="0" borderId="29" xfId="10" applyFont="1" applyBorder="1">
      <alignment vertical="center"/>
    </xf>
    <xf numFmtId="0" fontId="40" fillId="0" borderId="17" xfId="10" applyFont="1" applyBorder="1">
      <alignment vertical="center"/>
    </xf>
    <xf numFmtId="0" fontId="40" fillId="0" borderId="18" xfId="10" applyFont="1" applyBorder="1">
      <alignment vertical="center"/>
    </xf>
    <xf numFmtId="0" fontId="0" fillId="10" borderId="3" xfId="0" applyFill="1" applyBorder="1" applyAlignment="1">
      <alignment horizontal="centerContinuous" vertical="center" wrapText="1" shrinkToFit="1"/>
    </xf>
    <xf numFmtId="0" fontId="0" fillId="10" borderId="13" xfId="0" applyFill="1" applyBorder="1" applyAlignment="1">
      <alignment vertical="center" wrapText="1"/>
    </xf>
    <xf numFmtId="0" fontId="0" fillId="10" borderId="3" xfId="0" applyFill="1" applyBorder="1" applyAlignment="1">
      <alignment vertical="center" wrapText="1"/>
    </xf>
    <xf numFmtId="49" fontId="20" fillId="0" borderId="0" xfId="0" applyNumberFormat="1" applyFont="1" applyAlignment="1">
      <alignment horizontal="center" vertical="center" textRotation="255"/>
    </xf>
    <xf numFmtId="0" fontId="0" fillId="0" borderId="13" xfId="0" applyBorder="1" applyAlignment="1">
      <alignment vertical="center" wrapText="1"/>
    </xf>
    <xf numFmtId="184" fontId="0" fillId="0" borderId="13" xfId="0" applyNumberFormat="1" applyBorder="1" applyAlignment="1">
      <alignment vertical="center" wrapText="1"/>
    </xf>
    <xf numFmtId="0" fontId="0" fillId="10" borderId="13" xfId="0" applyFill="1" applyBorder="1" applyAlignment="1">
      <alignment horizontal="center" vertical="center" wrapText="1"/>
    </xf>
    <xf numFmtId="0" fontId="36" fillId="0" borderId="20" xfId="10" applyFont="1" applyBorder="1" applyAlignment="1">
      <alignment horizontal="center" vertical="center"/>
    </xf>
    <xf numFmtId="0" fontId="36" fillId="0" borderId="21" xfId="10" applyFont="1" applyBorder="1" applyAlignment="1">
      <alignment horizontal="center" vertical="center"/>
    </xf>
    <xf numFmtId="38" fontId="36" fillId="0" borderId="1" xfId="2" applyFont="1" applyBorder="1" applyAlignment="1" applyProtection="1">
      <alignment vertical="center" wrapText="1"/>
    </xf>
    <xf numFmtId="38" fontId="36" fillId="0" borderId="6" xfId="2" applyFont="1" applyFill="1" applyBorder="1" applyAlignment="1" applyProtection="1">
      <alignment vertical="center"/>
    </xf>
    <xf numFmtId="38" fontId="41" fillId="0" borderId="0" xfId="2" applyFont="1" applyProtection="1">
      <alignment vertical="center"/>
    </xf>
    <xf numFmtId="38" fontId="41" fillId="0" borderId="0" xfId="2" applyFont="1" applyFill="1" applyProtection="1">
      <alignment vertical="center"/>
    </xf>
    <xf numFmtId="38" fontId="36" fillId="0" borderId="1" xfId="2" applyFont="1" applyFill="1" applyBorder="1" applyAlignment="1" applyProtection="1">
      <alignment vertical="center"/>
    </xf>
    <xf numFmtId="38" fontId="36" fillId="0" borderId="0" xfId="2" applyFont="1" applyFill="1" applyBorder="1" applyAlignment="1" applyProtection="1">
      <alignment horizontal="left" vertical="center" wrapText="1"/>
    </xf>
    <xf numFmtId="0" fontId="105" fillId="9" borderId="83" xfId="29" applyFont="1" applyFill="1" applyBorder="1" applyAlignment="1" applyProtection="1">
      <alignment vertical="center" wrapText="1"/>
      <protection locked="0"/>
    </xf>
    <xf numFmtId="179" fontId="105" fillId="9" borderId="83" xfId="29" applyNumberFormat="1" applyFont="1" applyFill="1" applyBorder="1" applyAlignment="1" applyProtection="1">
      <alignment vertical="center" wrapText="1"/>
      <protection locked="0"/>
    </xf>
    <xf numFmtId="190" fontId="105" fillId="9" borderId="83" xfId="29" applyNumberFormat="1" applyFont="1" applyFill="1" applyBorder="1" applyAlignment="1" applyProtection="1">
      <alignment vertical="center" wrapText="1"/>
      <protection locked="0"/>
    </xf>
    <xf numFmtId="0" fontId="105" fillId="9" borderId="62" xfId="29" applyFont="1" applyFill="1" applyBorder="1" applyAlignment="1" applyProtection="1">
      <alignment vertical="center" wrapText="1"/>
      <protection locked="0"/>
    </xf>
    <xf numFmtId="0" fontId="105" fillId="9" borderId="75" xfId="29" applyFont="1" applyFill="1" applyBorder="1" applyAlignment="1" applyProtection="1">
      <alignment vertical="center" wrapText="1"/>
      <protection locked="0"/>
    </xf>
    <xf numFmtId="179" fontId="105" fillId="9" borderId="75" xfId="29" applyNumberFormat="1" applyFont="1" applyFill="1" applyBorder="1" applyAlignment="1" applyProtection="1">
      <alignment vertical="center" wrapText="1"/>
      <protection locked="0"/>
    </xf>
    <xf numFmtId="190" fontId="105" fillId="9" borderId="75" xfId="29" applyNumberFormat="1" applyFont="1" applyFill="1" applyBorder="1" applyAlignment="1" applyProtection="1">
      <alignment vertical="center" wrapText="1"/>
      <protection locked="0"/>
    </xf>
    <xf numFmtId="0" fontId="105" fillId="9" borderId="64" xfId="29" applyFont="1" applyFill="1" applyBorder="1" applyAlignment="1" applyProtection="1">
      <alignment vertical="center" wrapText="1"/>
      <protection locked="0"/>
    </xf>
    <xf numFmtId="0" fontId="3" fillId="10" borderId="13" xfId="30" applyFill="1" applyBorder="1" applyAlignment="1">
      <alignment horizontal="center" vertical="center" wrapText="1"/>
    </xf>
    <xf numFmtId="0" fontId="3" fillId="0" borderId="0" xfId="30">
      <alignment vertical="center"/>
    </xf>
    <xf numFmtId="38" fontId="3" fillId="0" borderId="13" xfId="30" applyNumberFormat="1" applyBorder="1">
      <alignment vertical="center"/>
    </xf>
    <xf numFmtId="0" fontId="3" fillId="0" borderId="13" xfId="30" applyBorder="1">
      <alignment vertical="center"/>
    </xf>
    <xf numFmtId="0" fontId="95" fillId="0" borderId="0" xfId="30" applyFont="1">
      <alignment vertical="center"/>
    </xf>
    <xf numFmtId="0" fontId="95" fillId="0" borderId="0" xfId="30" applyFont="1" applyAlignment="1">
      <alignment horizontal="right" vertical="center"/>
    </xf>
    <xf numFmtId="0" fontId="95" fillId="0" borderId="35" xfId="30" applyFont="1" applyBorder="1" applyAlignment="1">
      <alignment horizontal="center" vertical="center" wrapText="1"/>
    </xf>
    <xf numFmtId="0" fontId="95" fillId="0" borderId="62" xfId="30" applyFont="1" applyBorder="1">
      <alignment vertical="center"/>
    </xf>
    <xf numFmtId="38" fontId="95" fillId="13" borderId="101" xfId="31" applyFont="1" applyFill="1" applyBorder="1">
      <alignment vertical="center"/>
    </xf>
    <xf numFmtId="0" fontId="95" fillId="0" borderId="64" xfId="30" applyFont="1" applyBorder="1">
      <alignment vertical="center"/>
    </xf>
    <xf numFmtId="38" fontId="95" fillId="13" borderId="103" xfId="31" applyFont="1" applyFill="1" applyBorder="1">
      <alignment vertical="center"/>
    </xf>
    <xf numFmtId="0" fontId="95" fillId="0" borderId="104" xfId="30" applyFont="1" applyBorder="1">
      <alignment vertical="center"/>
    </xf>
    <xf numFmtId="38" fontId="95" fillId="13" borderId="105" xfId="31" applyFont="1" applyFill="1" applyBorder="1">
      <alignment vertical="center"/>
    </xf>
    <xf numFmtId="38" fontId="95" fillId="13" borderId="109" xfId="31" applyFont="1" applyFill="1" applyBorder="1">
      <alignment vertical="center"/>
    </xf>
    <xf numFmtId="0" fontId="95" fillId="0" borderId="111" xfId="30" applyFont="1" applyBorder="1">
      <alignment vertical="center"/>
    </xf>
    <xf numFmtId="38" fontId="95" fillId="13" borderId="112" xfId="31" applyFont="1" applyFill="1" applyBorder="1">
      <alignment vertical="center"/>
    </xf>
    <xf numFmtId="38" fontId="95" fillId="13" borderId="113" xfId="31" applyFont="1" applyFill="1" applyBorder="1">
      <alignment vertical="center"/>
    </xf>
    <xf numFmtId="38" fontId="95" fillId="13" borderId="115" xfId="31" applyFont="1" applyFill="1" applyBorder="1">
      <alignment vertical="center"/>
    </xf>
    <xf numFmtId="38" fontId="95" fillId="13" borderId="116" xfId="31" applyFont="1" applyFill="1" applyBorder="1">
      <alignment vertical="center"/>
    </xf>
    <xf numFmtId="38" fontId="95" fillId="13" borderId="117" xfId="31" applyFont="1" applyFill="1" applyBorder="1">
      <alignment vertical="center"/>
    </xf>
    <xf numFmtId="0" fontId="95" fillId="0" borderId="0" xfId="30" applyFont="1" applyAlignment="1">
      <alignment vertical="center" wrapText="1"/>
    </xf>
    <xf numFmtId="0" fontId="95" fillId="0" borderId="1" xfId="30" applyFont="1" applyBorder="1" applyAlignment="1">
      <alignment horizontal="center" vertical="center"/>
    </xf>
    <xf numFmtId="0" fontId="95" fillId="0" borderId="6" xfId="30" applyFont="1" applyBorder="1" applyAlignment="1">
      <alignment horizontal="center" vertical="center"/>
    </xf>
    <xf numFmtId="0" fontId="95" fillId="0" borderId="20" xfId="30" applyFont="1" applyBorder="1">
      <alignment vertical="center"/>
    </xf>
    <xf numFmtId="0" fontId="95" fillId="0" borderId="18" xfId="30" applyFont="1" applyBorder="1" applyAlignment="1">
      <alignment horizontal="center" vertical="center"/>
    </xf>
    <xf numFmtId="0" fontId="95" fillId="0" borderId="25" xfId="30" applyFont="1" applyBorder="1" applyAlignment="1">
      <alignment horizontal="center" vertical="center"/>
    </xf>
    <xf numFmtId="0" fontId="95" fillId="0" borderId="21" xfId="30" applyFont="1" applyBorder="1">
      <alignment vertical="center"/>
    </xf>
    <xf numFmtId="0" fontId="95" fillId="0" borderId="19" xfId="30" applyFont="1" applyBorder="1" applyAlignment="1">
      <alignment horizontal="center" vertical="center"/>
    </xf>
    <xf numFmtId="0" fontId="95" fillId="0" borderId="29" xfId="30" applyFont="1" applyBorder="1" applyAlignment="1">
      <alignment horizontal="center" vertical="center"/>
    </xf>
    <xf numFmtId="0" fontId="95" fillId="0" borderId="22" xfId="30" applyFont="1" applyBorder="1">
      <alignment vertical="center"/>
    </xf>
    <xf numFmtId="191" fontId="95" fillId="13" borderId="118" xfId="30" applyNumberFormat="1" applyFont="1" applyFill="1" applyBorder="1">
      <alignment vertical="center"/>
    </xf>
    <xf numFmtId="0" fontId="95" fillId="0" borderId="4" xfId="30" applyFont="1" applyBorder="1">
      <alignment vertical="center"/>
    </xf>
    <xf numFmtId="0" fontId="95" fillId="0" borderId="0" xfId="30" applyFont="1" applyAlignment="1">
      <alignment horizontal="center" vertical="center"/>
    </xf>
    <xf numFmtId="0" fontId="95" fillId="0" borderId="17" xfId="30" applyFont="1" applyBorder="1" applyAlignment="1">
      <alignment horizontal="center" vertical="center"/>
    </xf>
    <xf numFmtId="0" fontId="95" fillId="0" borderId="30" xfId="30" applyFont="1" applyBorder="1" applyAlignment="1">
      <alignment horizontal="center" vertical="center"/>
    </xf>
    <xf numFmtId="0" fontId="95" fillId="0" borderId="30" xfId="30" applyFont="1" applyBorder="1">
      <alignment vertical="center"/>
    </xf>
    <xf numFmtId="0" fontId="95" fillId="0" borderId="25" xfId="30" applyFont="1" applyBorder="1">
      <alignment vertical="center"/>
    </xf>
    <xf numFmtId="0" fontId="95" fillId="0" borderId="73" xfId="30" applyFont="1" applyBorder="1" applyAlignment="1">
      <alignment horizontal="center" vertical="center"/>
    </xf>
    <xf numFmtId="0" fontId="95" fillId="0" borderId="89" xfId="30" applyFont="1" applyBorder="1" applyAlignment="1">
      <alignment horizontal="center" vertical="center"/>
    </xf>
    <xf numFmtId="0" fontId="95" fillId="0" borderId="73" xfId="30" applyFont="1" applyBorder="1">
      <alignment vertical="center"/>
    </xf>
    <xf numFmtId="0" fontId="95" fillId="0" borderId="57" xfId="30" applyFont="1" applyBorder="1" applyAlignment="1">
      <alignment horizontal="center" vertical="center"/>
    </xf>
    <xf numFmtId="0" fontId="95" fillId="0" borderId="58" xfId="30" applyFont="1" applyBorder="1" applyAlignment="1">
      <alignment horizontal="center" vertical="center"/>
    </xf>
    <xf numFmtId="0" fontId="95" fillId="0" borderId="58" xfId="30" applyFont="1" applyBorder="1">
      <alignment vertical="center"/>
    </xf>
    <xf numFmtId="0" fontId="95" fillId="0" borderId="31" xfId="30" applyFont="1" applyBorder="1">
      <alignment vertical="center"/>
    </xf>
    <xf numFmtId="0" fontId="95" fillId="0" borderId="59" xfId="30" applyFont="1" applyBorder="1">
      <alignment vertical="center"/>
    </xf>
    <xf numFmtId="191" fontId="95" fillId="13" borderId="72" xfId="30" applyNumberFormat="1" applyFont="1" applyFill="1" applyBorder="1">
      <alignment vertical="center"/>
    </xf>
    <xf numFmtId="191" fontId="95" fillId="13" borderId="12" xfId="30" applyNumberFormat="1" applyFont="1" applyFill="1" applyBorder="1">
      <alignment vertical="center"/>
    </xf>
    <xf numFmtId="0" fontId="95" fillId="0" borderId="29" xfId="30" applyFont="1" applyBorder="1">
      <alignment vertical="center"/>
    </xf>
    <xf numFmtId="38" fontId="95" fillId="13" borderId="72" xfId="31" applyFont="1" applyFill="1" applyBorder="1">
      <alignment vertical="center"/>
    </xf>
    <xf numFmtId="38" fontId="95" fillId="13" borderId="12" xfId="31" applyFont="1" applyFill="1" applyBorder="1">
      <alignment vertical="center"/>
    </xf>
    <xf numFmtId="0" fontId="95" fillId="0" borderId="76" xfId="30" applyFont="1" applyBorder="1">
      <alignment vertical="center"/>
    </xf>
    <xf numFmtId="0" fontId="95" fillId="0" borderId="77" xfId="30" applyFont="1" applyBorder="1">
      <alignment vertical="center"/>
    </xf>
    <xf numFmtId="38" fontId="95" fillId="13" borderId="118" xfId="31" applyFont="1" applyFill="1" applyBorder="1">
      <alignment vertical="center"/>
    </xf>
    <xf numFmtId="38" fontId="95" fillId="0" borderId="0" xfId="30" applyNumberFormat="1" applyFont="1">
      <alignment vertical="center"/>
    </xf>
    <xf numFmtId="38" fontId="95" fillId="13" borderId="12" xfId="2" applyFont="1" applyFill="1" applyBorder="1">
      <alignment vertical="center"/>
    </xf>
    <xf numFmtId="0" fontId="44" fillId="0" borderId="0" xfId="0" applyFont="1" applyProtection="1">
      <alignment vertical="center"/>
      <protection locked="0"/>
    </xf>
    <xf numFmtId="0" fontId="36" fillId="0" borderId="0" xfId="0" applyFont="1" applyProtection="1">
      <alignment vertical="center"/>
      <protection locked="0"/>
    </xf>
    <xf numFmtId="0" fontId="100" fillId="0" borderId="0" xfId="0" applyFont="1" applyProtection="1">
      <alignment vertical="center"/>
      <protection locked="0"/>
    </xf>
    <xf numFmtId="0" fontId="96" fillId="0" borderId="0" xfId="0" applyFont="1">
      <alignment vertical="center"/>
    </xf>
    <xf numFmtId="0" fontId="95" fillId="0" borderId="0" xfId="0" applyFont="1" applyAlignment="1" applyProtection="1">
      <alignment horizontal="center" vertical="center"/>
      <protection locked="0"/>
    </xf>
    <xf numFmtId="49" fontId="20" fillId="0" borderId="0" xfId="0" applyNumberFormat="1" applyFont="1" applyAlignment="1" applyProtection="1">
      <alignment horizontal="center" vertical="center" textRotation="255"/>
      <protection locked="0"/>
    </xf>
    <xf numFmtId="0" fontId="95" fillId="0" borderId="0" xfId="0" applyFont="1" applyAlignment="1" applyProtection="1">
      <alignment horizontal="center" vertical="center" textRotation="255" wrapText="1"/>
      <protection locked="0"/>
    </xf>
    <xf numFmtId="0" fontId="36" fillId="0" borderId="0" xfId="0" applyFont="1" applyAlignment="1" applyProtection="1">
      <alignment horizontal="center" vertical="center"/>
      <protection locked="0"/>
    </xf>
    <xf numFmtId="0" fontId="99" fillId="14" borderId="63" xfId="30" applyFont="1" applyFill="1" applyBorder="1" applyProtection="1">
      <alignment vertical="center"/>
      <protection locked="0"/>
    </xf>
    <xf numFmtId="191" fontId="95" fillId="14" borderId="62" xfId="30" applyNumberFormat="1" applyFont="1" applyFill="1" applyBorder="1" applyProtection="1">
      <alignment vertical="center"/>
      <protection locked="0"/>
    </xf>
    <xf numFmtId="0" fontId="99" fillId="14" borderId="65" xfId="30" applyFont="1" applyFill="1" applyBorder="1" applyProtection="1">
      <alignment vertical="center"/>
      <protection locked="0"/>
    </xf>
    <xf numFmtId="191" fontId="95" fillId="14" borderId="64" xfId="30" applyNumberFormat="1" applyFont="1" applyFill="1" applyBorder="1" applyProtection="1">
      <alignment vertical="center"/>
      <protection locked="0"/>
    </xf>
    <xf numFmtId="0" fontId="99" fillId="14" borderId="67" xfId="30" applyFont="1" applyFill="1" applyBorder="1" applyProtection="1">
      <alignment vertical="center"/>
      <protection locked="0"/>
    </xf>
    <xf numFmtId="191" fontId="95" fillId="14" borderId="66" xfId="30" applyNumberFormat="1" applyFont="1" applyFill="1" applyBorder="1" applyProtection="1">
      <alignment vertical="center"/>
      <protection locked="0"/>
    </xf>
    <xf numFmtId="0" fontId="95" fillId="11" borderId="63" xfId="30" applyFont="1" applyFill="1" applyBorder="1" applyAlignment="1" applyProtection="1">
      <alignment horizontal="center" vertical="center"/>
      <protection locked="0"/>
    </xf>
    <xf numFmtId="0" fontId="95" fillId="11" borderId="65" xfId="30" applyFont="1" applyFill="1" applyBorder="1" applyAlignment="1" applyProtection="1">
      <alignment horizontal="center" vertical="center"/>
      <protection locked="0"/>
    </xf>
    <xf numFmtId="0" fontId="95" fillId="11" borderId="79" xfId="30" applyFont="1" applyFill="1" applyBorder="1" applyAlignment="1" applyProtection="1">
      <alignment horizontal="center" vertical="center"/>
      <protection locked="0"/>
    </xf>
    <xf numFmtId="0" fontId="99" fillId="14" borderId="79" xfId="30" applyFont="1" applyFill="1" applyBorder="1" applyProtection="1">
      <alignment vertical="center"/>
      <protection locked="0"/>
    </xf>
    <xf numFmtId="0" fontId="95" fillId="11" borderId="123" xfId="30" applyFont="1" applyFill="1" applyBorder="1" applyAlignment="1" applyProtection="1">
      <alignment horizontal="center" vertical="center"/>
      <protection locked="0"/>
    </xf>
    <xf numFmtId="0" fontId="99" fillId="14" borderId="123" xfId="30" applyFont="1" applyFill="1" applyBorder="1" applyProtection="1">
      <alignment vertical="center"/>
      <protection locked="0"/>
    </xf>
    <xf numFmtId="191" fontId="95" fillId="14" borderId="111" xfId="30" applyNumberFormat="1" applyFont="1" applyFill="1" applyBorder="1" applyProtection="1">
      <alignment vertical="center"/>
      <protection locked="0"/>
    </xf>
    <xf numFmtId="191" fontId="95" fillId="14" borderId="104" xfId="30" applyNumberFormat="1" applyFont="1" applyFill="1" applyBorder="1" applyProtection="1">
      <alignment vertical="center"/>
      <protection locked="0"/>
    </xf>
    <xf numFmtId="38" fontId="95" fillId="14" borderId="111" xfId="31" applyFont="1" applyFill="1" applyBorder="1" applyProtection="1">
      <alignment vertical="center"/>
      <protection locked="0"/>
    </xf>
    <xf numFmtId="38" fontId="95" fillId="14" borderId="64" xfId="31" applyFont="1" applyFill="1" applyBorder="1" applyProtection="1">
      <alignment vertical="center"/>
      <protection locked="0"/>
    </xf>
    <xf numFmtId="38" fontId="95" fillId="14" borderId="66" xfId="31" applyFont="1" applyFill="1" applyBorder="1" applyProtection="1">
      <alignment vertical="center"/>
      <protection locked="0"/>
    </xf>
    <xf numFmtId="38" fontId="95" fillId="14" borderId="62" xfId="31" applyFont="1" applyFill="1" applyBorder="1" applyProtection="1">
      <alignment vertical="center"/>
      <protection locked="0"/>
    </xf>
    <xf numFmtId="0" fontId="99" fillId="14" borderId="59" xfId="30" applyFont="1" applyFill="1" applyBorder="1" applyProtection="1">
      <alignment vertical="center"/>
      <protection locked="0"/>
    </xf>
    <xf numFmtId="0" fontId="99" fillId="14" borderId="20" xfId="30" applyFont="1" applyFill="1" applyBorder="1" applyProtection="1">
      <alignment vertical="center"/>
      <protection locked="0"/>
    </xf>
    <xf numFmtId="191" fontId="99" fillId="14" borderId="63" xfId="30" applyNumberFormat="1" applyFont="1" applyFill="1" applyBorder="1" applyProtection="1">
      <alignment vertical="center"/>
      <protection locked="0"/>
    </xf>
    <xf numFmtId="191" fontId="99" fillId="14" borderId="82" xfId="30" applyNumberFormat="1" applyFont="1" applyFill="1" applyBorder="1" applyProtection="1">
      <alignment vertical="center"/>
      <protection locked="0"/>
    </xf>
    <xf numFmtId="192" fontId="99" fillId="14" borderId="125" xfId="30" applyNumberFormat="1" applyFont="1" applyFill="1" applyBorder="1" applyProtection="1">
      <alignment vertical="center"/>
      <protection locked="0"/>
    </xf>
    <xf numFmtId="0" fontId="99" fillId="14" borderId="21" xfId="30" applyFont="1" applyFill="1" applyBorder="1" applyProtection="1">
      <alignment vertical="center"/>
      <protection locked="0"/>
    </xf>
    <xf numFmtId="191" fontId="99" fillId="14" borderId="65" xfId="30" applyNumberFormat="1" applyFont="1" applyFill="1" applyBorder="1" applyProtection="1">
      <alignment vertical="center"/>
      <protection locked="0"/>
    </xf>
    <xf numFmtId="191" fontId="99" fillId="14" borderId="84" xfId="30" applyNumberFormat="1" applyFont="1" applyFill="1" applyBorder="1" applyProtection="1">
      <alignment vertical="center"/>
      <protection locked="0"/>
    </xf>
    <xf numFmtId="192" fontId="99" fillId="14" borderId="75" xfId="30" applyNumberFormat="1" applyFont="1" applyFill="1" applyBorder="1" applyProtection="1">
      <alignment vertical="center"/>
      <protection locked="0"/>
    </xf>
    <xf numFmtId="191" fontId="99" fillId="14" borderId="67" xfId="30" applyNumberFormat="1" applyFont="1" applyFill="1" applyBorder="1" applyProtection="1">
      <alignment vertical="center"/>
      <protection locked="0"/>
    </xf>
    <xf numFmtId="191" fontId="99" fillId="14" borderId="80" xfId="30" applyNumberFormat="1" applyFont="1" applyFill="1" applyBorder="1" applyProtection="1">
      <alignment vertical="center"/>
      <protection locked="0"/>
    </xf>
    <xf numFmtId="192" fontId="99" fillId="14" borderId="81" xfId="30" applyNumberFormat="1" applyFont="1" applyFill="1" applyBorder="1" applyProtection="1">
      <alignment vertical="center"/>
      <protection locked="0"/>
    </xf>
    <xf numFmtId="0" fontId="40" fillId="0" borderId="29" xfId="10" applyFont="1" applyBorder="1" applyAlignment="1">
      <alignment horizontal="center" vertical="center" shrinkToFit="1"/>
    </xf>
    <xf numFmtId="0" fontId="40" fillId="0" borderId="0" xfId="10" applyFont="1" applyAlignment="1"/>
    <xf numFmtId="0" fontId="20" fillId="0" borderId="0" xfId="14" applyFont="1">
      <alignment vertical="center"/>
    </xf>
    <xf numFmtId="0" fontId="40" fillId="0" borderId="0" xfId="14" applyFont="1">
      <alignment vertical="center"/>
    </xf>
    <xf numFmtId="0" fontId="36" fillId="0" borderId="0" xfId="14" applyFont="1" applyAlignment="1">
      <alignment horizontal="center" vertical="center"/>
    </xf>
    <xf numFmtId="0" fontId="53" fillId="0" borderId="0" xfId="14" applyFont="1">
      <alignment vertical="center"/>
    </xf>
    <xf numFmtId="0" fontId="36" fillId="0" borderId="0" xfId="14" applyFont="1" applyAlignment="1">
      <alignment horizontal="center" vertical="center" shrinkToFit="1"/>
    </xf>
    <xf numFmtId="185" fontId="40" fillId="0" borderId="0" xfId="10" applyNumberFormat="1" applyFont="1" applyAlignment="1">
      <alignment vertical="center" shrinkToFit="1"/>
    </xf>
    <xf numFmtId="0" fontId="64" fillId="0" borderId="0" xfId="14" applyFont="1" applyAlignment="1">
      <alignment horizontal="center" vertical="center"/>
    </xf>
    <xf numFmtId="0" fontId="40" fillId="0" borderId="0" xfId="14" applyFont="1" applyAlignment="1">
      <alignment horizontal="center" vertical="center" shrinkToFit="1"/>
    </xf>
    <xf numFmtId="0" fontId="43" fillId="0" borderId="0" xfId="14" applyFont="1">
      <alignment vertical="center"/>
    </xf>
    <xf numFmtId="0" fontId="47" fillId="0" borderId="0" xfId="15" applyFont="1">
      <alignment vertical="center"/>
    </xf>
    <xf numFmtId="0" fontId="24" fillId="0" borderId="0" xfId="14" applyFont="1" applyAlignment="1">
      <alignment vertical="top" wrapText="1"/>
    </xf>
    <xf numFmtId="0" fontId="24" fillId="0" borderId="0" xfId="14" applyFont="1" applyAlignment="1">
      <alignment horizontal="center" vertical="top" wrapText="1"/>
    </xf>
    <xf numFmtId="0" fontId="44" fillId="0" borderId="0" xfId="14" applyFont="1">
      <alignment vertical="center"/>
    </xf>
    <xf numFmtId="0" fontId="14" fillId="0" borderId="8" xfId="14" applyFont="1" applyBorder="1">
      <alignment vertical="center"/>
    </xf>
    <xf numFmtId="0" fontId="40" fillId="0" borderId="0" xfId="14" applyFont="1" applyAlignment="1">
      <alignment horizontal="distributed" vertical="center"/>
    </xf>
    <xf numFmtId="0" fontId="40" fillId="0" borderId="0" xfId="14" applyFont="1" applyAlignment="1">
      <alignment horizontal="center" vertical="center"/>
    </xf>
    <xf numFmtId="0" fontId="20" fillId="0" borderId="0" xfId="14" applyFont="1" applyAlignment="1">
      <alignment horizontal="center" vertical="center"/>
    </xf>
    <xf numFmtId="176" fontId="40" fillId="0" borderId="0" xfId="14" applyNumberFormat="1" applyFont="1" applyAlignment="1">
      <alignment horizontal="center" vertical="center" shrinkToFit="1"/>
    </xf>
    <xf numFmtId="176" fontId="40" fillId="0" borderId="0" xfId="14" applyNumberFormat="1" applyFont="1" applyAlignment="1">
      <alignment horizontal="center" vertical="center"/>
    </xf>
    <xf numFmtId="0" fontId="36" fillId="0" borderId="9" xfId="14" applyFont="1" applyBorder="1" applyAlignment="1">
      <alignment horizontal="center" vertical="center"/>
    </xf>
    <xf numFmtId="0" fontId="36" fillId="0" borderId="9" xfId="15" applyFont="1" applyBorder="1" applyAlignment="1">
      <alignment horizontal="center" vertical="center"/>
    </xf>
    <xf numFmtId="0" fontId="40" fillId="0" borderId="0" xfId="15" applyFont="1" applyAlignment="1">
      <alignment vertical="center" shrinkToFit="1"/>
    </xf>
    <xf numFmtId="0" fontId="40" fillId="0" borderId="6" xfId="14" applyFont="1" applyBorder="1">
      <alignment vertical="center"/>
    </xf>
    <xf numFmtId="0" fontId="40" fillId="0" borderId="8" xfId="14" applyFont="1" applyBorder="1">
      <alignment vertical="center"/>
    </xf>
    <xf numFmtId="0" fontId="44" fillId="0" borderId="0" xfId="14" applyFont="1" applyAlignment="1">
      <alignment vertical="center" wrapText="1"/>
    </xf>
    <xf numFmtId="0" fontId="44" fillId="0" borderId="0" xfId="15" applyFont="1">
      <alignment vertical="center"/>
    </xf>
    <xf numFmtId="0" fontId="40" fillId="0" borderId="4" xfId="14" applyFont="1" applyBorder="1">
      <alignment vertical="center"/>
    </xf>
    <xf numFmtId="0" fontId="36" fillId="0" borderId="11" xfId="14" applyFont="1" applyBorder="1" applyAlignment="1">
      <alignment horizontal="center" vertical="center"/>
    </xf>
    <xf numFmtId="0" fontId="86" fillId="0" borderId="0" xfId="18" applyFont="1" applyAlignment="1">
      <alignment horizontal="left" vertical="center"/>
    </xf>
    <xf numFmtId="0" fontId="36" fillId="0" borderId="10" xfId="14" applyFont="1" applyBorder="1">
      <alignment vertical="center"/>
    </xf>
    <xf numFmtId="0" fontId="40" fillId="0" borderId="10" xfId="14" applyFont="1" applyBorder="1">
      <alignment vertical="center"/>
    </xf>
    <xf numFmtId="0" fontId="40" fillId="0" borderId="10" xfId="14" applyFont="1" applyBorder="1" applyAlignment="1">
      <alignment horizontal="right" vertical="center" wrapText="1"/>
    </xf>
    <xf numFmtId="0" fontId="40" fillId="0" borderId="10" xfId="14" applyFont="1" applyBorder="1" applyAlignment="1">
      <alignment horizontal="center" vertical="center" wrapText="1"/>
    </xf>
    <xf numFmtId="0" fontId="40" fillId="0" borderId="10" xfId="14" applyFont="1" applyBorder="1" applyAlignment="1">
      <alignment vertical="center" wrapText="1"/>
    </xf>
    <xf numFmtId="0" fontId="40" fillId="0" borderId="8" xfId="14" applyFont="1" applyBorder="1" applyAlignment="1">
      <alignment vertical="center" shrinkToFit="1"/>
    </xf>
    <xf numFmtId="0" fontId="36" fillId="0" borderId="0" xfId="14" applyFont="1" applyAlignment="1">
      <alignment horizontal="left" vertical="center"/>
    </xf>
    <xf numFmtId="0" fontId="20" fillId="0" borderId="0" xfId="17" applyFont="1">
      <alignment vertical="center"/>
    </xf>
    <xf numFmtId="0" fontId="85" fillId="0" borderId="0" xfId="17" applyFont="1" applyAlignment="1">
      <alignment vertical="top"/>
    </xf>
    <xf numFmtId="0" fontId="79" fillId="0" borderId="0" xfId="17" applyFont="1" applyAlignment="1">
      <alignment vertical="center" shrinkToFit="1"/>
    </xf>
    <xf numFmtId="0" fontId="83" fillId="0" borderId="0" xfId="17" applyFont="1">
      <alignment vertical="center"/>
    </xf>
    <xf numFmtId="0" fontId="36" fillId="0" borderId="6" xfId="14" applyFont="1" applyBorder="1">
      <alignment vertical="center"/>
    </xf>
    <xf numFmtId="0" fontId="36" fillId="0" borderId="0" xfId="14" applyFont="1" applyAlignment="1">
      <alignment horizontal="right"/>
    </xf>
    <xf numFmtId="0" fontId="86" fillId="0" borderId="0" xfId="18" applyFont="1" applyAlignment="1">
      <alignment horizontal="left" vertical="center" wrapText="1"/>
    </xf>
    <xf numFmtId="0" fontId="10" fillId="0" borderId="0" xfId="14" applyAlignment="1">
      <alignment horizontal="left" vertical="center"/>
    </xf>
    <xf numFmtId="0" fontId="38" fillId="0" borderId="0" xfId="14" applyFont="1" applyAlignment="1">
      <alignment horizontal="left" vertical="top" wrapText="1"/>
    </xf>
    <xf numFmtId="0" fontId="36" fillId="0" borderId="0" xfId="14" applyFont="1" applyAlignment="1">
      <alignment horizontal="right" vertical="center"/>
    </xf>
    <xf numFmtId="38" fontId="3" fillId="0" borderId="13" xfId="2" applyFont="1" applyBorder="1">
      <alignment vertical="center"/>
    </xf>
    <xf numFmtId="0" fontId="2" fillId="10" borderId="13" xfId="30" applyFont="1" applyFill="1" applyBorder="1" applyAlignment="1">
      <alignment horizontal="center" vertical="center" wrapText="1"/>
    </xf>
    <xf numFmtId="0" fontId="3" fillId="0" borderId="12" xfId="30" applyBorder="1">
      <alignment vertical="center"/>
    </xf>
    <xf numFmtId="38" fontId="3" fillId="0" borderId="12" xfId="2" applyFont="1" applyBorder="1">
      <alignment vertical="center"/>
    </xf>
    <xf numFmtId="38" fontId="3" fillId="0" borderId="0" xfId="2" applyFont="1">
      <alignment vertical="center"/>
    </xf>
    <xf numFmtId="192" fontId="3" fillId="0" borderId="13" xfId="30" applyNumberFormat="1" applyBorder="1">
      <alignment vertical="center"/>
    </xf>
    <xf numFmtId="0" fontId="99" fillId="0" borderId="85" xfId="30" applyFont="1" applyBorder="1" applyAlignment="1">
      <alignment horizontal="center" vertical="center" wrapText="1"/>
    </xf>
    <xf numFmtId="0" fontId="99" fillId="0" borderId="91" xfId="30" applyFont="1" applyBorder="1" applyAlignment="1">
      <alignment horizontal="center" vertical="center" wrapText="1"/>
    </xf>
    <xf numFmtId="0" fontId="99" fillId="0" borderId="92" xfId="30" applyFont="1" applyBorder="1" applyAlignment="1">
      <alignment horizontal="center" vertical="center" wrapText="1"/>
    </xf>
    <xf numFmtId="0" fontId="95" fillId="0" borderId="78" xfId="30" applyFont="1" applyBorder="1" applyAlignment="1">
      <alignment horizontal="center" vertical="center" wrapText="1"/>
    </xf>
    <xf numFmtId="0" fontId="95" fillId="0" borderId="81" xfId="30" applyFont="1" applyBorder="1" applyAlignment="1">
      <alignment horizontal="center" vertical="center" wrapText="1"/>
    </xf>
    <xf numFmtId="0" fontId="95" fillId="0" borderId="104" xfId="30" applyFont="1" applyBorder="1" applyAlignment="1">
      <alignment horizontal="center" vertical="center" wrapText="1"/>
    </xf>
    <xf numFmtId="0" fontId="95" fillId="0" borderId="17" xfId="30" applyFont="1" applyBorder="1">
      <alignment vertical="center"/>
    </xf>
    <xf numFmtId="38" fontId="99" fillId="13" borderId="62" xfId="31" applyFont="1" applyFill="1" applyBorder="1" applyProtection="1">
      <alignment vertical="center"/>
    </xf>
    <xf numFmtId="0" fontId="95" fillId="0" borderId="18" xfId="30" applyFont="1" applyBorder="1">
      <alignment vertical="center"/>
    </xf>
    <xf numFmtId="38" fontId="99" fillId="13" borderId="64" xfId="31" applyFont="1" applyFill="1" applyBorder="1" applyProtection="1">
      <alignment vertical="center"/>
    </xf>
    <xf numFmtId="0" fontId="95" fillId="0" borderId="19" xfId="30" applyFont="1" applyBorder="1">
      <alignment vertical="center"/>
    </xf>
    <xf numFmtId="38" fontId="99" fillId="13" borderId="66" xfId="31" applyFont="1" applyFill="1" applyBorder="1" applyProtection="1">
      <alignment vertical="center"/>
    </xf>
    <xf numFmtId="191" fontId="99" fillId="13" borderId="127" xfId="30" applyNumberFormat="1" applyFont="1" applyFill="1" applyBorder="1">
      <alignment vertical="center"/>
    </xf>
    <xf numFmtId="191" fontId="99" fillId="13" borderId="128" xfId="30" applyNumberFormat="1" applyFont="1" applyFill="1" applyBorder="1">
      <alignment vertical="center"/>
    </xf>
    <xf numFmtId="38" fontId="99" fillId="13" borderId="129" xfId="31" applyFont="1" applyFill="1" applyBorder="1" applyProtection="1">
      <alignment vertical="center"/>
    </xf>
    <xf numFmtId="191" fontId="99" fillId="13" borderId="130" xfId="30" applyNumberFormat="1" applyFont="1" applyFill="1" applyBorder="1">
      <alignment vertical="center"/>
    </xf>
    <xf numFmtId="191" fontId="99" fillId="13" borderId="131" xfId="30" applyNumberFormat="1" applyFont="1" applyFill="1" applyBorder="1">
      <alignment vertical="center"/>
    </xf>
    <xf numFmtId="38" fontId="99" fillId="13" borderId="98" xfId="31" applyFont="1" applyFill="1" applyBorder="1" applyProtection="1">
      <alignment vertical="center"/>
    </xf>
    <xf numFmtId="0" fontId="36" fillId="5" borderId="13" xfId="0" applyFont="1" applyFill="1" applyBorder="1" applyAlignment="1" applyProtection="1">
      <alignment vertical="center" wrapText="1" shrinkToFit="1"/>
      <protection locked="0"/>
    </xf>
    <xf numFmtId="0" fontId="36" fillId="3" borderId="13" xfId="0" applyFont="1" applyFill="1" applyBorder="1" applyAlignment="1" applyProtection="1">
      <alignment vertical="center" wrapText="1" shrinkToFit="1"/>
      <protection locked="0"/>
    </xf>
    <xf numFmtId="0" fontId="40" fillId="0" borderId="1" xfId="14" applyFont="1" applyBorder="1">
      <alignment vertical="center"/>
    </xf>
    <xf numFmtId="0" fontId="36" fillId="0" borderId="7" xfId="14" applyFont="1" applyBorder="1" applyAlignment="1">
      <alignment horizontal="center" vertical="center"/>
    </xf>
    <xf numFmtId="11" fontId="20" fillId="0" borderId="0" xfId="0" applyNumberFormat="1" applyFont="1" applyAlignment="1">
      <alignment vertical="top"/>
    </xf>
    <xf numFmtId="0" fontId="102" fillId="0" borderId="0" xfId="0" applyFont="1" applyAlignment="1">
      <alignment vertical="top"/>
    </xf>
    <xf numFmtId="0" fontId="115" fillId="0" borderId="0" xfId="10" applyFont="1">
      <alignment vertical="center"/>
    </xf>
    <xf numFmtId="0" fontId="51" fillId="0" borderId="0" xfId="10" applyFont="1" applyAlignment="1">
      <alignment horizontal="center" vertical="center"/>
    </xf>
    <xf numFmtId="0" fontId="51" fillId="0" borderId="0" xfId="0" applyFont="1">
      <alignment vertical="center"/>
    </xf>
    <xf numFmtId="0" fontId="51" fillId="0" borderId="0" xfId="10" applyFont="1">
      <alignment vertical="center"/>
    </xf>
    <xf numFmtId="0" fontId="41" fillId="0" borderId="10" xfId="0" applyFont="1" applyBorder="1" applyAlignment="1" applyProtection="1">
      <alignment vertical="top" wrapText="1"/>
      <protection locked="0"/>
    </xf>
    <xf numFmtId="0" fontId="41" fillId="0" borderId="10" xfId="0" applyFont="1" applyBorder="1" applyAlignment="1" applyProtection="1">
      <alignment horizontal="centerContinuous" vertical="center" wrapText="1"/>
      <protection locked="0"/>
    </xf>
    <xf numFmtId="0" fontId="41" fillId="0" borderId="11" xfId="0" applyFont="1" applyBorder="1" applyAlignment="1" applyProtection="1">
      <alignment horizontal="centerContinuous" vertical="center" wrapText="1"/>
      <protection locked="0"/>
    </xf>
    <xf numFmtId="0" fontId="41" fillId="0" borderId="12" xfId="0" applyFont="1" applyBorder="1" applyAlignment="1" applyProtection="1">
      <alignment vertical="top" wrapText="1"/>
      <protection locked="0"/>
    </xf>
    <xf numFmtId="0" fontId="41" fillId="0" borderId="12" xfId="0" applyFont="1" applyBorder="1" applyAlignment="1" applyProtection="1">
      <alignment horizontal="centerContinuous" vertical="center" wrapText="1"/>
      <protection locked="0"/>
    </xf>
    <xf numFmtId="0" fontId="41" fillId="0" borderId="63" xfId="0" applyFont="1" applyBorder="1" applyAlignment="1" applyProtection="1">
      <alignment horizontal="center" vertical="center" wrapText="1"/>
      <protection locked="0"/>
    </xf>
    <xf numFmtId="0" fontId="41" fillId="0" borderId="30" xfId="0" applyFont="1" applyBorder="1" applyAlignment="1" applyProtection="1">
      <alignment horizontal="centerContinuous" vertical="center"/>
      <protection locked="0"/>
    </xf>
    <xf numFmtId="0" fontId="41" fillId="0" borderId="20" xfId="0" applyFont="1" applyBorder="1" applyAlignment="1" applyProtection="1">
      <alignment horizontal="centerContinuous" vertical="center"/>
      <protection locked="0"/>
    </xf>
    <xf numFmtId="0" fontId="41" fillId="0" borderId="82" xfId="0" applyFont="1" applyBorder="1" applyProtection="1">
      <alignment vertical="center"/>
      <protection locked="0"/>
    </xf>
    <xf numFmtId="0" fontId="41" fillId="0" borderId="83" xfId="0" applyFont="1" applyBorder="1" applyProtection="1">
      <alignment vertical="center"/>
      <protection locked="0"/>
    </xf>
    <xf numFmtId="0" fontId="41" fillId="0" borderId="83" xfId="0" applyFont="1" applyBorder="1" applyAlignment="1" applyProtection="1">
      <alignment vertical="center" wrapText="1"/>
      <protection locked="0"/>
    </xf>
    <xf numFmtId="0" fontId="36" fillId="0" borderId="83" xfId="0" applyFont="1" applyBorder="1" applyProtection="1">
      <alignment vertical="center"/>
      <protection locked="0"/>
    </xf>
    <xf numFmtId="0" fontId="36" fillId="0" borderId="62" xfId="0" applyFont="1" applyBorder="1" applyProtection="1">
      <alignment vertical="center"/>
      <protection locked="0"/>
    </xf>
    <xf numFmtId="0" fontId="41" fillId="0" borderId="65" xfId="0" applyFont="1" applyBorder="1" applyAlignment="1" applyProtection="1">
      <alignment horizontal="center" vertical="center" wrapText="1"/>
      <protection locked="0"/>
    </xf>
    <xf numFmtId="0" fontId="41" fillId="0" borderId="25" xfId="0" applyFont="1" applyBorder="1" applyAlignment="1" applyProtection="1">
      <alignment horizontal="centerContinuous" vertical="center"/>
      <protection locked="0"/>
    </xf>
    <xf numFmtId="0" fontId="41" fillId="0" borderId="21" xfId="0" applyFont="1" applyBorder="1" applyAlignment="1" applyProtection="1">
      <alignment horizontal="centerContinuous" vertical="center"/>
      <protection locked="0"/>
    </xf>
    <xf numFmtId="0" fontId="41" fillId="0" borderId="84" xfId="0" applyFont="1" applyBorder="1" applyProtection="1">
      <alignment vertical="center"/>
      <protection locked="0"/>
    </xf>
    <xf numFmtId="0" fontId="41" fillId="0" borderId="75" xfId="0" applyFont="1" applyBorder="1" applyProtection="1">
      <alignment vertical="center"/>
      <protection locked="0"/>
    </xf>
    <xf numFmtId="0" fontId="41" fillId="0" borderId="75" xfId="0" applyFont="1" applyBorder="1" applyAlignment="1" applyProtection="1">
      <alignment vertical="center" wrapText="1"/>
      <protection locked="0"/>
    </xf>
    <xf numFmtId="0" fontId="36" fillId="0" borderId="75" xfId="0" applyFont="1" applyBorder="1" applyProtection="1">
      <alignment vertical="center"/>
      <protection locked="0"/>
    </xf>
    <xf numFmtId="0" fontId="36" fillId="0" borderId="64" xfId="0" applyFont="1" applyBorder="1" applyProtection="1">
      <alignment vertical="center"/>
      <protection locked="0"/>
    </xf>
    <xf numFmtId="0" fontId="41" fillId="0" borderId="67" xfId="0" applyFont="1" applyBorder="1" applyAlignment="1" applyProtection="1">
      <alignment horizontal="center" vertical="center" wrapText="1"/>
      <protection locked="0"/>
    </xf>
    <xf numFmtId="0" fontId="41" fillId="0" borderId="29" xfId="0" applyFont="1" applyBorder="1" applyAlignment="1" applyProtection="1">
      <alignment horizontal="centerContinuous" vertical="center"/>
      <protection locked="0"/>
    </xf>
    <xf numFmtId="0" fontId="41" fillId="0" borderId="22" xfId="0" applyFont="1" applyBorder="1" applyAlignment="1" applyProtection="1">
      <alignment horizontal="centerContinuous" vertical="center"/>
      <protection locked="0"/>
    </xf>
    <xf numFmtId="0" fontId="41" fillId="0" borderId="80" xfId="0" applyFont="1" applyBorder="1" applyProtection="1">
      <alignment vertical="center"/>
      <protection locked="0"/>
    </xf>
    <xf numFmtId="0" fontId="41" fillId="0" borderId="81" xfId="0" applyFont="1" applyBorder="1" applyProtection="1">
      <alignment vertical="center"/>
      <protection locked="0"/>
    </xf>
    <xf numFmtId="0" fontId="41" fillId="0" borderId="81" xfId="0" applyFont="1" applyBorder="1" applyAlignment="1" applyProtection="1">
      <alignment vertical="center" wrapText="1"/>
      <protection locked="0"/>
    </xf>
    <xf numFmtId="0" fontId="36" fillId="0" borderId="81" xfId="0" applyFont="1" applyBorder="1" applyProtection="1">
      <alignment vertical="center"/>
      <protection locked="0"/>
    </xf>
    <xf numFmtId="0" fontId="36" fillId="0" borderId="66" xfId="0" applyFont="1" applyBorder="1" applyProtection="1">
      <alignment vertical="center"/>
      <protection locked="0"/>
    </xf>
    <xf numFmtId="0" fontId="116" fillId="0" borderId="25" xfId="0" applyFont="1" applyBorder="1" applyAlignment="1" applyProtection="1">
      <alignment horizontal="centerContinuous" vertical="center"/>
      <protection locked="0"/>
    </xf>
    <xf numFmtId="0" fontId="41" fillId="0" borderId="78" xfId="0" applyFont="1" applyBorder="1" applyProtection="1">
      <alignment vertical="center"/>
      <protection locked="0"/>
    </xf>
    <xf numFmtId="0" fontId="41" fillId="0" borderId="85" xfId="0" applyFont="1" applyBorder="1" applyProtection="1">
      <alignment vertical="center"/>
      <protection locked="0"/>
    </xf>
    <xf numFmtId="0" fontId="41" fillId="0" borderId="86" xfId="0" applyFont="1" applyBorder="1" applyProtection="1">
      <alignment vertical="center"/>
      <protection locked="0"/>
    </xf>
    <xf numFmtId="0" fontId="41" fillId="0" borderId="87" xfId="0" applyFont="1" applyBorder="1" applyProtection="1">
      <alignment vertical="center"/>
      <protection locked="0"/>
    </xf>
    <xf numFmtId="0" fontId="41" fillId="0" borderId="88" xfId="0" applyFont="1" applyBorder="1" applyProtection="1">
      <alignment vertical="center"/>
      <protection locked="0"/>
    </xf>
    <xf numFmtId="0" fontId="41"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1" fillId="0" borderId="0" xfId="0" applyFont="1" applyProtection="1">
      <alignment vertical="center"/>
      <protection locked="0"/>
    </xf>
    <xf numFmtId="0" fontId="41" fillId="0" borderId="82" xfId="0" applyFont="1" applyBorder="1" applyAlignment="1" applyProtection="1">
      <alignment horizontal="centerContinuous" vertical="center" wrapText="1"/>
      <protection locked="0"/>
    </xf>
    <xf numFmtId="0" fontId="41" fillId="0" borderId="83" xfId="0" applyFont="1" applyBorder="1" applyAlignment="1" applyProtection="1">
      <alignment horizontal="centerContinuous" vertical="center" wrapText="1"/>
      <protection locked="0"/>
    </xf>
    <xf numFmtId="0" fontId="41" fillId="0" borderId="62" xfId="0" applyFont="1" applyBorder="1" applyAlignment="1" applyProtection="1">
      <alignment horizontal="centerContinuous" vertical="center" wrapText="1"/>
      <protection locked="0"/>
    </xf>
    <xf numFmtId="0" fontId="41" fillId="0" borderId="80" xfId="0" applyFont="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66" xfId="0" applyFont="1" applyBorder="1" applyAlignment="1" applyProtection="1">
      <alignment horizontal="center" vertical="center"/>
      <protection locked="0"/>
    </xf>
    <xf numFmtId="0" fontId="36" fillId="0" borderId="0" xfId="0" applyFont="1" applyAlignment="1">
      <alignment vertical="center" textRotation="255"/>
    </xf>
    <xf numFmtId="0" fontId="36" fillId="0" borderId="0" xfId="0" applyFont="1" applyAlignment="1">
      <alignment horizontal="center" vertical="center" textRotation="255" wrapText="1"/>
    </xf>
    <xf numFmtId="0" fontId="36" fillId="0" borderId="0" xfId="0" applyFont="1" applyAlignment="1" applyProtection="1">
      <alignment horizontal="center" vertical="center" textRotation="255" wrapText="1"/>
      <protection locked="0"/>
    </xf>
    <xf numFmtId="0" fontId="95" fillId="0" borderId="8" xfId="30" applyFont="1" applyBorder="1" applyAlignment="1">
      <alignment horizontal="center" vertical="center"/>
    </xf>
    <xf numFmtId="12" fontId="36" fillId="5" borderId="13" xfId="0" applyNumberFormat="1" applyFont="1" applyFill="1" applyBorder="1" applyAlignment="1" applyProtection="1">
      <alignment horizontal="left" vertical="center" wrapText="1" shrinkToFit="1"/>
      <protection locked="0"/>
    </xf>
    <xf numFmtId="12" fontId="0" fillId="0" borderId="0" xfId="0" applyNumberFormat="1">
      <alignment vertical="center"/>
    </xf>
    <xf numFmtId="0" fontId="36" fillId="0" borderId="3" xfId="0" applyFont="1" applyBorder="1" applyAlignment="1">
      <alignment horizontal="center" vertical="center"/>
    </xf>
    <xf numFmtId="0" fontId="36" fillId="0" borderId="6"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 xfId="0" applyFont="1" applyBorder="1" applyAlignment="1">
      <alignment horizontal="center" vertical="center" wrapText="1"/>
    </xf>
    <xf numFmtId="176" fontId="36" fillId="0" borderId="0" xfId="0" applyNumberFormat="1" applyFont="1" applyAlignment="1">
      <alignment horizontal="center" vertical="center"/>
    </xf>
    <xf numFmtId="0" fontId="36" fillId="4" borderId="0" xfId="0" applyFont="1" applyFill="1" applyAlignment="1">
      <alignment horizontal="left" vertical="center" shrinkToFit="1"/>
    </xf>
    <xf numFmtId="0" fontId="17" fillId="0" borderId="0" xfId="0" applyFont="1" applyAlignment="1">
      <alignment horizontal="center" vertical="center" wrapText="1"/>
    </xf>
    <xf numFmtId="0" fontId="18" fillId="0" borderId="0" xfId="0" applyFont="1" applyAlignment="1">
      <alignment horizontal="center" vertical="center"/>
    </xf>
    <xf numFmtId="0" fontId="53" fillId="0" borderId="0" xfId="0" applyFont="1" applyAlignment="1">
      <alignment horizontal="left" vertical="center" wrapText="1"/>
    </xf>
    <xf numFmtId="0" fontId="36" fillId="0" borderId="0" xfId="0" applyFont="1" applyAlignment="1">
      <alignment horizontal="center" vertical="top"/>
    </xf>
    <xf numFmtId="0" fontId="113" fillId="0" borderId="0" xfId="10" applyFont="1">
      <alignment vertical="center"/>
    </xf>
    <xf numFmtId="0" fontId="39" fillId="0" borderId="0" xfId="10" applyFont="1" applyAlignment="1">
      <alignment horizontal="center" vertical="center"/>
    </xf>
    <xf numFmtId="0" fontId="59" fillId="0" borderId="0" xfId="0" applyFont="1">
      <alignment vertical="center"/>
    </xf>
    <xf numFmtId="0" fontId="36" fillId="0" borderId="16" xfId="0" applyFont="1" applyBorder="1" applyAlignment="1">
      <alignment horizontal="center" vertical="center" textRotation="255"/>
    </xf>
    <xf numFmtId="0" fontId="36" fillId="0" borderId="16" xfId="0" applyFont="1" applyBorder="1" applyAlignment="1">
      <alignment horizontal="center" vertical="center"/>
    </xf>
    <xf numFmtId="0" fontId="36" fillId="4" borderId="13" xfId="0" applyFont="1" applyFill="1" applyBorder="1" applyAlignment="1">
      <alignment horizontal="left" vertical="center" shrinkToFit="1"/>
    </xf>
    <xf numFmtId="0" fontId="61" fillId="0" borderId="0" xfId="0" applyFont="1" applyAlignment="1">
      <alignment horizontal="center" vertical="center"/>
    </xf>
    <xf numFmtId="177" fontId="59" fillId="0" borderId="0" xfId="0" applyNumberFormat="1" applyFont="1" applyAlignment="1">
      <alignment horizontal="center" vertical="center"/>
    </xf>
    <xf numFmtId="0" fontId="36" fillId="0" borderId="24" xfId="0" applyFont="1" applyBorder="1" applyAlignment="1">
      <alignment horizontal="center" vertical="center" textRotation="255"/>
    </xf>
    <xf numFmtId="0" fontId="36" fillId="0" borderId="3" xfId="0" applyFont="1" applyBorder="1" applyAlignment="1">
      <alignment horizontal="center" vertical="center" shrinkToFit="1"/>
    </xf>
    <xf numFmtId="0" fontId="36" fillId="3" borderId="13" xfId="0" applyFont="1" applyFill="1" applyBorder="1" applyAlignment="1">
      <alignment horizontal="left" vertical="center" shrinkToFit="1"/>
    </xf>
    <xf numFmtId="0" fontId="36" fillId="0" borderId="16" xfId="0" applyFont="1" applyBorder="1" applyAlignment="1">
      <alignment horizontal="center" vertical="center" wrapText="1"/>
    </xf>
    <xf numFmtId="180" fontId="36" fillId="3" borderId="13" xfId="0" applyNumberFormat="1" applyFont="1" applyFill="1" applyBorder="1" applyAlignment="1">
      <alignment horizontal="left" vertical="center" shrinkToFit="1"/>
    </xf>
    <xf numFmtId="0" fontId="61" fillId="0" borderId="0" xfId="0" applyFont="1" applyAlignment="1">
      <alignment horizontal="right" vertical="center"/>
    </xf>
    <xf numFmtId="0" fontId="61" fillId="0" borderId="0" xfId="0" applyFont="1" applyAlignment="1">
      <alignment vertical="center" wrapText="1"/>
    </xf>
    <xf numFmtId="49" fontId="61" fillId="0" borderId="0" xfId="0" applyNumberFormat="1" applyFont="1">
      <alignment vertical="center"/>
    </xf>
    <xf numFmtId="177" fontId="59" fillId="0" borderId="0" xfId="0" applyNumberFormat="1" applyFont="1">
      <alignment vertical="center"/>
    </xf>
    <xf numFmtId="0" fontId="51" fillId="3" borderId="13" xfId="0" applyFont="1" applyFill="1" applyBorder="1" applyAlignment="1">
      <alignment horizontal="left" vertical="center" shrinkToFit="1"/>
    </xf>
    <xf numFmtId="0" fontId="61" fillId="0" borderId="0" xfId="0" applyFont="1" applyAlignment="1">
      <alignment horizontal="left" vertical="center"/>
    </xf>
    <xf numFmtId="0" fontId="36" fillId="0" borderId="24" xfId="0" applyFont="1" applyBorder="1" applyAlignment="1">
      <alignment horizontal="center" vertical="center" wrapText="1"/>
    </xf>
    <xf numFmtId="0" fontId="36" fillId="0" borderId="1" xfId="0" applyFont="1" applyBorder="1" applyAlignment="1">
      <alignment horizontal="center" vertical="center" shrinkToFit="1"/>
    </xf>
    <xf numFmtId="0" fontId="36" fillId="5" borderId="13" xfId="0" applyFont="1" applyFill="1" applyBorder="1" applyAlignment="1">
      <alignment horizontal="left" vertical="center" shrinkToFit="1"/>
    </xf>
    <xf numFmtId="49" fontId="61" fillId="0" borderId="0" xfId="0" applyNumberFormat="1" applyFont="1" applyAlignment="1">
      <alignment horizontal="center" vertical="center"/>
    </xf>
    <xf numFmtId="177" fontId="20" fillId="3" borderId="13" xfId="2" applyNumberFormat="1" applyFont="1" applyFill="1" applyBorder="1" applyAlignment="1" applyProtection="1">
      <alignment horizontal="left" vertical="center" shrinkToFit="1"/>
    </xf>
    <xf numFmtId="0" fontId="61" fillId="0" borderId="0" xfId="0" applyFont="1" applyAlignment="1">
      <alignment vertical="top"/>
    </xf>
    <xf numFmtId="0" fontId="36" fillId="0" borderId="12" xfId="0" applyFont="1" applyBorder="1" applyAlignment="1">
      <alignment horizontal="center" vertical="center" textRotation="255"/>
    </xf>
    <xf numFmtId="0" fontId="63" fillId="0" borderId="0" xfId="0" applyFont="1" applyAlignment="1">
      <alignment horizontal="left" vertical="center" wrapText="1"/>
    </xf>
    <xf numFmtId="0" fontId="63" fillId="0" borderId="0" xfId="0" applyFont="1" applyAlignment="1">
      <alignment horizontal="left" vertical="center"/>
    </xf>
    <xf numFmtId="0" fontId="36" fillId="5" borderId="13" xfId="0" applyFont="1" applyFill="1" applyBorder="1" applyAlignment="1">
      <alignment horizontal="center" vertical="center" wrapText="1" shrinkToFit="1"/>
    </xf>
    <xf numFmtId="0" fontId="36" fillId="0" borderId="8" xfId="0" applyFont="1" applyBorder="1" applyAlignment="1">
      <alignment horizontal="center" vertical="center" wrapText="1"/>
    </xf>
    <xf numFmtId="0" fontId="20" fillId="0" borderId="13" xfId="0" applyFont="1" applyBorder="1" applyAlignment="1">
      <alignment horizontal="center" vertical="center" wrapText="1"/>
    </xf>
    <xf numFmtId="186" fontId="36" fillId="10" borderId="13" xfId="0" applyNumberFormat="1" applyFont="1" applyFill="1" applyBorder="1" applyAlignment="1">
      <alignment horizontal="center" vertical="center"/>
    </xf>
    <xf numFmtId="182" fontId="36" fillId="10" borderId="13" xfId="0" applyNumberFormat="1" applyFont="1" applyFill="1" applyBorder="1" applyAlignment="1">
      <alignment horizontal="center" vertical="center"/>
    </xf>
    <xf numFmtId="0" fontId="36" fillId="0" borderId="13" xfId="0" applyFont="1" applyBorder="1" applyAlignment="1">
      <alignment horizontal="center" vertical="center" wrapText="1" shrinkToFit="1"/>
    </xf>
    <xf numFmtId="0" fontId="36" fillId="10" borderId="13" xfId="0" applyFont="1" applyFill="1" applyBorder="1" applyAlignment="1">
      <alignment horizontal="center" vertical="center" wrapText="1"/>
    </xf>
    <xf numFmtId="38" fontId="36" fillId="10" borderId="13" xfId="2" applyFont="1" applyFill="1" applyBorder="1" applyAlignment="1" applyProtection="1">
      <alignment horizontal="center" vertical="center"/>
    </xf>
    <xf numFmtId="0" fontId="63" fillId="0" borderId="3" xfId="0" applyFont="1" applyBorder="1" applyAlignment="1">
      <alignment horizontal="left" vertical="center"/>
    </xf>
    <xf numFmtId="38" fontId="63" fillId="0" borderId="5" xfId="2" applyFont="1" applyFill="1" applyBorder="1" applyAlignment="1" applyProtection="1">
      <alignment horizontal="left" vertical="center"/>
    </xf>
    <xf numFmtId="0" fontId="36" fillId="0" borderId="0" xfId="0" applyFont="1" applyAlignment="1">
      <alignment horizontal="center" vertical="center" wrapText="1" shrinkToFit="1"/>
    </xf>
    <xf numFmtId="12" fontId="36" fillId="10" borderId="13" xfId="2" applyNumberFormat="1" applyFont="1" applyFill="1" applyBorder="1" applyAlignment="1" applyProtection="1">
      <alignment horizontal="center" vertical="center"/>
    </xf>
    <xf numFmtId="0" fontId="20" fillId="0" borderId="0" xfId="0" applyFont="1" applyAlignment="1">
      <alignment horizontal="center" vertical="center"/>
    </xf>
    <xf numFmtId="0" fontId="36" fillId="0" borderId="3" xfId="0" applyFont="1" applyBorder="1" applyAlignment="1">
      <alignment horizontal="center" vertical="center" wrapText="1" shrinkToFit="1"/>
    </xf>
    <xf numFmtId="183" fontId="36" fillId="3" borderId="13" xfId="0" applyNumberFormat="1" applyFont="1" applyFill="1" applyBorder="1" applyAlignment="1">
      <alignment horizontal="left" vertical="center"/>
    </xf>
    <xf numFmtId="0" fontId="36" fillId="3" borderId="13" xfId="0" applyFont="1" applyFill="1" applyBorder="1" applyAlignment="1">
      <alignment horizontal="left" vertical="center"/>
    </xf>
    <xf numFmtId="0" fontId="58" fillId="0" borderId="0" xfId="0" applyFont="1">
      <alignment vertical="center"/>
    </xf>
    <xf numFmtId="186" fontId="36" fillId="3" borderId="13" xfId="0" applyNumberFormat="1" applyFont="1" applyFill="1" applyBorder="1" applyAlignment="1" applyProtection="1">
      <alignment horizontal="center" vertical="center"/>
      <protection locked="0"/>
    </xf>
    <xf numFmtId="0" fontId="40" fillId="0" borderId="6" xfId="14" applyFont="1" applyBorder="1" applyAlignment="1" applyProtection="1">
      <alignment vertical="center" shrinkToFit="1"/>
      <protection locked="0"/>
    </xf>
    <xf numFmtId="0" fontId="40" fillId="0" borderId="0" xfId="14" applyFont="1" applyAlignment="1" applyProtection="1">
      <alignment vertical="center" shrinkToFit="1"/>
      <protection locked="0"/>
    </xf>
    <xf numFmtId="0" fontId="40" fillId="0" borderId="10" xfId="14" applyFont="1" applyBorder="1" applyAlignment="1" applyProtection="1">
      <alignment vertical="center" shrinkToFit="1"/>
      <protection locked="0"/>
    </xf>
    <xf numFmtId="179" fontId="105" fillId="10" borderId="83" xfId="29" applyNumberFormat="1" applyFont="1" applyFill="1" applyBorder="1" applyAlignment="1">
      <alignment vertical="center" wrapText="1"/>
    </xf>
    <xf numFmtId="179" fontId="105" fillId="10" borderId="75" xfId="29" applyNumberFormat="1" applyFont="1" applyFill="1" applyBorder="1" applyAlignment="1">
      <alignment vertical="center" wrapText="1"/>
    </xf>
    <xf numFmtId="179" fontId="105" fillId="10" borderId="99" xfId="29" applyNumberFormat="1" applyFont="1" applyFill="1" applyBorder="1" applyAlignment="1">
      <alignment vertical="center" wrapText="1"/>
    </xf>
    <xf numFmtId="179" fontId="105" fillId="10" borderId="97" xfId="29" applyNumberFormat="1" applyFont="1" applyFill="1" applyBorder="1" applyAlignment="1">
      <alignment vertical="center" wrapText="1"/>
    </xf>
    <xf numFmtId="190" fontId="105" fillId="10" borderId="97" xfId="29" applyNumberFormat="1" applyFont="1" applyFill="1" applyBorder="1" applyAlignment="1">
      <alignment vertical="center" wrapText="1"/>
    </xf>
    <xf numFmtId="0" fontId="104" fillId="0" borderId="0" xfId="29" applyFont="1" applyAlignment="1">
      <alignment horizontal="center" vertical="center" wrapText="1"/>
    </xf>
    <xf numFmtId="0" fontId="105" fillId="0" borderId="0" xfId="29" applyFont="1" applyAlignment="1">
      <alignment vertical="center" wrapText="1"/>
    </xf>
    <xf numFmtId="0" fontId="86" fillId="0" borderId="0" xfId="29" applyFont="1">
      <alignment vertical="center"/>
    </xf>
    <xf numFmtId="179" fontId="105" fillId="0" borderId="0" xfId="29" applyNumberFormat="1" applyFont="1" applyAlignment="1">
      <alignment vertical="center" wrapText="1"/>
    </xf>
    <xf numFmtId="179" fontId="106" fillId="0" borderId="0" xfId="29" applyNumberFormat="1" applyFont="1" applyAlignment="1">
      <alignment vertical="center" wrapText="1"/>
    </xf>
    <xf numFmtId="0" fontId="105" fillId="0" borderId="0" xfId="29" applyFont="1" applyAlignment="1">
      <alignment horizontal="center" vertical="center" wrapText="1"/>
    </xf>
    <xf numFmtId="179" fontId="105" fillId="0" borderId="91" xfId="29" applyNumberFormat="1" applyFont="1" applyBorder="1" applyAlignment="1">
      <alignment horizontal="center" vertical="center" wrapText="1"/>
    </xf>
    <xf numFmtId="190" fontId="20" fillId="0" borderId="91" xfId="29" applyNumberFormat="1" applyFont="1" applyBorder="1" applyAlignment="1">
      <alignment horizontal="center" vertical="center" wrapText="1"/>
    </xf>
    <xf numFmtId="179" fontId="105" fillId="0" borderId="94" xfId="29" applyNumberFormat="1" applyFont="1" applyBorder="1" applyAlignment="1">
      <alignment horizontal="center" vertical="center" wrapText="1"/>
    </xf>
    <xf numFmtId="190" fontId="105" fillId="0" borderId="94" xfId="29" applyNumberFormat="1" applyFont="1" applyBorder="1" applyAlignment="1">
      <alignment horizontal="center" vertical="center" wrapText="1"/>
    </xf>
    <xf numFmtId="0" fontId="105" fillId="0" borderId="96" xfId="29" applyFont="1" applyBorder="1" applyAlignment="1">
      <alignment vertical="center" wrapText="1"/>
    </xf>
    <xf numFmtId="179" fontId="105" fillId="0" borderId="97" xfId="29" applyNumberFormat="1" applyFont="1" applyBorder="1" applyAlignment="1">
      <alignment vertical="center" wrapText="1"/>
    </xf>
    <xf numFmtId="190" fontId="105" fillId="0" borderId="97" xfId="29" applyNumberFormat="1" applyFont="1" applyBorder="1" applyAlignment="1">
      <alignment vertical="center" wrapText="1"/>
    </xf>
    <xf numFmtId="0" fontId="105" fillId="0" borderId="97" xfId="29" applyFont="1" applyBorder="1" applyAlignment="1">
      <alignment vertical="center" wrapText="1"/>
    </xf>
    <xf numFmtId="0" fontId="105" fillId="0" borderId="98" xfId="29" applyFont="1" applyBorder="1" applyAlignment="1">
      <alignment vertical="center" wrapText="1"/>
    </xf>
    <xf numFmtId="0" fontId="111" fillId="0" borderId="0" xfId="29" applyFont="1">
      <alignment vertical="center"/>
    </xf>
    <xf numFmtId="190" fontId="105" fillId="0" borderId="0" xfId="29" applyNumberFormat="1" applyFont="1" applyAlignment="1">
      <alignment vertical="center" wrapText="1"/>
    </xf>
    <xf numFmtId="0" fontId="105" fillId="0" borderId="0" xfId="29" applyFont="1">
      <alignment vertical="center"/>
    </xf>
    <xf numFmtId="0" fontId="107" fillId="9" borderId="82" xfId="29" applyFont="1" applyFill="1" applyBorder="1" applyAlignment="1" applyProtection="1">
      <alignment vertical="center" wrapText="1"/>
      <protection locked="0"/>
    </xf>
    <xf numFmtId="0" fontId="107" fillId="9" borderId="84" xfId="29" applyFont="1" applyFill="1" applyBorder="1" applyAlignment="1" applyProtection="1">
      <alignment vertical="center" wrapText="1"/>
      <protection locked="0"/>
    </xf>
    <xf numFmtId="0" fontId="105" fillId="9" borderId="84" xfId="29" applyFont="1" applyFill="1" applyBorder="1" applyAlignment="1" applyProtection="1">
      <alignment vertical="center" wrapText="1"/>
      <protection locked="0"/>
    </xf>
    <xf numFmtId="0" fontId="108" fillId="9" borderId="84" xfId="29" applyFont="1" applyFill="1" applyBorder="1" applyAlignment="1" applyProtection="1">
      <alignment vertical="center" wrapText="1"/>
      <protection locked="0"/>
    </xf>
    <xf numFmtId="0" fontId="20" fillId="9" borderId="84" xfId="29" applyFont="1" applyFill="1" applyBorder="1" applyAlignment="1" applyProtection="1">
      <alignment vertical="center" wrapText="1"/>
      <protection locked="0"/>
    </xf>
    <xf numFmtId="0" fontId="36" fillId="9" borderId="84" xfId="29" applyFont="1" applyFill="1" applyBorder="1" applyAlignment="1" applyProtection="1">
      <alignment vertical="center" wrapText="1"/>
      <protection locked="0"/>
    </xf>
    <xf numFmtId="0" fontId="34" fillId="0" borderId="13" xfId="1" applyBorder="1" applyAlignment="1" applyProtection="1">
      <alignment vertical="center"/>
    </xf>
    <xf numFmtId="38" fontId="41" fillId="0" borderId="0" xfId="2" applyFont="1" applyAlignment="1" applyProtection="1">
      <alignment vertical="center"/>
    </xf>
    <xf numFmtId="0" fontId="57" fillId="0" borderId="14" xfId="10" applyFont="1" applyBorder="1" applyAlignment="1">
      <alignment vertical="center" wrapText="1"/>
    </xf>
    <xf numFmtId="0" fontId="57" fillId="0" borderId="0" xfId="10" applyFont="1" applyAlignment="1">
      <alignment vertical="center" wrapText="1"/>
    </xf>
    <xf numFmtId="38" fontId="41" fillId="0" borderId="0" xfId="2" applyFont="1">
      <alignment vertical="center"/>
    </xf>
    <xf numFmtId="38" fontId="32" fillId="0" borderId="0" xfId="2" applyFont="1">
      <alignment vertical="center"/>
    </xf>
    <xf numFmtId="0" fontId="32" fillId="0" borderId="0" xfId="10" applyFont="1">
      <alignment vertical="center"/>
    </xf>
    <xf numFmtId="38" fontId="32" fillId="0" borderId="0" xfId="2" applyFont="1" applyAlignment="1" applyProtection="1">
      <alignment vertical="center"/>
    </xf>
    <xf numFmtId="38" fontId="32" fillId="0" borderId="0" xfId="2" applyFont="1" applyFill="1" applyProtection="1">
      <alignment vertical="center"/>
    </xf>
    <xf numFmtId="0" fontId="103" fillId="0" borderId="14" xfId="10" applyFont="1" applyBorder="1" applyAlignment="1">
      <alignment vertical="center" wrapText="1"/>
    </xf>
    <xf numFmtId="0" fontId="103" fillId="0" borderId="0" xfId="10" applyFont="1" applyAlignment="1">
      <alignment vertical="center" wrapText="1"/>
    </xf>
    <xf numFmtId="0" fontId="117" fillId="0" borderId="0" xfId="0" applyFont="1" applyAlignment="1">
      <alignment horizontal="center" vertical="center" wrapText="1"/>
    </xf>
    <xf numFmtId="0" fontId="31" fillId="0" borderId="0" xfId="12" applyFont="1" applyAlignment="1">
      <alignment horizontal="left" vertical="top" wrapText="1" indent="1"/>
    </xf>
    <xf numFmtId="0" fontId="80" fillId="0" borderId="0" xfId="12" applyFont="1" applyAlignment="1">
      <alignment horizontal="left" vertical="top" wrapText="1"/>
    </xf>
    <xf numFmtId="0" fontId="68" fillId="0" borderId="0" xfId="12" applyFont="1" applyAlignment="1">
      <alignment horizontal="center" vertical="center" wrapText="1"/>
    </xf>
    <xf numFmtId="0" fontId="69" fillId="0" borderId="0" xfId="12" applyFont="1" applyAlignment="1">
      <alignment horizontal="center" vertical="center" wrapText="1"/>
    </xf>
    <xf numFmtId="0" fontId="96" fillId="0" borderId="0" xfId="12" applyFont="1" applyAlignment="1">
      <alignment horizontal="center" vertical="center" wrapText="1"/>
    </xf>
    <xf numFmtId="0" fontId="96" fillId="0" borderId="0" xfId="12" applyFont="1" applyAlignment="1">
      <alignment horizontal="center" vertical="top" wrapText="1"/>
    </xf>
    <xf numFmtId="0" fontId="31" fillId="0" borderId="0" xfId="12" applyFont="1" applyAlignment="1">
      <alignment horizontal="left" vertical="top" wrapText="1"/>
    </xf>
    <xf numFmtId="0" fontId="74" fillId="0" borderId="0" xfId="12" applyFont="1" applyAlignment="1">
      <alignment horizontal="left" vertical="top" wrapText="1"/>
    </xf>
    <xf numFmtId="0" fontId="34" fillId="0" borderId="3" xfId="1" applyFill="1" applyBorder="1" applyAlignment="1" applyProtection="1">
      <alignment horizontal="center" vertical="top" wrapText="1"/>
    </xf>
    <xf numFmtId="0" fontId="98" fillId="0" borderId="2" xfId="1" applyFont="1" applyFill="1" applyBorder="1" applyAlignment="1" applyProtection="1">
      <alignment horizontal="center" vertical="top" wrapText="1"/>
    </xf>
    <xf numFmtId="0" fontId="98" fillId="0" borderId="5" xfId="1" applyFont="1" applyFill="1" applyBorder="1" applyAlignment="1" applyProtection="1">
      <alignment horizontal="center" vertical="top" wrapText="1"/>
    </xf>
    <xf numFmtId="0" fontId="36" fillId="0" borderId="0" xfId="0" applyFont="1">
      <alignment vertical="center"/>
    </xf>
    <xf numFmtId="0" fontId="26" fillId="6" borderId="0" xfId="0" applyFont="1" applyFill="1" applyAlignment="1">
      <alignment horizontal="center" vertical="center" wrapText="1"/>
    </xf>
    <xf numFmtId="0" fontId="45" fillId="6" borderId="0" xfId="0" applyFont="1" applyFill="1" applyAlignment="1">
      <alignment horizontal="center" vertical="center"/>
    </xf>
    <xf numFmtId="0" fontId="36" fillId="0" borderId="0" xfId="0" applyFont="1" applyAlignment="1">
      <alignment vertical="center" wrapText="1"/>
    </xf>
    <xf numFmtId="0" fontId="14" fillId="0" borderId="0" xfId="0" applyFont="1" applyAlignment="1">
      <alignment vertical="center" wrapText="1"/>
    </xf>
    <xf numFmtId="0" fontId="36" fillId="0" borderId="0" xfId="0" applyFont="1" applyAlignment="1">
      <alignment vertical="top"/>
    </xf>
    <xf numFmtId="0" fontId="30" fillId="0" borderId="1" xfId="5" applyFont="1" applyBorder="1" applyAlignment="1">
      <alignment horizontal="left" vertical="top" wrapText="1"/>
    </xf>
    <xf numFmtId="0" fontId="30" fillId="0" borderId="4" xfId="5" applyFont="1" applyBorder="1" applyAlignment="1">
      <alignment horizontal="left" vertical="top" wrapText="1"/>
    </xf>
    <xf numFmtId="0" fontId="30" fillId="0" borderId="8" xfId="5" applyFont="1" applyBorder="1" applyAlignment="1">
      <alignment horizontal="left" vertical="top" wrapText="1"/>
    </xf>
    <xf numFmtId="0" fontId="58" fillId="0" borderId="3" xfId="0"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5"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35" xfId="0" applyFont="1" applyBorder="1" applyAlignment="1">
      <alignment horizontal="center" vertical="center" shrinkToFit="1"/>
    </xf>
    <xf numFmtId="0" fontId="58" fillId="0" borderId="13" xfId="0" applyFont="1" applyBorder="1" applyAlignment="1">
      <alignment horizontal="center" vertical="center" shrinkToFit="1"/>
    </xf>
    <xf numFmtId="0" fontId="58" fillId="0" borderId="39" xfId="0" applyFont="1" applyBorder="1" applyAlignment="1">
      <alignment horizontal="center" vertical="center" shrinkToFit="1"/>
    </xf>
    <xf numFmtId="0" fontId="58" fillId="0" borderId="37" xfId="0" applyFont="1" applyBorder="1" applyAlignment="1">
      <alignment horizontal="center" vertical="center" shrinkToFit="1"/>
    </xf>
    <xf numFmtId="0" fontId="58" fillId="0" borderId="40" xfId="0" applyFont="1" applyBorder="1" applyAlignment="1">
      <alignment horizontal="center" vertical="center" shrinkToFit="1"/>
    </xf>
    <xf numFmtId="0" fontId="0" fillId="10" borderId="16" xfId="0" applyFill="1" applyBorder="1" applyAlignment="1">
      <alignment horizontal="center" vertical="center" wrapText="1"/>
    </xf>
    <xf numFmtId="0" fontId="0" fillId="10" borderId="12" xfId="0" applyFill="1" applyBorder="1" applyAlignment="1">
      <alignment horizontal="center" vertical="center" wrapText="1"/>
    </xf>
    <xf numFmtId="49" fontId="0" fillId="10" borderId="3" xfId="0" applyNumberFormat="1" applyFill="1" applyBorder="1" applyAlignment="1">
      <alignment horizontal="center" vertical="center" wrapText="1"/>
    </xf>
    <xf numFmtId="49" fontId="0" fillId="10" borderId="2" xfId="0" applyNumberFormat="1" applyFill="1" applyBorder="1" applyAlignment="1">
      <alignment horizontal="center" vertical="center" wrapText="1"/>
    </xf>
    <xf numFmtId="49" fontId="0" fillId="10" borderId="5" xfId="0" applyNumberFormat="1" applyFill="1" applyBorder="1" applyAlignment="1">
      <alignment horizontal="center" vertical="center" wrapText="1"/>
    </xf>
    <xf numFmtId="0" fontId="0" fillId="10" borderId="10" xfId="0" applyFill="1" applyBorder="1" applyAlignment="1">
      <alignment horizontal="center" vertical="center" wrapText="1"/>
    </xf>
    <xf numFmtId="0" fontId="0" fillId="10" borderId="3" xfId="0" applyFill="1" applyBorder="1" applyAlignment="1">
      <alignment horizontal="center" vertical="center"/>
    </xf>
    <xf numFmtId="0" fontId="0" fillId="10" borderId="5" xfId="0" applyFill="1" applyBorder="1" applyAlignment="1">
      <alignment horizontal="center" vertical="center"/>
    </xf>
    <xf numFmtId="0" fontId="0" fillId="10" borderId="2" xfId="0" applyFill="1" applyBorder="1" applyAlignment="1">
      <alignment horizontal="center" vertical="center"/>
    </xf>
    <xf numFmtId="49" fontId="0" fillId="10" borderId="16" xfId="0" applyNumberFormat="1" applyFill="1" applyBorder="1" applyAlignment="1">
      <alignment horizontal="center" vertical="center" wrapText="1"/>
    </xf>
    <xf numFmtId="49" fontId="0" fillId="10" borderId="12" xfId="0" applyNumberFormat="1" applyFill="1" applyBorder="1" applyAlignment="1">
      <alignment horizontal="center" vertical="center" wrapText="1"/>
    </xf>
    <xf numFmtId="0" fontId="0" fillId="10" borderId="3"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24" xfId="0" applyFill="1" applyBorder="1" applyAlignment="1">
      <alignment horizontal="center" vertical="center" wrapText="1"/>
    </xf>
    <xf numFmtId="0" fontId="2" fillId="10" borderId="13" xfId="30" applyFont="1" applyFill="1" applyBorder="1" applyAlignment="1">
      <alignment horizontal="center" vertical="center" wrapText="1"/>
    </xf>
    <xf numFmtId="0" fontId="2" fillId="10" borderId="13" xfId="30" applyFont="1" applyFill="1" applyBorder="1" applyAlignment="1">
      <alignment horizontal="center" vertical="center"/>
    </xf>
    <xf numFmtId="0" fontId="3" fillId="10" borderId="13" xfId="30" applyFill="1" applyBorder="1" applyAlignment="1">
      <alignment horizontal="center" vertical="center" wrapText="1"/>
    </xf>
    <xf numFmtId="0" fontId="2" fillId="10" borderId="3" xfId="30" applyFont="1" applyFill="1" applyBorder="1" applyAlignment="1">
      <alignment horizontal="center" vertical="center" wrapText="1"/>
    </xf>
    <xf numFmtId="0" fontId="2" fillId="10" borderId="5" xfId="30" applyFont="1" applyFill="1" applyBorder="1" applyAlignment="1">
      <alignment horizontal="center" vertical="center" wrapText="1"/>
    </xf>
    <xf numFmtId="0" fontId="3" fillId="10" borderId="16" xfId="30" applyFill="1" applyBorder="1" applyAlignment="1">
      <alignment horizontal="center" vertical="center" wrapText="1"/>
    </xf>
    <xf numFmtId="0" fontId="3" fillId="10" borderId="24" xfId="30" applyFill="1" applyBorder="1" applyAlignment="1">
      <alignment horizontal="center" vertical="center" wrapText="1"/>
    </xf>
    <xf numFmtId="0" fontId="3" fillId="10" borderId="12" xfId="30" applyFill="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textRotation="255"/>
    </xf>
    <xf numFmtId="0" fontId="20" fillId="0" borderId="13" xfId="0" applyFont="1" applyBorder="1" applyAlignment="1">
      <alignment horizontal="center" vertical="center"/>
    </xf>
    <xf numFmtId="0" fontId="36" fillId="0" borderId="13"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3" xfId="0" applyFont="1" applyBorder="1" applyAlignment="1">
      <alignment horizontal="center" vertical="center"/>
    </xf>
    <xf numFmtId="0" fontId="36" fillId="0" borderId="16"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6" xfId="0" applyFont="1" applyBorder="1" applyAlignment="1">
      <alignment horizontal="center" vertical="center" textRotation="255"/>
    </xf>
    <xf numFmtId="0" fontId="36" fillId="0" borderId="24" xfId="0" applyFont="1" applyBorder="1" applyAlignment="1">
      <alignment horizontal="center" vertical="center" textRotation="255"/>
    </xf>
    <xf numFmtId="0" fontId="36" fillId="0" borderId="12" xfId="0" applyFont="1" applyBorder="1" applyAlignment="1">
      <alignment horizontal="center" vertical="center" textRotation="255"/>
    </xf>
    <xf numFmtId="0" fontId="36" fillId="0" borderId="16" xfId="0" applyFont="1" applyBorder="1" applyAlignment="1">
      <alignment horizontal="center" vertical="center"/>
    </xf>
    <xf numFmtId="0" fontId="36" fillId="0" borderId="12" xfId="0" applyFont="1" applyBorder="1" applyAlignment="1">
      <alignment horizontal="center" vertical="center"/>
    </xf>
    <xf numFmtId="0" fontId="36" fillId="0" borderId="24" xfId="0" applyFont="1" applyBorder="1" applyAlignment="1">
      <alignment horizontal="center" vertical="center"/>
    </xf>
    <xf numFmtId="0" fontId="36" fillId="0" borderId="3" xfId="0" applyFont="1" applyBorder="1" applyAlignment="1">
      <alignment horizontal="center" vertical="center"/>
    </xf>
    <xf numFmtId="0" fontId="36" fillId="0" borderId="2" xfId="0" applyFont="1" applyBorder="1" applyAlignment="1">
      <alignment horizontal="center" vertical="center"/>
    </xf>
    <xf numFmtId="0" fontId="36" fillId="0" borderId="5" xfId="0" applyFont="1" applyBorder="1" applyAlignment="1">
      <alignment horizontal="center" vertical="center"/>
    </xf>
    <xf numFmtId="0" fontId="20" fillId="0" borderId="0" xfId="0" applyFont="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xf>
    <xf numFmtId="0" fontId="36"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42" fillId="0" borderId="6" xfId="10" applyFont="1" applyBorder="1" applyAlignment="1">
      <alignment horizontal="center" vertical="center" wrapText="1"/>
    </xf>
    <xf numFmtId="0" fontId="42" fillId="0" borderId="7" xfId="10" applyFont="1" applyBorder="1" applyAlignment="1">
      <alignment horizontal="center" vertical="center" wrapText="1"/>
    </xf>
    <xf numFmtId="0" fontId="39" fillId="0" borderId="1" xfId="10" applyFont="1" applyBorder="1" applyAlignment="1">
      <alignment horizontal="center" vertical="center" wrapText="1"/>
    </xf>
    <xf numFmtId="0" fontId="39" fillId="0" borderId="6" xfId="10" applyFont="1" applyBorder="1" applyAlignment="1">
      <alignment horizontal="center" vertical="center" wrapText="1"/>
    </xf>
    <xf numFmtId="0" fontId="39" fillId="0" borderId="7" xfId="10" applyFont="1" applyBorder="1" applyAlignment="1">
      <alignment horizontal="center" vertical="center" wrapText="1"/>
    </xf>
    <xf numFmtId="0" fontId="39" fillId="0" borderId="3" xfId="10" applyFont="1" applyBorder="1" applyAlignment="1">
      <alignment horizontal="center" vertical="center"/>
    </xf>
    <xf numFmtId="0" fontId="39" fillId="0" borderId="2" xfId="10" applyFont="1" applyBorder="1" applyAlignment="1">
      <alignment horizontal="center" vertical="center"/>
    </xf>
    <xf numFmtId="0" fontId="39" fillId="0" borderId="5" xfId="10" applyFont="1" applyBorder="1" applyAlignment="1">
      <alignment horizontal="center" vertical="center"/>
    </xf>
    <xf numFmtId="38" fontId="36" fillId="10" borderId="13" xfId="2" applyFont="1" applyFill="1" applyBorder="1" applyAlignment="1" applyProtection="1">
      <alignment horizontal="center" vertical="center" wrapText="1"/>
    </xf>
    <xf numFmtId="38" fontId="94" fillId="10" borderId="14" xfId="2" applyFont="1" applyFill="1" applyBorder="1" applyAlignment="1" applyProtection="1">
      <alignment horizontal="center" vertical="center"/>
    </xf>
    <xf numFmtId="38" fontId="94" fillId="10" borderId="15" xfId="2" applyFont="1" applyFill="1" applyBorder="1" applyAlignment="1" applyProtection="1">
      <alignment horizontal="center" vertical="center"/>
    </xf>
    <xf numFmtId="0" fontId="36" fillId="0" borderId="14" xfId="10" applyFont="1" applyBorder="1" applyAlignment="1">
      <alignment horizontal="center" vertical="center"/>
    </xf>
    <xf numFmtId="0" fontId="36" fillId="0" borderId="15" xfId="10" applyFont="1" applyBorder="1" applyAlignment="1">
      <alignment horizontal="center" vertical="center"/>
    </xf>
    <xf numFmtId="0" fontId="53" fillId="0" borderId="14" xfId="10" applyFont="1" applyBorder="1" applyAlignment="1">
      <alignment vertical="center" shrinkToFit="1"/>
    </xf>
    <xf numFmtId="0" fontId="53" fillId="0" borderId="28" xfId="10" applyFont="1" applyBorder="1" applyAlignment="1">
      <alignment vertical="center" shrinkToFit="1"/>
    </xf>
    <xf numFmtId="0" fontId="53" fillId="0" borderId="15" xfId="10" applyFont="1" applyBorder="1" applyAlignment="1">
      <alignment vertical="center" shrinkToFit="1"/>
    </xf>
    <xf numFmtId="0" fontId="53" fillId="0" borderId="23" xfId="10" applyFont="1" applyBorder="1" applyAlignment="1">
      <alignment vertical="center" shrinkToFit="1"/>
    </xf>
    <xf numFmtId="0" fontId="39" fillId="0" borderId="1" xfId="10" applyFont="1" applyBorder="1" applyAlignment="1">
      <alignment horizontal="center" vertical="center"/>
    </xf>
    <xf numFmtId="0" fontId="39" fillId="0" borderId="6" xfId="10" applyFont="1" applyBorder="1" applyAlignment="1">
      <alignment horizontal="center" vertical="center"/>
    </xf>
    <xf numFmtId="0" fontId="39" fillId="0" borderId="7" xfId="10" applyFont="1" applyBorder="1" applyAlignment="1">
      <alignment horizontal="center" vertical="center"/>
    </xf>
    <xf numFmtId="38" fontId="36" fillId="0" borderId="6" xfId="2" applyFont="1" applyBorder="1" applyAlignment="1" applyProtection="1">
      <alignment horizontal="center" vertical="center" wrapText="1"/>
    </xf>
    <xf numFmtId="38" fontId="36" fillId="0" borderId="7" xfId="2" applyFont="1" applyBorder="1" applyAlignment="1" applyProtection="1">
      <alignment horizontal="center" vertical="center" wrapText="1"/>
    </xf>
    <xf numFmtId="38" fontId="36" fillId="0" borderId="1" xfId="2" applyFont="1" applyFill="1" applyBorder="1" applyAlignment="1" applyProtection="1">
      <alignment horizontal="left" vertical="center" wrapText="1"/>
    </xf>
    <xf numFmtId="38" fontId="36" fillId="0" borderId="6" xfId="2" applyFont="1" applyFill="1" applyBorder="1" applyAlignment="1" applyProtection="1">
      <alignment horizontal="left" vertical="center" wrapText="1"/>
    </xf>
    <xf numFmtId="38" fontId="36" fillId="0" borderId="7" xfId="2" applyFont="1" applyFill="1" applyBorder="1" applyAlignment="1" applyProtection="1">
      <alignment horizontal="left" vertical="center" wrapText="1"/>
    </xf>
    <xf numFmtId="0" fontId="36" fillId="0" borderId="6" xfId="10" applyFont="1" applyBorder="1" applyAlignment="1">
      <alignment horizontal="center" vertical="center" wrapText="1"/>
    </xf>
    <xf numFmtId="0" fontId="36" fillId="0" borderId="7" xfId="10" applyFont="1" applyBorder="1" applyAlignment="1">
      <alignment horizontal="center" vertical="center" wrapText="1"/>
    </xf>
    <xf numFmtId="38" fontId="36" fillId="10" borderId="3" xfId="2" applyFont="1" applyFill="1" applyBorder="1" applyAlignment="1" applyProtection="1">
      <alignment horizontal="center" vertical="center"/>
    </xf>
    <xf numFmtId="38" fontId="36" fillId="10" borderId="2" xfId="2" applyFont="1" applyFill="1" applyBorder="1" applyAlignment="1" applyProtection="1">
      <alignment horizontal="center" vertical="center"/>
    </xf>
    <xf numFmtId="0" fontId="36" fillId="10" borderId="1" xfId="2" applyNumberFormat="1" applyFont="1" applyFill="1" applyBorder="1" applyAlignment="1" applyProtection="1">
      <alignment horizontal="center" vertical="center"/>
    </xf>
    <xf numFmtId="0" fontId="36" fillId="10" borderId="6" xfId="2" applyNumberFormat="1" applyFont="1" applyFill="1" applyBorder="1" applyAlignment="1" applyProtection="1">
      <alignment horizontal="center" vertical="center"/>
    </xf>
    <xf numFmtId="12" fontId="36" fillId="10" borderId="1" xfId="2" applyNumberFormat="1" applyFont="1" applyFill="1" applyBorder="1" applyAlignment="1" applyProtection="1">
      <alignment horizontal="center" vertical="center"/>
    </xf>
    <xf numFmtId="12" fontId="36" fillId="10" borderId="6" xfId="2" applyNumberFormat="1" applyFont="1" applyFill="1" applyBorder="1" applyAlignment="1" applyProtection="1">
      <alignment horizontal="center" vertical="center"/>
    </xf>
    <xf numFmtId="38" fontId="36" fillId="10" borderId="1" xfId="2" applyFont="1" applyFill="1" applyBorder="1" applyAlignment="1" applyProtection="1">
      <alignment horizontal="center" vertical="center"/>
    </xf>
    <xf numFmtId="38" fontId="36" fillId="10" borderId="6" xfId="2" applyFont="1" applyFill="1" applyBorder="1" applyAlignment="1" applyProtection="1">
      <alignment horizontal="center" vertical="center"/>
    </xf>
    <xf numFmtId="38" fontId="36" fillId="0" borderId="3" xfId="2" applyFont="1" applyFill="1" applyBorder="1" applyAlignment="1" applyProtection="1">
      <alignment horizontal="left" vertical="center" wrapText="1"/>
    </xf>
    <xf numFmtId="38" fontId="36" fillId="0" borderId="2" xfId="2" applyFont="1" applyFill="1" applyBorder="1" applyAlignment="1" applyProtection="1">
      <alignment horizontal="left" vertical="center" wrapText="1"/>
    </xf>
    <xf numFmtId="38" fontId="36" fillId="0" borderId="5" xfId="2" applyFont="1" applyFill="1" applyBorder="1" applyAlignment="1" applyProtection="1">
      <alignment horizontal="left" vertical="center" wrapText="1"/>
    </xf>
    <xf numFmtId="0" fontId="36" fillId="0" borderId="1" xfId="10" applyFont="1" applyBorder="1" applyAlignment="1">
      <alignment horizontal="center" vertical="center"/>
    </xf>
    <xf numFmtId="0" fontId="36" fillId="0" borderId="6" xfId="10" applyFont="1" applyBorder="1" applyAlignment="1">
      <alignment horizontal="center" vertical="center"/>
    </xf>
    <xf numFmtId="0" fontId="36" fillId="0" borderId="7" xfId="10" applyFont="1" applyBorder="1" applyAlignment="1">
      <alignment horizontal="center" vertical="center"/>
    </xf>
    <xf numFmtId="0" fontId="36" fillId="0" borderId="3" xfId="10" applyFont="1" applyBorder="1" applyAlignment="1">
      <alignment horizontal="center" vertical="center"/>
    </xf>
    <xf numFmtId="0" fontId="36" fillId="0" borderId="2" xfId="10" applyFont="1" applyBorder="1" applyAlignment="1">
      <alignment horizontal="center" vertical="center"/>
    </xf>
    <xf numFmtId="0" fontId="36" fillId="0" borderId="5" xfId="10" applyFont="1" applyBorder="1" applyAlignment="1">
      <alignment horizontal="center" vertical="center"/>
    </xf>
    <xf numFmtId="0" fontId="36" fillId="0" borderId="2" xfId="10" applyFont="1" applyBorder="1" applyAlignment="1">
      <alignment horizontal="center" vertical="center" wrapText="1"/>
    </xf>
    <xf numFmtId="0" fontId="36" fillId="0" borderId="5" xfId="10" applyFont="1" applyBorder="1" applyAlignment="1">
      <alignment horizontal="center" vertical="center" wrapText="1"/>
    </xf>
    <xf numFmtId="0" fontId="36" fillId="3" borderId="0" xfId="0" applyFont="1" applyFill="1" applyAlignment="1">
      <alignment horizontal="center" vertical="center" shrinkToFit="1"/>
    </xf>
    <xf numFmtId="0" fontId="36" fillId="0" borderId="0" xfId="0" applyFont="1" applyAlignment="1">
      <alignment horizontal="center" vertical="center" wrapText="1"/>
    </xf>
    <xf numFmtId="0" fontId="36" fillId="3" borderId="6" xfId="0" applyFont="1" applyFill="1" applyBorder="1" applyAlignment="1">
      <alignment vertical="center" shrinkToFit="1"/>
    </xf>
    <xf numFmtId="0" fontId="51" fillId="0" borderId="1" xfId="10" applyFont="1" applyBorder="1" applyAlignment="1">
      <alignment horizontal="center" vertical="center"/>
    </xf>
    <xf numFmtId="0" fontId="51" fillId="0" borderId="6" xfId="10" applyFont="1" applyBorder="1" applyAlignment="1">
      <alignment horizontal="center" vertical="center"/>
    </xf>
    <xf numFmtId="0" fontId="51" fillId="0" borderId="7" xfId="10" applyFont="1" applyBorder="1" applyAlignment="1">
      <alignment horizontal="center" vertical="center"/>
    </xf>
    <xf numFmtId="38" fontId="36" fillId="10" borderId="3" xfId="2" applyFont="1" applyFill="1" applyBorder="1" applyAlignment="1" applyProtection="1">
      <alignment horizontal="center" vertical="center" wrapText="1"/>
    </xf>
    <xf numFmtId="0" fontId="53" fillId="0" borderId="6" xfId="0" applyFont="1" applyBorder="1" applyAlignment="1">
      <alignment horizontal="center" vertical="center" shrinkToFit="1"/>
    </xf>
    <xf numFmtId="0" fontId="53" fillId="0" borderId="7" xfId="0" applyFont="1" applyBorder="1" applyAlignment="1">
      <alignment horizontal="center" vertical="center" shrinkToFit="1"/>
    </xf>
    <xf numFmtId="0" fontId="36" fillId="3" borderId="12" xfId="0" applyFont="1" applyFill="1" applyBorder="1" applyAlignment="1" applyProtection="1">
      <alignment horizontal="left" vertical="center" wrapText="1"/>
      <protection locked="0"/>
    </xf>
    <xf numFmtId="0" fontId="36" fillId="3" borderId="13" xfId="0" applyFont="1" applyFill="1" applyBorder="1" applyAlignment="1" applyProtection="1">
      <alignment horizontal="left" vertical="center" wrapText="1"/>
      <protection locked="0"/>
    </xf>
    <xf numFmtId="0" fontId="36" fillId="0" borderId="6" xfId="0" applyFont="1" applyBorder="1" applyAlignment="1">
      <alignment vertical="center" shrinkToFit="1"/>
    </xf>
    <xf numFmtId="0" fontId="53" fillId="0" borderId="1"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0" xfId="0" applyFont="1" applyAlignment="1">
      <alignment horizontal="center" vertical="center" wrapText="1"/>
    </xf>
    <xf numFmtId="0" fontId="53" fillId="0" borderId="4" xfId="0" applyFont="1" applyBorder="1" applyAlignment="1">
      <alignment horizontal="center" vertical="center" wrapText="1"/>
    </xf>
    <xf numFmtId="0" fontId="53" fillId="0" borderId="10" xfId="0" applyFont="1" applyBorder="1" applyAlignment="1">
      <alignment horizontal="center" vertical="center" wrapTex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38" fontId="36" fillId="3" borderId="1" xfId="2" applyFont="1" applyFill="1" applyBorder="1" applyAlignment="1" applyProtection="1">
      <alignment horizontal="center" vertical="center" shrinkToFit="1"/>
      <protection locked="0"/>
    </xf>
    <xf numFmtId="38" fontId="36" fillId="3" borderId="6" xfId="2" applyFont="1" applyFill="1" applyBorder="1" applyAlignment="1" applyProtection="1">
      <alignment horizontal="center" vertical="center" shrinkToFit="1"/>
      <protection locked="0"/>
    </xf>
    <xf numFmtId="38" fontId="36" fillId="3" borderId="3" xfId="2" applyFont="1" applyFill="1" applyBorder="1" applyAlignment="1" applyProtection="1">
      <alignment horizontal="center" vertical="center" shrinkToFit="1"/>
      <protection locked="0"/>
    </xf>
    <xf numFmtId="38" fontId="36" fillId="3" borderId="2" xfId="2" applyFont="1" applyFill="1" applyBorder="1" applyAlignment="1" applyProtection="1">
      <alignment horizontal="center" vertical="center" shrinkToFit="1"/>
      <protection locked="0"/>
    </xf>
    <xf numFmtId="188" fontId="36" fillId="10" borderId="0" xfId="0" applyNumberFormat="1" applyFont="1" applyFill="1" applyAlignment="1">
      <alignment horizontal="center" vertical="center" shrinkToFit="1"/>
    </xf>
    <xf numFmtId="0" fontId="36" fillId="0" borderId="0" xfId="0" applyFont="1" applyAlignment="1">
      <alignment horizontal="center" vertical="top"/>
    </xf>
    <xf numFmtId="187" fontId="36" fillId="10" borderId="0" xfId="0" applyNumberFormat="1" applyFont="1" applyFill="1" applyAlignment="1">
      <alignment horizontal="center" vertical="center" shrinkToFit="1"/>
    </xf>
    <xf numFmtId="189" fontId="36" fillId="10" borderId="0" xfId="0" applyNumberFormat="1" applyFont="1" applyFill="1" applyAlignment="1">
      <alignment horizontal="center" vertical="center" shrinkToFit="1"/>
    </xf>
    <xf numFmtId="0" fontId="36" fillId="4" borderId="0" xfId="0" applyFont="1" applyFill="1" applyAlignment="1">
      <alignment horizontal="left" vertical="center" shrinkToFit="1"/>
    </xf>
    <xf numFmtId="0" fontId="37" fillId="4" borderId="0" xfId="0" applyFont="1" applyFill="1" applyAlignment="1">
      <alignment horizontal="left" vertical="center" shrinkToFit="1"/>
    </xf>
    <xf numFmtId="0" fontId="14" fillId="0" borderId="1"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40" fillId="4" borderId="1" xfId="0" applyFont="1" applyFill="1" applyBorder="1" applyAlignment="1">
      <alignment horizontal="center" vertical="center" shrinkToFit="1"/>
    </xf>
    <xf numFmtId="0" fontId="40" fillId="4" borderId="6" xfId="0" applyFont="1" applyFill="1" applyBorder="1" applyAlignment="1">
      <alignment horizontal="center" vertical="center" shrinkToFit="1"/>
    </xf>
    <xf numFmtId="0" fontId="40" fillId="4" borderId="7" xfId="0" applyFont="1" applyFill="1" applyBorder="1" applyAlignment="1">
      <alignment horizontal="center" vertical="center" shrinkToFit="1"/>
    </xf>
    <xf numFmtId="0" fontId="18" fillId="0" borderId="0" xfId="0" applyFont="1" applyAlignment="1">
      <alignment horizontal="center" vertical="center"/>
    </xf>
    <xf numFmtId="0" fontId="14" fillId="0" borderId="13" xfId="0" applyFont="1" applyBorder="1" applyAlignment="1">
      <alignment horizontal="center" vertical="center"/>
    </xf>
    <xf numFmtId="0" fontId="36" fillId="4" borderId="0" xfId="0" applyFont="1" applyFill="1" applyAlignment="1">
      <alignment vertical="center" shrinkToFit="1"/>
    </xf>
    <xf numFmtId="0" fontId="17" fillId="0" borderId="0" xfId="0" applyFont="1" applyAlignment="1">
      <alignment horizontal="center" vertical="center" wrapText="1"/>
    </xf>
    <xf numFmtId="38" fontId="40" fillId="4" borderId="1" xfId="0" applyNumberFormat="1" applyFont="1" applyFill="1" applyBorder="1" applyAlignment="1">
      <alignment horizontal="center" vertical="center" shrinkToFit="1"/>
    </xf>
    <xf numFmtId="184" fontId="14" fillId="3" borderId="1" xfId="0" applyNumberFormat="1" applyFont="1" applyFill="1" applyBorder="1" applyAlignment="1" applyProtection="1">
      <alignment horizontal="center" vertical="center" wrapText="1" shrinkToFit="1"/>
      <protection locked="0"/>
    </xf>
    <xf numFmtId="184" fontId="14" fillId="3" borderId="6" xfId="0" applyNumberFormat="1" applyFont="1" applyFill="1" applyBorder="1" applyAlignment="1" applyProtection="1">
      <alignment horizontal="center" vertical="center" wrapText="1" shrinkToFit="1"/>
      <protection locked="0"/>
    </xf>
    <xf numFmtId="184" fontId="14" fillId="3" borderId="7" xfId="0" applyNumberFormat="1" applyFont="1" applyFill="1" applyBorder="1" applyAlignment="1" applyProtection="1">
      <alignment horizontal="center" vertical="center" wrapText="1" shrinkToFit="1"/>
      <protection locked="0"/>
    </xf>
    <xf numFmtId="181" fontId="36" fillId="4" borderId="0" xfId="0" applyNumberFormat="1" applyFont="1" applyFill="1" applyAlignment="1">
      <alignment horizontal="left" vertical="center" shrinkToFit="1"/>
    </xf>
    <xf numFmtId="0" fontId="36" fillId="3" borderId="13" xfId="0" applyFont="1" applyFill="1" applyBorder="1" applyAlignment="1">
      <alignment horizontal="left" vertical="center" wrapText="1"/>
    </xf>
    <xf numFmtId="58" fontId="36" fillId="3" borderId="1" xfId="0" applyNumberFormat="1" applyFont="1" applyFill="1" applyBorder="1" applyAlignment="1">
      <alignment horizontal="center" vertical="center" shrinkToFit="1"/>
    </xf>
    <xf numFmtId="58" fontId="36" fillId="3" borderId="6" xfId="0" applyNumberFormat="1" applyFont="1" applyFill="1" applyBorder="1" applyAlignment="1">
      <alignment horizontal="center" vertical="center" shrinkToFit="1"/>
    </xf>
    <xf numFmtId="58" fontId="36" fillId="3" borderId="7" xfId="0" applyNumberFormat="1" applyFont="1" applyFill="1" applyBorder="1" applyAlignment="1">
      <alignment horizontal="center" vertical="center" shrinkToFit="1"/>
    </xf>
    <xf numFmtId="0" fontId="113" fillId="0" borderId="0" xfId="0" applyFont="1" applyAlignment="1">
      <alignment vertical="center" wrapText="1"/>
    </xf>
    <xf numFmtId="0" fontId="14" fillId="3" borderId="1" xfId="0" applyFont="1" applyFill="1" applyBorder="1" applyAlignment="1">
      <alignment horizontal="center" vertical="center" wrapText="1" shrinkToFit="1"/>
    </xf>
    <xf numFmtId="0" fontId="14" fillId="3" borderId="6"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51" fillId="0" borderId="26" xfId="10" applyFont="1" applyBorder="1" applyAlignment="1">
      <alignment horizontal="center" vertical="center"/>
    </xf>
    <xf numFmtId="0" fontId="51" fillId="0" borderId="14" xfId="10" applyFont="1" applyBorder="1" applyAlignment="1">
      <alignment horizontal="center" vertical="center"/>
    </xf>
    <xf numFmtId="0" fontId="51" fillId="0" borderId="60" xfId="10" applyFont="1" applyBorder="1" applyAlignment="1">
      <alignment horizontal="center" vertical="center"/>
    </xf>
    <xf numFmtId="0" fontId="51" fillId="0" borderId="27" xfId="10" applyFont="1" applyBorder="1" applyAlignment="1">
      <alignment horizontal="center" vertical="center"/>
    </xf>
    <xf numFmtId="0" fontId="51" fillId="0" borderId="15" xfId="10" applyFont="1" applyBorder="1" applyAlignment="1">
      <alignment horizontal="center" vertical="center"/>
    </xf>
    <xf numFmtId="0" fontId="51" fillId="0" borderId="61" xfId="10" applyFont="1" applyBorder="1" applyAlignment="1">
      <alignment horizontal="center" vertical="center"/>
    </xf>
    <xf numFmtId="38" fontId="42" fillId="0" borderId="3" xfId="2" applyFont="1" applyFill="1" applyBorder="1" applyAlignment="1" applyProtection="1">
      <alignment horizontal="left" vertical="center" wrapText="1"/>
    </xf>
    <xf numFmtId="38" fontId="42" fillId="0" borderId="2" xfId="2" applyFont="1" applyFill="1" applyBorder="1" applyAlignment="1" applyProtection="1">
      <alignment horizontal="left" vertical="center" wrapText="1"/>
    </xf>
    <xf numFmtId="38" fontId="42" fillId="0" borderId="5" xfId="2" applyFont="1" applyFill="1" applyBorder="1" applyAlignment="1" applyProtection="1">
      <alignment horizontal="left" vertical="center" wrapText="1"/>
    </xf>
    <xf numFmtId="38" fontId="42" fillId="0" borderId="1" xfId="2" applyFont="1" applyFill="1" applyBorder="1" applyAlignment="1" applyProtection="1">
      <alignment horizontal="left" vertical="center" wrapText="1"/>
    </xf>
    <xf numFmtId="38" fontId="42" fillId="0" borderId="6" xfId="2" applyFont="1" applyFill="1" applyBorder="1" applyAlignment="1" applyProtection="1">
      <alignment horizontal="left" vertical="center" wrapText="1"/>
    </xf>
    <xf numFmtId="38" fontId="42" fillId="0" borderId="7" xfId="2" applyFont="1" applyFill="1" applyBorder="1" applyAlignment="1" applyProtection="1">
      <alignment horizontal="left" vertical="center" wrapText="1"/>
    </xf>
    <xf numFmtId="0" fontId="51" fillId="0" borderId="3" xfId="10" applyFont="1" applyBorder="1" applyAlignment="1">
      <alignment horizontal="center" vertical="center"/>
    </xf>
    <xf numFmtId="0" fontId="51" fillId="0" borderId="2" xfId="10" applyFont="1" applyBorder="1" applyAlignment="1">
      <alignment horizontal="center" vertical="center"/>
    </xf>
    <xf numFmtId="0" fontId="51" fillId="0" borderId="5" xfId="10" applyFont="1" applyBorder="1" applyAlignment="1">
      <alignment horizontal="center" vertical="center"/>
    </xf>
    <xf numFmtId="0" fontId="42" fillId="0" borderId="2" xfId="10" applyFont="1" applyBorder="1" applyAlignment="1">
      <alignment horizontal="center" vertical="center" wrapText="1"/>
    </xf>
    <xf numFmtId="0" fontId="42" fillId="0" borderId="5" xfId="10" applyFont="1" applyBorder="1" applyAlignment="1">
      <alignment horizontal="center" vertical="center" wrapText="1"/>
    </xf>
    <xf numFmtId="0" fontId="51" fillId="0" borderId="1" xfId="10" applyFont="1" applyBorder="1" applyAlignment="1">
      <alignment horizontal="center" vertical="center" wrapText="1"/>
    </xf>
    <xf numFmtId="0" fontId="51" fillId="0" borderId="6" xfId="10" applyFont="1" applyBorder="1" applyAlignment="1">
      <alignment horizontal="center" vertical="center" wrapText="1"/>
    </xf>
    <xf numFmtId="0" fontId="51" fillId="0" borderId="7" xfId="1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22" xfId="0" applyFont="1" applyBorder="1" applyAlignment="1">
      <alignment horizontal="center" vertical="center"/>
    </xf>
    <xf numFmtId="0" fontId="36" fillId="0" borderId="89" xfId="0" applyFont="1" applyBorder="1" applyAlignment="1">
      <alignment horizontal="center" vertical="center"/>
    </xf>
    <xf numFmtId="0" fontId="36" fillId="0" borderId="73" xfId="0" applyFont="1" applyBorder="1" applyAlignment="1">
      <alignment horizontal="center" vertical="center"/>
    </xf>
    <xf numFmtId="0" fontId="36" fillId="0" borderId="7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17" xfId="0" applyFont="1" applyBorder="1" applyAlignment="1">
      <alignment horizontal="center" vertical="center"/>
    </xf>
    <xf numFmtId="0" fontId="36" fillId="0" borderId="30" xfId="0" applyFont="1" applyBorder="1" applyAlignment="1">
      <alignment horizontal="center" vertical="center"/>
    </xf>
    <xf numFmtId="0" fontId="36" fillId="0" borderId="20" xfId="0" applyFont="1" applyBorder="1" applyAlignment="1">
      <alignment horizontal="center" vertical="center"/>
    </xf>
    <xf numFmtId="0" fontId="36" fillId="4" borderId="17" xfId="0" applyFont="1" applyFill="1" applyBorder="1" applyAlignment="1">
      <alignment horizontal="center" vertical="center" shrinkToFit="1"/>
    </xf>
    <xf numFmtId="0" fontId="36" fillId="4" borderId="30" xfId="0" applyFont="1" applyFill="1" applyBorder="1" applyAlignment="1">
      <alignment horizontal="center" vertical="center" shrinkToFit="1"/>
    </xf>
    <xf numFmtId="0" fontId="36" fillId="4" borderId="20" xfId="0" applyFont="1" applyFill="1" applyBorder="1" applyAlignment="1">
      <alignment horizontal="center" vertical="center" shrinkToFit="1"/>
    </xf>
    <xf numFmtId="0" fontId="36" fillId="4" borderId="18" xfId="0" applyFont="1" applyFill="1" applyBorder="1" applyAlignment="1">
      <alignment horizontal="center" vertical="center" shrinkToFit="1"/>
    </xf>
    <xf numFmtId="0" fontId="36" fillId="4" borderId="25" xfId="0" applyFont="1" applyFill="1" applyBorder="1" applyAlignment="1">
      <alignment horizontal="center" vertical="center" shrinkToFit="1"/>
    </xf>
    <xf numFmtId="0" fontId="36" fillId="4" borderId="21" xfId="0" applyFont="1" applyFill="1" applyBorder="1" applyAlignment="1">
      <alignment horizontal="center" vertical="center" shrinkToFit="1"/>
    </xf>
    <xf numFmtId="0" fontId="36" fillId="4" borderId="19" xfId="0" applyFont="1" applyFill="1" applyBorder="1" applyAlignment="1">
      <alignment horizontal="center" vertical="center" shrinkToFit="1"/>
    </xf>
    <xf numFmtId="0" fontId="36" fillId="4" borderId="29" xfId="0" applyFont="1" applyFill="1" applyBorder="1" applyAlignment="1">
      <alignment horizontal="center" vertical="center" shrinkToFit="1"/>
    </xf>
    <xf numFmtId="0" fontId="36" fillId="4" borderId="22" xfId="0" applyFont="1" applyFill="1" applyBorder="1" applyAlignment="1">
      <alignment horizontal="center" vertical="center" shrinkToFit="1"/>
    </xf>
    <xf numFmtId="0" fontId="117" fillId="0" borderId="0" xfId="0" applyFont="1" applyAlignment="1">
      <alignment horizontal="center" vertical="center" wrapText="1"/>
    </xf>
    <xf numFmtId="38" fontId="14" fillId="0" borderId="3" xfId="2" applyFont="1" applyBorder="1" applyAlignment="1" applyProtection="1">
      <alignment horizontal="center" vertical="center"/>
    </xf>
    <xf numFmtId="38" fontId="14" fillId="0" borderId="2" xfId="2" applyFont="1" applyBorder="1" applyAlignment="1" applyProtection="1">
      <alignment horizontal="center" vertical="center"/>
    </xf>
    <xf numFmtId="0" fontId="36" fillId="0" borderId="18" xfId="0" applyFont="1" applyBorder="1" applyAlignment="1">
      <alignment horizontal="center" vertical="center"/>
    </xf>
    <xf numFmtId="0" fontId="36" fillId="0" borderId="25" xfId="0" applyFont="1" applyBorder="1" applyAlignment="1">
      <alignment horizontal="center" vertical="center"/>
    </xf>
    <xf numFmtId="0" fontId="36" fillId="0" borderId="21" xfId="0" applyFont="1" applyBorder="1" applyAlignment="1">
      <alignment horizontal="center" vertical="center"/>
    </xf>
    <xf numFmtId="0" fontId="36" fillId="0" borderId="19" xfId="0" applyFont="1" applyBorder="1" applyAlignment="1">
      <alignment horizontal="center" vertical="center"/>
    </xf>
    <xf numFmtId="0" fontId="36" fillId="0" borderId="29" xfId="0" applyFont="1" applyBorder="1" applyAlignment="1">
      <alignment horizontal="center" vertical="center"/>
    </xf>
    <xf numFmtId="0" fontId="36" fillId="0" borderId="22" xfId="0" applyFont="1" applyBorder="1" applyAlignment="1">
      <alignment horizontal="center" vertical="center"/>
    </xf>
    <xf numFmtId="0" fontId="39" fillId="0" borderId="26" xfId="10" applyFont="1" applyBorder="1" applyAlignment="1">
      <alignment horizontal="center" vertical="center"/>
    </xf>
    <xf numFmtId="0" fontId="39" fillId="0" borderId="14" xfId="10" applyFont="1" applyBorder="1" applyAlignment="1">
      <alignment horizontal="center" vertical="center"/>
    </xf>
    <xf numFmtId="0" fontId="39" fillId="0" borderId="60" xfId="10" applyFont="1" applyBorder="1" applyAlignment="1">
      <alignment horizontal="center" vertical="center"/>
    </xf>
    <xf numFmtId="0" fontId="39" fillId="0" borderId="27" xfId="10" applyFont="1" applyBorder="1" applyAlignment="1">
      <alignment horizontal="center" vertical="center"/>
    </xf>
    <xf numFmtId="0" fontId="39" fillId="0" borderId="15" xfId="10" applyFont="1" applyBorder="1" applyAlignment="1">
      <alignment horizontal="center" vertical="center"/>
    </xf>
    <xf numFmtId="0" fontId="39" fillId="0" borderId="61" xfId="10" applyFont="1" applyBorder="1" applyAlignment="1">
      <alignment horizontal="center" vertical="center"/>
    </xf>
    <xf numFmtId="0" fontId="66" fillId="3" borderId="1" xfId="0" applyFont="1" applyFill="1" applyBorder="1" applyProtection="1">
      <alignment vertical="center"/>
      <protection locked="0"/>
    </xf>
    <xf numFmtId="0" fontId="53" fillId="3" borderId="6" xfId="0" applyFont="1" applyFill="1" applyBorder="1" applyProtection="1">
      <alignment vertical="center"/>
      <protection locked="0"/>
    </xf>
    <xf numFmtId="0" fontId="53" fillId="3" borderId="7" xfId="0" applyFont="1" applyFill="1" applyBorder="1" applyProtection="1">
      <alignment vertical="center"/>
      <protection locked="0"/>
    </xf>
    <xf numFmtId="0" fontId="53" fillId="3" borderId="8" xfId="0" applyFont="1" applyFill="1" applyBorder="1" applyProtection="1">
      <alignment vertical="center"/>
      <protection locked="0"/>
    </xf>
    <xf numFmtId="0" fontId="53" fillId="3" borderId="0" xfId="0" applyFont="1" applyFill="1" applyProtection="1">
      <alignment vertical="center"/>
      <protection locked="0"/>
    </xf>
    <xf numFmtId="0" fontId="53" fillId="3" borderId="9" xfId="0" applyFont="1" applyFill="1" applyBorder="1" applyProtection="1">
      <alignment vertical="center"/>
      <protection locked="0"/>
    </xf>
    <xf numFmtId="0" fontId="53" fillId="3" borderId="4" xfId="0" applyFont="1" applyFill="1" applyBorder="1" applyProtection="1">
      <alignment vertical="center"/>
      <protection locked="0"/>
    </xf>
    <xf numFmtId="0" fontId="53" fillId="3" borderId="10" xfId="0" applyFont="1" applyFill="1" applyBorder="1" applyProtection="1">
      <alignment vertical="center"/>
      <protection locked="0"/>
    </xf>
    <xf numFmtId="0" fontId="53" fillId="3" borderId="11" xfId="0" applyFont="1" applyFill="1" applyBorder="1" applyProtection="1">
      <alignment vertical="center"/>
      <protection locked="0"/>
    </xf>
    <xf numFmtId="0" fontId="51" fillId="0" borderId="0" xfId="0" applyFont="1">
      <alignment vertical="center"/>
    </xf>
    <xf numFmtId="0" fontId="36" fillId="0" borderId="1"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4"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 xfId="0" applyFont="1" applyBorder="1" applyAlignment="1">
      <alignment horizontal="left" vertical="center" wrapText="1"/>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0" borderId="4"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3" borderId="1" xfId="0" applyFont="1" applyFill="1" applyBorder="1" applyAlignment="1" applyProtection="1">
      <alignment horizontal="center" vertical="center"/>
      <protection locked="0"/>
    </xf>
    <xf numFmtId="0" fontId="36" fillId="3" borderId="6" xfId="0" applyFont="1" applyFill="1" applyBorder="1" applyAlignment="1" applyProtection="1">
      <alignment horizontal="center" vertical="center"/>
      <protection locked="0"/>
    </xf>
    <xf numFmtId="0" fontId="36" fillId="3" borderId="7"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4" xfId="0" applyFont="1" applyBorder="1" applyAlignment="1">
      <alignment horizontal="left"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xf>
    <xf numFmtId="184" fontId="20" fillId="13" borderId="1" xfId="0" applyNumberFormat="1" applyFont="1" applyFill="1" applyBorder="1" applyAlignment="1">
      <alignment horizontal="center" vertical="center"/>
    </xf>
    <xf numFmtId="184" fontId="20" fillId="13" borderId="6" xfId="0" applyNumberFormat="1" applyFont="1" applyFill="1" applyBorder="1" applyAlignment="1">
      <alignment horizontal="center" vertical="center"/>
    </xf>
    <xf numFmtId="184" fontId="20" fillId="13" borderId="7" xfId="0" applyNumberFormat="1" applyFont="1" applyFill="1" applyBorder="1" applyAlignment="1">
      <alignment horizontal="center" vertical="center"/>
    </xf>
    <xf numFmtId="184" fontId="20" fillId="13" borderId="4" xfId="0" applyNumberFormat="1" applyFont="1" applyFill="1" applyBorder="1" applyAlignment="1">
      <alignment horizontal="center" vertical="center"/>
    </xf>
    <xf numFmtId="184" fontId="20" fillId="13" borderId="10" xfId="0" applyNumberFormat="1" applyFont="1" applyFill="1" applyBorder="1" applyAlignment="1">
      <alignment horizontal="center" vertical="center"/>
    </xf>
    <xf numFmtId="184" fontId="20" fillId="13" borderId="11" xfId="0" applyNumberFormat="1" applyFont="1" applyFill="1" applyBorder="1" applyAlignment="1">
      <alignment horizontal="center" vertical="center"/>
    </xf>
    <xf numFmtId="0" fontId="36" fillId="3" borderId="13" xfId="0" applyFont="1" applyFill="1" applyBorder="1" applyAlignment="1" applyProtection="1">
      <alignment horizontal="center" vertical="center"/>
      <protection locked="0"/>
    </xf>
    <xf numFmtId="0" fontId="36" fillId="0" borderId="13" xfId="0" applyFont="1" applyBorder="1" applyAlignment="1">
      <alignment horizontal="left" vertical="center" wrapText="1"/>
    </xf>
    <xf numFmtId="0" fontId="36" fillId="12" borderId="13" xfId="0" applyFont="1" applyFill="1" applyBorder="1" applyAlignment="1">
      <alignment horizontal="center" vertical="center" wrapText="1"/>
    </xf>
    <xf numFmtId="186" fontId="36" fillId="3" borderId="13" xfId="0" applyNumberFormat="1" applyFont="1" applyFill="1" applyBorder="1" applyAlignment="1" applyProtection="1">
      <alignment horizontal="center" vertical="center"/>
      <protection locked="0"/>
    </xf>
    <xf numFmtId="0" fontId="36" fillId="12" borderId="1" xfId="0" applyFont="1" applyFill="1" applyBorder="1" applyAlignment="1">
      <alignment horizontal="center" vertical="center"/>
    </xf>
    <xf numFmtId="0" fontId="36" fillId="12" borderId="6" xfId="0" applyFont="1" applyFill="1" applyBorder="1" applyAlignment="1">
      <alignment horizontal="center" vertical="center"/>
    </xf>
    <xf numFmtId="0" fontId="36" fillId="12" borderId="7" xfId="0" applyFont="1" applyFill="1" applyBorder="1" applyAlignment="1">
      <alignment horizontal="center" vertical="center"/>
    </xf>
    <xf numFmtId="0" fontId="36" fillId="12" borderId="8" xfId="0" applyFont="1" applyFill="1" applyBorder="1" applyAlignment="1">
      <alignment horizontal="center" vertical="center"/>
    </xf>
    <xf numFmtId="0" fontId="36" fillId="12" borderId="0" xfId="0" applyFont="1" applyFill="1" applyAlignment="1">
      <alignment horizontal="center" vertical="center"/>
    </xf>
    <xf numFmtId="0" fontId="36" fillId="12" borderId="9" xfId="0" applyFont="1" applyFill="1" applyBorder="1" applyAlignment="1">
      <alignment horizontal="center" vertical="center"/>
    </xf>
    <xf numFmtId="0" fontId="36" fillId="12" borderId="4" xfId="0" applyFont="1" applyFill="1" applyBorder="1" applyAlignment="1">
      <alignment horizontal="center" vertical="center"/>
    </xf>
    <xf numFmtId="0" fontId="36" fillId="12" borderId="10" xfId="0" applyFont="1" applyFill="1" applyBorder="1" applyAlignment="1">
      <alignment horizontal="center" vertical="center"/>
    </xf>
    <xf numFmtId="0" fontId="36" fillId="12" borderId="11" xfId="0" applyFont="1" applyFill="1" applyBorder="1" applyAlignment="1">
      <alignment horizontal="center" vertical="center"/>
    </xf>
    <xf numFmtId="0" fontId="79" fillId="0" borderId="13" xfId="0" applyFont="1" applyBorder="1" applyAlignment="1">
      <alignment horizontal="left" vertical="center" wrapText="1"/>
    </xf>
    <xf numFmtId="186" fontId="36" fillId="13" borderId="13" xfId="0" applyNumberFormat="1" applyFont="1" applyFill="1" applyBorder="1" applyAlignment="1">
      <alignment horizontal="center" vertical="center"/>
    </xf>
    <xf numFmtId="49" fontId="20" fillId="0" borderId="1" xfId="0" applyNumberFormat="1" applyFont="1" applyBorder="1" applyAlignment="1">
      <alignment horizontal="center" vertical="center" textRotation="255"/>
    </xf>
    <xf numFmtId="49" fontId="20" fillId="0" borderId="6" xfId="0" applyNumberFormat="1" applyFont="1" applyBorder="1" applyAlignment="1">
      <alignment horizontal="center" vertical="center" textRotation="255"/>
    </xf>
    <xf numFmtId="49" fontId="20" fillId="0" borderId="8" xfId="0" applyNumberFormat="1" applyFont="1" applyBorder="1" applyAlignment="1">
      <alignment horizontal="center" vertical="center" textRotation="255"/>
    </xf>
    <xf numFmtId="49" fontId="20" fillId="0" borderId="0" xfId="0" applyNumberFormat="1" applyFont="1" applyAlignment="1">
      <alignment horizontal="center" vertical="center" textRotation="255"/>
    </xf>
    <xf numFmtId="49" fontId="20" fillId="0" borderId="4" xfId="0" applyNumberFormat="1" applyFont="1" applyBorder="1" applyAlignment="1">
      <alignment horizontal="center" vertical="center" textRotation="255"/>
    </xf>
    <xf numFmtId="49" fontId="20" fillId="0" borderId="10" xfId="0" applyNumberFormat="1" applyFont="1" applyBorder="1" applyAlignment="1">
      <alignment horizontal="center" vertical="center" textRotation="255"/>
    </xf>
    <xf numFmtId="0" fontId="36" fillId="0" borderId="6" xfId="0" applyFont="1" applyBorder="1" applyAlignment="1">
      <alignment horizontal="center" vertical="center" textRotation="255" wrapText="1"/>
    </xf>
    <xf numFmtId="0" fontId="36" fillId="0" borderId="7" xfId="0" applyFont="1" applyBorder="1" applyAlignment="1">
      <alignment horizontal="center" vertical="center" textRotation="255" wrapText="1"/>
    </xf>
    <xf numFmtId="0" fontId="36" fillId="0" borderId="0" xfId="0" applyFont="1" applyAlignment="1">
      <alignment horizontal="center" vertical="center" textRotation="255" wrapText="1"/>
    </xf>
    <xf numFmtId="0" fontId="36" fillId="0" borderId="9" xfId="0" applyFont="1" applyBorder="1" applyAlignment="1">
      <alignment horizontal="center" vertical="center" textRotation="255" wrapText="1"/>
    </xf>
    <xf numFmtId="0" fontId="36" fillId="0" borderId="10" xfId="0" applyFont="1" applyBorder="1" applyAlignment="1">
      <alignment horizontal="center" vertical="center" textRotation="255" wrapText="1"/>
    </xf>
    <xf numFmtId="0" fontId="36" fillId="0" borderId="11" xfId="0" applyFont="1" applyBorder="1" applyAlignment="1">
      <alignment horizontal="center" vertical="center" textRotation="255" wrapText="1"/>
    </xf>
    <xf numFmtId="0" fontId="36" fillId="0" borderId="13" xfId="0" applyFont="1" applyBorder="1" applyAlignment="1">
      <alignment horizontal="center" vertical="center" textRotation="255" wrapText="1"/>
    </xf>
    <xf numFmtId="49" fontId="20" fillId="0" borderId="3" xfId="0" applyNumberFormat="1" applyFont="1" applyBorder="1" applyAlignment="1">
      <alignment horizontal="center" vertical="center" textRotation="255"/>
    </xf>
    <xf numFmtId="49" fontId="20" fillId="0" borderId="2" xfId="0" applyNumberFormat="1" applyFont="1" applyBorder="1" applyAlignment="1">
      <alignment horizontal="center" vertical="center" textRotation="255"/>
    </xf>
    <xf numFmtId="49" fontId="20" fillId="0" borderId="1" xfId="0" applyNumberFormat="1" applyFont="1" applyBorder="1" applyAlignment="1" applyProtection="1">
      <alignment horizontal="center" vertical="center" textRotation="255"/>
      <protection locked="0"/>
    </xf>
    <xf numFmtId="49" fontId="20" fillId="0" borderId="6" xfId="0" applyNumberFormat="1" applyFont="1" applyBorder="1" applyAlignment="1" applyProtection="1">
      <alignment horizontal="center" vertical="center" textRotation="255"/>
      <protection locked="0"/>
    </xf>
    <xf numFmtId="49" fontId="20" fillId="0" borderId="8" xfId="0" applyNumberFormat="1" applyFont="1" applyBorder="1" applyAlignment="1" applyProtection="1">
      <alignment horizontal="center" vertical="center" textRotation="255"/>
      <protection locked="0"/>
    </xf>
    <xf numFmtId="49" fontId="20" fillId="0" borderId="0" xfId="0" applyNumberFormat="1" applyFont="1" applyAlignment="1" applyProtection="1">
      <alignment horizontal="center" vertical="center" textRotation="255"/>
      <protection locked="0"/>
    </xf>
    <xf numFmtId="49" fontId="20" fillId="0" borderId="4" xfId="0" applyNumberFormat="1" applyFont="1" applyBorder="1" applyAlignment="1" applyProtection="1">
      <alignment horizontal="center" vertical="center" textRotation="255"/>
      <protection locked="0"/>
    </xf>
    <xf numFmtId="49" fontId="20" fillId="0" borderId="10" xfId="0" applyNumberFormat="1" applyFont="1" applyBorder="1" applyAlignment="1" applyProtection="1">
      <alignment horizontal="center" vertical="center" textRotation="255"/>
      <protection locked="0"/>
    </xf>
    <xf numFmtId="0" fontId="36" fillId="0" borderId="6" xfId="0" applyFont="1" applyBorder="1" applyAlignment="1" applyProtection="1">
      <alignment horizontal="center" vertical="center" textRotation="255" wrapText="1"/>
      <protection locked="0"/>
    </xf>
    <xf numFmtId="0" fontId="36" fillId="0" borderId="7" xfId="0" applyFont="1" applyBorder="1" applyAlignment="1" applyProtection="1">
      <alignment horizontal="center" vertical="center" textRotation="255" wrapText="1"/>
      <protection locked="0"/>
    </xf>
    <xf numFmtId="0" fontId="36" fillId="0" borderId="0" xfId="0" applyFont="1" applyAlignment="1" applyProtection="1">
      <alignment horizontal="center" vertical="center" textRotation="255" wrapText="1"/>
      <protection locked="0"/>
    </xf>
    <xf numFmtId="0" fontId="36" fillId="0" borderId="9" xfId="0" applyFont="1" applyBorder="1" applyAlignment="1" applyProtection="1">
      <alignment horizontal="center" vertical="center" textRotation="255" wrapText="1"/>
      <protection locked="0"/>
    </xf>
    <xf numFmtId="0" fontId="36" fillId="0" borderId="10" xfId="0" applyFont="1" applyBorder="1" applyAlignment="1" applyProtection="1">
      <alignment horizontal="center" vertical="center" textRotation="255" wrapText="1"/>
      <protection locked="0"/>
    </xf>
    <xf numFmtId="0" fontId="36" fillId="0" borderId="11" xfId="0" applyFont="1" applyBorder="1" applyAlignment="1" applyProtection="1">
      <alignment horizontal="center" vertical="center" textRotation="255" wrapText="1"/>
      <protection locked="0"/>
    </xf>
    <xf numFmtId="0" fontId="36" fillId="0" borderId="13" xfId="0" applyFont="1" applyBorder="1" applyAlignment="1" applyProtection="1">
      <alignment horizontal="center" vertical="center"/>
      <protection locked="0"/>
    </xf>
    <xf numFmtId="0" fontId="66" fillId="3" borderId="13" xfId="0"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95" fillId="0" borderId="110" xfId="30" applyFont="1" applyBorder="1" applyAlignment="1">
      <alignment horizontal="center" vertical="center" textRotation="255"/>
    </xf>
    <xf numFmtId="0" fontId="95" fillId="0" borderId="102" xfId="30" applyFont="1" applyBorder="1" applyAlignment="1">
      <alignment horizontal="center" vertical="center" textRotation="255"/>
    </xf>
    <xf numFmtId="0" fontId="95" fillId="0" borderId="106" xfId="30" applyFont="1" applyBorder="1" applyAlignment="1">
      <alignment horizontal="center" vertical="center" textRotation="255"/>
    </xf>
    <xf numFmtId="0" fontId="95" fillId="0" borderId="88" xfId="30" applyFont="1" applyBorder="1" applyAlignment="1">
      <alignment horizontal="center" vertical="center" textRotation="255"/>
    </xf>
    <xf numFmtId="0" fontId="95" fillId="0" borderId="84" xfId="30" applyFont="1" applyBorder="1" applyAlignment="1">
      <alignment horizontal="center" vertical="center" textRotation="255"/>
    </xf>
    <xf numFmtId="0" fontId="95" fillId="0" borderId="78" xfId="30" applyFont="1" applyBorder="1" applyAlignment="1">
      <alignment horizontal="center" vertical="center" textRotation="255"/>
    </xf>
    <xf numFmtId="0" fontId="95" fillId="0" borderId="107" xfId="30" applyFont="1" applyBorder="1" applyAlignment="1">
      <alignment horizontal="center" vertical="center"/>
    </xf>
    <xf numFmtId="0" fontId="95" fillId="0" borderId="108" xfId="30" applyFont="1" applyBorder="1" applyAlignment="1">
      <alignment horizontal="center" vertical="center"/>
    </xf>
    <xf numFmtId="0" fontId="112" fillId="0" borderId="0" xfId="30" applyFont="1" applyAlignment="1">
      <alignment horizontal="center" vertical="center"/>
    </xf>
    <xf numFmtId="0" fontId="95" fillId="0" borderId="33" xfId="30" applyFont="1" applyBorder="1" applyAlignment="1">
      <alignment horizontal="center" vertical="center"/>
    </xf>
    <xf numFmtId="0" fontId="95" fillId="0" borderId="34" xfId="30" applyFont="1" applyBorder="1" applyAlignment="1">
      <alignment horizontal="center" vertical="center"/>
    </xf>
    <xf numFmtId="0" fontId="95" fillId="0" borderId="100" xfId="30" applyFont="1" applyBorder="1" applyAlignment="1">
      <alignment horizontal="center" vertical="center" textRotation="255"/>
    </xf>
    <xf numFmtId="0" fontId="95" fillId="0" borderId="85" xfId="30" applyFont="1" applyBorder="1" applyAlignment="1">
      <alignment horizontal="center" vertical="center" textRotation="255"/>
    </xf>
    <xf numFmtId="0" fontId="95" fillId="0" borderId="86" xfId="30" applyFont="1" applyBorder="1" applyAlignment="1">
      <alignment horizontal="center" vertical="center" textRotation="255"/>
    </xf>
    <xf numFmtId="0" fontId="95" fillId="0" borderId="114" xfId="30" applyFont="1" applyBorder="1" applyAlignment="1">
      <alignment horizontal="center" vertical="center"/>
    </xf>
    <xf numFmtId="0" fontId="95" fillId="0" borderId="12" xfId="30" applyFont="1" applyBorder="1" applyAlignment="1">
      <alignment horizontal="center" vertical="center"/>
    </xf>
    <xf numFmtId="0" fontId="95" fillId="0" borderId="36" xfId="30" applyFont="1" applyBorder="1" applyAlignment="1">
      <alignment horizontal="center" vertical="center" wrapText="1"/>
    </xf>
    <xf numFmtId="0" fontId="95" fillId="0" borderId="13" xfId="30" applyFont="1" applyBorder="1" applyAlignment="1">
      <alignment horizontal="center" vertical="center" wrapText="1"/>
    </xf>
    <xf numFmtId="0" fontId="95" fillId="0" borderId="38" xfId="30" applyFont="1" applyBorder="1" applyAlignment="1">
      <alignment horizontal="center" vertical="center" wrapText="1"/>
    </xf>
    <xf numFmtId="0" fontId="95" fillId="0" borderId="39" xfId="30" applyFont="1" applyBorder="1" applyAlignment="1">
      <alignment horizontal="center" vertical="center" wrapText="1"/>
    </xf>
    <xf numFmtId="0" fontId="95" fillId="0" borderId="14" xfId="30" applyFont="1" applyBorder="1" applyAlignment="1">
      <alignment vertical="center" wrapText="1"/>
    </xf>
    <xf numFmtId="0" fontId="95" fillId="0" borderId="0" xfId="30" applyFont="1" applyAlignment="1">
      <alignment vertical="center" wrapText="1"/>
    </xf>
    <xf numFmtId="0" fontId="95" fillId="0" borderId="24" xfId="30" applyFont="1" applyBorder="1" applyAlignment="1">
      <alignment horizontal="center" vertical="center" textRotation="255"/>
    </xf>
    <xf numFmtId="0" fontId="95" fillId="0" borderId="118" xfId="30" applyFont="1" applyBorder="1" applyAlignment="1">
      <alignment horizontal="center" vertical="center" textRotation="255"/>
    </xf>
    <xf numFmtId="0" fontId="95" fillId="0" borderId="119" xfId="30" applyFont="1" applyBorder="1" applyAlignment="1">
      <alignment horizontal="center" vertical="center"/>
    </xf>
    <xf numFmtId="0" fontId="95" fillId="0" borderId="55" xfId="30" applyFont="1" applyBorder="1" applyAlignment="1">
      <alignment horizontal="center" vertical="center"/>
    </xf>
    <xf numFmtId="0" fontId="95" fillId="0" borderId="31" xfId="30" applyFont="1" applyBorder="1" applyAlignment="1">
      <alignment horizontal="center" vertical="center"/>
    </xf>
    <xf numFmtId="0" fontId="95" fillId="0" borderId="120" xfId="30" applyFont="1" applyBorder="1" applyAlignment="1">
      <alignment horizontal="center" vertical="center"/>
    </xf>
    <xf numFmtId="0" fontId="95" fillId="0" borderId="32" xfId="30" applyFont="1" applyBorder="1" applyAlignment="1">
      <alignment horizontal="center" vertical="center"/>
    </xf>
    <xf numFmtId="0" fontId="95" fillId="0" borderId="13" xfId="30" applyFont="1" applyBorder="1" applyAlignment="1">
      <alignment horizontal="center" vertical="center" textRotation="255"/>
    </xf>
    <xf numFmtId="0" fontId="95" fillId="0" borderId="1" xfId="30" applyFont="1" applyBorder="1" applyAlignment="1">
      <alignment horizontal="center" vertical="center" textRotation="255"/>
    </xf>
    <xf numFmtId="0" fontId="95" fillId="0" borderId="6" xfId="30" applyFont="1" applyBorder="1" applyAlignment="1">
      <alignment horizontal="center" vertical="center" textRotation="255"/>
    </xf>
    <xf numFmtId="0" fontId="95" fillId="0" borderId="7" xfId="30" applyFont="1" applyBorder="1" applyAlignment="1">
      <alignment horizontal="center" vertical="center" textRotation="255"/>
    </xf>
    <xf numFmtId="0" fontId="95" fillId="0" borderId="4" xfId="30" applyFont="1" applyBorder="1" applyAlignment="1">
      <alignment horizontal="center" vertical="center" textRotation="255"/>
    </xf>
    <xf numFmtId="0" fontId="95" fillId="0" borderId="10" xfId="30" applyFont="1" applyBorder="1" applyAlignment="1">
      <alignment horizontal="center" vertical="center" textRotation="255"/>
    </xf>
    <xf numFmtId="0" fontId="95" fillId="0" borderId="11" xfId="30" applyFont="1" applyBorder="1" applyAlignment="1">
      <alignment horizontal="center" vertical="center" textRotation="255"/>
    </xf>
    <xf numFmtId="0" fontId="114" fillId="0" borderId="63" xfId="30" applyFont="1" applyBorder="1" applyAlignment="1">
      <alignment horizontal="center" vertical="center"/>
    </xf>
    <xf numFmtId="0" fontId="114" fillId="0" borderId="67" xfId="30" applyFont="1" applyBorder="1" applyAlignment="1">
      <alignment horizontal="center" vertical="center"/>
    </xf>
    <xf numFmtId="0" fontId="95" fillId="0" borderId="16" xfId="30" applyFont="1" applyBorder="1" applyAlignment="1">
      <alignment horizontal="center" vertical="center" wrapText="1"/>
    </xf>
    <xf numFmtId="0" fontId="95" fillId="0" borderId="12" xfId="30" applyFont="1" applyBorder="1" applyAlignment="1">
      <alignment horizontal="center" vertical="center" wrapText="1"/>
    </xf>
    <xf numFmtId="0" fontId="95" fillId="0" borderId="16" xfId="30" applyFont="1" applyBorder="1" applyAlignment="1">
      <alignment horizontal="center" vertical="center" textRotation="255"/>
    </xf>
    <xf numFmtId="0" fontId="95" fillId="0" borderId="72" xfId="30" applyFont="1" applyBorder="1" applyAlignment="1">
      <alignment horizontal="center" vertical="center" textRotation="255"/>
    </xf>
    <xf numFmtId="38" fontId="95" fillId="14" borderId="17" xfId="31" applyFont="1" applyFill="1" applyBorder="1" applyAlignment="1" applyProtection="1">
      <alignment vertical="center"/>
      <protection locked="0"/>
    </xf>
    <xf numFmtId="38" fontId="95" fillId="14" borderId="30" xfId="31" applyFont="1" applyFill="1" applyBorder="1" applyAlignment="1" applyProtection="1">
      <alignment vertical="center"/>
      <protection locked="0"/>
    </xf>
    <xf numFmtId="38" fontId="95" fillId="14" borderId="20" xfId="31" applyFont="1" applyFill="1" applyBorder="1" applyAlignment="1" applyProtection="1">
      <alignment vertical="center"/>
      <protection locked="0"/>
    </xf>
    <xf numFmtId="38" fontId="95" fillId="14" borderId="18" xfId="31" applyFont="1" applyFill="1" applyBorder="1" applyAlignment="1" applyProtection="1">
      <alignment vertical="center"/>
      <protection locked="0"/>
    </xf>
    <xf numFmtId="38" fontId="95" fillId="14" borderId="25" xfId="31" applyFont="1" applyFill="1" applyBorder="1" applyAlignment="1" applyProtection="1">
      <alignment vertical="center"/>
      <protection locked="0"/>
    </xf>
    <xf numFmtId="38" fontId="95" fillId="14" borderId="21" xfId="31" applyFont="1" applyFill="1" applyBorder="1" applyAlignment="1" applyProtection="1">
      <alignment vertical="center"/>
      <protection locked="0"/>
    </xf>
    <xf numFmtId="38" fontId="95" fillId="14" borderId="4" xfId="31" applyFont="1" applyFill="1" applyBorder="1" applyAlignment="1" applyProtection="1">
      <alignment vertical="center"/>
      <protection locked="0"/>
    </xf>
    <xf numFmtId="38" fontId="95" fillId="14" borderId="10" xfId="31" applyFont="1" applyFill="1" applyBorder="1" applyAlignment="1" applyProtection="1">
      <alignment vertical="center"/>
      <protection locked="0"/>
    </xf>
    <xf numFmtId="38" fontId="95" fillId="14" borderId="11" xfId="31" applyFont="1" applyFill="1" applyBorder="1" applyAlignment="1" applyProtection="1">
      <alignment vertical="center"/>
      <protection locked="0"/>
    </xf>
    <xf numFmtId="0" fontId="95" fillId="0" borderId="13" xfId="30" applyFont="1" applyBorder="1" applyAlignment="1">
      <alignment horizontal="center" vertical="center"/>
    </xf>
    <xf numFmtId="0" fontId="95" fillId="0" borderId="12" xfId="30" applyFont="1" applyBorder="1" applyAlignment="1">
      <alignment horizontal="center" vertical="center" textRotation="255"/>
    </xf>
    <xf numFmtId="0" fontId="114" fillId="0" borderId="20" xfId="30" applyFont="1" applyBorder="1" applyAlignment="1">
      <alignment horizontal="center" vertical="center" wrapText="1"/>
    </xf>
    <xf numFmtId="0" fontId="114" fillId="0" borderId="22" xfId="30" applyFont="1" applyBorder="1" applyAlignment="1">
      <alignment horizontal="center" vertical="center"/>
    </xf>
    <xf numFmtId="0" fontId="95" fillId="0" borderId="121" xfId="30" applyFont="1" applyBorder="1" applyAlignment="1">
      <alignment horizontal="center" vertical="center"/>
    </xf>
    <xf numFmtId="0" fontId="95" fillId="0" borderId="122" xfId="30" applyFont="1" applyBorder="1" applyAlignment="1">
      <alignment horizontal="center" vertical="center"/>
    </xf>
    <xf numFmtId="38" fontId="95" fillId="13" borderId="121" xfId="31" applyFont="1" applyFill="1" applyBorder="1" applyAlignment="1">
      <alignment vertical="center"/>
    </xf>
    <xf numFmtId="38" fontId="95" fillId="13" borderId="122" xfId="31" applyFont="1" applyFill="1" applyBorder="1" applyAlignment="1">
      <alignment vertical="center"/>
    </xf>
    <xf numFmtId="38" fontId="95" fillId="13" borderId="124" xfId="31" applyFont="1" applyFill="1" applyBorder="1" applyAlignment="1">
      <alignment vertical="center"/>
    </xf>
    <xf numFmtId="38" fontId="95" fillId="13" borderId="72" xfId="31" applyFont="1" applyFill="1" applyBorder="1" applyAlignment="1">
      <alignment vertical="center"/>
    </xf>
    <xf numFmtId="38" fontId="95" fillId="13" borderId="31" xfId="31" applyFont="1" applyFill="1" applyBorder="1" applyAlignment="1">
      <alignment vertical="center"/>
    </xf>
    <xf numFmtId="38" fontId="95" fillId="13" borderId="120" xfId="31" applyFont="1" applyFill="1" applyBorder="1" applyAlignment="1">
      <alignment vertical="center"/>
    </xf>
    <xf numFmtId="38" fontId="95" fillId="13" borderId="32" xfId="31" applyFont="1" applyFill="1" applyBorder="1" applyAlignment="1">
      <alignment vertical="center"/>
    </xf>
    <xf numFmtId="38" fontId="95" fillId="14" borderId="57" xfId="31" applyFont="1" applyFill="1" applyBorder="1" applyAlignment="1" applyProtection="1">
      <alignment vertical="center"/>
      <protection locked="0"/>
    </xf>
    <xf numFmtId="38" fontId="95" fillId="14" borderId="58" xfId="31" applyFont="1" applyFill="1" applyBorder="1" applyAlignment="1" applyProtection="1">
      <alignment vertical="center"/>
      <protection locked="0"/>
    </xf>
    <xf numFmtId="38" fontId="95" fillId="14" borderId="59" xfId="31" applyFont="1" applyFill="1" applyBorder="1" applyAlignment="1" applyProtection="1">
      <alignment vertical="center"/>
      <protection locked="0"/>
    </xf>
    <xf numFmtId="0" fontId="114" fillId="0" borderId="63" xfId="30" applyFont="1" applyBorder="1" applyAlignment="1">
      <alignment horizontal="center" vertical="center" wrapText="1"/>
    </xf>
    <xf numFmtId="0" fontId="95" fillId="0" borderId="10" xfId="30" applyFont="1" applyBorder="1" applyAlignment="1">
      <alignment horizontal="center" vertical="center"/>
    </xf>
    <xf numFmtId="0" fontId="95" fillId="0" borderId="16" xfId="30" applyFont="1" applyBorder="1" applyAlignment="1">
      <alignment horizontal="center" vertical="center"/>
    </xf>
    <xf numFmtId="0" fontId="95" fillId="0" borderId="8" xfId="30" applyFont="1" applyBorder="1" applyAlignment="1">
      <alignment horizontal="center" vertical="center" textRotation="255"/>
    </xf>
    <xf numFmtId="0" fontId="95" fillId="0" borderId="0" xfId="30" applyFont="1" applyAlignment="1">
      <alignment horizontal="center" vertical="center" textRotation="255"/>
    </xf>
    <xf numFmtId="0" fontId="95" fillId="0" borderId="9" xfId="30" applyFont="1" applyBorder="1" applyAlignment="1">
      <alignment horizontal="center" vertical="center" textRotation="255"/>
    </xf>
    <xf numFmtId="0" fontId="95" fillId="0" borderId="63" xfId="30" applyFont="1" applyBorder="1" applyAlignment="1">
      <alignment horizontal="center" vertical="center" wrapText="1"/>
    </xf>
    <xf numFmtId="0" fontId="95" fillId="0" borderId="79" xfId="30" applyFont="1" applyBorder="1" applyAlignment="1">
      <alignment horizontal="center" vertical="center"/>
    </xf>
    <xf numFmtId="0" fontId="95" fillId="0" borderId="63" xfId="30" applyFont="1" applyBorder="1" applyAlignment="1">
      <alignment horizontal="center" vertical="center"/>
    </xf>
    <xf numFmtId="0" fontId="95" fillId="0" borderId="79" xfId="30" applyFont="1" applyBorder="1" applyAlignment="1">
      <alignment horizontal="center" vertical="center" wrapText="1"/>
    </xf>
    <xf numFmtId="0" fontId="95" fillId="0" borderId="126" xfId="30" applyFont="1" applyBorder="1" applyAlignment="1">
      <alignment horizontal="center" vertical="center"/>
    </xf>
    <xf numFmtId="0" fontId="95" fillId="0" borderId="124" xfId="30" applyFont="1" applyBorder="1" applyAlignment="1">
      <alignment horizontal="center" vertical="center"/>
    </xf>
    <xf numFmtId="0" fontId="38" fillId="10" borderId="0" xfId="0" applyFont="1" applyFill="1">
      <alignment vertical="center"/>
    </xf>
    <xf numFmtId="0" fontId="38" fillId="10" borderId="0" xfId="0" applyFont="1" applyFill="1" applyAlignment="1">
      <alignment vertical="center" shrinkToFit="1"/>
    </xf>
    <xf numFmtId="0" fontId="64" fillId="0" borderId="0" xfId="0" applyFont="1" applyAlignment="1">
      <alignment horizontal="center" vertical="center"/>
    </xf>
    <xf numFmtId="187" fontId="36" fillId="4" borderId="0" xfId="0" applyNumberFormat="1" applyFont="1" applyFill="1" applyAlignment="1">
      <alignment horizontal="center" vertical="center"/>
    </xf>
    <xf numFmtId="188" fontId="36" fillId="4" borderId="0" xfId="0" applyNumberFormat="1" applyFont="1" applyFill="1" applyAlignment="1">
      <alignment horizontal="center" vertical="center"/>
    </xf>
    <xf numFmtId="189" fontId="36" fillId="4" borderId="0" xfId="0" applyNumberFormat="1" applyFont="1" applyFill="1" applyAlignment="1">
      <alignment horizontal="center" vertical="center"/>
    </xf>
    <xf numFmtId="0" fontId="20" fillId="0" borderId="0" xfId="0" applyFont="1" applyAlignment="1">
      <alignment vertical="top" wrapText="1"/>
    </xf>
    <xf numFmtId="0" fontId="36" fillId="0" borderId="0" xfId="10" applyFont="1" applyAlignment="1">
      <alignment horizontal="center" vertical="top"/>
    </xf>
    <xf numFmtId="0" fontId="40" fillId="0" borderId="1" xfId="10" applyFont="1" applyBorder="1" applyAlignment="1">
      <alignment horizontal="center" vertical="center"/>
    </xf>
    <xf numFmtId="0" fontId="40" fillId="0" borderId="6" xfId="10" applyFont="1" applyBorder="1" applyAlignment="1">
      <alignment horizontal="center" vertical="center"/>
    </xf>
    <xf numFmtId="0" fontId="40" fillId="0" borderId="7" xfId="10" applyFont="1" applyBorder="1" applyAlignment="1">
      <alignment horizontal="center" vertical="center"/>
    </xf>
    <xf numFmtId="187" fontId="20" fillId="4" borderId="6" xfId="10" applyNumberFormat="1" applyFont="1" applyFill="1" applyBorder="1" applyAlignment="1">
      <alignment horizontal="center" vertical="center"/>
    </xf>
    <xf numFmtId="176" fontId="40" fillId="0" borderId="6" xfId="10" applyNumberFormat="1" applyFont="1" applyBorder="1" applyAlignment="1">
      <alignment horizontal="center" vertical="center"/>
    </xf>
    <xf numFmtId="189" fontId="40" fillId="4" borderId="6" xfId="10" applyNumberFormat="1" applyFont="1" applyFill="1" applyBorder="1" applyAlignment="1">
      <alignment horizontal="center" vertical="center" shrinkToFit="1"/>
    </xf>
    <xf numFmtId="188" fontId="40" fillId="4" borderId="6" xfId="10" applyNumberFormat="1" applyFont="1" applyFill="1" applyBorder="1" applyAlignment="1">
      <alignment horizontal="center" vertical="center" shrinkToFit="1"/>
    </xf>
    <xf numFmtId="0" fontId="40" fillId="4" borderId="3" xfId="10" applyFont="1" applyFill="1" applyBorder="1" applyAlignment="1">
      <alignment horizontal="center" vertical="center" shrinkToFit="1"/>
    </xf>
    <xf numFmtId="0" fontId="40" fillId="4" borderId="2" xfId="10" applyFont="1" applyFill="1" applyBorder="1" applyAlignment="1">
      <alignment horizontal="center" vertical="center" shrinkToFit="1"/>
    </xf>
    <xf numFmtId="0" fontId="40" fillId="4" borderId="5" xfId="10" applyFont="1" applyFill="1" applyBorder="1" applyAlignment="1">
      <alignment horizontal="center" vertical="center" shrinkToFit="1"/>
    </xf>
    <xf numFmtId="0" fontId="40" fillId="0" borderId="25" xfId="10" applyFont="1" applyBorder="1">
      <alignment vertical="center"/>
    </xf>
    <xf numFmtId="0" fontId="40" fillId="0" borderId="30" xfId="10" applyFont="1" applyBorder="1">
      <alignment vertical="center"/>
    </xf>
    <xf numFmtId="0" fontId="36" fillId="0" borderId="16" xfId="10" applyFont="1" applyBorder="1" applyAlignment="1">
      <alignment horizontal="center" vertical="center"/>
    </xf>
    <xf numFmtId="185" fontId="36" fillId="4" borderId="1" xfId="0" applyNumberFormat="1" applyFont="1" applyFill="1" applyBorder="1" applyAlignment="1">
      <alignment horizontal="center" vertical="center" shrinkToFit="1"/>
    </xf>
    <xf numFmtId="185" fontId="36" fillId="4" borderId="6" xfId="0" applyNumberFormat="1" applyFont="1" applyFill="1" applyBorder="1" applyAlignment="1">
      <alignment horizontal="center" vertical="center" shrinkToFit="1"/>
    </xf>
    <xf numFmtId="185" fontId="36" fillId="4" borderId="7" xfId="0" applyNumberFormat="1" applyFont="1" applyFill="1" applyBorder="1" applyAlignment="1">
      <alignment horizontal="center" vertical="center" shrinkToFit="1"/>
    </xf>
    <xf numFmtId="0" fontId="40" fillId="3" borderId="30" xfId="10" applyFont="1" applyFill="1" applyBorder="1" applyProtection="1">
      <alignment vertical="center"/>
      <protection locked="0"/>
    </xf>
    <xf numFmtId="0" fontId="40" fillId="0" borderId="8" xfId="10" applyFont="1" applyBorder="1" applyAlignment="1">
      <alignment horizontal="center" vertical="center"/>
    </xf>
    <xf numFmtId="0" fontId="40" fillId="0" borderId="0" xfId="10" applyFont="1" applyAlignment="1">
      <alignment horizontal="center" vertical="center"/>
    </xf>
    <xf numFmtId="0" fontId="40" fillId="0" borderId="9" xfId="10" applyFont="1" applyBorder="1" applyAlignment="1">
      <alignment horizontal="center" vertical="center"/>
    </xf>
    <xf numFmtId="0" fontId="40" fillId="0" borderId="4" xfId="10" applyFont="1" applyBorder="1" applyAlignment="1">
      <alignment horizontal="center" vertical="center"/>
    </xf>
    <xf numFmtId="0" fontId="40" fillId="0" borderId="10" xfId="10" applyFont="1" applyBorder="1" applyAlignment="1">
      <alignment horizontal="center" vertical="center"/>
    </xf>
    <xf numFmtId="0" fontId="40" fillId="0" borderId="11" xfId="10" applyFont="1" applyBorder="1" applyAlignment="1">
      <alignment horizontal="center" vertical="center"/>
    </xf>
    <xf numFmtId="0" fontId="40" fillId="0" borderId="29" xfId="10" applyFont="1" applyBorder="1">
      <alignment vertical="center"/>
    </xf>
    <xf numFmtId="0" fontId="36" fillId="3" borderId="29" xfId="10" applyFont="1" applyFill="1" applyBorder="1" applyAlignment="1" applyProtection="1">
      <alignment horizontal="center" vertical="center"/>
      <protection locked="0"/>
    </xf>
    <xf numFmtId="0" fontId="36" fillId="3" borderId="25" xfId="10" applyFont="1" applyFill="1" applyBorder="1" applyProtection="1">
      <alignment vertical="center"/>
      <protection locked="0"/>
    </xf>
    <xf numFmtId="0" fontId="40" fillId="3" borderId="1" xfId="10" applyFont="1" applyFill="1" applyBorder="1" applyProtection="1">
      <alignment vertical="center"/>
      <protection locked="0"/>
    </xf>
    <xf numFmtId="0" fontId="40" fillId="3" borderId="6" xfId="10" applyFont="1" applyFill="1" applyBorder="1" applyProtection="1">
      <alignment vertical="center"/>
      <protection locked="0"/>
    </xf>
    <xf numFmtId="0" fontId="40" fillId="3" borderId="7" xfId="10" applyFont="1" applyFill="1" applyBorder="1" applyProtection="1">
      <alignment vertical="center"/>
      <protection locked="0"/>
    </xf>
    <xf numFmtId="0" fontId="40" fillId="3" borderId="8" xfId="10" applyFont="1" applyFill="1" applyBorder="1" applyProtection="1">
      <alignment vertical="center"/>
      <protection locked="0"/>
    </xf>
    <xf numFmtId="0" fontId="40" fillId="3" borderId="0" xfId="10" applyFont="1" applyFill="1" applyProtection="1">
      <alignment vertical="center"/>
      <protection locked="0"/>
    </xf>
    <xf numFmtId="0" fontId="40" fillId="3" borderId="9" xfId="10" applyFont="1" applyFill="1" applyBorder="1" applyProtection="1">
      <alignment vertical="center"/>
      <protection locked="0"/>
    </xf>
    <xf numFmtId="0" fontId="40" fillId="3" borderId="4" xfId="10" applyFont="1" applyFill="1" applyBorder="1" applyProtection="1">
      <alignment vertical="center"/>
      <protection locked="0"/>
    </xf>
    <xf numFmtId="0" fontId="40" fillId="3" borderId="10" xfId="10" applyFont="1" applyFill="1" applyBorder="1" applyProtection="1">
      <alignment vertical="center"/>
      <protection locked="0"/>
    </xf>
    <xf numFmtId="0" fontId="40" fillId="3" borderId="11" xfId="10" applyFont="1" applyFill="1" applyBorder="1" applyProtection="1">
      <alignment vertical="center"/>
      <protection locked="0"/>
    </xf>
    <xf numFmtId="0" fontId="40" fillId="4" borderId="0" xfId="10" applyFont="1" applyFill="1" applyAlignment="1">
      <alignment vertical="center" shrinkToFit="1"/>
    </xf>
    <xf numFmtId="0" fontId="36" fillId="3" borderId="0" xfId="10" applyFont="1" applyFill="1" applyAlignment="1" applyProtection="1">
      <alignment horizontal="center" vertical="center"/>
      <protection locked="0"/>
    </xf>
    <xf numFmtId="0" fontId="36" fillId="3" borderId="0" xfId="10" applyFont="1" applyFill="1" applyAlignment="1" applyProtection="1">
      <alignment horizontal="center" vertical="center" shrinkToFit="1"/>
      <protection locked="0"/>
    </xf>
    <xf numFmtId="0" fontId="40" fillId="10" borderId="0" xfId="10" applyFont="1" applyFill="1" applyAlignment="1">
      <alignment vertical="center" shrinkToFit="1"/>
    </xf>
    <xf numFmtId="0" fontId="42" fillId="0" borderId="0" xfId="10" applyFont="1" applyAlignment="1">
      <alignment horizontal="center" vertical="center" wrapText="1"/>
    </xf>
    <xf numFmtId="0" fontId="24" fillId="0" borderId="0" xfId="10" applyFont="1" applyAlignment="1">
      <alignment vertical="top" wrapText="1"/>
    </xf>
    <xf numFmtId="0" fontId="64" fillId="0" borderId="0" xfId="10" applyFont="1" applyAlignment="1">
      <alignment horizontal="center" vertical="center"/>
    </xf>
    <xf numFmtId="0" fontId="40" fillId="4" borderId="0" xfId="10" applyFont="1" applyFill="1" applyAlignment="1">
      <alignment horizontal="center" vertical="center" shrinkToFit="1"/>
    </xf>
    <xf numFmtId="0" fontId="40" fillId="0" borderId="0" xfId="10" applyFont="1" applyAlignment="1">
      <alignment horizontal="center" vertical="center" shrinkToFit="1"/>
    </xf>
    <xf numFmtId="184" fontId="40" fillId="4" borderId="0" xfId="10" applyNumberFormat="1" applyFont="1" applyFill="1" applyAlignment="1">
      <alignment horizontal="left" vertical="center" shrinkToFit="1"/>
    </xf>
    <xf numFmtId="0" fontId="40" fillId="0" borderId="0" xfId="10" applyFont="1">
      <alignment vertical="center"/>
    </xf>
    <xf numFmtId="0" fontId="40" fillId="3" borderId="25" xfId="10" applyFont="1" applyFill="1" applyBorder="1" applyAlignment="1" applyProtection="1">
      <alignment horizontal="center" vertical="center"/>
      <protection locked="0"/>
    </xf>
    <xf numFmtId="0" fontId="40" fillId="3" borderId="21" xfId="10" applyFont="1" applyFill="1" applyBorder="1" applyAlignment="1" applyProtection="1">
      <alignment horizontal="center" vertical="center"/>
      <protection locked="0"/>
    </xf>
    <xf numFmtId="0" fontId="40" fillId="0" borderId="17" xfId="10" applyFont="1" applyBorder="1" applyAlignment="1">
      <alignment horizontal="center" vertical="center"/>
    </xf>
    <xf numFmtId="0" fontId="40" fillId="0" borderId="30" xfId="10" applyFont="1" applyBorder="1" applyAlignment="1">
      <alignment horizontal="center" vertical="center"/>
    </xf>
    <xf numFmtId="0" fontId="42" fillId="0" borderId="18" xfId="10" applyFont="1" applyBorder="1" applyAlignment="1">
      <alignment horizontal="center" vertical="center"/>
    </xf>
    <xf numFmtId="0" fontId="42" fillId="0" borderId="25" xfId="10" applyFont="1" applyBorder="1" applyAlignment="1">
      <alignment horizontal="center" vertical="center"/>
    </xf>
    <xf numFmtId="0" fontId="36" fillId="3" borderId="30" xfId="10" applyFont="1" applyFill="1" applyBorder="1" applyAlignment="1" applyProtection="1">
      <alignment horizontal="center" vertical="center"/>
      <protection locked="0"/>
    </xf>
    <xf numFmtId="0" fontId="36" fillId="3" borderId="20" xfId="10" applyFont="1" applyFill="1" applyBorder="1" applyAlignment="1" applyProtection="1">
      <alignment horizontal="center" vertical="center"/>
      <protection locked="0"/>
    </xf>
    <xf numFmtId="0" fontId="40" fillId="0" borderId="19" xfId="10" applyFont="1" applyBorder="1">
      <alignment vertical="center"/>
    </xf>
    <xf numFmtId="0" fontId="36" fillId="3" borderId="25" xfId="10" applyFont="1" applyFill="1" applyBorder="1" applyAlignment="1" applyProtection="1">
      <alignment horizontal="center" vertical="center"/>
      <protection locked="0"/>
    </xf>
    <xf numFmtId="0" fontId="36" fillId="3" borderId="21" xfId="10" applyFont="1" applyFill="1" applyBorder="1" applyAlignment="1" applyProtection="1">
      <alignment horizontal="center" vertical="center"/>
      <protection locked="0"/>
    </xf>
    <xf numFmtId="0" fontId="40" fillId="3" borderId="30" xfId="10" applyFont="1" applyFill="1" applyBorder="1" applyAlignment="1" applyProtection="1">
      <alignment horizontal="center" vertical="center"/>
      <protection locked="0"/>
    </xf>
    <xf numFmtId="0" fontId="40" fillId="3" borderId="20" xfId="10" applyFont="1" applyFill="1" applyBorder="1" applyAlignment="1" applyProtection="1">
      <alignment horizontal="center" vertical="center"/>
      <protection locked="0"/>
    </xf>
    <xf numFmtId="0" fontId="40" fillId="0" borderId="17" xfId="10" applyFont="1" applyBorder="1">
      <alignment vertical="center"/>
    </xf>
    <xf numFmtId="0" fontId="40" fillId="0" borderId="18" xfId="10" applyFont="1" applyBorder="1">
      <alignment vertical="center"/>
    </xf>
    <xf numFmtId="0" fontId="24" fillId="3" borderId="8" xfId="10" applyFont="1" applyFill="1" applyBorder="1" applyAlignment="1" applyProtection="1">
      <alignment horizontal="center" vertical="center"/>
      <protection locked="0"/>
    </xf>
    <xf numFmtId="0" fontId="24" fillId="3" borderId="0" xfId="10" applyFont="1" applyFill="1" applyAlignment="1" applyProtection="1">
      <alignment horizontal="center" vertical="center"/>
      <protection locked="0"/>
    </xf>
    <xf numFmtId="0" fontId="24" fillId="3" borderId="9" xfId="10" applyFont="1" applyFill="1" applyBorder="1" applyAlignment="1" applyProtection="1">
      <alignment horizontal="center" vertical="center"/>
      <protection locked="0"/>
    </xf>
    <xf numFmtId="0" fontId="24" fillId="3" borderId="4" xfId="10" applyFont="1" applyFill="1" applyBorder="1" applyAlignment="1" applyProtection="1">
      <alignment horizontal="center" vertical="center"/>
      <protection locked="0"/>
    </xf>
    <xf numFmtId="0" fontId="24" fillId="3" borderId="10" xfId="10" applyFont="1" applyFill="1" applyBorder="1" applyAlignment="1" applyProtection="1">
      <alignment horizontal="center" vertical="center"/>
      <protection locked="0"/>
    </xf>
    <xf numFmtId="0" fontId="24" fillId="3" borderId="11" xfId="10" applyFont="1" applyFill="1" applyBorder="1" applyAlignment="1" applyProtection="1">
      <alignment horizontal="center" vertical="center"/>
      <protection locked="0"/>
    </xf>
    <xf numFmtId="0" fontId="40" fillId="3" borderId="29" xfId="10" applyFont="1" applyFill="1" applyBorder="1" applyAlignment="1" applyProtection="1">
      <alignment horizontal="center" vertical="center"/>
      <protection locked="0"/>
    </xf>
    <xf numFmtId="0" fontId="40" fillId="3" borderId="22" xfId="10" applyFont="1" applyFill="1" applyBorder="1" applyAlignment="1" applyProtection="1">
      <alignment horizontal="center" vertical="center"/>
      <protection locked="0"/>
    </xf>
    <xf numFmtId="0" fontId="41" fillId="0" borderId="19" xfId="10" applyFont="1" applyBorder="1" applyAlignment="1">
      <alignment horizontal="center" vertical="center" wrapText="1"/>
    </xf>
    <xf numFmtId="0" fontId="41" fillId="0" borderId="29" xfId="10" applyFont="1" applyBorder="1" applyAlignment="1">
      <alignment horizontal="center" vertical="center" wrapText="1"/>
    </xf>
    <xf numFmtId="185" fontId="40" fillId="4" borderId="0" xfId="10" applyNumberFormat="1" applyFont="1" applyFill="1" applyAlignment="1">
      <alignment horizontal="center" vertical="center" shrinkToFit="1"/>
    </xf>
    <xf numFmtId="0" fontId="36" fillId="3" borderId="0" xfId="10" applyFont="1" applyFill="1" applyProtection="1">
      <alignment vertical="center"/>
      <protection locked="0"/>
    </xf>
    <xf numFmtId="0" fontId="0" fillId="3" borderId="0" xfId="0" applyFill="1" applyProtection="1">
      <alignment vertical="center"/>
      <protection locked="0"/>
    </xf>
    <xf numFmtId="185" fontId="40" fillId="4" borderId="0" xfId="10" applyNumberFormat="1" applyFont="1" applyFill="1" applyAlignment="1">
      <alignment vertical="center" shrinkToFit="1"/>
    </xf>
    <xf numFmtId="0" fontId="40" fillId="0" borderId="1" xfId="10" applyFont="1" applyBorder="1" applyAlignment="1">
      <alignment horizontal="center" wrapText="1"/>
    </xf>
    <xf numFmtId="0" fontId="40" fillId="0" borderId="6" xfId="10" applyFont="1" applyBorder="1" applyAlignment="1">
      <alignment horizontal="center" wrapText="1"/>
    </xf>
    <xf numFmtId="0" fontId="40" fillId="0" borderId="7" xfId="10" applyFont="1" applyBorder="1" applyAlignment="1">
      <alignment horizontal="center" wrapText="1"/>
    </xf>
    <xf numFmtId="0" fontId="40" fillId="0" borderId="8" xfId="10" applyFont="1" applyBorder="1" applyAlignment="1">
      <alignment horizontal="center" vertical="center" wrapText="1"/>
    </xf>
    <xf numFmtId="0" fontId="40" fillId="0" borderId="0" xfId="10" applyFont="1" applyAlignment="1">
      <alignment horizontal="center" vertical="center" wrapText="1"/>
    </xf>
    <xf numFmtId="0" fontId="40" fillId="0" borderId="9" xfId="10" applyFont="1" applyBorder="1" applyAlignment="1">
      <alignment horizontal="center" vertical="center" wrapText="1"/>
    </xf>
    <xf numFmtId="0" fontId="40" fillId="0" borderId="1" xfId="10" applyFont="1" applyBorder="1" applyAlignment="1">
      <alignment horizontal="left" vertical="center" indent="1"/>
    </xf>
    <xf numFmtId="0" fontId="40" fillId="0" borderId="6" xfId="10" applyFont="1" applyBorder="1" applyAlignment="1">
      <alignment horizontal="left" vertical="center" indent="1"/>
    </xf>
    <xf numFmtId="0" fontId="40" fillId="0" borderId="7" xfId="10" applyFont="1" applyBorder="1" applyAlignment="1">
      <alignment horizontal="left" vertical="center" indent="1"/>
    </xf>
    <xf numFmtId="0" fontId="40" fillId="0" borderId="8" xfId="10" applyFont="1" applyBorder="1" applyAlignment="1">
      <alignment horizontal="left" vertical="center" indent="1"/>
    </xf>
    <xf numFmtId="0" fontId="40" fillId="0" borderId="0" xfId="10" applyFont="1" applyAlignment="1">
      <alignment horizontal="left" vertical="center" indent="1"/>
    </xf>
    <xf numFmtId="0" fontId="40" fillId="0" borderId="9" xfId="10" applyFont="1" applyBorder="1" applyAlignment="1">
      <alignment horizontal="left" vertical="center" indent="1"/>
    </xf>
    <xf numFmtId="0" fontId="40" fillId="0" borderId="4" xfId="10" applyFont="1" applyBorder="1" applyAlignment="1">
      <alignment horizontal="left" vertical="center" indent="1"/>
    </xf>
    <xf numFmtId="0" fontId="40" fillId="0" borderId="10" xfId="10" applyFont="1" applyBorder="1" applyAlignment="1">
      <alignment horizontal="left" vertical="center" indent="1"/>
    </xf>
    <xf numFmtId="0" fontId="40" fillId="0" borderId="11" xfId="10" applyFont="1" applyBorder="1" applyAlignment="1">
      <alignment horizontal="left" vertical="center" indent="1"/>
    </xf>
    <xf numFmtId="0" fontId="40" fillId="0" borderId="1" xfId="10" applyFont="1" applyBorder="1" applyAlignment="1">
      <alignment horizontal="center"/>
    </xf>
    <xf numFmtId="0" fontId="40" fillId="0" borderId="6" xfId="10" applyFont="1" applyBorder="1" applyAlignment="1">
      <alignment horizontal="center"/>
    </xf>
    <xf numFmtId="0" fontId="40" fillId="0" borderId="7" xfId="10" applyFont="1" applyBorder="1" applyAlignment="1">
      <alignment horizontal="center"/>
    </xf>
    <xf numFmtId="0" fontId="40" fillId="3" borderId="5" xfId="10" applyFont="1" applyFill="1" applyBorder="1" applyAlignment="1" applyProtection="1">
      <alignment horizontal="center" vertical="center"/>
      <protection locked="0"/>
    </xf>
    <xf numFmtId="0" fontId="40" fillId="3" borderId="13" xfId="10" applyFont="1" applyFill="1" applyBorder="1" applyAlignment="1" applyProtection="1">
      <alignment horizontal="center" vertical="center"/>
      <protection locked="0"/>
    </xf>
    <xf numFmtId="0" fontId="40" fillId="3" borderId="13" xfId="10" applyFont="1" applyFill="1" applyBorder="1" applyAlignment="1" applyProtection="1">
      <alignment horizontal="center" vertical="center" wrapText="1"/>
      <protection locked="0"/>
    </xf>
    <xf numFmtId="0" fontId="40" fillId="3" borderId="5" xfId="10" applyFont="1" applyFill="1" applyBorder="1" applyAlignment="1" applyProtection="1">
      <alignment horizontal="center" vertical="center" wrapText="1"/>
      <protection locked="0"/>
    </xf>
    <xf numFmtId="0" fontId="40" fillId="0" borderId="3" xfId="10" applyFont="1" applyBorder="1" applyAlignment="1">
      <alignment horizontal="center" vertical="center"/>
    </xf>
    <xf numFmtId="0" fontId="40" fillId="0" borderId="2" xfId="10" applyFont="1" applyBorder="1" applyAlignment="1">
      <alignment horizontal="center" vertical="center"/>
    </xf>
    <xf numFmtId="0" fontId="40" fillId="0" borderId="5" xfId="10" applyFont="1" applyBorder="1" applyAlignment="1">
      <alignment horizontal="center" vertical="center"/>
    </xf>
    <xf numFmtId="0" fontId="36" fillId="0" borderId="0" xfId="10" applyFont="1" applyAlignment="1">
      <alignment horizontal="center" vertical="center" shrinkToFit="1"/>
    </xf>
    <xf numFmtId="0" fontId="40" fillId="0" borderId="13" xfId="10" applyFont="1" applyBorder="1" applyAlignment="1">
      <alignment horizontal="center" vertical="center"/>
    </xf>
    <xf numFmtId="184" fontId="40" fillId="4" borderId="0" xfId="10" applyNumberFormat="1" applyFont="1" applyFill="1" applyAlignment="1">
      <alignment vertical="center" shrinkToFit="1"/>
    </xf>
    <xf numFmtId="0" fontId="36" fillId="0" borderId="0" xfId="10" applyFont="1">
      <alignment vertical="center"/>
    </xf>
    <xf numFmtId="0" fontId="40" fillId="0" borderId="12" xfId="10" applyFont="1" applyBorder="1" applyAlignment="1">
      <alignment horizontal="center" vertical="center"/>
    </xf>
    <xf numFmtId="0" fontId="40" fillId="3" borderId="12" xfId="10" applyFont="1" applyFill="1" applyBorder="1" applyAlignment="1" applyProtection="1">
      <alignment horizontal="center" vertical="center"/>
      <protection locked="0"/>
    </xf>
    <xf numFmtId="38" fontId="36" fillId="0" borderId="1" xfId="2" applyFont="1" applyFill="1" applyBorder="1" applyAlignment="1" applyProtection="1">
      <alignment vertical="center" wrapText="1"/>
    </xf>
    <xf numFmtId="38" fontId="36" fillId="0" borderId="6" xfId="2" applyFont="1" applyFill="1" applyBorder="1" applyAlignment="1" applyProtection="1">
      <alignment vertical="center" wrapText="1"/>
    </xf>
    <xf numFmtId="38" fontId="36" fillId="0" borderId="7" xfId="2" applyFont="1" applyFill="1" applyBorder="1" applyAlignment="1" applyProtection="1">
      <alignment vertical="center" wrapText="1"/>
    </xf>
    <xf numFmtId="0" fontId="36" fillId="4" borderId="3" xfId="10" applyFont="1" applyFill="1" applyBorder="1" applyAlignment="1">
      <alignment horizontal="center" vertical="center" shrinkToFit="1"/>
    </xf>
    <xf numFmtId="0" fontId="36" fillId="4" borderId="2" xfId="10" applyFont="1" applyFill="1" applyBorder="1" applyAlignment="1">
      <alignment horizontal="center" vertical="center" shrinkToFit="1"/>
    </xf>
    <xf numFmtId="0" fontId="36" fillId="4" borderId="5" xfId="10" applyFont="1" applyFill="1" applyBorder="1" applyAlignment="1">
      <alignment horizontal="center" vertical="center" shrinkToFit="1"/>
    </xf>
    <xf numFmtId="38" fontId="36" fillId="3" borderId="1" xfId="2" applyFont="1" applyFill="1" applyBorder="1" applyAlignment="1" applyProtection="1">
      <alignment horizontal="center" vertical="center" wrapText="1"/>
      <protection locked="0"/>
    </xf>
    <xf numFmtId="38" fontId="36" fillId="3" borderId="6" xfId="2" applyFont="1" applyFill="1" applyBorder="1" applyAlignment="1" applyProtection="1">
      <alignment horizontal="center" vertical="center" wrapText="1"/>
      <protection locked="0"/>
    </xf>
    <xf numFmtId="0" fontId="36" fillId="0" borderId="13" xfId="10" applyFont="1" applyBorder="1" applyAlignment="1">
      <alignment horizontal="center" vertical="center" wrapText="1"/>
    </xf>
    <xf numFmtId="0" fontId="36" fillId="3" borderId="13" xfId="10" applyFont="1" applyFill="1" applyBorder="1" applyAlignment="1" applyProtection="1">
      <alignment horizontal="center" vertical="center"/>
      <protection locked="0"/>
    </xf>
    <xf numFmtId="38" fontId="36" fillId="0" borderId="3" xfId="2" applyFont="1" applyFill="1" applyBorder="1" applyAlignment="1" applyProtection="1">
      <alignment vertical="center" wrapText="1"/>
    </xf>
    <xf numFmtId="38" fontId="36" fillId="0" borderId="2" xfId="2" applyFont="1" applyFill="1" applyBorder="1" applyAlignment="1" applyProtection="1">
      <alignment vertical="center" wrapText="1"/>
    </xf>
    <xf numFmtId="38" fontId="36" fillId="0" borderId="5" xfId="2" applyFont="1" applyFill="1" applyBorder="1" applyAlignment="1" applyProtection="1">
      <alignment vertical="center" wrapText="1"/>
    </xf>
    <xf numFmtId="38" fontId="36" fillId="3" borderId="1" xfId="2" applyFont="1" applyFill="1" applyBorder="1" applyAlignment="1" applyProtection="1">
      <alignment horizontal="center" vertical="center"/>
      <protection locked="0"/>
    </xf>
    <xf numFmtId="38" fontId="36" fillId="3" borderId="6" xfId="2" applyFont="1" applyFill="1" applyBorder="1" applyAlignment="1" applyProtection="1">
      <alignment horizontal="center" vertical="center"/>
      <protection locked="0"/>
    </xf>
    <xf numFmtId="38" fontId="36" fillId="3" borderId="3" xfId="2" applyFont="1" applyFill="1" applyBorder="1" applyAlignment="1" applyProtection="1">
      <alignment horizontal="center" vertical="center"/>
      <protection locked="0"/>
    </xf>
    <xf numFmtId="38" fontId="36" fillId="3" borderId="2" xfId="2" applyFont="1" applyFill="1" applyBorder="1" applyAlignment="1" applyProtection="1">
      <alignment horizontal="center" vertical="center"/>
      <protection locked="0"/>
    </xf>
    <xf numFmtId="0" fontId="36" fillId="0" borderId="0" xfId="10" applyFont="1" applyAlignment="1">
      <alignment horizontal="center" vertical="center"/>
    </xf>
    <xf numFmtId="0" fontId="36" fillId="0" borderId="13" xfId="10" applyFont="1" applyBorder="1" applyAlignment="1">
      <alignment horizontal="center" vertical="center"/>
    </xf>
    <xf numFmtId="184" fontId="36" fillId="3" borderId="13" xfId="0" applyNumberFormat="1" applyFont="1" applyFill="1" applyBorder="1" applyAlignment="1" applyProtection="1">
      <alignment horizontal="center" vertical="center" shrinkToFit="1"/>
      <protection locked="0"/>
    </xf>
    <xf numFmtId="0" fontId="36" fillId="8" borderId="0" xfId="10" applyFont="1" applyFill="1" applyAlignment="1" applyProtection="1">
      <alignment horizontal="center" vertical="center" shrinkToFit="1"/>
      <protection locked="0"/>
    </xf>
    <xf numFmtId="0" fontId="89" fillId="3" borderId="70" xfId="17" applyFont="1" applyFill="1" applyBorder="1" applyAlignment="1" applyProtection="1">
      <alignment horizontal="center" vertical="center"/>
      <protection locked="0"/>
    </xf>
    <xf numFmtId="0" fontId="89" fillId="3" borderId="7" xfId="17" applyFont="1" applyFill="1" applyBorder="1" applyAlignment="1" applyProtection="1">
      <alignment horizontal="center" vertical="center"/>
      <protection locked="0"/>
    </xf>
    <xf numFmtId="0" fontId="89" fillId="3" borderId="71" xfId="17" applyFont="1" applyFill="1" applyBorder="1" applyAlignment="1" applyProtection="1">
      <alignment horizontal="center" vertical="center"/>
      <protection locked="0"/>
    </xf>
    <xf numFmtId="0" fontId="89" fillId="3" borderId="11" xfId="17" applyFont="1" applyFill="1" applyBorder="1" applyAlignment="1" applyProtection="1">
      <alignment horizontal="center" vertical="center"/>
      <protection locked="0"/>
    </xf>
    <xf numFmtId="0" fontId="32" fillId="0" borderId="1" xfId="17" applyFont="1" applyBorder="1" applyAlignment="1">
      <alignment horizontal="center" vertical="center" wrapText="1"/>
    </xf>
    <xf numFmtId="0" fontId="32" fillId="0" borderId="6" xfId="17" applyFont="1" applyBorder="1" applyAlignment="1">
      <alignment horizontal="center" vertical="center" wrapText="1"/>
    </xf>
    <xf numFmtId="0" fontId="32" fillId="0" borderId="4" xfId="17" applyFont="1" applyBorder="1" applyAlignment="1">
      <alignment horizontal="center" vertical="center" wrapText="1"/>
    </xf>
    <xf numFmtId="0" fontId="32" fillId="0" borderId="10" xfId="17" applyFont="1" applyBorder="1" applyAlignment="1">
      <alignment horizontal="center" vertical="center" wrapText="1"/>
    </xf>
    <xf numFmtId="0" fontId="24" fillId="0" borderId="1" xfId="17" applyFont="1" applyBorder="1" applyAlignment="1">
      <alignment horizontal="center" vertical="center"/>
    </xf>
    <xf numFmtId="0" fontId="24" fillId="0" borderId="6" xfId="17" applyFont="1" applyBorder="1" applyAlignment="1">
      <alignment horizontal="center" vertical="center"/>
    </xf>
    <xf numFmtId="0" fontId="24" fillId="0" borderId="7" xfId="17" applyFont="1" applyBorder="1" applyAlignment="1">
      <alignment horizontal="center" vertical="center"/>
    </xf>
    <xf numFmtId="0" fontId="24" fillId="0" borderId="4" xfId="17" applyFont="1" applyBorder="1" applyAlignment="1">
      <alignment horizontal="center" vertical="center"/>
    </xf>
    <xf numFmtId="0" fontId="24" fillId="0" borderId="10" xfId="17" applyFont="1" applyBorder="1" applyAlignment="1">
      <alignment horizontal="center" vertical="center"/>
    </xf>
    <xf numFmtId="0" fontId="24" fillId="0" borderId="11" xfId="17" applyFont="1" applyBorder="1" applyAlignment="1">
      <alignment horizontal="center" vertical="center"/>
    </xf>
    <xf numFmtId="49" fontId="89" fillId="3" borderId="1" xfId="17" applyNumberFormat="1" applyFont="1" applyFill="1" applyBorder="1" applyAlignment="1" applyProtection="1">
      <alignment horizontal="center" vertical="center" shrinkToFit="1"/>
      <protection locked="0"/>
    </xf>
    <xf numFmtId="49" fontId="89" fillId="3" borderId="68" xfId="17" applyNumberFormat="1" applyFont="1" applyFill="1" applyBorder="1" applyAlignment="1" applyProtection="1">
      <alignment horizontal="center" vertical="center" shrinkToFit="1"/>
      <protection locked="0"/>
    </xf>
    <xf numFmtId="49" fontId="89" fillId="3" borderId="4" xfId="17" applyNumberFormat="1" applyFont="1" applyFill="1" applyBorder="1" applyAlignment="1" applyProtection="1">
      <alignment horizontal="center" vertical="center" shrinkToFit="1"/>
      <protection locked="0"/>
    </xf>
    <xf numFmtId="49" fontId="89" fillId="3" borderId="69" xfId="17" applyNumberFormat="1" applyFont="1" applyFill="1" applyBorder="1" applyAlignment="1" applyProtection="1">
      <alignment horizontal="center" vertical="center" shrinkToFit="1"/>
      <protection locked="0"/>
    </xf>
    <xf numFmtId="0" fontId="40" fillId="3" borderId="6" xfId="14" applyFont="1" applyFill="1" applyBorder="1" applyAlignment="1" applyProtection="1">
      <alignment horizontal="center" vertical="center"/>
      <protection locked="0"/>
    </xf>
    <xf numFmtId="0" fontId="40" fillId="3" borderId="0" xfId="14" applyFont="1" applyFill="1" applyAlignment="1" applyProtection="1">
      <alignment horizontal="center" vertical="center"/>
      <protection locked="0"/>
    </xf>
    <xf numFmtId="0" fontId="14" fillId="0" borderId="1" xfId="14" applyFont="1" applyBorder="1" applyAlignment="1">
      <alignment horizontal="center" vertical="center"/>
    </xf>
    <xf numFmtId="0" fontId="14" fillId="0" borderId="6" xfId="14" applyFont="1" applyBorder="1" applyAlignment="1">
      <alignment horizontal="center" vertical="center"/>
    </xf>
    <xf numFmtId="0" fontId="14" fillId="0" borderId="7" xfId="14" applyFont="1" applyBorder="1" applyAlignment="1">
      <alignment horizontal="center" vertical="center"/>
    </xf>
    <xf numFmtId="0" fontId="14" fillId="0" borderId="8" xfId="14" applyFont="1" applyBorder="1" applyAlignment="1">
      <alignment horizontal="center" vertical="center"/>
    </xf>
    <xf numFmtId="0" fontId="14" fillId="0" borderId="0" xfId="14" applyFont="1" applyAlignment="1">
      <alignment horizontal="center" vertical="center"/>
    </xf>
    <xf numFmtId="0" fontId="14" fillId="0" borderId="9" xfId="14" applyFont="1" applyBorder="1" applyAlignment="1">
      <alignment horizontal="center" vertical="center"/>
    </xf>
    <xf numFmtId="0" fontId="14" fillId="0" borderId="4" xfId="14" applyFont="1" applyBorder="1" applyAlignment="1">
      <alignment horizontal="center" vertical="center"/>
    </xf>
    <xf numFmtId="0" fontId="14" fillId="0" borderId="10" xfId="14" applyFont="1" applyBorder="1" applyAlignment="1">
      <alignment horizontal="center" vertical="center"/>
    </xf>
    <xf numFmtId="0" fontId="14" fillId="0" borderId="11" xfId="14" applyFont="1" applyBorder="1" applyAlignment="1">
      <alignment horizontal="center" vertical="center"/>
    </xf>
    <xf numFmtId="0" fontId="40" fillId="0" borderId="13" xfId="14" applyFont="1" applyBorder="1" applyAlignment="1">
      <alignment horizontal="center" vertical="center"/>
    </xf>
    <xf numFmtId="0" fontId="40" fillId="0" borderId="3" xfId="14" applyFont="1" applyBorder="1" applyAlignment="1">
      <alignment horizontal="center" vertical="center"/>
    </xf>
    <xf numFmtId="0" fontId="40" fillId="0" borderId="1" xfId="14" applyFont="1" applyBorder="1" applyAlignment="1">
      <alignment horizontal="center" vertical="center"/>
    </xf>
    <xf numFmtId="0" fontId="40" fillId="0" borderId="6" xfId="14" applyFont="1" applyBorder="1" applyAlignment="1">
      <alignment horizontal="center" vertical="center"/>
    </xf>
    <xf numFmtId="0" fontId="40" fillId="0" borderId="7" xfId="14" applyFont="1" applyBorder="1" applyAlignment="1">
      <alignment horizontal="center" vertical="center"/>
    </xf>
    <xf numFmtId="186" fontId="40" fillId="3" borderId="3" xfId="14" applyNumberFormat="1" applyFont="1" applyFill="1" applyBorder="1" applyAlignment="1" applyProtection="1">
      <alignment horizontal="center" vertical="center"/>
      <protection locked="0"/>
    </xf>
    <xf numFmtId="186" fontId="40" fillId="3" borderId="2" xfId="14" applyNumberFormat="1" applyFont="1" applyFill="1" applyBorder="1" applyAlignment="1" applyProtection="1">
      <alignment horizontal="center" vertical="center"/>
      <protection locked="0"/>
    </xf>
    <xf numFmtId="186" fontId="40" fillId="3" borderId="5" xfId="14" applyNumberFormat="1" applyFont="1" applyFill="1" applyBorder="1" applyAlignment="1" applyProtection="1">
      <alignment horizontal="center" vertical="center"/>
      <protection locked="0"/>
    </xf>
    <xf numFmtId="0" fontId="36" fillId="3" borderId="0" xfId="14" applyFont="1" applyFill="1" applyAlignment="1" applyProtection="1">
      <alignment horizontal="center" vertical="center" shrinkToFit="1"/>
      <protection locked="0"/>
    </xf>
    <xf numFmtId="182" fontId="36" fillId="3" borderId="0" xfId="14" applyNumberFormat="1" applyFont="1" applyFill="1" applyAlignment="1" applyProtection="1">
      <alignment horizontal="center" vertical="center"/>
      <protection locked="0"/>
    </xf>
    <xf numFmtId="0" fontId="40" fillId="3" borderId="1" xfId="14" applyFont="1" applyFill="1" applyBorder="1" applyAlignment="1" applyProtection="1">
      <alignment vertical="center" shrinkToFit="1"/>
      <protection locked="0"/>
    </xf>
    <xf numFmtId="0" fontId="40" fillId="3" borderId="6" xfId="14" applyFont="1" applyFill="1" applyBorder="1" applyAlignment="1" applyProtection="1">
      <alignment vertical="center" shrinkToFit="1"/>
      <protection locked="0"/>
    </xf>
    <xf numFmtId="0" fontId="40" fillId="3" borderId="7" xfId="14" applyFont="1" applyFill="1" applyBorder="1" applyAlignment="1" applyProtection="1">
      <alignment vertical="center" shrinkToFit="1"/>
      <protection locked="0"/>
    </xf>
    <xf numFmtId="0" fontId="40" fillId="3" borderId="4" xfId="14" applyFont="1" applyFill="1" applyBorder="1" applyAlignment="1" applyProtection="1">
      <alignment vertical="center" shrinkToFit="1"/>
      <protection locked="0"/>
    </xf>
    <xf numFmtId="0" fontId="40" fillId="3" borderId="10" xfId="14" applyFont="1" applyFill="1" applyBorder="1" applyAlignment="1" applyProtection="1">
      <alignment vertical="center" shrinkToFit="1"/>
      <protection locked="0"/>
    </xf>
    <xf numFmtId="0" fontId="40" fillId="3" borderId="11" xfId="14" applyFont="1" applyFill="1" applyBorder="1" applyAlignment="1" applyProtection="1">
      <alignment vertical="center" shrinkToFit="1"/>
      <protection locked="0"/>
    </xf>
    <xf numFmtId="49" fontId="89" fillId="3" borderId="70" xfId="17" applyNumberFormat="1" applyFont="1" applyFill="1" applyBorder="1" applyAlignment="1" applyProtection="1">
      <alignment horizontal="center" vertical="center" shrinkToFit="1"/>
      <protection locked="0"/>
    </xf>
    <xf numFmtId="49" fontId="89" fillId="3" borderId="7" xfId="17" applyNumberFormat="1" applyFont="1" applyFill="1" applyBorder="1" applyAlignment="1" applyProtection="1">
      <alignment horizontal="center" vertical="center" shrinkToFit="1"/>
      <protection locked="0"/>
    </xf>
    <xf numFmtId="49" fontId="89" fillId="3" borderId="71" xfId="17" applyNumberFormat="1" applyFont="1" applyFill="1" applyBorder="1" applyAlignment="1" applyProtection="1">
      <alignment horizontal="center" vertical="center" shrinkToFit="1"/>
      <protection locked="0"/>
    </xf>
    <xf numFmtId="49" fontId="89" fillId="3" borderId="11" xfId="17" applyNumberFormat="1" applyFont="1" applyFill="1" applyBorder="1" applyAlignment="1" applyProtection="1">
      <alignment horizontal="center" vertical="center" shrinkToFit="1"/>
      <protection locked="0"/>
    </xf>
    <xf numFmtId="0" fontId="64" fillId="0" borderId="0" xfId="14" applyFont="1" applyAlignment="1">
      <alignment horizontal="center" vertical="center"/>
    </xf>
    <xf numFmtId="0" fontId="40" fillId="0" borderId="0" xfId="14" applyFont="1" applyAlignment="1">
      <alignment horizontal="center" vertical="center" shrinkToFit="1"/>
    </xf>
    <xf numFmtId="0" fontId="40" fillId="4" borderId="0" xfId="14" applyFont="1" applyFill="1" applyAlignment="1">
      <alignment horizontal="center" vertical="center" shrinkToFit="1"/>
    </xf>
    <xf numFmtId="0" fontId="40" fillId="0" borderId="0" xfId="14" applyFont="1">
      <alignment vertical="center"/>
    </xf>
    <xf numFmtId="184" fontId="40" fillId="4" borderId="0" xfId="14" applyNumberFormat="1" applyFont="1" applyFill="1" applyAlignment="1">
      <alignment horizontal="left" vertical="center" shrinkToFit="1"/>
    </xf>
    <xf numFmtId="0" fontId="24" fillId="0" borderId="0" xfId="14" applyFont="1" applyAlignment="1">
      <alignment vertical="top" wrapText="1"/>
    </xf>
    <xf numFmtId="0" fontId="24" fillId="0" borderId="0" xfId="14" applyFont="1" applyAlignment="1">
      <alignment horizontal="center" vertical="top" wrapText="1"/>
    </xf>
    <xf numFmtId="0" fontId="40" fillId="0" borderId="0" xfId="15" applyFont="1" applyAlignment="1">
      <alignment horizontal="center" vertical="center" shrinkToFit="1"/>
    </xf>
    <xf numFmtId="179" fontId="56" fillId="4" borderId="0" xfId="15" applyNumberFormat="1" applyFont="1" applyFill="1" applyAlignment="1">
      <alignment horizontal="center" vertical="center" shrinkToFit="1"/>
    </xf>
    <xf numFmtId="178" fontId="40" fillId="4" borderId="0" xfId="15" applyNumberFormat="1" applyFont="1" applyFill="1" applyAlignment="1">
      <alignment horizontal="center" vertical="center" shrinkToFit="1"/>
    </xf>
    <xf numFmtId="184" fontId="17" fillId="3" borderId="3" xfId="0" applyNumberFormat="1" applyFont="1" applyFill="1" applyBorder="1" applyAlignment="1" applyProtection="1">
      <alignment horizontal="center" vertical="center" wrapText="1" shrinkToFit="1"/>
      <protection locked="0"/>
    </xf>
    <xf numFmtId="184" fontId="17" fillId="3" borderId="2" xfId="0" applyNumberFormat="1" applyFont="1" applyFill="1" applyBorder="1" applyAlignment="1" applyProtection="1">
      <alignment horizontal="center" vertical="center" wrapText="1" shrinkToFit="1"/>
      <protection locked="0"/>
    </xf>
    <xf numFmtId="184" fontId="17" fillId="3" borderId="5" xfId="0" applyNumberFormat="1" applyFont="1" applyFill="1" applyBorder="1" applyAlignment="1" applyProtection="1">
      <alignment horizontal="center" vertical="center" wrapText="1" shrinkToFit="1"/>
      <protection locked="0"/>
    </xf>
    <xf numFmtId="184" fontId="40" fillId="3" borderId="3" xfId="0" applyNumberFormat="1" applyFont="1" applyFill="1" applyBorder="1" applyAlignment="1" applyProtection="1">
      <alignment horizontal="center" vertical="center" shrinkToFit="1"/>
      <protection locked="0"/>
    </xf>
    <xf numFmtId="184" fontId="40" fillId="3" borderId="2" xfId="0" applyNumberFormat="1" applyFont="1" applyFill="1" applyBorder="1" applyAlignment="1" applyProtection="1">
      <alignment horizontal="center" vertical="center" shrinkToFit="1"/>
      <protection locked="0"/>
    </xf>
    <xf numFmtId="184" fontId="40" fillId="3" borderId="5" xfId="0" applyNumberFormat="1" applyFont="1" applyFill="1" applyBorder="1" applyAlignment="1" applyProtection="1">
      <alignment horizontal="center" vertical="center" shrinkToFit="1"/>
      <protection locked="0"/>
    </xf>
    <xf numFmtId="0" fontId="38" fillId="0" borderId="49" xfId="14" applyFont="1" applyBorder="1" applyAlignment="1">
      <alignment horizontal="left" vertical="top" wrapText="1"/>
    </xf>
    <xf numFmtId="0" fontId="38" fillId="0" borderId="50" xfId="14" applyFont="1" applyBorder="1" applyAlignment="1">
      <alignment horizontal="left" vertical="top" wrapText="1"/>
    </xf>
    <xf numFmtId="0" fontId="38" fillId="0" borderId="51" xfId="14" applyFont="1" applyBorder="1" applyAlignment="1">
      <alignment horizontal="left" vertical="top" wrapText="1"/>
    </xf>
    <xf numFmtId="0" fontId="38" fillId="0" borderId="52" xfId="14" applyFont="1" applyBorder="1" applyAlignment="1">
      <alignment horizontal="left" vertical="top" wrapText="1"/>
    </xf>
    <xf numFmtId="0" fontId="38" fillId="0" borderId="0" xfId="14" applyFont="1" applyAlignment="1">
      <alignment horizontal="left" vertical="top" wrapText="1"/>
    </xf>
    <xf numFmtId="0" fontId="38" fillId="0" borderId="53" xfId="14" applyFont="1" applyBorder="1" applyAlignment="1">
      <alignment horizontal="left" vertical="top" wrapText="1"/>
    </xf>
    <xf numFmtId="0" fontId="38" fillId="0" borderId="54" xfId="14" applyFont="1" applyBorder="1" applyAlignment="1">
      <alignment horizontal="left" vertical="top" wrapText="1"/>
    </xf>
    <xf numFmtId="0" fontId="38" fillId="0" borderId="55" xfId="14" applyFont="1" applyBorder="1" applyAlignment="1">
      <alignment horizontal="left" vertical="top" wrapText="1"/>
    </xf>
    <xf numFmtId="0" fontId="38" fillId="0" borderId="56" xfId="14" applyFont="1" applyBorder="1" applyAlignment="1">
      <alignment horizontal="left" vertical="top" wrapText="1"/>
    </xf>
    <xf numFmtId="0" fontId="40" fillId="0" borderId="1" xfId="14" applyFont="1" applyBorder="1" applyAlignment="1">
      <alignment horizontal="center" vertical="center" wrapText="1"/>
    </xf>
    <xf numFmtId="0" fontId="40" fillId="0" borderId="6" xfId="14" applyFont="1" applyBorder="1" applyAlignment="1">
      <alignment horizontal="center" vertical="center" wrapText="1"/>
    </xf>
    <xf numFmtId="0" fontId="40" fillId="0" borderId="7" xfId="14" applyFont="1" applyBorder="1" applyAlignment="1">
      <alignment horizontal="center" vertical="center" wrapText="1"/>
    </xf>
    <xf numFmtId="0" fontId="40" fillId="0" borderId="4" xfId="14" applyFont="1" applyBorder="1" applyAlignment="1">
      <alignment horizontal="center" vertical="center" wrapText="1"/>
    </xf>
    <xf numFmtId="0" fontId="40" fillId="0" borderId="10" xfId="14" applyFont="1" applyBorder="1" applyAlignment="1">
      <alignment horizontal="center" vertical="center" wrapText="1"/>
    </xf>
    <xf numFmtId="0" fontId="40" fillId="0" borderId="11" xfId="14" applyFont="1" applyBorder="1" applyAlignment="1">
      <alignment horizontal="center" vertical="center" wrapText="1"/>
    </xf>
    <xf numFmtId="0" fontId="40" fillId="0" borderId="4" xfId="14" applyFont="1" applyBorder="1" applyAlignment="1">
      <alignment horizontal="center" vertical="center"/>
    </xf>
    <xf numFmtId="0" fontId="40" fillId="0" borderId="10" xfId="14" applyFont="1" applyBorder="1" applyAlignment="1">
      <alignment horizontal="center" vertical="center"/>
    </xf>
    <xf numFmtId="0" fontId="40" fillId="0" borderId="11" xfId="14" applyFont="1" applyBorder="1" applyAlignment="1">
      <alignment horizontal="center" vertical="center"/>
    </xf>
    <xf numFmtId="0" fontId="20" fillId="3" borderId="6" xfId="17" applyFont="1" applyFill="1" applyBorder="1" applyAlignment="1" applyProtection="1">
      <alignment horizontal="center" vertical="center"/>
      <protection locked="0"/>
    </xf>
    <xf numFmtId="0" fontId="20" fillId="3" borderId="7" xfId="17" applyFont="1" applyFill="1" applyBorder="1" applyAlignment="1" applyProtection="1">
      <alignment horizontal="center" vertical="center"/>
      <protection locked="0"/>
    </xf>
    <xf numFmtId="0" fontId="20" fillId="3" borderId="10" xfId="17" applyFont="1" applyFill="1" applyBorder="1" applyAlignment="1" applyProtection="1">
      <alignment horizontal="center" vertical="center"/>
      <protection locked="0"/>
    </xf>
    <xf numFmtId="0" fontId="20" fillId="3" borderId="11" xfId="17" applyFont="1" applyFill="1" applyBorder="1" applyAlignment="1" applyProtection="1">
      <alignment horizontal="center" vertical="center"/>
      <protection locked="0"/>
    </xf>
    <xf numFmtId="0" fontId="92" fillId="3" borderId="8" xfId="17" applyFont="1" applyFill="1" applyBorder="1" applyAlignment="1" applyProtection="1">
      <alignment vertical="center" shrinkToFit="1"/>
      <protection locked="0"/>
    </xf>
    <xf numFmtId="0" fontId="92" fillId="3" borderId="0" xfId="17" applyFont="1" applyFill="1" applyAlignment="1" applyProtection="1">
      <alignment vertical="center" shrinkToFit="1"/>
      <protection locked="0"/>
    </xf>
    <xf numFmtId="0" fontId="92" fillId="3" borderId="9" xfId="17" applyFont="1" applyFill="1" applyBorder="1" applyAlignment="1" applyProtection="1">
      <alignment vertical="center" shrinkToFit="1"/>
      <protection locked="0"/>
    </xf>
    <xf numFmtId="0" fontId="92" fillId="3" borderId="4" xfId="17" applyFont="1" applyFill="1" applyBorder="1" applyAlignment="1" applyProtection="1">
      <alignment vertical="center" shrinkToFit="1"/>
      <protection locked="0"/>
    </xf>
    <xf numFmtId="0" fontId="92" fillId="3" borderId="10" xfId="17" applyFont="1" applyFill="1" applyBorder="1" applyAlignment="1" applyProtection="1">
      <alignment vertical="center" shrinkToFit="1"/>
      <protection locked="0"/>
    </xf>
    <xf numFmtId="0" fontId="92" fillId="3" borderId="11" xfId="17" applyFont="1" applyFill="1" applyBorder="1" applyAlignment="1" applyProtection="1">
      <alignment vertical="center" shrinkToFit="1"/>
      <protection locked="0"/>
    </xf>
    <xf numFmtId="0" fontId="24" fillId="0" borderId="1" xfId="17" applyFont="1" applyBorder="1" applyAlignment="1">
      <alignment horizontal="center" vertical="center" wrapText="1"/>
    </xf>
    <xf numFmtId="0" fontId="24" fillId="0" borderId="6" xfId="17" applyFont="1" applyBorder="1" applyAlignment="1">
      <alignment horizontal="center" vertical="center" wrapText="1"/>
    </xf>
    <xf numFmtId="0" fontId="24" fillId="0" borderId="7" xfId="17" applyFont="1" applyBorder="1" applyAlignment="1">
      <alignment horizontal="center" vertical="center" wrapText="1"/>
    </xf>
    <xf numFmtId="0" fontId="24" fillId="0" borderId="8" xfId="17" applyFont="1" applyBorder="1" applyAlignment="1">
      <alignment horizontal="center" vertical="center" wrapText="1"/>
    </xf>
    <xf numFmtId="0" fontId="24" fillId="0" borderId="0" xfId="17" applyFont="1" applyAlignment="1">
      <alignment horizontal="center" vertical="center" wrapText="1"/>
    </xf>
    <xf numFmtId="0" fontId="24" fillId="0" borderId="9" xfId="17" applyFont="1" applyBorder="1" applyAlignment="1">
      <alignment horizontal="center" vertical="center" wrapText="1"/>
    </xf>
    <xf numFmtId="0" fontId="24" fillId="0" borderId="4" xfId="17" applyFont="1" applyBorder="1" applyAlignment="1">
      <alignment horizontal="center" vertical="center" wrapText="1"/>
    </xf>
    <xf numFmtId="0" fontId="24" fillId="0" borderId="10" xfId="17" applyFont="1" applyBorder="1" applyAlignment="1">
      <alignment horizontal="center" vertical="center" wrapText="1"/>
    </xf>
    <xf numFmtId="0" fontId="24" fillId="0" borderId="11" xfId="17" applyFont="1" applyBorder="1" applyAlignment="1">
      <alignment horizontal="center" vertical="center" wrapText="1"/>
    </xf>
    <xf numFmtId="0" fontId="84" fillId="0" borderId="1" xfId="17" applyFont="1" applyBorder="1">
      <alignment vertical="center"/>
    </xf>
    <xf numFmtId="0" fontId="84" fillId="0" borderId="6" xfId="17" applyFont="1" applyBorder="1">
      <alignment vertical="center"/>
    </xf>
    <xf numFmtId="0" fontId="84" fillId="0" borderId="7" xfId="17" applyFont="1" applyBorder="1">
      <alignment vertical="center"/>
    </xf>
    <xf numFmtId="0" fontId="79" fillId="0" borderId="1" xfId="17" applyFont="1" applyBorder="1" applyAlignment="1">
      <alignment horizontal="center" vertical="center"/>
    </xf>
    <xf numFmtId="0" fontId="79" fillId="0" borderId="6" xfId="17" applyFont="1" applyBorder="1" applyAlignment="1">
      <alignment horizontal="center" vertical="center"/>
    </xf>
    <xf numFmtId="0" fontId="79" fillId="0" borderId="7" xfId="17" applyFont="1" applyBorder="1" applyAlignment="1">
      <alignment horizontal="center" vertical="center"/>
    </xf>
    <xf numFmtId="0" fontId="79" fillId="0" borderId="4" xfId="17" applyFont="1" applyBorder="1" applyAlignment="1">
      <alignment horizontal="center" vertical="center"/>
    </xf>
    <xf numFmtId="0" fontId="79" fillId="0" borderId="10" xfId="17" applyFont="1" applyBorder="1" applyAlignment="1">
      <alignment horizontal="center" vertical="center"/>
    </xf>
    <xf numFmtId="0" fontId="79" fillId="0" borderId="11" xfId="17" applyFont="1" applyBorder="1" applyAlignment="1">
      <alignment horizontal="center" vertical="center"/>
    </xf>
    <xf numFmtId="0" fontId="40" fillId="3" borderId="10" xfId="14" applyFont="1" applyFill="1" applyBorder="1" applyAlignment="1" applyProtection="1">
      <alignment horizontal="center" vertical="center"/>
      <protection locked="0"/>
    </xf>
    <xf numFmtId="0" fontId="40" fillId="0" borderId="8" xfId="14" applyFont="1" applyBorder="1" applyAlignment="1">
      <alignment horizontal="center" vertical="center"/>
    </xf>
    <xf numFmtId="0" fontId="40" fillId="0" borderId="0" xfId="14" applyFont="1" applyAlignment="1">
      <alignment horizontal="center" vertical="center"/>
    </xf>
    <xf numFmtId="0" fontId="40" fillId="0" borderId="9" xfId="14" applyFont="1" applyBorder="1" applyAlignment="1">
      <alignment horizontal="center" vertical="center"/>
    </xf>
    <xf numFmtId="0" fontId="111" fillId="0" borderId="6" xfId="29" applyFont="1" applyBorder="1" applyAlignment="1">
      <alignment vertical="center" wrapText="1"/>
    </xf>
    <xf numFmtId="0" fontId="111" fillId="0" borderId="0" xfId="29" applyFont="1" applyAlignment="1">
      <alignment vertical="center" wrapText="1"/>
    </xf>
    <xf numFmtId="190" fontId="20" fillId="0" borderId="91" xfId="29" applyNumberFormat="1" applyFont="1" applyBorder="1" applyAlignment="1">
      <alignment horizontal="center" vertical="center" wrapText="1"/>
    </xf>
    <xf numFmtId="190" fontId="20" fillId="0" borderId="94" xfId="29" applyNumberFormat="1" applyFont="1" applyBorder="1" applyAlignment="1">
      <alignment horizontal="center" vertical="center" wrapText="1"/>
    </xf>
    <xf numFmtId="190" fontId="105" fillId="0" borderId="91" xfId="29" applyNumberFormat="1" applyFont="1" applyBorder="1" applyAlignment="1">
      <alignment horizontal="center" vertical="center" wrapText="1"/>
    </xf>
    <xf numFmtId="190" fontId="105" fillId="0" borderId="94" xfId="29" applyNumberFormat="1" applyFont="1" applyBorder="1" applyAlignment="1">
      <alignment horizontal="center" vertical="center" wrapText="1"/>
    </xf>
    <xf numFmtId="190" fontId="105" fillId="0" borderId="92" xfId="29" applyNumberFormat="1" applyFont="1" applyBorder="1" applyAlignment="1">
      <alignment horizontal="center" vertical="center" wrapText="1"/>
    </xf>
    <xf numFmtId="190" fontId="105" fillId="0" borderId="95" xfId="29" applyNumberFormat="1" applyFont="1" applyBorder="1" applyAlignment="1">
      <alignment horizontal="center" vertical="center" wrapText="1"/>
    </xf>
    <xf numFmtId="0" fontId="86" fillId="0" borderId="0" xfId="29" applyFont="1" applyAlignment="1">
      <alignment horizontal="center" vertical="center" wrapText="1"/>
    </xf>
    <xf numFmtId="0" fontId="105" fillId="0" borderId="0" xfId="29" applyFont="1" applyAlignment="1">
      <alignment horizontal="center" vertical="center" wrapText="1"/>
    </xf>
    <xf numFmtId="190" fontId="20" fillId="0" borderId="90" xfId="29" applyNumberFormat="1" applyFont="1" applyBorder="1" applyAlignment="1">
      <alignment vertical="center" wrapText="1"/>
    </xf>
    <xf numFmtId="190" fontId="105" fillId="0" borderId="93" xfId="29" applyNumberFormat="1" applyFont="1" applyBorder="1" applyAlignment="1">
      <alignment vertical="center" wrapText="1"/>
    </xf>
    <xf numFmtId="179" fontId="105" fillId="0" borderId="91" xfId="29" applyNumberFormat="1" applyFont="1" applyBorder="1" applyAlignment="1">
      <alignment horizontal="center" vertical="center" wrapText="1"/>
    </xf>
    <xf numFmtId="179" fontId="105" fillId="0" borderId="94" xfId="29" applyNumberFormat="1" applyFont="1" applyBorder="1" applyAlignment="1">
      <alignment horizontal="center" vertical="center" wrapText="1"/>
    </xf>
    <xf numFmtId="0" fontId="36" fillId="3" borderId="0" xfId="26" applyFont="1" applyFill="1" applyAlignment="1" applyProtection="1">
      <alignment horizontal="center" vertical="center"/>
      <protection locked="0"/>
    </xf>
    <xf numFmtId="185" fontId="36" fillId="4" borderId="3" xfId="0" applyNumberFormat="1" applyFont="1" applyFill="1" applyBorder="1" applyAlignment="1">
      <alignment horizontal="center" vertical="center" shrinkToFit="1"/>
    </xf>
    <xf numFmtId="185" fontId="36" fillId="4" borderId="2" xfId="0" applyNumberFormat="1" applyFont="1" applyFill="1" applyBorder="1" applyAlignment="1">
      <alignment horizontal="center" vertical="center" shrinkToFit="1"/>
    </xf>
    <xf numFmtId="185" fontId="36" fillId="4" borderId="5" xfId="0" applyNumberFormat="1" applyFont="1" applyFill="1" applyBorder="1" applyAlignment="1">
      <alignment horizontal="center" vertical="center" shrinkToFit="1"/>
    </xf>
    <xf numFmtId="185" fontId="36" fillId="0" borderId="0" xfId="26" applyNumberFormat="1" applyFont="1" applyAlignment="1">
      <alignment horizontal="center" vertical="center"/>
    </xf>
    <xf numFmtId="0" fontId="40" fillId="0" borderId="8" xfId="26" applyFont="1" applyBorder="1" applyAlignment="1">
      <alignment horizontal="center" vertical="center"/>
    </xf>
    <xf numFmtId="0" fontId="40" fillId="0" borderId="0" xfId="26" applyFont="1" applyAlignment="1">
      <alignment horizontal="center" vertical="center"/>
    </xf>
    <xf numFmtId="0" fontId="40" fillId="0" borderId="9" xfId="26" applyFont="1" applyBorder="1" applyAlignment="1">
      <alignment horizontal="center" vertical="center"/>
    </xf>
    <xf numFmtId="0" fontId="40" fillId="0" borderId="13" xfId="26" applyFont="1" applyBorder="1" applyAlignment="1">
      <alignment horizontal="center" vertical="center" wrapText="1"/>
    </xf>
    <xf numFmtId="0" fontId="40" fillId="0" borderId="3" xfId="26" applyFont="1" applyBorder="1" applyAlignment="1">
      <alignment horizontal="center" vertical="center" wrapText="1"/>
    </xf>
    <xf numFmtId="0" fontId="24" fillId="0" borderId="6" xfId="26" applyFont="1" applyBorder="1" applyAlignment="1">
      <alignment horizontal="center" vertical="center"/>
    </xf>
    <xf numFmtId="0" fontId="24" fillId="0" borderId="0" xfId="26" applyFont="1" applyAlignment="1">
      <alignment horizontal="center" vertical="center"/>
    </xf>
    <xf numFmtId="38" fontId="40" fillId="3" borderId="6" xfId="2" applyFont="1" applyFill="1" applyBorder="1" applyAlignment="1" applyProtection="1">
      <alignment horizontal="center" vertical="center" wrapText="1"/>
      <protection locked="0"/>
    </xf>
    <xf numFmtId="38" fontId="40" fillId="3" borderId="0" xfId="2" applyFont="1" applyFill="1" applyBorder="1" applyAlignment="1" applyProtection="1">
      <alignment horizontal="center" vertical="center" wrapText="1"/>
      <protection locked="0"/>
    </xf>
    <xf numFmtId="185" fontId="40" fillId="4" borderId="3" xfId="26" applyNumberFormat="1" applyFont="1" applyFill="1" applyBorder="1" applyAlignment="1">
      <alignment horizontal="center" vertical="center" shrinkToFit="1"/>
    </xf>
    <xf numFmtId="185" fontId="40" fillId="4" borderId="2" xfId="26" applyNumberFormat="1" applyFont="1" applyFill="1" applyBorder="1" applyAlignment="1">
      <alignment horizontal="center" vertical="center" shrinkToFit="1"/>
    </xf>
    <xf numFmtId="185" fontId="40" fillId="4" borderId="5" xfId="26" applyNumberFormat="1" applyFont="1" applyFill="1" applyBorder="1" applyAlignment="1">
      <alignment horizontal="center" vertical="center" shrinkToFit="1"/>
    </xf>
    <xf numFmtId="0" fontId="40" fillId="0" borderId="6" xfId="26" applyFont="1" applyBorder="1" applyAlignment="1">
      <alignment horizontal="center" vertical="center"/>
    </xf>
    <xf numFmtId="0" fontId="40" fillId="3" borderId="6" xfId="26" applyFont="1" applyFill="1" applyBorder="1" applyAlignment="1" applyProtection="1">
      <alignment horizontal="center" vertical="center"/>
      <protection locked="0"/>
    </xf>
    <xf numFmtId="0" fontId="40" fillId="3" borderId="0" xfId="26" applyFont="1" applyFill="1" applyAlignment="1" applyProtection="1">
      <alignment horizontal="center" vertical="center"/>
      <protection locked="0"/>
    </xf>
    <xf numFmtId="0" fontId="40" fillId="0" borderId="6" xfId="26" applyFont="1" applyBorder="1" applyAlignment="1">
      <alignment horizontal="center" vertical="center" shrinkToFit="1"/>
    </xf>
    <xf numFmtId="0" fontId="40" fillId="0" borderId="0" xfId="26" applyFont="1" applyAlignment="1">
      <alignment horizontal="center" vertical="center" shrinkToFit="1"/>
    </xf>
    <xf numFmtId="0" fontId="40" fillId="3" borderId="6" xfId="26" applyFont="1" applyFill="1" applyBorder="1" applyAlignment="1" applyProtection="1">
      <alignment horizontal="center" vertical="center" shrinkToFit="1"/>
      <protection locked="0"/>
    </xf>
    <xf numFmtId="0" fontId="40" fillId="3" borderId="0" xfId="26" applyFont="1" applyFill="1" applyAlignment="1" applyProtection="1">
      <alignment horizontal="center" vertical="center" shrinkToFit="1"/>
      <protection locked="0"/>
    </xf>
    <xf numFmtId="38" fontId="24" fillId="0" borderId="0" xfId="26" applyNumberFormat="1" applyFont="1" applyAlignment="1">
      <alignment horizontal="center" vertical="center"/>
    </xf>
    <xf numFmtId="38" fontId="24" fillId="3" borderId="0" xfId="2" applyFont="1" applyFill="1" applyBorder="1" applyAlignment="1" applyProtection="1">
      <alignment horizontal="center" vertical="center"/>
      <protection locked="0"/>
    </xf>
    <xf numFmtId="38" fontId="40" fillId="3" borderId="0" xfId="2" applyFont="1" applyFill="1" applyBorder="1" applyAlignment="1" applyProtection="1">
      <alignment horizontal="center" vertical="center" shrinkToFit="1"/>
      <protection locked="0"/>
    </xf>
    <xf numFmtId="0" fontId="24" fillId="0" borderId="10" xfId="26" applyFont="1" applyBorder="1" applyAlignment="1">
      <alignment horizontal="center" vertical="center"/>
    </xf>
    <xf numFmtId="38" fontId="40" fillId="3" borderId="10" xfId="2" applyFont="1" applyFill="1" applyBorder="1" applyAlignment="1" applyProtection="1">
      <alignment horizontal="center" vertical="center" wrapText="1"/>
      <protection locked="0"/>
    </xf>
    <xf numFmtId="0" fontId="40" fillId="0" borderId="1" xfId="26" applyFont="1" applyBorder="1" applyAlignment="1">
      <alignment horizontal="center" vertical="center"/>
    </xf>
    <xf numFmtId="0" fontId="40" fillId="0" borderId="7" xfId="26" applyFont="1" applyBorder="1" applyAlignment="1">
      <alignment horizontal="center" vertical="center"/>
    </xf>
    <xf numFmtId="0" fontId="40" fillId="0" borderId="4" xfId="26" applyFont="1" applyBorder="1" applyAlignment="1">
      <alignment horizontal="center" vertical="center"/>
    </xf>
    <xf numFmtId="0" fontId="40" fillId="0" borderId="10" xfId="26" applyFont="1" applyBorder="1" applyAlignment="1">
      <alignment horizontal="center" vertical="center"/>
    </xf>
    <xf numFmtId="0" fontId="40" fillId="0" borderId="11" xfId="26" applyFont="1" applyBorder="1" applyAlignment="1">
      <alignment horizontal="center" vertical="center"/>
    </xf>
    <xf numFmtId="0" fontId="24" fillId="0" borderId="6" xfId="26" applyFont="1" applyBorder="1">
      <alignment vertical="center"/>
    </xf>
    <xf numFmtId="0" fontId="24" fillId="0" borderId="7" xfId="26" applyFont="1" applyBorder="1">
      <alignment vertical="center"/>
    </xf>
    <xf numFmtId="0" fontId="24" fillId="0" borderId="10" xfId="26" applyFont="1" applyBorder="1">
      <alignment vertical="center"/>
    </xf>
    <xf numFmtId="0" fontId="24" fillId="0" borderId="11" xfId="26" applyFont="1" applyBorder="1">
      <alignment vertical="center"/>
    </xf>
    <xf numFmtId="0" fontId="40" fillId="0" borderId="13" xfId="26" applyFont="1" applyBorder="1" applyAlignment="1">
      <alignment horizontal="center" vertical="center"/>
    </xf>
    <xf numFmtId="38" fontId="24" fillId="0" borderId="6" xfId="26" applyNumberFormat="1" applyFont="1" applyBorder="1" applyAlignment="1">
      <alignment horizontal="center" vertical="center"/>
    </xf>
    <xf numFmtId="38" fontId="24" fillId="3" borderId="6" xfId="2" applyFont="1" applyFill="1" applyBorder="1" applyAlignment="1" applyProtection="1">
      <alignment horizontal="center" vertical="center"/>
      <protection locked="0"/>
    </xf>
    <xf numFmtId="38" fontId="24" fillId="0" borderId="10" xfId="26" applyNumberFormat="1" applyFont="1" applyBorder="1" applyAlignment="1">
      <alignment horizontal="center" vertical="center"/>
    </xf>
    <xf numFmtId="38" fontId="40" fillId="3" borderId="10" xfId="2" applyFont="1" applyFill="1" applyBorder="1" applyAlignment="1" applyProtection="1">
      <alignment horizontal="center" vertical="center" shrinkToFit="1"/>
      <protection locked="0"/>
    </xf>
    <xf numFmtId="0" fontId="36" fillId="3" borderId="6" xfId="26" applyFont="1" applyFill="1" applyBorder="1" applyAlignment="1" applyProtection="1">
      <alignment horizontal="center" vertical="center"/>
      <protection locked="0"/>
    </xf>
    <xf numFmtId="0" fontId="24" fillId="0" borderId="0" xfId="26" applyFont="1" applyAlignment="1">
      <alignment vertical="top" wrapText="1"/>
    </xf>
    <xf numFmtId="0" fontId="36" fillId="0" borderId="0" xfId="26" applyFont="1" applyAlignment="1">
      <alignment horizontal="center" vertical="top"/>
    </xf>
    <xf numFmtId="0" fontId="64" fillId="0" borderId="0" xfId="26" applyFont="1" applyAlignment="1">
      <alignment horizontal="center" vertical="center"/>
    </xf>
    <xf numFmtId="184" fontId="40" fillId="4" borderId="0" xfId="27" applyNumberFormat="1" applyFont="1" applyFill="1" applyAlignment="1">
      <alignment horizontal="left" vertical="center" shrinkToFit="1"/>
    </xf>
    <xf numFmtId="185" fontId="20" fillId="4" borderId="0" xfId="26" applyNumberFormat="1" applyFont="1" applyFill="1" applyAlignment="1">
      <alignment horizontal="center" vertical="center" shrinkToFit="1"/>
    </xf>
    <xf numFmtId="0" fontId="40" fillId="3" borderId="1" xfId="15" applyFont="1" applyFill="1" applyBorder="1" applyProtection="1">
      <alignment vertical="center"/>
      <protection locked="0"/>
    </xf>
    <xf numFmtId="0" fontId="40" fillId="3" borderId="6" xfId="15" applyFont="1" applyFill="1" applyBorder="1" applyProtection="1">
      <alignment vertical="center"/>
      <protection locked="0"/>
    </xf>
    <xf numFmtId="0" fontId="40" fillId="3" borderId="7" xfId="15" applyFont="1" applyFill="1" applyBorder="1" applyProtection="1">
      <alignment vertical="center"/>
      <protection locked="0"/>
    </xf>
    <xf numFmtId="0" fontId="40" fillId="3" borderId="4" xfId="15" applyFont="1" applyFill="1" applyBorder="1" applyProtection="1">
      <alignment vertical="center"/>
      <protection locked="0"/>
    </xf>
    <xf numFmtId="0" fontId="40" fillId="3" borderId="10" xfId="15" applyFont="1" applyFill="1" applyBorder="1" applyProtection="1">
      <alignment vertical="center"/>
      <protection locked="0"/>
    </xf>
    <xf numFmtId="0" fontId="40" fillId="3" borderId="11" xfId="15" applyFont="1" applyFill="1" applyBorder="1" applyProtection="1">
      <alignment vertical="center"/>
      <protection locked="0"/>
    </xf>
    <xf numFmtId="0" fontId="40" fillId="0" borderId="1" xfId="15" applyFont="1" applyBorder="1" applyAlignment="1">
      <alignment horizontal="center" vertical="center"/>
    </xf>
    <xf numFmtId="0" fontId="40" fillId="0" borderId="6" xfId="15" applyFont="1" applyBorder="1" applyAlignment="1">
      <alignment horizontal="center" vertical="center"/>
    </xf>
    <xf numFmtId="0" fontId="40" fillId="0" borderId="7" xfId="15" applyFont="1" applyBorder="1" applyAlignment="1">
      <alignment horizontal="center" vertical="center"/>
    </xf>
    <xf numFmtId="0" fontId="40" fillId="0" borderId="4" xfId="15" applyFont="1" applyBorder="1" applyAlignment="1">
      <alignment horizontal="center" vertical="center"/>
    </xf>
    <xf numFmtId="0" fontId="40" fillId="0" borderId="10" xfId="15" applyFont="1" applyBorder="1" applyAlignment="1">
      <alignment horizontal="center" vertical="center"/>
    </xf>
    <xf numFmtId="0" fontId="40" fillId="0" borderId="11" xfId="15" applyFont="1" applyBorder="1" applyAlignment="1">
      <alignment horizontal="center" vertical="center"/>
    </xf>
    <xf numFmtId="0" fontId="40" fillId="0" borderId="8" xfId="15" applyFont="1" applyBorder="1" applyAlignment="1">
      <alignment horizontal="center" vertical="center"/>
    </xf>
    <xf numFmtId="0" fontId="40" fillId="0" borderId="0" xfId="15" applyFont="1" applyAlignment="1">
      <alignment horizontal="center" vertical="center"/>
    </xf>
    <xf numFmtId="0" fontId="40" fillId="0" borderId="9" xfId="15" applyFont="1" applyBorder="1" applyAlignment="1">
      <alignment horizontal="center" vertical="center"/>
    </xf>
    <xf numFmtId="176" fontId="40" fillId="0" borderId="6" xfId="15" applyNumberFormat="1" applyFont="1" applyBorder="1" applyAlignment="1">
      <alignment horizontal="center" vertical="center"/>
    </xf>
    <xf numFmtId="176" fontId="40" fillId="0" borderId="10" xfId="15" applyNumberFormat="1" applyFont="1" applyBorder="1" applyAlignment="1">
      <alignment horizontal="center" vertical="center"/>
    </xf>
    <xf numFmtId="0" fontId="40" fillId="0" borderId="1" xfId="15" applyFont="1" applyBorder="1" applyAlignment="1">
      <alignment horizontal="center" vertical="center" wrapText="1"/>
    </xf>
    <xf numFmtId="0" fontId="40" fillId="0" borderId="6" xfId="15" applyFont="1" applyBorder="1" applyAlignment="1">
      <alignment horizontal="center" vertical="center" wrapText="1"/>
    </xf>
    <xf numFmtId="0" fontId="40" fillId="0" borderId="7" xfId="15" applyFont="1" applyBorder="1" applyAlignment="1">
      <alignment horizontal="center" vertical="center" wrapText="1"/>
    </xf>
    <xf numFmtId="0" fontId="40" fillId="0" borderId="8" xfId="15" applyFont="1" applyBorder="1" applyAlignment="1">
      <alignment horizontal="center" vertical="center" wrapText="1"/>
    </xf>
    <xf numFmtId="0" fontId="40" fillId="0" borderId="0" xfId="15" applyFont="1" applyAlignment="1">
      <alignment horizontal="center" vertical="center" wrapText="1"/>
    </xf>
    <xf numFmtId="0" fontId="40" fillId="0" borderId="9" xfId="15" applyFont="1" applyBorder="1" applyAlignment="1">
      <alignment horizontal="center" vertical="center" wrapText="1"/>
    </xf>
    <xf numFmtId="0" fontId="40" fillId="0" borderId="4" xfId="15" applyFont="1" applyBorder="1" applyAlignment="1">
      <alignment horizontal="center" vertical="center" wrapText="1"/>
    </xf>
    <xf numFmtId="0" fontId="40" fillId="0" borderId="10" xfId="15" applyFont="1" applyBorder="1" applyAlignment="1">
      <alignment horizontal="center" vertical="center" wrapText="1"/>
    </xf>
    <xf numFmtId="0" fontId="40" fillId="0" borderId="11" xfId="15" applyFont="1" applyBorder="1" applyAlignment="1">
      <alignment horizontal="center" vertical="center" wrapText="1"/>
    </xf>
    <xf numFmtId="0" fontId="40" fillId="3" borderId="8" xfId="15" applyFont="1" applyFill="1" applyBorder="1" applyProtection="1">
      <alignment vertical="center"/>
      <protection locked="0"/>
    </xf>
    <xf numFmtId="0" fontId="40" fillId="3" borderId="0" xfId="15" applyFont="1" applyFill="1" applyProtection="1">
      <alignment vertical="center"/>
      <protection locked="0"/>
    </xf>
    <xf numFmtId="0" fontId="40" fillId="3" borderId="9" xfId="15" applyFont="1" applyFill="1" applyBorder="1" applyProtection="1">
      <alignment vertical="center"/>
      <protection locked="0"/>
    </xf>
    <xf numFmtId="0" fontId="87" fillId="0" borderId="6" xfId="15" applyFont="1" applyBorder="1" applyAlignment="1">
      <alignment vertical="center" wrapText="1"/>
    </xf>
    <xf numFmtId="0" fontId="87" fillId="0" borderId="0" xfId="15" applyFont="1" applyAlignment="1">
      <alignment vertical="center" wrapText="1"/>
    </xf>
    <xf numFmtId="0" fontId="40" fillId="3" borderId="6" xfId="15" applyFont="1" applyFill="1" applyBorder="1" applyAlignment="1" applyProtection="1">
      <alignment horizontal="center" vertical="center"/>
      <protection locked="0"/>
    </xf>
    <xf numFmtId="0" fontId="40" fillId="3" borderId="10" xfId="15" applyFont="1" applyFill="1" applyBorder="1" applyAlignment="1" applyProtection="1">
      <alignment horizontal="center" vertical="center"/>
      <protection locked="0"/>
    </xf>
    <xf numFmtId="0" fontId="40" fillId="3" borderId="6" xfId="15" applyFont="1" applyFill="1" applyBorder="1" applyAlignment="1" applyProtection="1">
      <alignment horizontal="center" vertical="center" shrinkToFit="1"/>
      <protection locked="0"/>
    </xf>
    <xf numFmtId="0" fontId="40" fillId="3" borderId="10" xfId="15" applyFont="1" applyFill="1" applyBorder="1" applyAlignment="1" applyProtection="1">
      <alignment horizontal="center" vertical="center" shrinkToFit="1"/>
      <protection locked="0"/>
    </xf>
    <xf numFmtId="176" fontId="40" fillId="0" borderId="7" xfId="15" applyNumberFormat="1" applyFont="1" applyBorder="1" applyAlignment="1">
      <alignment horizontal="center" vertical="center"/>
    </xf>
    <xf numFmtId="176" fontId="40" fillId="0" borderId="11" xfId="15" applyNumberFormat="1" applyFont="1" applyBorder="1" applyAlignment="1">
      <alignment horizontal="center" vertical="center"/>
    </xf>
    <xf numFmtId="0" fontId="36" fillId="3" borderId="0" xfId="15" applyFont="1" applyFill="1" applyAlignment="1" applyProtection="1">
      <alignment horizontal="center" vertical="center" shrinkToFit="1"/>
      <protection locked="0"/>
    </xf>
    <xf numFmtId="0" fontId="36" fillId="3" borderId="0" xfId="0" applyFont="1" applyFill="1" applyAlignment="1" applyProtection="1">
      <alignment horizontal="center" vertical="center"/>
      <protection locked="0"/>
    </xf>
    <xf numFmtId="185" fontId="20" fillId="4" borderId="0" xfId="15" applyNumberFormat="1" applyFont="1" applyFill="1" applyAlignment="1">
      <alignment horizontal="center" vertical="center" shrinkToFit="1"/>
    </xf>
    <xf numFmtId="0" fontId="64" fillId="0" borderId="0" xfId="15" applyFont="1" applyAlignment="1">
      <alignment horizontal="center" vertical="center"/>
    </xf>
    <xf numFmtId="185" fontId="36" fillId="0" borderId="0" xfId="15" applyNumberFormat="1" applyFont="1" applyAlignment="1">
      <alignment horizontal="center" vertical="center" shrinkToFit="1"/>
    </xf>
    <xf numFmtId="0" fontId="36" fillId="0" borderId="0" xfId="15" applyFont="1">
      <alignment vertical="center"/>
    </xf>
    <xf numFmtId="184" fontId="20" fillId="4" borderId="0" xfId="15" applyNumberFormat="1" applyFont="1" applyFill="1" applyAlignment="1">
      <alignment horizontal="left" vertical="center" shrinkToFit="1"/>
    </xf>
    <xf numFmtId="0" fontId="24" fillId="0" borderId="0" xfId="15" applyFont="1" applyAlignment="1">
      <alignment vertical="top" wrapText="1"/>
    </xf>
    <xf numFmtId="0" fontId="36" fillId="0" borderId="0" xfId="15" applyFont="1" applyAlignment="1">
      <alignment horizontal="center" vertical="top"/>
    </xf>
    <xf numFmtId="0" fontId="40" fillId="3" borderId="1" xfId="15" applyFont="1" applyFill="1" applyBorder="1" applyAlignment="1" applyProtection="1">
      <alignment vertical="center" wrapText="1"/>
      <protection locked="0"/>
    </xf>
    <xf numFmtId="0" fontId="40" fillId="3" borderId="6" xfId="15" applyFont="1" applyFill="1" applyBorder="1" applyAlignment="1" applyProtection="1">
      <alignment vertical="center" wrapText="1"/>
      <protection locked="0"/>
    </xf>
    <xf numFmtId="0" fontId="40" fillId="3" borderId="7" xfId="15" applyFont="1" applyFill="1" applyBorder="1" applyAlignment="1" applyProtection="1">
      <alignment vertical="center" wrapText="1"/>
      <protection locked="0"/>
    </xf>
    <xf numFmtId="0" fontId="40" fillId="3" borderId="4" xfId="15" applyFont="1" applyFill="1" applyBorder="1" applyAlignment="1" applyProtection="1">
      <alignment vertical="center" wrapText="1"/>
      <protection locked="0"/>
    </xf>
    <xf numFmtId="0" fontId="40" fillId="3" borderId="10" xfId="15" applyFont="1" applyFill="1" applyBorder="1" applyAlignment="1" applyProtection="1">
      <alignment vertical="center" wrapText="1"/>
      <protection locked="0"/>
    </xf>
    <xf numFmtId="0" fontId="40" fillId="3" borderId="11" xfId="15" applyFont="1" applyFill="1" applyBorder="1" applyAlignment="1" applyProtection="1">
      <alignment vertical="center" wrapText="1"/>
      <protection locked="0"/>
    </xf>
  </cellXfs>
  <cellStyles count="32">
    <cellStyle name="ハイパーリンク" xfId="1" builtinId="8"/>
    <cellStyle name="ハイパーリンク 2" xfId="13" xr:uid="{00000000-0005-0000-0000-000002000000}"/>
    <cellStyle name="桁区切り" xfId="2" builtinId="6"/>
    <cellStyle name="桁区切り 2" xfId="11" xr:uid="{00000000-0005-0000-0000-000004000000}"/>
    <cellStyle name="桁区切り 2 10" xfId="3" xr:uid="{00000000-0005-0000-0000-000005000000}"/>
    <cellStyle name="桁区切り 3" xfId="16" xr:uid="{00000000-0005-0000-0000-000006000000}"/>
    <cellStyle name="桁区切り 4" xfId="20" xr:uid="{00000000-0005-0000-0000-000007000000}"/>
    <cellStyle name="桁区切り 4 2" xfId="22" xr:uid="{00000000-0005-0000-0000-000008000000}"/>
    <cellStyle name="桁区切り 5" xfId="31" xr:uid="{4A507F5C-8899-4D0E-AFB6-015CEE8E783F}"/>
    <cellStyle name="標準" xfId="0" builtinId="0"/>
    <cellStyle name="標準 10" xfId="29" xr:uid="{32FE6BBC-9229-47AD-80A4-2E346488FB07}"/>
    <cellStyle name="標準 11" xfId="30" xr:uid="{68117B74-F919-4E3D-BA8B-23E4AE2375B0}"/>
    <cellStyle name="標準 2" xfId="4" xr:uid="{00000000-0005-0000-0000-00000A000000}"/>
    <cellStyle name="標準 2 2" xfId="7" xr:uid="{00000000-0005-0000-0000-00000B000000}"/>
    <cellStyle name="標準 2 3" xfId="5" xr:uid="{00000000-0005-0000-0000-00000C000000}"/>
    <cellStyle name="標準 2 3 2" xfId="24" xr:uid="{00000000-0005-0000-0000-00000D000000}"/>
    <cellStyle name="標準 2 4" xfId="17" xr:uid="{00000000-0005-0000-0000-00000E000000}"/>
    <cellStyle name="標準 3" xfId="8" xr:uid="{00000000-0005-0000-0000-00000F000000}"/>
    <cellStyle name="標準 3 2" xfId="9" xr:uid="{00000000-0005-0000-0000-000010000000}"/>
    <cellStyle name="標準 3 3" xfId="15" xr:uid="{00000000-0005-0000-0000-000011000000}"/>
    <cellStyle name="標準 3 3 2" xfId="26" xr:uid="{2A01FE90-A705-4488-B714-2132913FD273}"/>
    <cellStyle name="標準 4" xfId="6" xr:uid="{00000000-0005-0000-0000-000012000000}"/>
    <cellStyle name="標準 4 3" xfId="18" xr:uid="{00000000-0005-0000-0000-000013000000}"/>
    <cellStyle name="標準 5" xfId="10" xr:uid="{00000000-0005-0000-0000-000014000000}"/>
    <cellStyle name="標準 5 2" xfId="28" xr:uid="{A8487EAC-E69C-4BB0-B148-226B00EB946B}"/>
    <cellStyle name="標準 6" xfId="12" xr:uid="{00000000-0005-0000-0000-000015000000}"/>
    <cellStyle name="標準 7" xfId="14" xr:uid="{00000000-0005-0000-0000-000016000000}"/>
    <cellStyle name="標準 7 2" xfId="27" xr:uid="{E45A9889-FA66-4C18-88A8-4107D9B1D558}"/>
    <cellStyle name="標準 8" xfId="19" xr:uid="{00000000-0005-0000-0000-000017000000}"/>
    <cellStyle name="標準 8 2" xfId="21" xr:uid="{00000000-0005-0000-0000-000018000000}"/>
    <cellStyle name="標準 9" xfId="23" xr:uid="{00000000-0005-0000-0000-000019000000}"/>
    <cellStyle name="標準 9 2" xfId="25" xr:uid="{00000000-0005-0000-0000-00001A000000}"/>
  </cellStyles>
  <dxfs count="17">
    <dxf>
      <font>
        <color auto="1"/>
      </font>
      <fill>
        <patternFill>
          <bgColor rgb="FFFF0000"/>
        </patternFill>
      </fill>
    </dxf>
    <dxf>
      <font>
        <color auto="1"/>
      </font>
      <fill>
        <patternFill>
          <bgColor rgb="FFFF7575"/>
        </patternFill>
      </fill>
    </dxf>
    <dxf>
      <font>
        <color auto="1"/>
      </font>
      <fill>
        <patternFill>
          <bgColor rgb="FFFF0000"/>
        </patternFill>
      </fill>
    </dxf>
    <dxf>
      <font>
        <color auto="1"/>
      </font>
      <fill>
        <patternFill>
          <bgColor rgb="FFFF757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7575"/>
        </patternFill>
      </fill>
    </dxf>
    <dxf>
      <font>
        <color theme="0"/>
      </font>
    </dxf>
    <dxf>
      <font>
        <color theme="0"/>
      </font>
    </dxf>
    <dxf>
      <fill>
        <patternFill>
          <bgColor rgb="FFFF0000"/>
        </patternFill>
      </fill>
    </dxf>
    <dxf>
      <font>
        <color auto="1"/>
      </font>
      <fill>
        <patternFill>
          <bgColor rgb="FFFF0000"/>
        </patternFill>
      </fill>
    </dxf>
  </dxfs>
  <tableStyles count="0" defaultTableStyle="TableStyleMedium2" defaultPivotStyle="PivotStyleLight16"/>
  <colors>
    <mruColors>
      <color rgb="FFFF7575"/>
      <color rgb="FFFFFF99"/>
      <color rgb="FFDAEEF3"/>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44829</xdr:colOff>
      <xdr:row>19</xdr:row>
      <xdr:rowOff>8852</xdr:rowOff>
    </xdr:from>
    <xdr:to>
      <xdr:col>10</xdr:col>
      <xdr:colOff>207198</xdr:colOff>
      <xdr:row>19</xdr:row>
      <xdr:rowOff>2133152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957" t="53911" r="10135" b="17291"/>
        <a:stretch/>
      </xdr:blipFill>
      <xdr:spPr>
        <a:xfrm>
          <a:off x="1053358" y="11775028"/>
          <a:ext cx="4200297" cy="2124300"/>
        </a:xfrm>
        <a:prstGeom prst="rect">
          <a:avLst/>
        </a:prstGeom>
      </xdr:spPr>
    </xdr:pic>
    <xdr:clientData/>
  </xdr:twoCellAnchor>
  <xdr:twoCellAnchor editAs="oneCell">
    <xdr:from>
      <xdr:col>2</xdr:col>
      <xdr:colOff>415291</xdr:colOff>
      <xdr:row>11</xdr:row>
      <xdr:rowOff>67908</xdr:rowOff>
    </xdr:from>
    <xdr:to>
      <xdr:col>9</xdr:col>
      <xdr:colOff>289449</xdr:colOff>
      <xdr:row>16</xdr:row>
      <xdr:rowOff>60445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01" t="5882" r="19533" b="61759"/>
        <a:stretch/>
      </xdr:blipFill>
      <xdr:spPr>
        <a:xfrm>
          <a:off x="1423820" y="7979261"/>
          <a:ext cx="3404011" cy="2401802"/>
        </a:xfrm>
        <a:prstGeom prst="rect">
          <a:avLst/>
        </a:prstGeom>
      </xdr:spPr>
    </xdr:pic>
    <xdr:clientData/>
  </xdr:twoCellAnchor>
  <xdr:twoCellAnchor editAs="oneCell">
    <xdr:from>
      <xdr:col>1</xdr:col>
      <xdr:colOff>439606</xdr:colOff>
      <xdr:row>22</xdr:row>
      <xdr:rowOff>521523</xdr:rowOff>
    </xdr:from>
    <xdr:to>
      <xdr:col>9</xdr:col>
      <xdr:colOff>64659</xdr:colOff>
      <xdr:row>25</xdr:row>
      <xdr:rowOff>437031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703" t="16488" r="24125" b="67201"/>
        <a:stretch/>
      </xdr:blipFill>
      <xdr:spPr>
        <a:xfrm>
          <a:off x="943871" y="16971758"/>
          <a:ext cx="3666790" cy="16376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46</xdr:col>
      <xdr:colOff>0</xdr:colOff>
      <xdr:row>1</xdr:row>
      <xdr:rowOff>0</xdr:rowOff>
    </xdr:from>
    <xdr:to>
      <xdr:col>47</xdr:col>
      <xdr:colOff>0</xdr:colOff>
      <xdr:row>2</xdr:row>
      <xdr:rowOff>19050</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63398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45</xdr:col>
      <xdr:colOff>0</xdr:colOff>
      <xdr:row>1</xdr:row>
      <xdr:rowOff>0</xdr:rowOff>
    </xdr:from>
    <xdr:to>
      <xdr:col>46</xdr:col>
      <xdr:colOff>0</xdr:colOff>
      <xdr:row>2</xdr:row>
      <xdr:rowOff>19050</xdr:rowOff>
    </xdr:to>
    <xdr:sp macro="" textlink="">
      <xdr:nvSpPr>
        <xdr:cNvPr id="2" name="正方形/長方形 1">
          <a:extLst>
            <a:ext uri="{FF2B5EF4-FFF2-40B4-BE49-F238E27FC236}">
              <a16:creationId xmlns:a16="http://schemas.microsoft.com/office/drawing/2014/main" id="{00000000-0008-0000-1C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38100</xdr:colOff>
          <xdr:row>71</xdr:row>
          <xdr:rowOff>22860</xdr:rowOff>
        </xdr:from>
        <xdr:to>
          <xdr:col>36</xdr:col>
          <xdr:colOff>99060</xdr:colOff>
          <xdr:row>73</xdr:row>
          <xdr:rowOff>22860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1D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71</xdr:row>
          <xdr:rowOff>22860</xdr:rowOff>
        </xdr:from>
        <xdr:to>
          <xdr:col>39</xdr:col>
          <xdr:colOff>83820</xdr:colOff>
          <xdr:row>72</xdr:row>
          <xdr:rowOff>182880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1D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137160</xdr:colOff>
          <xdr:row>71</xdr:row>
          <xdr:rowOff>22860</xdr:rowOff>
        </xdr:from>
        <xdr:to>
          <xdr:col>43</xdr:col>
          <xdr:colOff>22860</xdr:colOff>
          <xdr:row>72</xdr:row>
          <xdr:rowOff>175260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1D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44</xdr:col>
      <xdr:colOff>55245</xdr:colOff>
      <xdr:row>4</xdr:row>
      <xdr:rowOff>171450</xdr:rowOff>
    </xdr:from>
    <xdr:to>
      <xdr:col>70</xdr:col>
      <xdr:colOff>17145</xdr:colOff>
      <xdr:row>10</xdr:row>
      <xdr:rowOff>95250</xdr:rowOff>
    </xdr:to>
    <xdr:sp macro="" textlink="">
      <xdr:nvSpPr>
        <xdr:cNvPr id="3" name="角丸四角形 5">
          <a:extLst>
            <a:ext uri="{FF2B5EF4-FFF2-40B4-BE49-F238E27FC236}">
              <a16:creationId xmlns:a16="http://schemas.microsoft.com/office/drawing/2014/main" id="{00000000-0008-0000-1D00-000003000000}"/>
            </a:ext>
          </a:extLst>
        </xdr:cNvPr>
        <xdr:cNvSpPr/>
      </xdr:nvSpPr>
      <xdr:spPr>
        <a:xfrm>
          <a:off x="6760845" y="933450"/>
          <a:ext cx="4829175" cy="106680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rPr>
            <a:t>※</a:t>
          </a:r>
          <a:r>
            <a:rPr lang="ja-JP" altLang="ja-JP" sz="1200">
              <a:solidFill>
                <a:srgbClr val="FF0000"/>
              </a:solidFill>
              <a:effectLst/>
              <a:latin typeface="+mn-lt"/>
              <a:ea typeface="+mn-ea"/>
              <a:cs typeface="+mn-cs"/>
            </a:rPr>
            <a:t>助成事業完了日から</a:t>
          </a:r>
          <a:r>
            <a:rPr lang="en-US" altLang="ja-JP" sz="1200">
              <a:solidFill>
                <a:srgbClr val="FF0000"/>
              </a:solidFill>
              <a:effectLst/>
              <a:latin typeface="+mn-lt"/>
              <a:ea typeface="+mn-ea"/>
              <a:cs typeface="+mn-cs"/>
            </a:rPr>
            <a:t>60</a:t>
          </a:r>
          <a:r>
            <a:rPr lang="ja-JP" altLang="ja-JP" sz="1200">
              <a:solidFill>
                <a:srgbClr val="FF0000"/>
              </a:solidFill>
              <a:effectLst/>
              <a:latin typeface="+mn-lt"/>
              <a:ea typeface="+mn-ea"/>
              <a:cs typeface="+mn-cs"/>
            </a:rPr>
            <a:t>日を経過する日</a:t>
          </a:r>
          <a:r>
            <a:rPr lang="ja-JP" altLang="en-US" sz="1200">
              <a:solidFill>
                <a:srgbClr val="FF0000"/>
              </a:solidFill>
              <a:effectLst/>
              <a:latin typeface="+mn-lt"/>
              <a:ea typeface="+mn-ea"/>
              <a:cs typeface="+mn-cs"/>
            </a:rPr>
            <a:t>までに提出してください。</a:t>
          </a:r>
          <a:endParaRPr kumimoji="1" lang="en-US" altLang="ja-JP" sz="1400">
            <a:solidFill>
              <a:srgbClr val="FF0000"/>
            </a:solidFill>
          </a:endParaRPr>
        </a:p>
      </xdr:txBody>
    </xdr:sp>
    <xdr:clientData/>
  </xdr:twoCellAnchor>
  <xdr:twoCellAnchor>
    <xdr:from>
      <xdr:col>44</xdr:col>
      <xdr:colOff>53340</xdr:colOff>
      <xdr:row>30</xdr:row>
      <xdr:rowOff>68580</xdr:rowOff>
    </xdr:from>
    <xdr:to>
      <xdr:col>46</xdr:col>
      <xdr:colOff>71628</xdr:colOff>
      <xdr:row>40</xdr:row>
      <xdr:rowOff>161925</xdr:rowOff>
    </xdr:to>
    <xdr:sp macro="" textlink="">
      <xdr:nvSpPr>
        <xdr:cNvPr id="9" name="右中かっこ 8">
          <a:extLst>
            <a:ext uri="{FF2B5EF4-FFF2-40B4-BE49-F238E27FC236}">
              <a16:creationId xmlns:a16="http://schemas.microsoft.com/office/drawing/2014/main" id="{00000000-0008-0000-1D00-000009000000}"/>
            </a:ext>
          </a:extLst>
        </xdr:cNvPr>
        <xdr:cNvSpPr/>
      </xdr:nvSpPr>
      <xdr:spPr>
        <a:xfrm>
          <a:off x="7597140" y="5212080"/>
          <a:ext cx="885063" cy="2379345"/>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46</xdr:col>
      <xdr:colOff>95250</xdr:colOff>
      <xdr:row>36</xdr:row>
      <xdr:rowOff>0</xdr:rowOff>
    </xdr:from>
    <xdr:ext cx="4364143" cy="275717"/>
    <xdr:sp macro="" textlink="">
      <xdr:nvSpPr>
        <xdr:cNvPr id="10" name="テキスト ボックス 9">
          <a:extLst>
            <a:ext uri="{FF2B5EF4-FFF2-40B4-BE49-F238E27FC236}">
              <a16:creationId xmlns:a16="http://schemas.microsoft.com/office/drawing/2014/main" id="{00000000-0008-0000-1D00-00000A000000}"/>
            </a:ext>
          </a:extLst>
        </xdr:cNvPr>
        <xdr:cNvSpPr txBox="1"/>
      </xdr:nvSpPr>
      <xdr:spPr>
        <a:xfrm>
          <a:off x="8505825" y="6096000"/>
          <a:ext cx="43641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提出書類のみ記載していただき、必要に応じて削除・修正してください。</a:t>
          </a:r>
        </a:p>
      </xdr:txBody>
    </xdr:sp>
    <xdr:clientData/>
  </xdr:oneCellAnchor>
  <xdr:twoCellAnchor>
    <xdr:from>
      <xdr:col>45</xdr:col>
      <xdr:colOff>5715</xdr:colOff>
      <xdr:row>2</xdr:row>
      <xdr:rowOff>0</xdr:rowOff>
    </xdr:from>
    <xdr:to>
      <xdr:col>46</xdr:col>
      <xdr:colOff>5442</xdr:colOff>
      <xdr:row>3</xdr:row>
      <xdr:rowOff>10886</xdr:rowOff>
    </xdr:to>
    <xdr:sp macro="" textlink="">
      <xdr:nvSpPr>
        <xdr:cNvPr id="4" name="正方形/長方形 3">
          <a:extLst>
            <a:ext uri="{FF2B5EF4-FFF2-40B4-BE49-F238E27FC236}">
              <a16:creationId xmlns:a16="http://schemas.microsoft.com/office/drawing/2014/main" id="{00000000-0008-0000-1D00-000004000000}"/>
            </a:ext>
          </a:extLst>
        </xdr:cNvPr>
        <xdr:cNvSpPr/>
      </xdr:nvSpPr>
      <xdr:spPr>
        <a:xfrm>
          <a:off x="7427595" y="381000"/>
          <a:ext cx="152127" cy="203291"/>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46</xdr:col>
      <xdr:colOff>0</xdr:colOff>
      <xdr:row>1</xdr:row>
      <xdr:rowOff>0</xdr:rowOff>
    </xdr:from>
    <xdr:to>
      <xdr:col>47</xdr:col>
      <xdr:colOff>0</xdr:colOff>
      <xdr:row>2</xdr:row>
      <xdr:rowOff>19050</xdr:rowOff>
    </xdr:to>
    <xdr:sp macro="" textlink="">
      <xdr:nvSpPr>
        <xdr:cNvPr id="2" name="正方形/長方形 1">
          <a:extLst>
            <a:ext uri="{FF2B5EF4-FFF2-40B4-BE49-F238E27FC236}">
              <a16:creationId xmlns:a16="http://schemas.microsoft.com/office/drawing/2014/main" id="{00000000-0008-0000-1F00-000002000000}"/>
            </a:ext>
          </a:extLst>
        </xdr:cNvPr>
        <xdr:cNvSpPr/>
      </xdr:nvSpPr>
      <xdr:spPr>
        <a:xfrm>
          <a:off x="7010400" y="190500"/>
          <a:ext cx="152400" cy="2095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85725</xdr:colOff>
      <xdr:row>4</xdr:row>
      <xdr:rowOff>167640</xdr:rowOff>
    </xdr:from>
    <xdr:to>
      <xdr:col>70</xdr:col>
      <xdr:colOff>47625</xdr:colOff>
      <xdr:row>10</xdr:row>
      <xdr:rowOff>91440</xdr:rowOff>
    </xdr:to>
    <xdr:sp macro="" textlink="">
      <xdr:nvSpPr>
        <xdr:cNvPr id="3" name="角丸四角形 5">
          <a:extLst>
            <a:ext uri="{FF2B5EF4-FFF2-40B4-BE49-F238E27FC236}">
              <a16:creationId xmlns:a16="http://schemas.microsoft.com/office/drawing/2014/main" id="{00000000-0008-0000-1F00-000003000000}"/>
            </a:ext>
          </a:extLst>
        </xdr:cNvPr>
        <xdr:cNvSpPr/>
      </xdr:nvSpPr>
      <xdr:spPr>
        <a:xfrm>
          <a:off x="6791325" y="929640"/>
          <a:ext cx="3924300" cy="106680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rPr>
            <a:t>※</a:t>
          </a:r>
          <a:r>
            <a:rPr lang="ja-JP" altLang="ja-JP" sz="1200">
              <a:solidFill>
                <a:srgbClr val="FF0000"/>
              </a:solidFill>
              <a:effectLst/>
              <a:latin typeface="+mn-lt"/>
              <a:ea typeface="+mn-ea"/>
              <a:cs typeface="+mn-cs"/>
            </a:rPr>
            <a:t>助成事業完了日から</a:t>
          </a:r>
          <a:r>
            <a:rPr lang="en-US" altLang="ja-JP" sz="1200">
              <a:solidFill>
                <a:srgbClr val="FF0000"/>
              </a:solidFill>
              <a:effectLst/>
              <a:latin typeface="+mn-lt"/>
              <a:ea typeface="+mn-ea"/>
              <a:cs typeface="+mn-cs"/>
            </a:rPr>
            <a:t>60</a:t>
          </a:r>
          <a:r>
            <a:rPr lang="ja-JP" altLang="ja-JP" sz="1200">
              <a:solidFill>
                <a:srgbClr val="FF0000"/>
              </a:solidFill>
              <a:effectLst/>
              <a:latin typeface="+mn-lt"/>
              <a:ea typeface="+mn-ea"/>
              <a:cs typeface="+mn-cs"/>
            </a:rPr>
            <a:t>日を経過する日</a:t>
          </a:r>
          <a:r>
            <a:rPr lang="ja-JP" altLang="en-US" sz="1200">
              <a:solidFill>
                <a:srgbClr val="FF0000"/>
              </a:solidFill>
              <a:effectLst/>
              <a:latin typeface="+mn-lt"/>
              <a:ea typeface="+mn-ea"/>
              <a:cs typeface="+mn-cs"/>
            </a:rPr>
            <a:t>までに提出してください。</a:t>
          </a:r>
          <a:endParaRPr kumimoji="1" lang="en-US" altLang="ja-JP" sz="1400">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44</xdr:col>
      <xdr:colOff>137160</xdr:colOff>
      <xdr:row>1</xdr:row>
      <xdr:rowOff>7620</xdr:rowOff>
    </xdr:from>
    <xdr:to>
      <xdr:col>45</xdr:col>
      <xdr:colOff>487680</xdr:colOff>
      <xdr:row>2</xdr:row>
      <xdr:rowOff>26670</xdr:rowOff>
    </xdr:to>
    <xdr:sp macro="" textlink="">
      <xdr:nvSpPr>
        <xdr:cNvPr id="2" name="正方形/長方形 1">
          <a:extLst>
            <a:ext uri="{FF2B5EF4-FFF2-40B4-BE49-F238E27FC236}">
              <a16:creationId xmlns:a16="http://schemas.microsoft.com/office/drawing/2014/main" id="{00000000-0008-0000-2000-000002000000}"/>
            </a:ext>
          </a:extLst>
        </xdr:cNvPr>
        <xdr:cNvSpPr/>
      </xdr:nvSpPr>
      <xdr:spPr>
        <a:xfrm>
          <a:off x="6217920" y="259080"/>
          <a:ext cx="495300" cy="15621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43815</xdr:colOff>
      <xdr:row>4</xdr:row>
      <xdr:rowOff>167640</xdr:rowOff>
    </xdr:from>
    <xdr:to>
      <xdr:col>70</xdr:col>
      <xdr:colOff>5715</xdr:colOff>
      <xdr:row>10</xdr:row>
      <xdr:rowOff>91440</xdr:rowOff>
    </xdr:to>
    <xdr:sp macro="" textlink="">
      <xdr:nvSpPr>
        <xdr:cNvPr id="4" name="角丸四角形 5">
          <a:extLst>
            <a:ext uri="{FF2B5EF4-FFF2-40B4-BE49-F238E27FC236}">
              <a16:creationId xmlns:a16="http://schemas.microsoft.com/office/drawing/2014/main" id="{00000000-0008-0000-2000-000004000000}"/>
            </a:ext>
          </a:extLst>
        </xdr:cNvPr>
        <xdr:cNvSpPr/>
      </xdr:nvSpPr>
      <xdr:spPr>
        <a:xfrm>
          <a:off x="6749415" y="929640"/>
          <a:ext cx="3924300" cy="106680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rPr>
            <a:t>※</a:t>
          </a:r>
          <a:r>
            <a:rPr lang="ja-JP" altLang="ja-JP" sz="1200">
              <a:solidFill>
                <a:srgbClr val="FF0000"/>
              </a:solidFill>
              <a:effectLst/>
              <a:latin typeface="+mn-lt"/>
              <a:ea typeface="+mn-ea"/>
              <a:cs typeface="+mn-cs"/>
            </a:rPr>
            <a:t>助成事業完了日から</a:t>
          </a:r>
          <a:r>
            <a:rPr lang="en-US" altLang="ja-JP" sz="1200">
              <a:solidFill>
                <a:srgbClr val="FF0000"/>
              </a:solidFill>
              <a:effectLst/>
              <a:latin typeface="+mn-lt"/>
              <a:ea typeface="+mn-ea"/>
              <a:cs typeface="+mn-cs"/>
            </a:rPr>
            <a:t>60</a:t>
          </a:r>
          <a:r>
            <a:rPr lang="ja-JP" altLang="ja-JP" sz="1200">
              <a:solidFill>
                <a:srgbClr val="FF0000"/>
              </a:solidFill>
              <a:effectLst/>
              <a:latin typeface="+mn-lt"/>
              <a:ea typeface="+mn-ea"/>
              <a:cs typeface="+mn-cs"/>
            </a:rPr>
            <a:t>日を経過する日</a:t>
          </a:r>
          <a:r>
            <a:rPr lang="ja-JP" altLang="en-US" sz="1200">
              <a:solidFill>
                <a:srgbClr val="FF0000"/>
              </a:solidFill>
              <a:effectLst/>
              <a:latin typeface="+mn-lt"/>
              <a:ea typeface="+mn-ea"/>
              <a:cs typeface="+mn-cs"/>
            </a:rPr>
            <a:t>までに提出してください。</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68</xdr:row>
      <xdr:rowOff>9525</xdr:rowOff>
    </xdr:from>
    <xdr:to>
      <xdr:col>19</xdr:col>
      <xdr:colOff>228600</xdr:colOff>
      <xdr:row>82</xdr:row>
      <xdr:rowOff>190500</xdr:rowOff>
    </xdr:to>
    <xdr:grpSp>
      <xdr:nvGrpSpPr>
        <xdr:cNvPr id="37987" name="グループ化 26">
          <a:extLst>
            <a:ext uri="{FF2B5EF4-FFF2-40B4-BE49-F238E27FC236}">
              <a16:creationId xmlns:a16="http://schemas.microsoft.com/office/drawing/2014/main" id="{00000000-0008-0000-0200-000063940000}"/>
            </a:ext>
          </a:extLst>
        </xdr:cNvPr>
        <xdr:cNvGrpSpPr>
          <a:grpSpLocks/>
        </xdr:cNvGrpSpPr>
      </xdr:nvGrpSpPr>
      <xdr:grpSpPr bwMode="auto">
        <a:xfrm>
          <a:off x="590550" y="12224385"/>
          <a:ext cx="3661410" cy="2741295"/>
          <a:chOff x="667872" y="12325349"/>
          <a:chExt cx="4617382" cy="2596964"/>
        </a:xfrm>
      </xdr:grpSpPr>
      <xdr:pic>
        <xdr:nvPicPr>
          <xdr:cNvPr id="37994" name="図 17" descr="01.gif">
            <a:extLst>
              <a:ext uri="{FF2B5EF4-FFF2-40B4-BE49-F238E27FC236}">
                <a16:creationId xmlns:a16="http://schemas.microsoft.com/office/drawing/2014/main" id="{00000000-0008-0000-0200-00006A9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2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123825</xdr:colOff>
      <xdr:row>17</xdr:row>
      <xdr:rowOff>95250</xdr:rowOff>
    </xdr:from>
    <xdr:to>
      <xdr:col>21</xdr:col>
      <xdr:colOff>0</xdr:colOff>
      <xdr:row>20</xdr:row>
      <xdr:rowOff>57150</xdr:rowOff>
    </xdr:to>
    <xdr:grpSp>
      <xdr:nvGrpSpPr>
        <xdr:cNvPr id="37988" name="グループ化 19">
          <a:extLst>
            <a:ext uri="{FF2B5EF4-FFF2-40B4-BE49-F238E27FC236}">
              <a16:creationId xmlns:a16="http://schemas.microsoft.com/office/drawing/2014/main" id="{00000000-0008-0000-0200-000064940000}"/>
            </a:ext>
          </a:extLst>
        </xdr:cNvPr>
        <xdr:cNvGrpSpPr>
          <a:grpSpLocks/>
        </xdr:cNvGrpSpPr>
      </xdr:nvGrpSpPr>
      <xdr:grpSpPr bwMode="auto">
        <a:xfrm>
          <a:off x="619125" y="1314450"/>
          <a:ext cx="3853815" cy="510540"/>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2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2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2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2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2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522514</xdr:colOff>
      <xdr:row>1</xdr:row>
      <xdr:rowOff>21771</xdr:rowOff>
    </xdr:from>
    <xdr:to>
      <xdr:col>6</xdr:col>
      <xdr:colOff>3069771</xdr:colOff>
      <xdr:row>6</xdr:row>
      <xdr:rowOff>54429</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6825343" y="185057"/>
          <a:ext cx="2547257" cy="849086"/>
        </a:xfrm>
        <a:prstGeom prst="wedgeRectCallout">
          <a:avLst>
            <a:gd name="adj1" fmla="val -49582"/>
            <a:gd name="adj2" fmla="val 29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こちらの一覧を参照し、助成額上限、助成率判断をおこなってください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93344</xdr:colOff>
      <xdr:row>3</xdr:row>
      <xdr:rowOff>20955</xdr:rowOff>
    </xdr:from>
    <xdr:to>
      <xdr:col>51</xdr:col>
      <xdr:colOff>121920</xdr:colOff>
      <xdr:row>12</xdr:row>
      <xdr:rowOff>0</xdr:rowOff>
    </xdr:to>
    <xdr:sp macro="" textlink="">
      <xdr:nvSpPr>
        <xdr:cNvPr id="2" name="Text Box 334">
          <a:extLst>
            <a:ext uri="{FF2B5EF4-FFF2-40B4-BE49-F238E27FC236}">
              <a16:creationId xmlns:a16="http://schemas.microsoft.com/office/drawing/2014/main" id="{00000000-0008-0000-0900-000002000000}"/>
            </a:ext>
          </a:extLst>
        </xdr:cNvPr>
        <xdr:cNvSpPr txBox="1">
          <a:spLocks noChangeArrowheads="1"/>
        </xdr:cNvSpPr>
      </xdr:nvSpPr>
      <xdr:spPr bwMode="auto">
        <a:xfrm>
          <a:off x="6867524" y="592455"/>
          <a:ext cx="2695576" cy="1693545"/>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ja-JP" sz="1200" b="0" i="0" baseline="0">
              <a:solidFill>
                <a:srgbClr val="FF0000"/>
              </a:solidFill>
              <a:latin typeface="ＭＳ ゴシック" pitchFamily="49" charset="-128"/>
              <a:ea typeface="ＭＳ ゴシック" pitchFamily="49" charset="-128"/>
              <a:cs typeface="+mn-cs"/>
            </a:rPr>
            <a:t>申請書は白黒</a:t>
          </a:r>
          <a:r>
            <a:rPr lang="ja-JP" altLang="en-US" sz="1200" b="0" i="0" u="none" strike="noStrike" baseline="0">
              <a:solidFill>
                <a:srgbClr val="FF0000"/>
              </a:solidFill>
              <a:latin typeface="ＭＳ ゴシック" pitchFamily="49" charset="-128"/>
              <a:ea typeface="ＭＳ ゴシック" pitchFamily="49" charset="-128"/>
            </a:rPr>
            <a:t>印刷（セル</a:t>
          </a:r>
          <a:r>
            <a:rPr lang="ja-JP" altLang="ja-JP" sz="1200" b="0" i="0" baseline="0">
              <a:solidFill>
                <a:srgbClr val="FF0000"/>
              </a:solidFill>
              <a:latin typeface="ＭＳ ゴシック" pitchFamily="49" charset="-128"/>
              <a:ea typeface="ＭＳ ゴシック" pitchFamily="49" charset="-128"/>
              <a:cs typeface="+mn-cs"/>
            </a:rPr>
            <a:t>着色</a:t>
          </a:r>
          <a:r>
            <a:rPr lang="ja-JP" altLang="en-US" sz="1200" b="0" i="0" baseline="0">
              <a:solidFill>
                <a:srgbClr val="FF0000"/>
              </a:solidFill>
              <a:latin typeface="ＭＳ ゴシック" pitchFamily="49" charset="-128"/>
              <a:ea typeface="ＭＳ ゴシック" pitchFamily="49" charset="-128"/>
              <a:cs typeface="+mn-cs"/>
            </a:rPr>
            <a:t>を除去 </a:t>
          </a:r>
          <a:r>
            <a:rPr lang="ja-JP" altLang="en-US" sz="1200" b="0" i="0" u="none" strike="noStrike" baseline="0">
              <a:solidFill>
                <a:srgbClr val="FF0000"/>
              </a:solidFill>
              <a:latin typeface="ＭＳ ゴシック" pitchFamily="49" charset="-128"/>
              <a:ea typeface="ＭＳ ゴシック" pitchFamily="49" charset="-128"/>
            </a:rPr>
            <a:t>）</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で提出下さい。 着色版は受付けません。</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endParaRPr lang="ja-JP" altLang="en-US" sz="1200" b="0" i="0" u="none" strike="noStrike" baseline="0">
            <a:solidFill>
              <a:srgbClr val="FF0000"/>
            </a:solidFill>
            <a:latin typeface="ＭＳ ゴシック" pitchFamily="49" charset="-128"/>
            <a:ea typeface="ＭＳ ゴシック" pitchFamily="49" charset="-128"/>
          </a:endParaRPr>
        </a:p>
        <a:p>
          <a:pPr algn="l" rtl="0">
            <a:lnSpc>
              <a:spcPts val="1200"/>
            </a:lnSpc>
            <a:defRPr sz="1000"/>
          </a:pPr>
          <a:r>
            <a:rPr lang="ja-JP" altLang="en-US" sz="1200" b="0" i="0" u="none" strike="noStrike" baseline="0">
              <a:solidFill>
                <a:srgbClr val="FF0000"/>
              </a:solidFill>
              <a:latin typeface="ＭＳ ゴシック" pitchFamily="49" charset="-128"/>
              <a:ea typeface="ＭＳ ゴシック" pitchFamily="49" charset="-128"/>
            </a:rPr>
            <a:t>印刷方法は「記載・印刷要領」シート </a:t>
          </a:r>
          <a:endParaRPr lang="en-US" altLang="ja-JP" sz="1200" b="0" i="0" u="none" strike="noStrike" baseline="0">
            <a:solidFill>
              <a:srgbClr val="FF0000"/>
            </a:solidFill>
            <a:latin typeface="ＭＳ ゴシック" pitchFamily="49" charset="-128"/>
            <a:ea typeface="ＭＳ ゴシック" pitchFamily="49" charset="-128"/>
          </a:endParaRPr>
        </a:p>
        <a:p>
          <a:pPr algn="l" rtl="0">
            <a:defRPr sz="1000"/>
          </a:pPr>
          <a:r>
            <a:rPr lang="ja-JP" altLang="en-US" sz="1200" b="0" i="0" u="none" strike="noStrike" baseline="0">
              <a:solidFill>
                <a:srgbClr val="FF0000"/>
              </a:solidFill>
              <a:latin typeface="ＭＳ ゴシック" pitchFamily="49" charset="-128"/>
              <a:ea typeface="ＭＳ ゴシック" pitchFamily="49" charset="-128"/>
            </a:rPr>
            <a:t>に解説が有ります。</a:t>
          </a:r>
          <a:endParaRPr lang="en-US" altLang="ja-JP" sz="1200" b="0" i="0" u="none" strike="noStrike" baseline="0">
            <a:solidFill>
              <a:srgbClr val="FF0000"/>
            </a:solidFill>
            <a:latin typeface="ＭＳ ゴシック" pitchFamily="49" charset="-128"/>
            <a:ea typeface="ＭＳ ゴシック" pitchFamily="49" charset="-128"/>
          </a:endParaRPr>
        </a:p>
        <a:p>
          <a:pPr algn="l" rtl="0">
            <a:defRPr sz="1000"/>
          </a:pPr>
          <a:r>
            <a:rPr lang="ja-JP" altLang="en-US" sz="1200" b="0" i="0" u="none" strike="noStrike" baseline="0">
              <a:solidFill>
                <a:srgbClr val="FF0000"/>
              </a:solidFill>
              <a:latin typeface="ＭＳ ゴシック" pitchFamily="49" charset="-128"/>
              <a:ea typeface="ＭＳ ゴシック" pitchFamily="49" charset="-128"/>
            </a:rPr>
            <a:t>必ず、ご一読下さい。</a:t>
          </a:r>
        </a:p>
      </xdr:txBody>
    </xdr:sp>
    <xdr:clientData/>
  </xdr:twoCellAnchor>
  <xdr:twoCellAnchor>
    <xdr:from>
      <xdr:col>44</xdr:col>
      <xdr:colOff>182880</xdr:colOff>
      <xdr:row>2</xdr:row>
      <xdr:rowOff>11430</xdr:rowOff>
    </xdr:from>
    <xdr:to>
      <xdr:col>44</xdr:col>
      <xdr:colOff>638175</xdr:colOff>
      <xdr:row>2</xdr:row>
      <xdr:rowOff>169545</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6955155" y="392430"/>
          <a:ext cx="455295" cy="158115"/>
        </a:xfrm>
        <a:prstGeom prst="rect">
          <a:avLst/>
        </a:prstGeom>
        <a:solidFill>
          <a:srgbClr val="FFFF66"/>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283845</xdr:colOff>
      <xdr:row>47</xdr:row>
      <xdr:rowOff>68580</xdr:rowOff>
    </xdr:from>
    <xdr:to>
      <xdr:col>52</xdr:col>
      <xdr:colOff>131446</xdr:colOff>
      <xdr:row>48</xdr:row>
      <xdr:rowOff>323850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9418320" y="11689080"/>
          <a:ext cx="1809751" cy="636270"/>
        </a:xfrm>
        <a:prstGeom prst="rect">
          <a:avLst/>
        </a:prstGeom>
        <a:solidFill>
          <a:schemeClr val="lt1"/>
        </a:solidFill>
        <a:ln w="9525" cmpd="sng">
          <a:solidFill>
            <a:srgbClr val="FF75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a:solidFill>
                <a:schemeClr val="dk1"/>
              </a:solidFill>
              <a:effectLst/>
              <a:latin typeface="+mn-lt"/>
              <a:ea typeface="+mn-ea"/>
              <a:cs typeface="+mn-cs"/>
            </a:rPr>
            <a:t>助成金額については、</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自動計算されます。</a:t>
          </a:r>
          <a:endParaRPr kumimoji="1" lang="en-US" altLang="ja-JP" sz="13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76200</xdr:colOff>
      <xdr:row>16</xdr:row>
      <xdr:rowOff>152400</xdr:rowOff>
    </xdr:from>
    <xdr:to>
      <xdr:col>73</xdr:col>
      <xdr:colOff>75080</xdr:colOff>
      <xdr:row>24</xdr:row>
      <xdr:rowOff>135255</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7350" y="3390900"/>
          <a:ext cx="6152030" cy="1506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95103</xdr:colOff>
      <xdr:row>25</xdr:row>
      <xdr:rowOff>38099</xdr:rowOff>
    </xdr:from>
    <xdr:to>
      <xdr:col>68</xdr:col>
      <xdr:colOff>27402</xdr:colOff>
      <xdr:row>28</xdr:row>
      <xdr:rowOff>113128</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6000603" y="5181599"/>
          <a:ext cx="4548261" cy="646529"/>
        </a:xfrm>
        <a:prstGeom prst="wedgeRectCallout">
          <a:avLst>
            <a:gd name="adj1" fmla="val -2829"/>
            <a:gd name="adj2" fmla="val -1552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設計業務について、一部を自社で、一部を他社に委託した場合の記載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３月目には自社と他社とが共同で同じ業務に取り組んだ</a:t>
          </a:r>
        </a:p>
      </xdr:txBody>
    </xdr:sp>
    <xdr:clientData/>
  </xdr:twoCellAnchor>
  <xdr:twoCellAnchor>
    <xdr:from>
      <xdr:col>13</xdr:col>
      <xdr:colOff>18464</xdr:colOff>
      <xdr:row>23</xdr:row>
      <xdr:rowOff>58614</xdr:rowOff>
    </xdr:from>
    <xdr:to>
      <xdr:col>28</xdr:col>
      <xdr:colOff>130272</xdr:colOff>
      <xdr:row>25</xdr:row>
      <xdr:rowOff>88215</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077329" y="4821114"/>
          <a:ext cx="2419789" cy="41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別紙、別ファイル等可</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146685</xdr:colOff>
      <xdr:row>11</xdr:row>
      <xdr:rowOff>133350</xdr:rowOff>
    </xdr:from>
    <xdr:to>
      <xdr:col>86</xdr:col>
      <xdr:colOff>21103</xdr:colOff>
      <xdr:row>25</xdr:row>
      <xdr:rowOff>134620</xdr:rowOff>
    </xdr:to>
    <xdr:pic>
      <xdr:nvPicPr>
        <xdr:cNvPr id="2" name="図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2285" y="2228850"/>
          <a:ext cx="6275218" cy="2668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133350</xdr:colOff>
      <xdr:row>0</xdr:row>
      <xdr:rowOff>152400</xdr:rowOff>
    </xdr:from>
    <xdr:to>
      <xdr:col>83</xdr:col>
      <xdr:colOff>7620</xdr:colOff>
      <xdr:row>11</xdr:row>
      <xdr:rowOff>7620</xdr:rowOff>
    </xdr:to>
    <xdr:sp macro="" textlink="">
      <xdr:nvSpPr>
        <xdr:cNvPr id="3" name="四角形吹き出し 2">
          <a:extLst>
            <a:ext uri="{FF2B5EF4-FFF2-40B4-BE49-F238E27FC236}">
              <a16:creationId xmlns:a16="http://schemas.microsoft.com/office/drawing/2014/main" id="{00000000-0008-0000-0D00-000003000000}"/>
            </a:ext>
          </a:extLst>
        </xdr:cNvPr>
        <xdr:cNvSpPr/>
      </xdr:nvSpPr>
      <xdr:spPr>
        <a:xfrm>
          <a:off x="7296150" y="152400"/>
          <a:ext cx="5360670" cy="1950720"/>
        </a:xfrm>
        <a:prstGeom prst="wedgeRectCallout">
          <a:avLst>
            <a:gd name="adj1" fmla="val -60546"/>
            <a:gd name="adj2" fmla="val 48576"/>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200" b="1" u="sng">
              <a:solidFill>
                <a:schemeClr val="tx1"/>
              </a:solidFill>
              <a:effectLst/>
              <a:latin typeface="Meiryo UI" panose="020B0604030504040204" pitchFamily="50" charset="-128"/>
              <a:ea typeface="Meiryo UI" panose="020B0604030504040204" pitchFamily="50" charset="-128"/>
              <a:cs typeface="+mn-cs"/>
            </a:rPr>
            <a:t>主に以下の点について説明すること</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（ア）開発・改良の実施体制</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（従事者、経理担当者等、社内の人員配置）</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（イ）申請グループ構成企業との連携体制、役割分担等</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（ウ）本研究開発における開発主担当者のかかわり方</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b="1">
              <a:solidFill>
                <a:schemeClr val="tx1"/>
              </a:solidFill>
              <a:effectLst/>
              <a:latin typeface="Meiryo UI" panose="020B0604030504040204" pitchFamily="50" charset="-128"/>
              <a:ea typeface="Meiryo UI" panose="020B0604030504040204" pitchFamily="50" charset="-128"/>
              <a:cs typeface="+mn-cs"/>
            </a:rPr>
            <a:t>※</a:t>
          </a:r>
          <a:r>
            <a:rPr kumimoji="1" lang="ja-JP" altLang="ja-JP" sz="1200" b="1">
              <a:solidFill>
                <a:schemeClr val="tx1"/>
              </a:solidFill>
              <a:effectLst/>
              <a:latin typeface="Meiryo UI" panose="020B0604030504040204" pitchFamily="50" charset="-128"/>
              <a:ea typeface="Meiryo UI" panose="020B0604030504040204" pitchFamily="50" charset="-128"/>
              <a:cs typeface="+mn-cs"/>
            </a:rPr>
            <a:t>直接人件費・委託・外注費等、経費の支出に係る人員については、</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可能な限り記載してください。</a:t>
          </a:r>
          <a:endParaRPr lang="ja-JP" altLang="ja-JP" sz="1200" b="1">
            <a:solidFill>
              <a:schemeClr val="tx1"/>
            </a:solidFill>
            <a:effectLst/>
            <a:latin typeface="Meiryo UI" panose="020B0604030504040204" pitchFamily="50" charset="-128"/>
            <a:ea typeface="Meiryo UI" panose="020B0604030504040204" pitchFamily="50" charset="-128"/>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45</xdr:col>
      <xdr:colOff>0</xdr:colOff>
      <xdr:row>1</xdr:row>
      <xdr:rowOff>0</xdr:rowOff>
    </xdr:from>
    <xdr:to>
      <xdr:col>46</xdr:col>
      <xdr:colOff>0</xdr:colOff>
      <xdr:row>2</xdr:row>
      <xdr:rowOff>19050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44</xdr:col>
      <xdr:colOff>150495</xdr:colOff>
      <xdr:row>1</xdr:row>
      <xdr:rowOff>177165</xdr:rowOff>
    </xdr:from>
    <xdr:to>
      <xdr:col>46</xdr:col>
      <xdr:colOff>9252</xdr:colOff>
      <xdr:row>3</xdr:row>
      <xdr:rowOff>7076</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856095" y="367665"/>
          <a:ext cx="163557" cy="210911"/>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45</xdr:col>
      <xdr:colOff>0</xdr:colOff>
      <xdr:row>1</xdr:row>
      <xdr:rowOff>0</xdr:rowOff>
    </xdr:from>
    <xdr:to>
      <xdr:col>46</xdr:col>
      <xdr:colOff>0</xdr:colOff>
      <xdr:row>2</xdr:row>
      <xdr:rowOff>19050</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fs00001\&#32207;&#21209;&#37096;\&#26481;&#20140;&#37117;&#22320;&#29699;&#28201;&#26262;&#21270;&#38450;&#27490;&#27963;&#21205;&#25512;&#36914;&#12475;&#12531;&#12479;&#12540;\&#21109;&#12456;&#12493;&#25903;&#25588;&#12481;&#12540;&#12512;\&#65330;&#65300;\&#29872;&#22659;&#24615;&#33021;&#21521;&#19978;&#25903;&#25588;&#20107;&#26989;\02_&#20132;&#20184;&#35201;&#32177;\&#27096;&#24335;\&#12304;&#20316;&#26989;&#20013;&#12305;&#65288;&#20107;&#26989;&#32773;&#27096;&#24335;&#65289;&#29872;&#22659;&#24615;&#33021;&#21521;&#19978;&#25903;&#25588;&#20107;&#26989;&#21161;&#25104;&#37329;&#20132;&#20184;&#35201;&#32177;_0118.xlsx" TargetMode="External"/><Relationship Id="rId1" Type="http://schemas.openxmlformats.org/officeDocument/2006/relationships/externalLinkPath" Target="file:///\\fs00001\&#32207;&#21209;&#37096;\&#26481;&#20140;&#37117;&#22320;&#29699;&#28201;&#26262;&#21270;&#38450;&#27490;&#27963;&#21205;&#25512;&#36914;&#12475;&#12531;&#12479;&#12540;\&#21109;&#12456;&#12493;&#25903;&#25588;&#12481;&#12540;&#12512;\&#65330;&#65300;\&#29872;&#22659;&#24615;&#33021;&#21521;&#19978;&#25903;&#25588;&#20107;&#26989;\02_&#20132;&#20184;&#35201;&#32177;\&#27096;&#24335;\&#12304;&#20316;&#26989;&#20013;&#12305;&#65288;&#20107;&#26989;&#32773;&#27096;&#24335;&#65289;&#29872;&#22659;&#24615;&#33021;&#21521;&#19978;&#25903;&#25588;&#20107;&#26989;&#21161;&#25104;&#37329;&#20132;&#20184;&#35201;&#32177;_01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30;&#65300;/&#23798;&#12375;&#12423;&#22320;&#22495;&#12395;&#12362;&#12369;&#12427;&#22826;&#38525;&#20809;&#30330;&#38651;&#35373;&#20633;&#31561;&#23566;&#20837;&#20107;&#26989;/02_&#20132;&#20184;&#35201;&#32177;&#12539;&#27096;&#24335;FMT/03_&#27096;&#24335;&#12539;FMT/&#12304;&#20316;&#26989;&#20013;&#12305;&#27096;&#24335;FMT_ALL_ver1_2022110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2_&#33988;&#38651;&#27744;&#21336;&#29420;&#35373;&#32622;&#27096;&#24335;_&#12304;HP&#25522;&#36617;&#20013;&#12305;\01&#30906;&#23450;&#27096;&#24335;\&#12304;&#24120;&#12395;&#26368;&#26032;&#12305;__&#27096;&#24335;&#19968;&#24335;&#65288;&#30446;&#27425;&#36861;&#21152;&#65289;0406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提出方法"/>
      <sheetName val="記載要領"/>
      <sheetName val="日本標準産業中分類"/>
      <sheetName val="会社規模判断資料"/>
      <sheetName val="プルダウンリスト"/>
      <sheetName val="基本情報"/>
      <sheetName val="隠し集計シート"/>
      <sheetName val="第1号(交付申請) "/>
      <sheetName val="×事業計画書1"/>
      <sheetName val="×事業計画書2"/>
      <sheetName val="×事業計画書3"/>
      <sheetName val="事業実施計画1"/>
      <sheetName val="事業実施計画2"/>
      <sheetName val="事業実施計画3"/>
      <sheetName val="事業実施計画4"/>
      <sheetName val="第2号様式"/>
      <sheetName val="△第4(太陽光・蓄電池）"/>
      <sheetName val="×別紙1"/>
      <sheetName val="×共通様式_全体"/>
      <sheetName val="×共通様式_太陽光発電"/>
      <sheetName val="×共通様式_蓄電池"/>
      <sheetName val="補助資料（機器按分）"/>
      <sheetName val="×第7号様式"/>
      <sheetName val="第5号様式"/>
      <sheetName val="第6号様式"/>
      <sheetName val="（いったん没）第10号様式"/>
      <sheetName val="（いったん没）第11号様式 "/>
      <sheetName val="×第11号様式 (2)"/>
      <sheetName val="第8号様式"/>
      <sheetName val="第9号様式"/>
      <sheetName val="第10号様式"/>
      <sheetName val="第12号様式"/>
      <sheetName val="×使わない第22号様式"/>
      <sheetName val="×使わない第23号様式"/>
      <sheetName val="第14号様式"/>
      <sheetName val="第15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提出方法"/>
      <sheetName val="記載要領"/>
      <sheetName val="日本標準産業中分類"/>
      <sheetName val="会社規模判断資料"/>
      <sheetName val="基本情報"/>
      <sheetName val="第1号（交付申請） "/>
      <sheetName val="第2号 (助成対象事業者用)"/>
      <sheetName val="第2号 (共同申請者用) "/>
      <sheetName val="第2号 (手続き代行者用)"/>
      <sheetName val="第3号"/>
      <sheetName val="第4(事業実施計画書）"/>
      <sheetName val="△第4(太陽光・蓄電池）"/>
      <sheetName val="×別紙1"/>
      <sheetName val="×共通様式_全体"/>
      <sheetName val="×共通様式_太陽光発電"/>
      <sheetName val="×共通様式_蓄電池"/>
      <sheetName val="補助資料（機器按分）"/>
      <sheetName val="×第7号様式"/>
      <sheetName val="第5号様式"/>
      <sheetName val="第6号様式"/>
      <sheetName val="第7号様式"/>
      <sheetName val="第8号様式"/>
      <sheetName val="第９号様式"/>
      <sheetName val="（いったん没）第10号様式"/>
      <sheetName val="（いったん没）第11号様式 "/>
      <sheetName val="第10号様式"/>
      <sheetName val="×第11号様式 (2)"/>
      <sheetName val="第11号様式"/>
      <sheetName val="第12号様式"/>
      <sheetName val="第13号様式"/>
      <sheetName val="第14号様式"/>
      <sheetName val="第15号様式"/>
      <sheetName val="第16の１号様式"/>
      <sheetName val="第16の２号様式"/>
      <sheetName val="第16の３号様式"/>
      <sheetName val="第17号様式"/>
      <sheetName val="第18号様式"/>
      <sheetName val="第19号様式"/>
      <sheetName val="第20号様式"/>
      <sheetName val="×使わない第22号様式"/>
      <sheetName val="×使わない第23号様式"/>
      <sheetName val="第21号様式"/>
      <sheetName val="第22号様式"/>
      <sheetName val="第22様式 計算書（添付しない）"/>
      <sheetName val="第23号様式"/>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6">
          <cell r="Z6">
            <v>0</v>
          </cell>
        </row>
      </sheetData>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記載要領"/>
      <sheetName val="日本標準産業中分類"/>
      <sheetName val="会社規模判断資料"/>
      <sheetName val="基本情報入力シート"/>
      <sheetName val="第1号様式"/>
      <sheetName val="第1号様式 第二面"/>
      <sheetName val="第2号様式 (助成対象事業者用)"/>
      <sheetName val="第2号様式 (共同申請者用) "/>
      <sheetName val="第2号様式 (手続き代行者用)"/>
      <sheetName val="第3号様式"/>
      <sheetName val="第4様式"/>
      <sheetName val="第4様式_別紙1"/>
      <sheetName val="第4様式_別紙2"/>
      <sheetName val="共通様式1 "/>
      <sheetName val="按分補助資料（機器按分参考資料）"/>
      <sheetName val="第7号様式"/>
      <sheetName val="第8号様式"/>
      <sheetName val="第9号様式"/>
      <sheetName val="第11号様式"/>
      <sheetName val="第13号様式"/>
      <sheetName val="第14号様式"/>
      <sheetName val="第15号様式"/>
      <sheetName val="第17号様式"/>
      <sheetName val="第21号様式"/>
      <sheetName val="第22号様式"/>
      <sheetName val="第24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nt-seino@tokyokankyo.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2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1"/>
  <sheetViews>
    <sheetView tabSelected="1" workbookViewId="0"/>
  </sheetViews>
  <sheetFormatPr defaultColWidth="8.88671875" defaultRowHeight="13.2"/>
  <cols>
    <col min="1" max="1" width="80.21875" style="9" customWidth="1"/>
    <col min="2" max="16384" width="8.88671875" style="9"/>
  </cols>
  <sheetData>
    <row r="1" spans="1:3" ht="24.6" customHeight="1">
      <c r="A1" s="120" t="s">
        <v>2132</v>
      </c>
    </row>
    <row r="2" spans="1:3" ht="24.6" customHeight="1">
      <c r="A2" s="120" t="s">
        <v>2094</v>
      </c>
    </row>
    <row r="3" spans="1:3" ht="21" customHeight="1">
      <c r="A3" s="121" t="s">
        <v>2095</v>
      </c>
    </row>
    <row r="4" spans="1:3" ht="21.6" customHeight="1">
      <c r="A4" s="126" t="s">
        <v>2096</v>
      </c>
      <c r="C4" s="167"/>
    </row>
    <row r="5" spans="1:3" ht="21.6" customHeight="1">
      <c r="A5" s="580" t="s">
        <v>2097</v>
      </c>
    </row>
    <row r="6" spans="1:3" ht="21" customHeight="1">
      <c r="A6" s="580" t="s">
        <v>2098</v>
      </c>
    </row>
    <row r="7" spans="1:3" ht="21" customHeight="1">
      <c r="A7" s="580" t="s">
        <v>2099</v>
      </c>
    </row>
    <row r="8" spans="1:3" ht="21" customHeight="1">
      <c r="A8" s="580" t="s">
        <v>2127</v>
      </c>
    </row>
    <row r="9" spans="1:3" ht="21" customHeight="1">
      <c r="A9" s="580" t="s">
        <v>2231</v>
      </c>
    </row>
    <row r="10" spans="1:3" ht="21" customHeight="1">
      <c r="A10" s="580" t="s">
        <v>2232</v>
      </c>
    </row>
    <row r="11" spans="1:3" ht="21" customHeight="1">
      <c r="A11" s="580" t="s">
        <v>2233</v>
      </c>
    </row>
    <row r="12" spans="1:3" ht="21" customHeight="1">
      <c r="A12" s="580" t="s">
        <v>2234</v>
      </c>
    </row>
    <row r="13" spans="1:3" ht="21" customHeight="1">
      <c r="A13" s="580" t="s">
        <v>2641</v>
      </c>
    </row>
    <row r="14" spans="1:3" ht="21" customHeight="1">
      <c r="A14" s="580" t="s">
        <v>2642</v>
      </c>
    </row>
    <row r="15" spans="1:3" ht="21" customHeight="1">
      <c r="A15" s="580" t="s">
        <v>2643</v>
      </c>
    </row>
    <row r="16" spans="1:3" ht="21" customHeight="1">
      <c r="A16" s="580" t="s">
        <v>2644</v>
      </c>
    </row>
    <row r="17" spans="1:1" ht="21" customHeight="1">
      <c r="A17" s="580" t="s">
        <v>2645</v>
      </c>
    </row>
    <row r="18" spans="1:1" ht="21" customHeight="1">
      <c r="A18" s="580" t="s">
        <v>2646</v>
      </c>
    </row>
    <row r="19" spans="1:1" ht="21" customHeight="1">
      <c r="A19" s="580" t="s">
        <v>2647</v>
      </c>
    </row>
    <row r="20" spans="1:1" ht="21" customHeight="1">
      <c r="A20" s="580" t="s">
        <v>2659</v>
      </c>
    </row>
    <row r="21" spans="1:1" ht="21" customHeight="1">
      <c r="A21" s="580" t="s">
        <v>2648</v>
      </c>
    </row>
    <row r="22" spans="1:1" ht="21" customHeight="1">
      <c r="A22" s="580" t="s">
        <v>2649</v>
      </c>
    </row>
    <row r="23" spans="1:1" ht="21" customHeight="1">
      <c r="A23" s="580" t="s">
        <v>2650</v>
      </c>
    </row>
    <row r="24" spans="1:1" ht="21" customHeight="1">
      <c r="A24" s="580" t="s">
        <v>2651</v>
      </c>
    </row>
    <row r="25" spans="1:1" ht="21" customHeight="1">
      <c r="A25" s="580" t="s">
        <v>2652</v>
      </c>
    </row>
    <row r="26" spans="1:1" ht="21" customHeight="1">
      <c r="A26" s="580" t="s">
        <v>2653</v>
      </c>
    </row>
    <row r="27" spans="1:1" ht="21" customHeight="1">
      <c r="A27" s="580" t="s">
        <v>2654</v>
      </c>
    </row>
    <row r="28" spans="1:1" ht="21" customHeight="1">
      <c r="A28" s="580" t="s">
        <v>2655</v>
      </c>
    </row>
    <row r="29" spans="1:1" ht="21" customHeight="1">
      <c r="A29" s="580" t="s">
        <v>2656</v>
      </c>
    </row>
    <row r="30" spans="1:1" ht="21" customHeight="1">
      <c r="A30" s="580" t="s">
        <v>2657</v>
      </c>
    </row>
    <row r="31" spans="1:1" ht="21" customHeight="1">
      <c r="A31" s="580" t="s">
        <v>2658</v>
      </c>
    </row>
  </sheetData>
  <sheetProtection algorithmName="SHA-512" hashValue="gjYXZUBU+NKzw1XNe1yp0flgCMzQeCv822JemIuvS0NC5sGON8PJ/iehnRsz+4LEYjk52EIz1FfEyJ4V9ovQog==" saltValue="rpjuwQD3qlTPSifcY2LYAQ==" spinCount="100000" sheet="1" objects="1" scenarios="1"/>
  <phoneticPr fontId="55"/>
  <hyperlinks>
    <hyperlink ref="A5" location="提出方法!A1" display="提出方法" xr:uid="{00000000-0004-0000-0000-000000000000}"/>
    <hyperlink ref="A6" location="記載要領!A1" display="記載要領" xr:uid="{00000000-0004-0000-0000-000001000000}"/>
    <hyperlink ref="A7" location="基本情報!A1" display="基本情報入力シート" xr:uid="{00000000-0004-0000-0000-000002000000}"/>
    <hyperlink ref="A8" location="'第1号(交付申請) '!A1" display="【第１号様式】助成金交付申請書" xr:uid="{00000000-0004-0000-0000-000003000000}"/>
    <hyperlink ref="A24" location="第6号様式!A1" display="【第６号様式】助成事業承継承認申請書" xr:uid="{00000000-0004-0000-0000-000004000000}"/>
    <hyperlink ref="A25" location="第8号様式!A1" display="【第８号様式】被交付者情報の変更届出書" xr:uid="{00000000-0004-0000-0000-000005000000}"/>
    <hyperlink ref="A26" location="第9号様式!A1" display="【第９号様式】助成事業廃止届出書" xr:uid="{00000000-0004-0000-0000-000006000000}"/>
    <hyperlink ref="A27" location="第10号様式!A1" display="【第10号様式】助成事業変更申請書" xr:uid="{00000000-0004-0000-0000-000007000000}"/>
    <hyperlink ref="A28" location="第12号様式!A1" display="【第12号様式】助成事業実績報告書兼助成金交付請求書" xr:uid="{00000000-0004-0000-0000-000008000000}"/>
    <hyperlink ref="A29" location="'第12号様式（取得財産等一覧表）'!A1" display="【第12号様式】取得財産等一覧表" xr:uid="{00000000-0004-0000-0000-000009000000}"/>
    <hyperlink ref="A30" location="第16号様式!A1" display="【第16号様式】助成金返還報告書" xr:uid="{00000000-0004-0000-0000-00000A000000}"/>
    <hyperlink ref="A31" location="第17号様式!A1" display="【第17号様式】取得財産等処分承認申請書" xr:uid="{00000000-0004-0000-0000-00000B000000}"/>
    <hyperlink ref="A23" location="第5号様式!A1" display="【第５号様式】助成金交付申請撤回届出書" xr:uid="{00000000-0004-0000-0000-00000F000000}"/>
    <hyperlink ref="A22" location="第2号様式!A1" display="【第２号様式】誓約書" xr:uid="{00000000-0004-0000-0000-000010000000}"/>
    <hyperlink ref="A21" location="'内訳-（直接人件費）'!A1" display="内訳-（直接人件費）" xr:uid="{3235E1B5-6679-4921-B03D-E99C191ACE35}"/>
    <hyperlink ref="A19" location="'内訳-（専門家指導）'!A1" display="内訳-（専門家指導）" xr:uid="{4C56FAC5-44E5-4F4B-9DBB-5EC6CBB0C7C6}"/>
    <hyperlink ref="A20" location="'内訳-（賃借）'!A1" display="内訳-（賃借）" xr:uid="{6E18129D-E730-47B9-9C14-FD568FFE6E66}"/>
    <hyperlink ref="A18" location="'内訳-（産業財産権）'!A1" display="内訳-（産業財産権）" xr:uid="{6314A9E4-C7F4-413B-B82B-6385C88C819E}"/>
    <hyperlink ref="A17" location="'内訳-（機械装置・工具器具）'!A1" display="内訳-（機械装置・工具器具）" xr:uid="{8989CFA5-EF8D-4F90-8CF6-E7FB01738D7E}"/>
    <hyperlink ref="A16" location="'内訳-（原材料・副資材）'!A1" display="内訳-（原材料・副資材）" xr:uid="{60D621DB-BA58-493A-8DD1-9FA1CA627EBA}"/>
    <hyperlink ref="A15" location="'内訳-（広報・宣伝）'!A1" display="内訳-（広報・宣伝）" xr:uid="{F81F8867-E03C-4DE7-8108-B347F94FA545}"/>
    <hyperlink ref="A14" location="'内訳-（委託・外注）'!A1" display="内訳-（委託・外注）" xr:uid="{0ADC905D-0908-4EB0-BDAA-A7471FDB4B86}"/>
    <hyperlink ref="A13" location="'内訳書（総括）'!A1" display="内訳書（総括）" xr:uid="{7AFDEDB8-AE3D-42A7-81D6-C8CA4AE7361B}"/>
    <hyperlink ref="A12" location="事業実施計画4!A1" display="事業実施計画４" xr:uid="{6693C8DC-AC3C-41FB-A72B-C0C834D1DFBF}"/>
    <hyperlink ref="A11" location="事業実施計画3!A1" display="事業実施計画３" xr:uid="{BA74531A-73DC-4EA0-86C1-BA25185FD6C9}"/>
    <hyperlink ref="A10" location="事業実施計画2!A1" display="事業実施計画２" xr:uid="{E4EF77E4-F179-4627-8BDA-165065CB9814}"/>
    <hyperlink ref="A9" location="事業実施計画1!A1" display="事業実施計画１" xr:uid="{6D397655-8D10-4BD2-832E-A959C75DB664}"/>
  </hyperlinks>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DR65"/>
  <sheetViews>
    <sheetView showZeros="0" view="pageBreakPreview" topLeftCell="B38" zoomScaleNormal="100" zoomScaleSheetLayoutView="100" workbookViewId="0">
      <selection activeCell="O25" sqref="O25:AQ25"/>
    </sheetView>
  </sheetViews>
  <sheetFormatPr defaultColWidth="2.21875" defaultRowHeight="15" customHeight="1"/>
  <cols>
    <col min="1" max="1" width="2.21875" style="1"/>
    <col min="2" max="2" width="3.21875" style="1" bestFit="1" customWidth="1"/>
    <col min="3" max="22" width="2.21875" style="1"/>
    <col min="23" max="23" width="2.21875" style="1" customWidth="1"/>
    <col min="24" max="29" width="2.21875" style="1"/>
    <col min="30" max="43" width="2.21875" style="2"/>
    <col min="44" max="44" width="2.21875" style="2" customWidth="1"/>
    <col min="45" max="45" width="10.88671875" style="1" customWidth="1"/>
    <col min="46" max="46" width="8.77734375" style="1" customWidth="1"/>
    <col min="47" max="47" width="9.5546875" style="1" bestFit="1" customWidth="1"/>
    <col min="48" max="48" width="3" style="1" bestFit="1" customWidth="1"/>
    <col min="49" max="49" width="2.21875" style="1"/>
    <col min="50" max="50" width="8.6640625" style="1" bestFit="1" customWidth="1"/>
    <col min="51" max="51" width="9.5546875" style="1" bestFit="1" customWidth="1"/>
    <col min="52" max="52" width="10.44140625" style="1" bestFit="1" customWidth="1"/>
    <col min="53" max="53" width="9.5546875" style="1" bestFit="1" customWidth="1"/>
    <col min="54" max="78" width="2.21875" style="1"/>
    <col min="79" max="107" width="2.33203125" style="1" customWidth="1"/>
    <col min="108" max="122" width="2.33203125" style="2" customWidth="1"/>
    <col min="123" max="16384" width="2.21875" style="1"/>
  </cols>
  <sheetData>
    <row r="1" spans="1:122" ht="15" customHeight="1">
      <c r="B1" s="236" t="s">
        <v>2133</v>
      </c>
      <c r="AR1" s="3" t="s">
        <v>2147</v>
      </c>
      <c r="CA1" s="36" t="str">
        <f>B1</f>
        <v xml:space="preserve">第１号様式（第６条関係)  </v>
      </c>
      <c r="DR1" s="3" t="str">
        <f>AR1</f>
        <v>1/2枚目</v>
      </c>
    </row>
    <row r="2" spans="1:122" ht="15" customHeight="1">
      <c r="A2" s="36"/>
      <c r="AR2" s="3"/>
      <c r="CA2" s="36"/>
      <c r="DR2" s="3"/>
    </row>
    <row r="3" spans="1:122" ht="15" customHeight="1">
      <c r="AA3" s="2"/>
      <c r="AE3" s="752">
        <f>基本情報!$E$2</f>
        <v>0</v>
      </c>
      <c r="AF3" s="752"/>
      <c r="AG3" s="752"/>
      <c r="AH3" s="752"/>
      <c r="AI3" s="2" t="s">
        <v>0</v>
      </c>
      <c r="AJ3" s="750">
        <f>基本情報!$E$2</f>
        <v>0</v>
      </c>
      <c r="AK3" s="750"/>
      <c r="AL3" s="750"/>
      <c r="AM3" s="496" t="s">
        <v>1</v>
      </c>
      <c r="AN3" s="753">
        <f>基本情報!$E$2</f>
        <v>0</v>
      </c>
      <c r="AO3" s="753"/>
      <c r="AP3" s="753"/>
      <c r="AQ3" s="496" t="s">
        <v>2</v>
      </c>
      <c r="AT3" s="33" t="s">
        <v>3</v>
      </c>
      <c r="DA3" s="2"/>
      <c r="DE3" s="722" t="s">
        <v>2087</v>
      </c>
      <c r="DF3" s="722"/>
      <c r="DG3" s="722"/>
      <c r="DH3" s="722"/>
      <c r="DI3" s="2" t="str">
        <f>AI3</f>
        <v>年</v>
      </c>
      <c r="DJ3" s="722">
        <v>8</v>
      </c>
      <c r="DK3" s="722"/>
      <c r="DL3" s="722"/>
      <c r="DM3" s="496" t="str">
        <f>AM3</f>
        <v>月</v>
      </c>
      <c r="DN3" s="722">
        <v>18</v>
      </c>
      <c r="DO3" s="722"/>
      <c r="DP3" s="722"/>
      <c r="DQ3" s="496" t="str">
        <f>AQ3</f>
        <v>日</v>
      </c>
    </row>
    <row r="4" spans="1:122" ht="15" customHeight="1">
      <c r="A4" s="5" t="s">
        <v>4</v>
      </c>
      <c r="AB4" s="3"/>
      <c r="AC4" s="3"/>
      <c r="AD4" s="1"/>
      <c r="AE4" s="1"/>
      <c r="AF4" s="1"/>
      <c r="AG4" s="1"/>
      <c r="AH4" s="1"/>
      <c r="AI4" s="1"/>
      <c r="AJ4" s="1"/>
      <c r="AK4" s="1"/>
      <c r="AL4" s="1"/>
      <c r="AM4" s="1"/>
      <c r="AN4" s="1"/>
      <c r="AO4" s="1"/>
      <c r="AP4" s="1"/>
      <c r="AQ4" s="3"/>
      <c r="CA4" s="5" t="str">
        <f>A4</f>
        <v>公益財団法人　東京都環境公社</v>
      </c>
      <c r="DB4" s="3"/>
      <c r="DC4" s="3"/>
      <c r="DD4" s="1"/>
      <c r="DE4" s="1"/>
      <c r="DF4" s="1"/>
      <c r="DG4" s="1"/>
      <c r="DH4" s="1"/>
      <c r="DI4" s="1"/>
      <c r="DJ4" s="1"/>
      <c r="DK4" s="1"/>
      <c r="DL4" s="1"/>
      <c r="DM4" s="1"/>
      <c r="DN4" s="1"/>
      <c r="DO4" s="1"/>
      <c r="DP4" s="1"/>
      <c r="DQ4" s="3"/>
    </row>
    <row r="5" spans="1:122" ht="15" customHeight="1">
      <c r="A5" s="1" t="s">
        <v>5</v>
      </c>
      <c r="CA5" s="1" t="str">
        <f>A5</f>
        <v>　理事長　殿</v>
      </c>
    </row>
    <row r="6" spans="1:122" ht="15" customHeight="1">
      <c r="V6" s="5" t="s">
        <v>2298</v>
      </c>
      <c r="W6" s="5"/>
      <c r="X6" s="5"/>
      <c r="Y6" s="5"/>
      <c r="Z6" s="5"/>
      <c r="CV6" s="5" t="str">
        <f>V6</f>
        <v>（交付申請者）</v>
      </c>
      <c r="CW6" s="5"/>
      <c r="CX6" s="5"/>
      <c r="CY6" s="5"/>
      <c r="CZ6" s="5"/>
    </row>
    <row r="7" spans="1:122" ht="15" customHeight="1">
      <c r="V7" s="723" t="s">
        <v>6</v>
      </c>
      <c r="W7" s="723"/>
      <c r="X7" s="723"/>
      <c r="Y7" s="723"/>
      <c r="Z7" s="131"/>
      <c r="AA7" s="764" t="str">
        <f>IF(基本情報!E6="","",基本情報!E6)</f>
        <v/>
      </c>
      <c r="AB7" s="764"/>
      <c r="AC7" s="764"/>
      <c r="AD7" s="764"/>
      <c r="AE7" s="764"/>
      <c r="AF7" s="764"/>
      <c r="AG7" s="764"/>
      <c r="AH7" s="764"/>
      <c r="AI7" s="764"/>
      <c r="AJ7" s="764"/>
      <c r="AK7" s="764"/>
      <c r="AL7" s="764"/>
      <c r="AM7" s="764"/>
      <c r="AN7" s="764"/>
      <c r="AO7" s="764"/>
      <c r="AP7" s="764"/>
      <c r="AQ7" s="764"/>
      <c r="CV7" s="723" t="str">
        <f>V7</f>
        <v>住　所</v>
      </c>
      <c r="CW7" s="723"/>
      <c r="CX7" s="723"/>
      <c r="CY7" s="723"/>
      <c r="CZ7" s="131"/>
      <c r="DA7" s="770">
        <f>IF(基本情報!BE5="","",基本情報!BE5)</f>
        <v>1</v>
      </c>
      <c r="DB7" s="770"/>
      <c r="DC7" s="770"/>
      <c r="DD7" s="754" t="str">
        <f>基本情報!BE6</f>
        <v>いいい</v>
      </c>
      <c r="DE7" s="754"/>
      <c r="DF7" s="754"/>
      <c r="DG7" s="754"/>
      <c r="DH7" s="754"/>
      <c r="DI7" s="754"/>
      <c r="DJ7" s="754"/>
      <c r="DK7" s="754"/>
      <c r="DL7" s="754"/>
      <c r="DM7" s="754"/>
      <c r="DN7" s="754"/>
      <c r="DO7" s="754"/>
      <c r="DP7" s="754"/>
      <c r="DQ7" s="754"/>
    </row>
    <row r="8" spans="1:122" ht="15" customHeight="1">
      <c r="V8" s="723"/>
      <c r="W8" s="723"/>
      <c r="X8" s="723"/>
      <c r="Y8" s="723"/>
      <c r="Z8" s="131"/>
      <c r="AA8" s="764"/>
      <c r="AB8" s="764"/>
      <c r="AC8" s="764"/>
      <c r="AD8" s="764"/>
      <c r="AE8" s="764"/>
      <c r="AF8" s="764"/>
      <c r="AG8" s="764"/>
      <c r="AH8" s="764"/>
      <c r="AI8" s="764"/>
      <c r="AJ8" s="764"/>
      <c r="AK8" s="764"/>
      <c r="AL8" s="764"/>
      <c r="AM8" s="764"/>
      <c r="AN8" s="764"/>
      <c r="AO8" s="764"/>
      <c r="AP8" s="764"/>
      <c r="AQ8" s="764"/>
      <c r="CV8" s="723"/>
      <c r="CW8" s="723"/>
      <c r="CX8" s="723"/>
      <c r="CY8" s="723"/>
      <c r="CZ8" s="131"/>
      <c r="DA8" s="770"/>
      <c r="DB8" s="770"/>
      <c r="DC8" s="770"/>
      <c r="DD8" s="754"/>
      <c r="DE8" s="754"/>
      <c r="DF8" s="754"/>
      <c r="DG8" s="754"/>
      <c r="DH8" s="754"/>
      <c r="DI8" s="754"/>
      <c r="DJ8" s="754"/>
      <c r="DK8" s="754"/>
      <c r="DL8" s="754"/>
      <c r="DM8" s="754"/>
      <c r="DN8" s="754"/>
      <c r="DO8" s="754"/>
      <c r="DP8" s="754"/>
      <c r="DQ8" s="754"/>
    </row>
    <row r="9" spans="1:122" ht="15" customHeight="1">
      <c r="V9" s="723" t="s">
        <v>7</v>
      </c>
      <c r="W9" s="723"/>
      <c r="X9" s="723"/>
      <c r="Y9" s="723"/>
      <c r="Z9" s="131"/>
      <c r="AA9" s="754" t="str">
        <f>IF(基本情報!E4="","",基本情報!E4)</f>
        <v/>
      </c>
      <c r="AB9" s="754"/>
      <c r="AC9" s="754"/>
      <c r="AD9" s="754"/>
      <c r="AE9" s="754"/>
      <c r="AF9" s="754"/>
      <c r="AG9" s="754"/>
      <c r="AH9" s="754"/>
      <c r="AI9" s="754"/>
      <c r="AJ9" s="754"/>
      <c r="AK9" s="754"/>
      <c r="AL9" s="754"/>
      <c r="AM9" s="754"/>
      <c r="AN9" s="754"/>
      <c r="AO9" s="754"/>
      <c r="AP9" s="754"/>
      <c r="AQ9" s="754"/>
      <c r="CV9" s="723" t="str">
        <f t="shared" ref="CV9" si="0">V9</f>
        <v>名　称</v>
      </c>
      <c r="CW9" s="723"/>
      <c r="CX9" s="723"/>
      <c r="CY9" s="723"/>
      <c r="CZ9" s="131"/>
      <c r="DA9" s="754" t="str">
        <f>基本情報!BE4</f>
        <v>ああああ株式会社</v>
      </c>
      <c r="DB9" s="754"/>
      <c r="DC9" s="754"/>
      <c r="DD9" s="754"/>
      <c r="DE9" s="754"/>
      <c r="DF9" s="754"/>
      <c r="DG9" s="754"/>
      <c r="DH9" s="754"/>
      <c r="DI9" s="754"/>
      <c r="DJ9" s="754"/>
      <c r="DK9" s="754"/>
      <c r="DL9" s="754"/>
      <c r="DM9" s="754"/>
      <c r="DN9" s="754"/>
      <c r="DO9" s="754"/>
      <c r="DP9" s="754"/>
      <c r="DQ9" s="754"/>
    </row>
    <row r="10" spans="1:122" ht="15" customHeight="1">
      <c r="V10" s="723"/>
      <c r="W10" s="723"/>
      <c r="X10" s="723"/>
      <c r="Y10" s="723"/>
      <c r="Z10" s="131"/>
      <c r="AA10" s="754"/>
      <c r="AB10" s="754"/>
      <c r="AC10" s="754"/>
      <c r="AD10" s="754"/>
      <c r="AE10" s="754"/>
      <c r="AF10" s="754"/>
      <c r="AG10" s="754"/>
      <c r="AH10" s="754"/>
      <c r="AI10" s="754"/>
      <c r="AJ10" s="754"/>
      <c r="AK10" s="754"/>
      <c r="AL10" s="754"/>
      <c r="AM10" s="754"/>
      <c r="AN10" s="754"/>
      <c r="AO10" s="754"/>
      <c r="AP10" s="754"/>
      <c r="AQ10" s="754"/>
      <c r="CV10" s="723"/>
      <c r="CW10" s="723"/>
      <c r="CX10" s="723"/>
      <c r="CY10" s="723"/>
      <c r="CZ10" s="131"/>
      <c r="DA10" s="754"/>
      <c r="DB10" s="754"/>
      <c r="DC10" s="754"/>
      <c r="DD10" s="754"/>
      <c r="DE10" s="754"/>
      <c r="DF10" s="754"/>
      <c r="DG10" s="754"/>
      <c r="DH10" s="754"/>
      <c r="DI10" s="754"/>
      <c r="DJ10" s="754"/>
      <c r="DK10" s="754"/>
      <c r="DL10" s="754"/>
      <c r="DM10" s="754"/>
      <c r="DN10" s="754"/>
      <c r="DO10" s="754"/>
      <c r="DP10" s="754"/>
      <c r="DQ10" s="754"/>
    </row>
    <row r="11" spans="1:122" ht="15" customHeight="1">
      <c r="V11" s="765" t="s">
        <v>8</v>
      </c>
      <c r="W11" s="765"/>
      <c r="X11" s="765"/>
      <c r="Y11" s="765"/>
      <c r="Z11" s="498"/>
      <c r="AA11" s="764" t="str">
        <f>IF(基本情報!E7="","",基本情報!E7)</f>
        <v/>
      </c>
      <c r="AB11" s="764"/>
      <c r="AC11" s="764"/>
      <c r="AD11" s="764"/>
      <c r="AE11" s="764"/>
      <c r="AF11" s="764"/>
      <c r="AG11" s="764"/>
      <c r="AH11" s="755" t="str">
        <f>IF(基本情報!E9="","",基本情報!E9)</f>
        <v/>
      </c>
      <c r="AI11" s="755"/>
      <c r="AJ11" s="755"/>
      <c r="AK11" s="755"/>
      <c r="AL11" s="755"/>
      <c r="AM11" s="755"/>
      <c r="AN11" s="755"/>
      <c r="AO11" s="755"/>
      <c r="AP11" s="755"/>
      <c r="AQ11" s="755"/>
      <c r="CV11" s="723" t="str">
        <f t="shared" ref="CV11" si="1">V11</f>
        <v>代表者の職・氏名</v>
      </c>
      <c r="CW11" s="723"/>
      <c r="CX11" s="723"/>
      <c r="CY11" s="723"/>
      <c r="CZ11" s="498"/>
      <c r="DA11" s="754" t="str">
        <f>基本情報!BE7</f>
        <v>うううう部長</v>
      </c>
      <c r="DB11" s="754"/>
      <c r="DC11" s="754"/>
      <c r="DD11" s="754"/>
      <c r="DE11" s="754"/>
      <c r="DF11" s="754"/>
      <c r="DG11" s="497"/>
      <c r="DH11" s="755" t="str">
        <f>基本情報!BE9</f>
        <v>ええ　えええ</v>
      </c>
      <c r="DI11" s="755"/>
      <c r="DJ11" s="755"/>
      <c r="DK11" s="755"/>
      <c r="DL11" s="755"/>
      <c r="DM11" s="755"/>
      <c r="DN11" s="755"/>
      <c r="DO11" s="755"/>
      <c r="DP11" s="755"/>
      <c r="DQ11" s="755"/>
    </row>
    <row r="12" spans="1:122" ht="15" customHeight="1">
      <c r="V12" s="765"/>
      <c r="W12" s="765"/>
      <c r="X12" s="765"/>
      <c r="Y12" s="765"/>
      <c r="Z12" s="498"/>
      <c r="AA12" s="764"/>
      <c r="AB12" s="764"/>
      <c r="AC12" s="764"/>
      <c r="AD12" s="764"/>
      <c r="AE12" s="764"/>
      <c r="AF12" s="764"/>
      <c r="AG12" s="764"/>
      <c r="AH12" s="755"/>
      <c r="AI12" s="755"/>
      <c r="AJ12" s="755"/>
      <c r="AK12" s="755"/>
      <c r="AL12" s="755"/>
      <c r="AM12" s="755"/>
      <c r="AN12" s="755"/>
      <c r="AO12" s="755"/>
      <c r="AP12" s="755"/>
      <c r="AQ12" s="755"/>
      <c r="AT12" s="33"/>
      <c r="CV12" s="723"/>
      <c r="CW12" s="723"/>
      <c r="CX12" s="723"/>
      <c r="CY12" s="723"/>
      <c r="CZ12" s="498"/>
      <c r="DA12" s="754"/>
      <c r="DB12" s="754"/>
      <c r="DC12" s="754"/>
      <c r="DD12" s="754"/>
      <c r="DE12" s="754"/>
      <c r="DF12" s="754"/>
      <c r="DG12" s="497"/>
      <c r="DH12" s="755"/>
      <c r="DI12" s="755"/>
      <c r="DJ12" s="755"/>
      <c r="DK12" s="755"/>
      <c r="DL12" s="755"/>
      <c r="DM12" s="755"/>
      <c r="DN12" s="755"/>
      <c r="DO12" s="755"/>
      <c r="DP12" s="755"/>
      <c r="DQ12" s="755"/>
    </row>
    <row r="13" spans="1:122" ht="15" customHeight="1">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499"/>
      <c r="AP13" s="499"/>
      <c r="AQ13" s="499"/>
      <c r="CB13" s="499"/>
      <c r="CC13" s="499"/>
      <c r="CD13" s="499"/>
      <c r="CE13" s="499"/>
      <c r="CF13" s="499"/>
      <c r="CG13" s="499"/>
      <c r="CH13" s="499"/>
      <c r="CI13" s="499"/>
      <c r="CJ13" s="499"/>
      <c r="CK13" s="499"/>
      <c r="CL13" s="499"/>
      <c r="CM13" s="499"/>
      <c r="CN13" s="499"/>
      <c r="CO13" s="499"/>
      <c r="CP13" s="499"/>
      <c r="CQ13" s="499"/>
      <c r="CR13" s="499"/>
      <c r="CS13" s="499"/>
      <c r="CT13" s="499"/>
      <c r="CU13" s="499"/>
      <c r="CV13" s="499"/>
      <c r="CW13" s="499"/>
      <c r="CX13" s="499"/>
      <c r="CY13" s="499"/>
      <c r="CZ13" s="499"/>
      <c r="DA13" s="499"/>
      <c r="DB13" s="499"/>
      <c r="DC13" s="499"/>
      <c r="DD13" s="499"/>
      <c r="DE13" s="499"/>
      <c r="DF13" s="499"/>
      <c r="DG13" s="499"/>
      <c r="DH13" s="499"/>
      <c r="DI13" s="499"/>
      <c r="DJ13" s="499"/>
      <c r="DK13" s="499"/>
      <c r="DL13" s="499"/>
      <c r="DM13" s="499"/>
      <c r="DN13" s="499"/>
      <c r="DO13" s="499"/>
      <c r="DP13" s="499"/>
      <c r="DQ13" s="499"/>
    </row>
    <row r="14" spans="1:122" ht="15" customHeight="1">
      <c r="B14" s="762" t="s">
        <v>179</v>
      </c>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2"/>
      <c r="AQ14" s="762"/>
      <c r="CB14" s="762" t="str">
        <f>B14</f>
        <v>助成金交付申請書</v>
      </c>
      <c r="CC14" s="762"/>
      <c r="CD14" s="762"/>
      <c r="CE14" s="762"/>
      <c r="CF14" s="762"/>
      <c r="CG14" s="762"/>
      <c r="CH14" s="762"/>
      <c r="CI14" s="762"/>
      <c r="CJ14" s="762"/>
      <c r="CK14" s="762"/>
      <c r="CL14" s="762"/>
      <c r="CM14" s="762"/>
      <c r="CN14" s="762"/>
      <c r="CO14" s="762"/>
      <c r="CP14" s="762"/>
      <c r="CQ14" s="762"/>
      <c r="CR14" s="762"/>
      <c r="CS14" s="762"/>
      <c r="CT14" s="762"/>
      <c r="CU14" s="762"/>
      <c r="CV14" s="762"/>
      <c r="CW14" s="762"/>
      <c r="CX14" s="762"/>
      <c r="CY14" s="762"/>
      <c r="CZ14" s="762"/>
      <c r="DA14" s="762"/>
      <c r="DB14" s="762"/>
      <c r="DC14" s="762"/>
      <c r="DD14" s="762"/>
      <c r="DE14" s="762"/>
      <c r="DF14" s="762"/>
      <c r="DG14" s="762"/>
      <c r="DH14" s="762"/>
      <c r="DI14" s="762"/>
      <c r="DJ14" s="762"/>
      <c r="DK14" s="762"/>
      <c r="DL14" s="762"/>
      <c r="DM14" s="762"/>
      <c r="DN14" s="762"/>
      <c r="DO14" s="762"/>
      <c r="DP14" s="762"/>
      <c r="DQ14" s="762"/>
    </row>
    <row r="15" spans="1:122" ht="15" customHeight="1">
      <c r="B15" s="762"/>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CB15" s="762"/>
      <c r="CC15" s="762"/>
      <c r="CD15" s="762"/>
      <c r="CE15" s="762"/>
      <c r="CF15" s="762"/>
      <c r="CG15" s="762"/>
      <c r="CH15" s="762"/>
      <c r="CI15" s="762"/>
      <c r="CJ15" s="762"/>
      <c r="CK15" s="762"/>
      <c r="CL15" s="762"/>
      <c r="CM15" s="762"/>
      <c r="CN15" s="762"/>
      <c r="CO15" s="762"/>
      <c r="CP15" s="762"/>
      <c r="CQ15" s="762"/>
      <c r="CR15" s="762"/>
      <c r="CS15" s="762"/>
      <c r="CT15" s="762"/>
      <c r="CU15" s="762"/>
      <c r="CV15" s="762"/>
      <c r="CW15" s="762"/>
      <c r="CX15" s="762"/>
      <c r="CY15" s="762"/>
      <c r="CZ15" s="762"/>
      <c r="DA15" s="762"/>
      <c r="DB15" s="762"/>
      <c r="DC15" s="762"/>
      <c r="DD15" s="762"/>
      <c r="DE15" s="762"/>
      <c r="DF15" s="762"/>
      <c r="DG15" s="762"/>
      <c r="DH15" s="762"/>
      <c r="DI15" s="762"/>
      <c r="DJ15" s="762"/>
      <c r="DK15" s="762"/>
      <c r="DL15" s="762"/>
      <c r="DM15" s="762"/>
      <c r="DN15" s="762"/>
      <c r="DO15" s="762"/>
      <c r="DP15" s="762"/>
      <c r="DQ15" s="762"/>
    </row>
    <row r="16" spans="1:122" ht="15" customHeight="1">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CB16" s="499"/>
      <c r="CC16" s="499"/>
      <c r="CD16" s="499"/>
      <c r="CE16" s="499"/>
      <c r="CF16" s="499"/>
      <c r="CG16" s="499"/>
      <c r="CH16" s="499"/>
      <c r="CI16" s="499"/>
      <c r="CJ16" s="499"/>
      <c r="CK16" s="499"/>
      <c r="CL16" s="499"/>
      <c r="CM16" s="499"/>
      <c r="CN16" s="499"/>
      <c r="CO16" s="499"/>
      <c r="CP16" s="499"/>
      <c r="CQ16" s="499"/>
      <c r="CR16" s="499"/>
      <c r="CS16" s="499"/>
      <c r="CT16" s="499"/>
      <c r="CU16" s="499"/>
      <c r="CV16" s="499"/>
      <c r="CW16" s="499"/>
      <c r="CX16" s="499"/>
      <c r="CY16" s="499"/>
      <c r="CZ16" s="499"/>
      <c r="DA16" s="499"/>
      <c r="DB16" s="499"/>
      <c r="DC16" s="499"/>
      <c r="DD16" s="499"/>
      <c r="DE16" s="499"/>
      <c r="DF16" s="499"/>
      <c r="DG16" s="499"/>
      <c r="DH16" s="499"/>
      <c r="DI16" s="499"/>
      <c r="DJ16" s="499"/>
      <c r="DK16" s="499"/>
      <c r="DL16" s="499"/>
      <c r="DM16" s="499"/>
      <c r="DN16" s="499"/>
      <c r="DO16" s="499"/>
      <c r="DP16" s="499"/>
      <c r="DQ16" s="499"/>
    </row>
    <row r="17" spans="2:122" ht="15" customHeight="1">
      <c r="B17" s="607" t="s">
        <v>2639</v>
      </c>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CB17" s="607" t="str">
        <f>B17</f>
        <v>　環境性能向上支援事業助成金交付要綱（令和５年１月30日付４都環公地温第2636号） 第６条の規定に基づき、下記のとおり助成金の交付を申請します。</v>
      </c>
      <c r="CC17" s="607"/>
      <c r="CD17" s="607"/>
      <c r="CE17" s="607"/>
      <c r="CF17" s="607"/>
      <c r="CG17" s="607"/>
      <c r="CH17" s="607"/>
      <c r="CI17" s="607"/>
      <c r="CJ17" s="607"/>
      <c r="CK17" s="607"/>
      <c r="CL17" s="607"/>
      <c r="CM17" s="607"/>
      <c r="CN17" s="607"/>
      <c r="CO17" s="607"/>
      <c r="CP17" s="607"/>
      <c r="CQ17" s="607"/>
      <c r="CR17" s="607"/>
      <c r="CS17" s="607"/>
      <c r="CT17" s="607"/>
      <c r="CU17" s="607"/>
      <c r="CV17" s="607"/>
      <c r="CW17" s="607"/>
      <c r="CX17" s="607"/>
      <c r="CY17" s="607"/>
      <c r="CZ17" s="607"/>
      <c r="DA17" s="607"/>
      <c r="DB17" s="607"/>
      <c r="DC17" s="607"/>
      <c r="DD17" s="607"/>
      <c r="DE17" s="607"/>
      <c r="DF17" s="607"/>
      <c r="DG17" s="607"/>
      <c r="DH17" s="607"/>
      <c r="DI17" s="607"/>
      <c r="DJ17" s="607"/>
      <c r="DK17" s="607"/>
      <c r="DL17" s="607"/>
      <c r="DM17" s="607"/>
      <c r="DN17" s="607"/>
      <c r="DO17" s="607"/>
      <c r="DP17" s="607"/>
      <c r="DQ17" s="607"/>
    </row>
    <row r="18" spans="2:122" ht="15" customHeight="1">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CB18" s="607"/>
      <c r="CC18" s="607"/>
      <c r="CD18" s="607"/>
      <c r="CE18" s="607"/>
      <c r="CF18" s="607"/>
      <c r="CG18" s="607"/>
      <c r="CH18" s="607"/>
      <c r="CI18" s="607"/>
      <c r="CJ18" s="607"/>
      <c r="CK18" s="607"/>
      <c r="CL18" s="607"/>
      <c r="CM18" s="607"/>
      <c r="CN18" s="607"/>
      <c r="CO18" s="607"/>
      <c r="CP18" s="607"/>
      <c r="CQ18" s="607"/>
      <c r="CR18" s="607"/>
      <c r="CS18" s="607"/>
      <c r="CT18" s="607"/>
      <c r="CU18" s="607"/>
      <c r="CV18" s="607"/>
      <c r="CW18" s="607"/>
      <c r="CX18" s="607"/>
      <c r="CY18" s="607"/>
      <c r="CZ18" s="607"/>
      <c r="DA18" s="607"/>
      <c r="DB18" s="607"/>
      <c r="DC18" s="607"/>
      <c r="DD18" s="607"/>
      <c r="DE18" s="607"/>
      <c r="DF18" s="607"/>
      <c r="DG18" s="607"/>
      <c r="DH18" s="607"/>
      <c r="DI18" s="607"/>
      <c r="DJ18" s="607"/>
      <c r="DK18" s="607"/>
      <c r="DL18" s="607"/>
      <c r="DM18" s="607"/>
      <c r="DN18" s="607"/>
      <c r="DO18" s="607"/>
      <c r="DP18" s="607"/>
      <c r="DQ18" s="607"/>
    </row>
    <row r="19" spans="2:122" ht="15" customHeight="1">
      <c r="B19" s="500"/>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row>
    <row r="20" spans="2:122" ht="15" customHeight="1">
      <c r="B20" s="751" t="s">
        <v>9</v>
      </c>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CB20" s="751" t="str">
        <f>B20</f>
        <v>記</v>
      </c>
      <c r="CC20" s="751"/>
      <c r="CD20" s="751"/>
      <c r="CE20" s="751"/>
      <c r="CF20" s="751"/>
      <c r="CG20" s="751"/>
      <c r="CH20" s="751"/>
      <c r="CI20" s="751"/>
      <c r="CJ20" s="751"/>
      <c r="CK20" s="751"/>
      <c r="CL20" s="751"/>
      <c r="CM20" s="751"/>
      <c r="CN20" s="751"/>
      <c r="CO20" s="751"/>
      <c r="CP20" s="751"/>
      <c r="CQ20" s="751"/>
      <c r="CR20" s="751"/>
      <c r="CS20" s="751"/>
      <c r="CT20" s="751"/>
      <c r="CU20" s="751"/>
      <c r="CV20" s="751"/>
      <c r="CW20" s="751"/>
      <c r="CX20" s="751"/>
      <c r="CY20" s="751"/>
      <c r="CZ20" s="751"/>
      <c r="DA20" s="751"/>
      <c r="DB20" s="751"/>
      <c r="DC20" s="751"/>
      <c r="DD20" s="751"/>
      <c r="DE20" s="751"/>
      <c r="DF20" s="751"/>
      <c r="DG20" s="751"/>
      <c r="DH20" s="751"/>
      <c r="DI20" s="751"/>
      <c r="DJ20" s="751"/>
      <c r="DK20" s="751"/>
      <c r="DL20" s="751"/>
      <c r="DM20" s="751"/>
      <c r="DN20" s="751"/>
      <c r="DO20" s="751"/>
      <c r="DP20" s="751"/>
      <c r="DQ20" s="751"/>
    </row>
    <row r="21" spans="2:122" ht="15" customHeight="1">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CB21" s="501"/>
      <c r="CC21" s="501"/>
      <c r="CD21" s="501"/>
      <c r="CE21" s="501"/>
      <c r="CF21" s="501"/>
      <c r="CG21" s="501"/>
      <c r="CH21" s="501"/>
      <c r="CI21" s="501"/>
      <c r="CJ21" s="501"/>
      <c r="CK21" s="501"/>
      <c r="CL21" s="501"/>
      <c r="CM21" s="501"/>
      <c r="CN21" s="501"/>
      <c r="CO21" s="501"/>
      <c r="CP21" s="501"/>
      <c r="CQ21" s="501"/>
      <c r="CR21" s="501"/>
      <c r="CS21" s="501"/>
      <c r="CT21" s="501"/>
      <c r="CU21" s="501"/>
      <c r="CV21" s="501"/>
      <c r="CW21" s="501"/>
      <c r="CX21" s="501"/>
      <c r="CY21" s="501"/>
      <c r="CZ21" s="501"/>
      <c r="DA21" s="501"/>
      <c r="DB21" s="501"/>
      <c r="DC21" s="501"/>
      <c r="DD21" s="501"/>
      <c r="DE21" s="501"/>
      <c r="DF21" s="501"/>
      <c r="DG21" s="501"/>
      <c r="DH21" s="501"/>
      <c r="DI21" s="501"/>
      <c r="DJ21" s="501"/>
      <c r="DK21" s="501"/>
      <c r="DL21" s="501"/>
      <c r="DM21" s="501"/>
      <c r="DN21" s="501"/>
      <c r="DO21" s="501"/>
      <c r="DP21" s="501"/>
      <c r="DQ21" s="501"/>
    </row>
    <row r="22" spans="2:122" ht="30" customHeight="1">
      <c r="B22" s="763" t="s">
        <v>2134</v>
      </c>
      <c r="C22" s="763"/>
      <c r="D22" s="763"/>
      <c r="E22" s="763"/>
      <c r="F22" s="763"/>
      <c r="G22" s="763"/>
      <c r="H22" s="763"/>
      <c r="I22" s="763"/>
      <c r="J22" s="763"/>
      <c r="K22" s="763"/>
      <c r="L22" s="763"/>
      <c r="M22" s="763"/>
      <c r="N22" s="763"/>
      <c r="O22" s="766" t="str">
        <f>基本情報!E19</f>
        <v>選択してください</v>
      </c>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760"/>
      <c r="AQ22" s="761"/>
      <c r="CB22" s="763" t="str">
        <f>B22</f>
        <v>助成対象事業テーマ</v>
      </c>
      <c r="CC22" s="763"/>
      <c r="CD22" s="763"/>
      <c r="CE22" s="763"/>
      <c r="CF22" s="763"/>
      <c r="CG22" s="763"/>
      <c r="CH22" s="763"/>
      <c r="CI22" s="763"/>
      <c r="CJ22" s="763"/>
      <c r="CK22" s="763"/>
      <c r="CL22" s="763"/>
      <c r="CM22" s="763"/>
      <c r="CN22" s="763"/>
      <c r="CO22" s="759" t="str">
        <f>基本情報!BE19</f>
        <v>建築物環境報告書制度への着実な準備</v>
      </c>
      <c r="CP22" s="760"/>
      <c r="CQ22" s="760"/>
      <c r="CR22" s="760"/>
      <c r="CS22" s="760"/>
      <c r="CT22" s="760"/>
      <c r="CU22" s="760"/>
      <c r="CV22" s="760"/>
      <c r="CW22" s="760"/>
      <c r="CX22" s="760"/>
      <c r="CY22" s="760"/>
      <c r="CZ22" s="760"/>
      <c r="DA22" s="760"/>
      <c r="DB22" s="760"/>
      <c r="DC22" s="760"/>
      <c r="DD22" s="760"/>
      <c r="DE22" s="760"/>
      <c r="DF22" s="760"/>
      <c r="DG22" s="760"/>
      <c r="DH22" s="760"/>
      <c r="DI22" s="760"/>
      <c r="DJ22" s="760"/>
      <c r="DK22" s="760"/>
      <c r="DL22" s="760"/>
      <c r="DM22" s="760"/>
      <c r="DN22" s="760"/>
      <c r="DO22" s="760"/>
      <c r="DP22" s="760"/>
      <c r="DQ22" s="761"/>
    </row>
    <row r="23" spans="2:122" ht="30" customHeight="1">
      <c r="B23" s="763" t="s">
        <v>2263</v>
      </c>
      <c r="C23" s="763"/>
      <c r="D23" s="763"/>
      <c r="E23" s="763"/>
      <c r="F23" s="763"/>
      <c r="G23" s="763"/>
      <c r="H23" s="763"/>
      <c r="I23" s="763"/>
      <c r="J23" s="763"/>
      <c r="K23" s="763"/>
      <c r="L23" s="763"/>
      <c r="M23" s="763"/>
      <c r="N23" s="763"/>
      <c r="O23" s="759">
        <f>基本情報!E20</f>
        <v>0</v>
      </c>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1"/>
      <c r="CB23" s="763" t="str">
        <f>B23</f>
        <v>助成対象事業の名称</v>
      </c>
      <c r="CC23" s="763"/>
      <c r="CD23" s="763"/>
      <c r="CE23" s="763"/>
      <c r="CF23" s="763"/>
      <c r="CG23" s="763"/>
      <c r="CH23" s="763"/>
      <c r="CI23" s="763"/>
      <c r="CJ23" s="763"/>
      <c r="CK23" s="763"/>
      <c r="CL23" s="763"/>
      <c r="CM23" s="763"/>
      <c r="CN23" s="763"/>
      <c r="CO23" s="759" t="str">
        <f>基本情報!BE20</f>
        <v>建築物環境報告書制度への着実な準備</v>
      </c>
      <c r="CP23" s="760"/>
      <c r="CQ23" s="760"/>
      <c r="CR23" s="760"/>
      <c r="CS23" s="760"/>
      <c r="CT23" s="760"/>
      <c r="CU23" s="760"/>
      <c r="CV23" s="760"/>
      <c r="CW23" s="760"/>
      <c r="CX23" s="760"/>
      <c r="CY23" s="760"/>
      <c r="CZ23" s="760"/>
      <c r="DA23" s="760"/>
      <c r="DB23" s="760"/>
      <c r="DC23" s="760"/>
      <c r="DD23" s="760"/>
      <c r="DE23" s="760"/>
      <c r="DF23" s="760"/>
      <c r="DG23" s="760"/>
      <c r="DH23" s="760"/>
      <c r="DI23" s="760"/>
      <c r="DJ23" s="760"/>
      <c r="DK23" s="760"/>
      <c r="DL23" s="760"/>
      <c r="DM23" s="760"/>
      <c r="DN23" s="760"/>
      <c r="DO23" s="760"/>
      <c r="DP23" s="760"/>
      <c r="DQ23" s="761"/>
    </row>
    <row r="24" spans="2:122" ht="30" customHeight="1">
      <c r="B24" s="756" t="s">
        <v>2260</v>
      </c>
      <c r="C24" s="757"/>
      <c r="D24" s="757"/>
      <c r="E24" s="757"/>
      <c r="F24" s="757"/>
      <c r="G24" s="757"/>
      <c r="H24" s="757"/>
      <c r="I24" s="757"/>
      <c r="J24" s="757"/>
      <c r="K24" s="757"/>
      <c r="L24" s="757"/>
      <c r="M24" s="757"/>
      <c r="N24" s="758"/>
      <c r="O24" s="767"/>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9"/>
      <c r="AR24" s="37"/>
      <c r="AS24" s="33"/>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763" t="str">
        <f t="shared" ref="CB24" si="2">B24</f>
        <v>助成対象事業の開始予定日</v>
      </c>
      <c r="CC24" s="763"/>
      <c r="CD24" s="763"/>
      <c r="CE24" s="763"/>
      <c r="CF24" s="763"/>
      <c r="CG24" s="763"/>
      <c r="CH24" s="763"/>
      <c r="CI24" s="763"/>
      <c r="CJ24" s="763"/>
      <c r="CK24" s="763"/>
      <c r="CL24" s="763"/>
      <c r="CM24" s="763"/>
      <c r="CN24" s="763"/>
      <c r="CO24" s="772"/>
      <c r="CP24" s="773"/>
      <c r="CQ24" s="773"/>
      <c r="CR24" s="773"/>
      <c r="CS24" s="773"/>
      <c r="CT24" s="773"/>
      <c r="CU24" s="773"/>
      <c r="CV24" s="773"/>
      <c r="CW24" s="773"/>
      <c r="CX24" s="773"/>
      <c r="CY24" s="773"/>
      <c r="CZ24" s="773"/>
      <c r="DA24" s="773"/>
      <c r="DB24" s="773"/>
      <c r="DC24" s="773"/>
      <c r="DD24" s="773"/>
      <c r="DE24" s="773"/>
      <c r="DF24" s="773"/>
      <c r="DG24" s="773"/>
      <c r="DH24" s="773"/>
      <c r="DI24" s="773"/>
      <c r="DJ24" s="773"/>
      <c r="DK24" s="773"/>
      <c r="DL24" s="773"/>
      <c r="DM24" s="773"/>
      <c r="DN24" s="773"/>
      <c r="DO24" s="773"/>
      <c r="DP24" s="773"/>
      <c r="DQ24" s="774"/>
      <c r="DR24" s="1"/>
    </row>
    <row r="25" spans="2:122" ht="30" customHeight="1">
      <c r="B25" s="756" t="s">
        <v>2259</v>
      </c>
      <c r="C25" s="757"/>
      <c r="D25" s="757"/>
      <c r="E25" s="757"/>
      <c r="F25" s="757"/>
      <c r="G25" s="757"/>
      <c r="H25" s="757"/>
      <c r="I25" s="757"/>
      <c r="J25" s="757"/>
      <c r="K25" s="757"/>
      <c r="L25" s="757"/>
      <c r="M25" s="757"/>
      <c r="N25" s="758"/>
      <c r="O25" s="767"/>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9"/>
      <c r="AR25" s="37"/>
      <c r="AS25" s="33"/>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763" t="str">
        <f t="shared" ref="CB25" si="3">B25</f>
        <v>助成対象事業の完了予定日</v>
      </c>
      <c r="CC25" s="763"/>
      <c r="CD25" s="763"/>
      <c r="CE25" s="763"/>
      <c r="CF25" s="763"/>
      <c r="CG25" s="763"/>
      <c r="CH25" s="763"/>
      <c r="CI25" s="763"/>
      <c r="CJ25" s="763"/>
      <c r="CK25" s="763"/>
      <c r="CL25" s="763"/>
      <c r="CM25" s="763"/>
      <c r="CN25" s="763"/>
      <c r="CO25" s="776"/>
      <c r="CP25" s="777"/>
      <c r="CQ25" s="777"/>
      <c r="CR25" s="777"/>
      <c r="CS25" s="777"/>
      <c r="CT25" s="777"/>
      <c r="CU25" s="777"/>
      <c r="CV25" s="777"/>
      <c r="CW25" s="777"/>
      <c r="CX25" s="777"/>
      <c r="CY25" s="777"/>
      <c r="CZ25" s="777"/>
      <c r="DA25" s="777"/>
      <c r="DB25" s="777"/>
      <c r="DC25" s="777"/>
      <c r="DD25" s="777"/>
      <c r="DE25" s="777"/>
      <c r="DF25" s="777"/>
      <c r="DG25" s="777"/>
      <c r="DH25" s="777"/>
      <c r="DI25" s="777"/>
      <c r="DJ25" s="777"/>
      <c r="DK25" s="777"/>
      <c r="DL25" s="777"/>
      <c r="DM25" s="777"/>
      <c r="DN25" s="777"/>
      <c r="DO25" s="777"/>
      <c r="DP25" s="777"/>
      <c r="DQ25" s="778"/>
      <c r="DR25" s="1"/>
    </row>
    <row r="26" spans="2:122" ht="30" customHeight="1">
      <c r="B26" s="799" t="s">
        <v>180</v>
      </c>
      <c r="C26" s="800"/>
      <c r="D26" s="800"/>
      <c r="E26" s="800"/>
      <c r="F26" s="800"/>
      <c r="G26" s="800"/>
      <c r="H26" s="800"/>
      <c r="I26" s="800"/>
      <c r="J26" s="814" t="s">
        <v>10</v>
      </c>
      <c r="K26" s="815"/>
      <c r="L26" s="815"/>
      <c r="M26" s="815"/>
      <c r="N26" s="816"/>
      <c r="O26" s="817">
        <f>基本情報!E4</f>
        <v>0</v>
      </c>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8"/>
      <c r="AQ26" s="819"/>
      <c r="CB26" s="799" t="str">
        <f>B26</f>
        <v>申請担当者連絡先＊</v>
      </c>
      <c r="CC26" s="800"/>
      <c r="CD26" s="800"/>
      <c r="CE26" s="800"/>
      <c r="CF26" s="800"/>
      <c r="CG26" s="800"/>
      <c r="CH26" s="800"/>
      <c r="CI26" s="800"/>
      <c r="CJ26" s="814" t="str">
        <f>J26</f>
        <v xml:space="preserve">会社名 </v>
      </c>
      <c r="CK26" s="815"/>
      <c r="CL26" s="815"/>
      <c r="CM26" s="815"/>
      <c r="CN26" s="816"/>
      <c r="CO26" s="817" t="str">
        <f>基本情報!BE4</f>
        <v>ああああ株式会社</v>
      </c>
      <c r="CP26" s="818"/>
      <c r="CQ26" s="818"/>
      <c r="CR26" s="818"/>
      <c r="CS26" s="818"/>
      <c r="CT26" s="818"/>
      <c r="CU26" s="818"/>
      <c r="CV26" s="818"/>
      <c r="CW26" s="818"/>
      <c r="CX26" s="818"/>
      <c r="CY26" s="818"/>
      <c r="CZ26" s="818"/>
      <c r="DA26" s="818"/>
      <c r="DB26" s="818"/>
      <c r="DC26" s="818"/>
      <c r="DD26" s="818"/>
      <c r="DE26" s="818"/>
      <c r="DF26" s="818"/>
      <c r="DG26" s="818"/>
      <c r="DH26" s="818"/>
      <c r="DI26" s="818"/>
      <c r="DJ26" s="818"/>
      <c r="DK26" s="818"/>
      <c r="DL26" s="818"/>
      <c r="DM26" s="818"/>
      <c r="DN26" s="818"/>
      <c r="DO26" s="818"/>
      <c r="DP26" s="818"/>
      <c r="DQ26" s="819"/>
    </row>
    <row r="27" spans="2:122" ht="30" customHeight="1">
      <c r="B27" s="801"/>
      <c r="C27" s="802"/>
      <c r="D27" s="802"/>
      <c r="E27" s="802"/>
      <c r="F27" s="802"/>
      <c r="G27" s="802"/>
      <c r="H27" s="802"/>
      <c r="I27" s="802"/>
      <c r="J27" s="811" t="s">
        <v>11</v>
      </c>
      <c r="K27" s="812"/>
      <c r="L27" s="812"/>
      <c r="M27" s="812"/>
      <c r="N27" s="813"/>
      <c r="O27" s="820">
        <f>基本情報!E10</f>
        <v>0</v>
      </c>
      <c r="P27" s="821"/>
      <c r="Q27" s="821"/>
      <c r="R27" s="821"/>
      <c r="S27" s="821"/>
      <c r="T27" s="821"/>
      <c r="U27" s="821"/>
      <c r="V27" s="821"/>
      <c r="W27" s="821"/>
      <c r="X27" s="821"/>
      <c r="Y27" s="821"/>
      <c r="Z27" s="821"/>
      <c r="AA27" s="821"/>
      <c r="AB27" s="821"/>
      <c r="AC27" s="821"/>
      <c r="AD27" s="821"/>
      <c r="AE27" s="821"/>
      <c r="AF27" s="821"/>
      <c r="AG27" s="821"/>
      <c r="AH27" s="821"/>
      <c r="AI27" s="821"/>
      <c r="AJ27" s="821"/>
      <c r="AK27" s="821"/>
      <c r="AL27" s="821"/>
      <c r="AM27" s="821"/>
      <c r="AN27" s="821"/>
      <c r="AO27" s="821"/>
      <c r="AP27" s="821"/>
      <c r="AQ27" s="822"/>
      <c r="CB27" s="801"/>
      <c r="CC27" s="802"/>
      <c r="CD27" s="802"/>
      <c r="CE27" s="802"/>
      <c r="CF27" s="802"/>
      <c r="CG27" s="802"/>
      <c r="CH27" s="802"/>
      <c r="CI27" s="802"/>
      <c r="CJ27" s="829" t="str">
        <f t="shared" ref="CJ27:CJ32" si="4">J27</f>
        <v>部課名</v>
      </c>
      <c r="CK27" s="830"/>
      <c r="CL27" s="830"/>
      <c r="CM27" s="830"/>
      <c r="CN27" s="831"/>
      <c r="CO27" s="820" t="str">
        <f>基本情報!BE10</f>
        <v>おおお課</v>
      </c>
      <c r="CP27" s="821"/>
      <c r="CQ27" s="821"/>
      <c r="CR27" s="821"/>
      <c r="CS27" s="821"/>
      <c r="CT27" s="821"/>
      <c r="CU27" s="821"/>
      <c r="CV27" s="821"/>
      <c r="CW27" s="821"/>
      <c r="CX27" s="821"/>
      <c r="CY27" s="821"/>
      <c r="CZ27" s="821"/>
      <c r="DA27" s="821"/>
      <c r="DB27" s="821"/>
      <c r="DC27" s="821"/>
      <c r="DD27" s="821"/>
      <c r="DE27" s="821"/>
      <c r="DF27" s="821"/>
      <c r="DG27" s="821"/>
      <c r="DH27" s="821"/>
      <c r="DI27" s="821"/>
      <c r="DJ27" s="821"/>
      <c r="DK27" s="821"/>
      <c r="DL27" s="821"/>
      <c r="DM27" s="821"/>
      <c r="DN27" s="821"/>
      <c r="DO27" s="821"/>
      <c r="DP27" s="821"/>
      <c r="DQ27" s="822"/>
    </row>
    <row r="28" spans="2:122" ht="30" customHeight="1">
      <c r="B28" s="801"/>
      <c r="C28" s="802"/>
      <c r="D28" s="802"/>
      <c r="E28" s="802"/>
      <c r="F28" s="802"/>
      <c r="G28" s="802"/>
      <c r="H28" s="802"/>
      <c r="I28" s="802"/>
      <c r="J28" s="808" t="s">
        <v>12</v>
      </c>
      <c r="K28" s="809"/>
      <c r="L28" s="809"/>
      <c r="M28" s="809"/>
      <c r="N28" s="810"/>
      <c r="O28" s="820">
        <f>基本情報!E12</f>
        <v>0</v>
      </c>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2"/>
      <c r="CB28" s="801"/>
      <c r="CC28" s="802"/>
      <c r="CD28" s="802"/>
      <c r="CE28" s="802"/>
      <c r="CF28" s="802"/>
      <c r="CG28" s="802"/>
      <c r="CH28" s="802"/>
      <c r="CI28" s="802"/>
      <c r="CJ28" s="829" t="str">
        <f t="shared" si="4"/>
        <v>担当者氏名</v>
      </c>
      <c r="CK28" s="830"/>
      <c r="CL28" s="830"/>
      <c r="CM28" s="830"/>
      <c r="CN28" s="831"/>
      <c r="CO28" s="820" t="str">
        <f>基本情報!BE12</f>
        <v>かか　かか</v>
      </c>
      <c r="CP28" s="821"/>
      <c r="CQ28" s="821"/>
      <c r="CR28" s="821"/>
      <c r="CS28" s="821"/>
      <c r="CT28" s="821"/>
      <c r="CU28" s="821"/>
      <c r="CV28" s="821"/>
      <c r="CW28" s="821"/>
      <c r="CX28" s="821"/>
      <c r="CY28" s="821"/>
      <c r="CZ28" s="821"/>
      <c r="DA28" s="821"/>
      <c r="DB28" s="821"/>
      <c r="DC28" s="821"/>
      <c r="DD28" s="821"/>
      <c r="DE28" s="821"/>
      <c r="DF28" s="821"/>
      <c r="DG28" s="821"/>
      <c r="DH28" s="821"/>
      <c r="DI28" s="821"/>
      <c r="DJ28" s="821"/>
      <c r="DK28" s="821"/>
      <c r="DL28" s="821"/>
      <c r="DM28" s="821"/>
      <c r="DN28" s="821"/>
      <c r="DO28" s="821"/>
      <c r="DP28" s="821"/>
      <c r="DQ28" s="822"/>
    </row>
    <row r="29" spans="2:122" ht="30" customHeight="1">
      <c r="B29" s="803"/>
      <c r="C29" s="804"/>
      <c r="D29" s="804"/>
      <c r="E29" s="804"/>
      <c r="F29" s="804"/>
      <c r="G29" s="804"/>
      <c r="H29" s="804"/>
      <c r="I29" s="804"/>
      <c r="J29" s="805" t="s">
        <v>181</v>
      </c>
      <c r="K29" s="806"/>
      <c r="L29" s="806"/>
      <c r="M29" s="806"/>
      <c r="N29" s="807"/>
      <c r="O29" s="823">
        <f>基本情報!E13</f>
        <v>0</v>
      </c>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5"/>
      <c r="CB29" s="803"/>
      <c r="CC29" s="804"/>
      <c r="CD29" s="804"/>
      <c r="CE29" s="804"/>
      <c r="CF29" s="804"/>
      <c r="CG29" s="804"/>
      <c r="CH29" s="804"/>
      <c r="CI29" s="804"/>
      <c r="CJ29" s="832" t="str">
        <f t="shared" si="4"/>
        <v>電話番号</v>
      </c>
      <c r="CK29" s="833"/>
      <c r="CL29" s="833"/>
      <c r="CM29" s="833"/>
      <c r="CN29" s="834"/>
      <c r="CO29" s="823" t="str">
        <f>基本情報!BE13</f>
        <v>03-0000-0000</v>
      </c>
      <c r="CP29" s="824"/>
      <c r="CQ29" s="824"/>
      <c r="CR29" s="824"/>
      <c r="CS29" s="824"/>
      <c r="CT29" s="824"/>
      <c r="CU29" s="824"/>
      <c r="CV29" s="824"/>
      <c r="CW29" s="824"/>
      <c r="CX29" s="824"/>
      <c r="CY29" s="824"/>
      <c r="CZ29" s="824"/>
      <c r="DA29" s="824"/>
      <c r="DB29" s="824"/>
      <c r="DC29" s="824"/>
      <c r="DD29" s="824"/>
      <c r="DE29" s="824"/>
      <c r="DF29" s="824"/>
      <c r="DG29" s="824"/>
      <c r="DH29" s="824"/>
      <c r="DI29" s="824"/>
      <c r="DJ29" s="824"/>
      <c r="DK29" s="824"/>
      <c r="DL29" s="824"/>
      <c r="DM29" s="824"/>
      <c r="DN29" s="824"/>
      <c r="DO29" s="824"/>
      <c r="DP29" s="824"/>
      <c r="DQ29" s="825"/>
    </row>
    <row r="30" spans="2:122" ht="30" customHeight="1">
      <c r="B30" s="734" t="s">
        <v>2299</v>
      </c>
      <c r="C30" s="735"/>
      <c r="D30" s="735"/>
      <c r="E30" s="735"/>
      <c r="F30" s="735"/>
      <c r="G30" s="735"/>
      <c r="H30" s="735"/>
      <c r="I30" s="735"/>
      <c r="J30" s="740" t="s">
        <v>2164</v>
      </c>
      <c r="K30" s="741"/>
      <c r="L30" s="741"/>
      <c r="M30" s="741"/>
      <c r="N30" s="742"/>
      <c r="O30" s="746"/>
      <c r="P30" s="747"/>
      <c r="Q30" s="747"/>
      <c r="R30" s="747"/>
      <c r="S30" s="747"/>
      <c r="T30" s="747"/>
      <c r="U30" s="747"/>
      <c r="V30" s="747"/>
      <c r="W30" s="747"/>
      <c r="X30" s="747"/>
      <c r="Y30" s="747"/>
      <c r="Z30" s="747"/>
      <c r="AA30" s="747"/>
      <c r="AB30" s="747"/>
      <c r="AC30" s="747"/>
      <c r="AD30" s="747"/>
      <c r="AE30" s="747"/>
      <c r="AF30" s="733" t="s">
        <v>2167</v>
      </c>
      <c r="AG30" s="733"/>
      <c r="AH30" s="733"/>
      <c r="AI30" s="729" t="str">
        <f>IF(AND($O$30&lt;5000,$O$31&lt;5000,$O$32&lt;5000),"入力内容を確認してください。","")</f>
        <v>入力内容を確認してください。</v>
      </c>
      <c r="AJ30" s="729"/>
      <c r="AK30" s="729"/>
      <c r="AL30" s="729"/>
      <c r="AM30" s="729"/>
      <c r="AN30" s="729"/>
      <c r="AO30" s="729"/>
      <c r="AP30" s="729"/>
      <c r="AQ30" s="730"/>
      <c r="AS30" s="775" t="s">
        <v>2662</v>
      </c>
      <c r="AT30" s="775"/>
      <c r="AU30" s="775"/>
      <c r="CB30" s="734" t="str">
        <f>B30</f>
        <v>交付申請を行う日が属する年度の４月１日から遡って３年の間の、都内における年間供給延べ面積</v>
      </c>
      <c r="CC30" s="735"/>
      <c r="CD30" s="735"/>
      <c r="CE30" s="735"/>
      <c r="CF30" s="735"/>
      <c r="CG30" s="735"/>
      <c r="CH30" s="735"/>
      <c r="CI30" s="735"/>
      <c r="CJ30" s="814" t="str">
        <f t="shared" si="4"/>
        <v>1年前</v>
      </c>
      <c r="CK30" s="815"/>
      <c r="CL30" s="815"/>
      <c r="CM30" s="815"/>
      <c r="CN30" s="816"/>
      <c r="CO30" s="827">
        <v>5000</v>
      </c>
      <c r="CP30" s="828"/>
      <c r="CQ30" s="828"/>
      <c r="CR30" s="828"/>
      <c r="CS30" s="828"/>
      <c r="CT30" s="828"/>
      <c r="CU30" s="828"/>
      <c r="CV30" s="828"/>
      <c r="CW30" s="828"/>
      <c r="CX30" s="828"/>
      <c r="CY30" s="828"/>
      <c r="CZ30" s="828"/>
      <c r="DA30" s="828"/>
      <c r="DB30" s="828"/>
      <c r="DC30" s="828"/>
      <c r="DD30" s="828"/>
      <c r="DE30" s="828"/>
      <c r="DF30" s="724" t="s">
        <v>2167</v>
      </c>
      <c r="DG30" s="724"/>
      <c r="DH30" s="724"/>
      <c r="DI30" s="729" t="str">
        <f>IF(AND($CO$30&lt;5000,$CO$31&lt;5000,$CO$32&lt;5000),"入力内容を確認してください。","")</f>
        <v/>
      </c>
      <c r="DJ30" s="729"/>
      <c r="DK30" s="729"/>
      <c r="DL30" s="729"/>
      <c r="DM30" s="729"/>
      <c r="DN30" s="729"/>
      <c r="DO30" s="729"/>
      <c r="DP30" s="729"/>
      <c r="DQ30" s="730"/>
    </row>
    <row r="31" spans="2:122" ht="30" customHeight="1">
      <c r="B31" s="736"/>
      <c r="C31" s="737"/>
      <c r="D31" s="737"/>
      <c r="E31" s="737"/>
      <c r="F31" s="737"/>
      <c r="G31" s="737"/>
      <c r="H31" s="737"/>
      <c r="I31" s="737"/>
      <c r="J31" s="743" t="s">
        <v>2165</v>
      </c>
      <c r="K31" s="744"/>
      <c r="L31" s="744"/>
      <c r="M31" s="744"/>
      <c r="N31" s="745"/>
      <c r="O31" s="746"/>
      <c r="P31" s="747"/>
      <c r="Q31" s="747"/>
      <c r="R31" s="747"/>
      <c r="S31" s="747"/>
      <c r="T31" s="747"/>
      <c r="U31" s="747"/>
      <c r="V31" s="747"/>
      <c r="W31" s="747"/>
      <c r="X31" s="747"/>
      <c r="Y31" s="747"/>
      <c r="Z31" s="747"/>
      <c r="AA31" s="747"/>
      <c r="AB31" s="747"/>
      <c r="AC31" s="747"/>
      <c r="AD31" s="747"/>
      <c r="AE31" s="747"/>
      <c r="AF31" s="733" t="s">
        <v>2167</v>
      </c>
      <c r="AG31" s="733"/>
      <c r="AH31" s="733"/>
      <c r="AI31" s="729" t="str">
        <f t="shared" ref="AI31:AI32" si="5">IF(AND($O$30&lt;5000,$O$31&lt;5000,$O$32&lt;5000),"入力内容を確認してください。","")</f>
        <v>入力内容を確認してください。</v>
      </c>
      <c r="AJ31" s="729"/>
      <c r="AK31" s="729"/>
      <c r="AL31" s="729"/>
      <c r="AM31" s="729"/>
      <c r="AN31" s="729"/>
      <c r="AO31" s="729"/>
      <c r="AP31" s="729"/>
      <c r="AQ31" s="730"/>
      <c r="AS31" s="775"/>
      <c r="AT31" s="775"/>
      <c r="AU31" s="775"/>
      <c r="CB31" s="736"/>
      <c r="CC31" s="737"/>
      <c r="CD31" s="737"/>
      <c r="CE31" s="737"/>
      <c r="CF31" s="737"/>
      <c r="CG31" s="737"/>
      <c r="CH31" s="737"/>
      <c r="CI31" s="737"/>
      <c r="CJ31" s="814" t="str">
        <f t="shared" si="4"/>
        <v>２年前</v>
      </c>
      <c r="CK31" s="815"/>
      <c r="CL31" s="815"/>
      <c r="CM31" s="815"/>
      <c r="CN31" s="816"/>
      <c r="CO31" s="827">
        <v>3000</v>
      </c>
      <c r="CP31" s="828"/>
      <c r="CQ31" s="828"/>
      <c r="CR31" s="828"/>
      <c r="CS31" s="828"/>
      <c r="CT31" s="828"/>
      <c r="CU31" s="828"/>
      <c r="CV31" s="828"/>
      <c r="CW31" s="828"/>
      <c r="CX31" s="828"/>
      <c r="CY31" s="828"/>
      <c r="CZ31" s="828"/>
      <c r="DA31" s="828"/>
      <c r="DB31" s="828"/>
      <c r="DC31" s="828"/>
      <c r="DD31" s="828"/>
      <c r="DE31" s="828"/>
      <c r="DF31" s="724" t="s">
        <v>2167</v>
      </c>
      <c r="DG31" s="724"/>
      <c r="DH31" s="724"/>
      <c r="DI31" s="729" t="str">
        <f t="shared" ref="DI31:DI32" si="6">IF(AND($CO$30&lt;5000,$CO$31&lt;5000,$CO$32&lt;5000),"入力内容を確認してください。","")</f>
        <v/>
      </c>
      <c r="DJ31" s="729"/>
      <c r="DK31" s="729"/>
      <c r="DL31" s="729"/>
      <c r="DM31" s="729"/>
      <c r="DN31" s="729"/>
      <c r="DO31" s="729"/>
      <c r="DP31" s="729"/>
      <c r="DQ31" s="730"/>
    </row>
    <row r="32" spans="2:122" ht="30" customHeight="1">
      <c r="B32" s="738"/>
      <c r="C32" s="739"/>
      <c r="D32" s="739"/>
      <c r="E32" s="739"/>
      <c r="F32" s="739"/>
      <c r="G32" s="739"/>
      <c r="H32" s="739"/>
      <c r="I32" s="739"/>
      <c r="J32" s="740" t="s">
        <v>2166</v>
      </c>
      <c r="K32" s="741"/>
      <c r="L32" s="741"/>
      <c r="M32" s="741"/>
      <c r="N32" s="742"/>
      <c r="O32" s="748"/>
      <c r="P32" s="749"/>
      <c r="Q32" s="749"/>
      <c r="R32" s="749"/>
      <c r="S32" s="749"/>
      <c r="T32" s="749"/>
      <c r="U32" s="749"/>
      <c r="V32" s="749"/>
      <c r="W32" s="749"/>
      <c r="X32" s="749"/>
      <c r="Y32" s="749"/>
      <c r="Z32" s="749"/>
      <c r="AA32" s="749"/>
      <c r="AB32" s="749"/>
      <c r="AC32" s="749"/>
      <c r="AD32" s="749"/>
      <c r="AE32" s="749"/>
      <c r="AF32" s="733" t="s">
        <v>2167</v>
      </c>
      <c r="AG32" s="733"/>
      <c r="AH32" s="733"/>
      <c r="AI32" s="729" t="str">
        <f t="shared" si="5"/>
        <v>入力内容を確認してください。</v>
      </c>
      <c r="AJ32" s="729"/>
      <c r="AK32" s="729"/>
      <c r="AL32" s="729"/>
      <c r="AM32" s="729"/>
      <c r="AN32" s="729"/>
      <c r="AO32" s="729"/>
      <c r="AP32" s="729"/>
      <c r="AQ32" s="730"/>
      <c r="AS32" s="775"/>
      <c r="AT32" s="775"/>
      <c r="AU32" s="775"/>
      <c r="CB32" s="738"/>
      <c r="CC32" s="739"/>
      <c r="CD32" s="739"/>
      <c r="CE32" s="739"/>
      <c r="CF32" s="739"/>
      <c r="CG32" s="739"/>
      <c r="CH32" s="739"/>
      <c r="CI32" s="739"/>
      <c r="CJ32" s="814" t="str">
        <f t="shared" si="4"/>
        <v>３年前</v>
      </c>
      <c r="CK32" s="815"/>
      <c r="CL32" s="815"/>
      <c r="CM32" s="815"/>
      <c r="CN32" s="816"/>
      <c r="CO32" s="827">
        <v>10000</v>
      </c>
      <c r="CP32" s="828"/>
      <c r="CQ32" s="828"/>
      <c r="CR32" s="828"/>
      <c r="CS32" s="828"/>
      <c r="CT32" s="828"/>
      <c r="CU32" s="828"/>
      <c r="CV32" s="828"/>
      <c r="CW32" s="828"/>
      <c r="CX32" s="828"/>
      <c r="CY32" s="828"/>
      <c r="CZ32" s="828"/>
      <c r="DA32" s="828"/>
      <c r="DB32" s="828"/>
      <c r="DC32" s="828"/>
      <c r="DD32" s="828"/>
      <c r="DE32" s="828"/>
      <c r="DF32" s="724" t="s">
        <v>2167</v>
      </c>
      <c r="DG32" s="724"/>
      <c r="DH32" s="724"/>
      <c r="DI32" s="729" t="str">
        <f t="shared" si="6"/>
        <v/>
      </c>
      <c r="DJ32" s="729"/>
      <c r="DK32" s="729"/>
      <c r="DL32" s="729"/>
      <c r="DM32" s="729"/>
      <c r="DN32" s="729"/>
      <c r="DO32" s="729"/>
      <c r="DP32" s="729"/>
      <c r="DQ32" s="730"/>
    </row>
    <row r="33" spans="1:122" ht="15" customHeight="1">
      <c r="A33" s="32"/>
      <c r="B33" s="647" t="s">
        <v>2146</v>
      </c>
      <c r="C33" s="647"/>
      <c r="D33" s="647"/>
      <c r="E33" s="647"/>
      <c r="F33" s="647"/>
      <c r="G33" s="647"/>
      <c r="H33" s="647"/>
      <c r="I33" s="647"/>
      <c r="J33" s="647"/>
      <c r="K33" s="647"/>
      <c r="L33" s="647"/>
      <c r="M33" s="647"/>
      <c r="N33" s="647"/>
      <c r="O33" s="731"/>
      <c r="P33" s="731"/>
      <c r="Q33" s="731"/>
      <c r="R33" s="731"/>
      <c r="S33" s="731"/>
      <c r="T33" s="731"/>
      <c r="U33" s="731"/>
      <c r="V33" s="731"/>
      <c r="W33" s="731"/>
      <c r="X33" s="731"/>
      <c r="Y33" s="731"/>
      <c r="Z33" s="731"/>
      <c r="AA33" s="731"/>
      <c r="AB33" s="731"/>
      <c r="AC33" s="731"/>
      <c r="AD33" s="731"/>
      <c r="AE33" s="731"/>
      <c r="AF33" s="732"/>
      <c r="AG33" s="732"/>
      <c r="AH33" s="732"/>
      <c r="AI33" s="732"/>
      <c r="AJ33" s="732"/>
      <c r="AK33" s="732"/>
      <c r="AL33" s="732"/>
      <c r="AM33" s="732"/>
      <c r="AN33" s="732"/>
      <c r="AO33" s="732"/>
      <c r="AP33" s="732"/>
      <c r="AQ33" s="732"/>
      <c r="CA33" s="32"/>
      <c r="CB33" s="647" t="str">
        <f>B33</f>
        <v>助成対象事業主旨（200字程度）</v>
      </c>
      <c r="CC33" s="647"/>
      <c r="CD33" s="647"/>
      <c r="CE33" s="647"/>
      <c r="CF33" s="647"/>
      <c r="CG33" s="647"/>
      <c r="CH33" s="647"/>
      <c r="CI33" s="647"/>
      <c r="CJ33" s="647"/>
      <c r="CK33" s="647"/>
      <c r="CL33" s="647"/>
      <c r="CM33" s="647"/>
      <c r="CN33" s="647"/>
      <c r="CO33" s="771"/>
      <c r="CP33" s="771"/>
      <c r="CQ33" s="771"/>
      <c r="CR33" s="771"/>
      <c r="CS33" s="771"/>
      <c r="CT33" s="771"/>
      <c r="CU33" s="771"/>
      <c r="CV33" s="771"/>
      <c r="CW33" s="771"/>
      <c r="CX33" s="771"/>
      <c r="CY33" s="771"/>
      <c r="CZ33" s="771"/>
      <c r="DA33" s="771"/>
      <c r="DB33" s="771"/>
      <c r="DC33" s="771"/>
      <c r="DD33" s="771"/>
      <c r="DE33" s="771"/>
      <c r="DF33" s="771"/>
      <c r="DG33" s="771"/>
      <c r="DH33" s="771"/>
      <c r="DI33" s="771"/>
      <c r="DJ33" s="771"/>
      <c r="DK33" s="771"/>
      <c r="DL33" s="771"/>
      <c r="DM33" s="771"/>
      <c r="DN33" s="771"/>
      <c r="DO33" s="771"/>
      <c r="DP33" s="771"/>
      <c r="DQ33" s="771"/>
    </row>
    <row r="34" spans="1:122" ht="15" customHeight="1">
      <c r="A34" s="32"/>
      <c r="B34" s="647"/>
      <c r="C34" s="647"/>
      <c r="D34" s="647"/>
      <c r="E34" s="647"/>
      <c r="F34" s="647"/>
      <c r="G34" s="647"/>
      <c r="H34" s="647"/>
      <c r="I34" s="647"/>
      <c r="J34" s="647"/>
      <c r="K34" s="647"/>
      <c r="L34" s="647"/>
      <c r="M34" s="647"/>
      <c r="N34" s="647"/>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CA34" s="32"/>
      <c r="CB34" s="647"/>
      <c r="CC34" s="647"/>
      <c r="CD34" s="647"/>
      <c r="CE34" s="647"/>
      <c r="CF34" s="647"/>
      <c r="CG34" s="647"/>
      <c r="CH34" s="647"/>
      <c r="CI34" s="647"/>
      <c r="CJ34" s="647"/>
      <c r="CK34" s="647"/>
      <c r="CL34" s="647"/>
      <c r="CM34" s="647"/>
      <c r="CN34" s="647"/>
      <c r="CO34" s="771"/>
      <c r="CP34" s="771"/>
      <c r="CQ34" s="771"/>
      <c r="CR34" s="771"/>
      <c r="CS34" s="771"/>
      <c r="CT34" s="771"/>
      <c r="CU34" s="771"/>
      <c r="CV34" s="771"/>
      <c r="CW34" s="771"/>
      <c r="CX34" s="771"/>
      <c r="CY34" s="771"/>
      <c r="CZ34" s="771"/>
      <c r="DA34" s="771"/>
      <c r="DB34" s="771"/>
      <c r="DC34" s="771"/>
      <c r="DD34" s="771"/>
      <c r="DE34" s="771"/>
      <c r="DF34" s="771"/>
      <c r="DG34" s="771"/>
      <c r="DH34" s="771"/>
      <c r="DI34" s="771"/>
      <c r="DJ34" s="771"/>
      <c r="DK34" s="771"/>
      <c r="DL34" s="771"/>
      <c r="DM34" s="771"/>
      <c r="DN34" s="771"/>
      <c r="DO34" s="771"/>
      <c r="DP34" s="771"/>
      <c r="DQ34" s="771"/>
    </row>
    <row r="35" spans="1:122" ht="15" customHeight="1">
      <c r="A35" s="32"/>
      <c r="B35" s="647"/>
      <c r="C35" s="647"/>
      <c r="D35" s="647"/>
      <c r="E35" s="647"/>
      <c r="F35" s="647"/>
      <c r="G35" s="647"/>
      <c r="H35" s="647"/>
      <c r="I35" s="647"/>
      <c r="J35" s="647"/>
      <c r="K35" s="647"/>
      <c r="L35" s="647"/>
      <c r="M35" s="647"/>
      <c r="N35" s="647"/>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CA35" s="32"/>
      <c r="CB35" s="647"/>
      <c r="CC35" s="647"/>
      <c r="CD35" s="647"/>
      <c r="CE35" s="647"/>
      <c r="CF35" s="647"/>
      <c r="CG35" s="647"/>
      <c r="CH35" s="647"/>
      <c r="CI35" s="647"/>
      <c r="CJ35" s="647"/>
      <c r="CK35" s="647"/>
      <c r="CL35" s="647"/>
      <c r="CM35" s="647"/>
      <c r="CN35" s="647"/>
      <c r="CO35" s="771"/>
      <c r="CP35" s="771"/>
      <c r="CQ35" s="771"/>
      <c r="CR35" s="771"/>
      <c r="CS35" s="771"/>
      <c r="CT35" s="771"/>
      <c r="CU35" s="771"/>
      <c r="CV35" s="771"/>
      <c r="CW35" s="771"/>
      <c r="CX35" s="771"/>
      <c r="CY35" s="771"/>
      <c r="CZ35" s="771"/>
      <c r="DA35" s="771"/>
      <c r="DB35" s="771"/>
      <c r="DC35" s="771"/>
      <c r="DD35" s="771"/>
      <c r="DE35" s="771"/>
      <c r="DF35" s="771"/>
      <c r="DG35" s="771"/>
      <c r="DH35" s="771"/>
      <c r="DI35" s="771"/>
      <c r="DJ35" s="771"/>
      <c r="DK35" s="771"/>
      <c r="DL35" s="771"/>
      <c r="DM35" s="771"/>
      <c r="DN35" s="771"/>
      <c r="DO35" s="771"/>
      <c r="DP35" s="771"/>
      <c r="DQ35" s="771"/>
    </row>
    <row r="36" spans="1:122" ht="15" customHeight="1">
      <c r="A36" s="32"/>
      <c r="B36" s="647"/>
      <c r="C36" s="647"/>
      <c r="D36" s="647"/>
      <c r="E36" s="647"/>
      <c r="F36" s="647"/>
      <c r="G36" s="647"/>
      <c r="H36" s="647"/>
      <c r="I36" s="647"/>
      <c r="J36" s="647"/>
      <c r="K36" s="647"/>
      <c r="L36" s="647"/>
      <c r="M36" s="647"/>
      <c r="N36" s="647"/>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CA36" s="32"/>
      <c r="CB36" s="647"/>
      <c r="CC36" s="647"/>
      <c r="CD36" s="647"/>
      <c r="CE36" s="647"/>
      <c r="CF36" s="647"/>
      <c r="CG36" s="647"/>
      <c r="CH36" s="647"/>
      <c r="CI36" s="647"/>
      <c r="CJ36" s="647"/>
      <c r="CK36" s="647"/>
      <c r="CL36" s="647"/>
      <c r="CM36" s="647"/>
      <c r="CN36" s="647"/>
      <c r="CO36" s="771"/>
      <c r="CP36" s="771"/>
      <c r="CQ36" s="771"/>
      <c r="CR36" s="771"/>
      <c r="CS36" s="771"/>
      <c r="CT36" s="771"/>
      <c r="CU36" s="771"/>
      <c r="CV36" s="771"/>
      <c r="CW36" s="771"/>
      <c r="CX36" s="771"/>
      <c r="CY36" s="771"/>
      <c r="CZ36" s="771"/>
      <c r="DA36" s="771"/>
      <c r="DB36" s="771"/>
      <c r="DC36" s="771"/>
      <c r="DD36" s="771"/>
      <c r="DE36" s="771"/>
      <c r="DF36" s="771"/>
      <c r="DG36" s="771"/>
      <c r="DH36" s="771"/>
      <c r="DI36" s="771"/>
      <c r="DJ36" s="771"/>
      <c r="DK36" s="771"/>
      <c r="DL36" s="771"/>
      <c r="DM36" s="771"/>
      <c r="DN36" s="771"/>
      <c r="DO36" s="771"/>
      <c r="DP36" s="771"/>
      <c r="DQ36" s="771"/>
    </row>
    <row r="37" spans="1:122" ht="15" customHeight="1">
      <c r="A37" s="32"/>
      <c r="B37" s="647"/>
      <c r="C37" s="647"/>
      <c r="D37" s="647"/>
      <c r="E37" s="647"/>
      <c r="F37" s="647"/>
      <c r="G37" s="647"/>
      <c r="H37" s="647"/>
      <c r="I37" s="647"/>
      <c r="J37" s="647"/>
      <c r="K37" s="647"/>
      <c r="L37" s="647"/>
      <c r="M37" s="647"/>
      <c r="N37" s="647"/>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CA37" s="32"/>
      <c r="CB37" s="647"/>
      <c r="CC37" s="647"/>
      <c r="CD37" s="647"/>
      <c r="CE37" s="647"/>
      <c r="CF37" s="647"/>
      <c r="CG37" s="647"/>
      <c r="CH37" s="647"/>
      <c r="CI37" s="647"/>
      <c r="CJ37" s="647"/>
      <c r="CK37" s="647"/>
      <c r="CL37" s="647"/>
      <c r="CM37" s="647"/>
      <c r="CN37" s="647"/>
      <c r="CO37" s="771"/>
      <c r="CP37" s="771"/>
      <c r="CQ37" s="771"/>
      <c r="CR37" s="771"/>
      <c r="CS37" s="771"/>
      <c r="CT37" s="771"/>
      <c r="CU37" s="771"/>
      <c r="CV37" s="771"/>
      <c r="CW37" s="771"/>
      <c r="CX37" s="771"/>
      <c r="CY37" s="771"/>
      <c r="CZ37" s="771"/>
      <c r="DA37" s="771"/>
      <c r="DB37" s="771"/>
      <c r="DC37" s="771"/>
      <c r="DD37" s="771"/>
      <c r="DE37" s="771"/>
      <c r="DF37" s="771"/>
      <c r="DG37" s="771"/>
      <c r="DH37" s="771"/>
      <c r="DI37" s="771"/>
      <c r="DJ37" s="771"/>
      <c r="DK37" s="771"/>
      <c r="DL37" s="771"/>
      <c r="DM37" s="771"/>
      <c r="DN37" s="771"/>
      <c r="DO37" s="771"/>
      <c r="DP37" s="771"/>
      <c r="DQ37" s="771"/>
    </row>
    <row r="38" spans="1:122" ht="15" customHeight="1">
      <c r="A38" s="32"/>
      <c r="B38" s="647"/>
      <c r="C38" s="647"/>
      <c r="D38" s="647"/>
      <c r="E38" s="647"/>
      <c r="F38" s="647"/>
      <c r="G38" s="647"/>
      <c r="H38" s="647"/>
      <c r="I38" s="647"/>
      <c r="J38" s="647"/>
      <c r="K38" s="647"/>
      <c r="L38" s="647"/>
      <c r="M38" s="647"/>
      <c r="N38" s="647"/>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CA38" s="32"/>
      <c r="CB38" s="647"/>
      <c r="CC38" s="647"/>
      <c r="CD38" s="647"/>
      <c r="CE38" s="647"/>
      <c r="CF38" s="647"/>
      <c r="CG38" s="647"/>
      <c r="CH38" s="647"/>
      <c r="CI38" s="647"/>
      <c r="CJ38" s="647"/>
      <c r="CK38" s="647"/>
      <c r="CL38" s="647"/>
      <c r="CM38" s="647"/>
      <c r="CN38" s="647"/>
      <c r="CO38" s="771"/>
      <c r="CP38" s="771"/>
      <c r="CQ38" s="771"/>
      <c r="CR38" s="771"/>
      <c r="CS38" s="771"/>
      <c r="CT38" s="771"/>
      <c r="CU38" s="771"/>
      <c r="CV38" s="771"/>
      <c r="CW38" s="771"/>
      <c r="CX38" s="771"/>
      <c r="CY38" s="771"/>
      <c r="CZ38" s="771"/>
      <c r="DA38" s="771"/>
      <c r="DB38" s="771"/>
      <c r="DC38" s="771"/>
      <c r="DD38" s="771"/>
      <c r="DE38" s="771"/>
      <c r="DF38" s="771"/>
      <c r="DG38" s="771"/>
      <c r="DH38" s="771"/>
      <c r="DI38" s="771"/>
      <c r="DJ38" s="771"/>
      <c r="DK38" s="771"/>
      <c r="DL38" s="771"/>
      <c r="DM38" s="771"/>
      <c r="DN38" s="771"/>
      <c r="DO38" s="771"/>
      <c r="DP38" s="771"/>
      <c r="DQ38" s="771"/>
    </row>
    <row r="39" spans="1:122" ht="15" customHeight="1">
      <c r="A39" s="32"/>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647" t="str">
        <f>LEN(O33)&amp;"字"</f>
        <v>0字</v>
      </c>
      <c r="AM39" s="647"/>
      <c r="AN39" s="647"/>
      <c r="AO39" s="647"/>
      <c r="AP39" s="647"/>
      <c r="AQ39" s="647"/>
      <c r="CA39" s="32"/>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648" t="str">
        <f>LEN(CO33)&amp;"字"</f>
        <v>0字</v>
      </c>
      <c r="DM39" s="649"/>
      <c r="DN39" s="649"/>
      <c r="DO39" s="649"/>
      <c r="DP39" s="649"/>
      <c r="DQ39" s="650"/>
    </row>
    <row r="40" spans="1:122" ht="15" customHeight="1">
      <c r="A40" s="32"/>
      <c r="B40" s="606" t="s">
        <v>2129</v>
      </c>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CA40" s="32"/>
      <c r="CB40" s="606" t="s">
        <v>2129</v>
      </c>
      <c r="CC40" s="606"/>
      <c r="CD40" s="606"/>
      <c r="CE40" s="606"/>
      <c r="CF40" s="606"/>
      <c r="CG40" s="606"/>
      <c r="CH40" s="606"/>
      <c r="CI40" s="606"/>
      <c r="CJ40" s="606"/>
      <c r="CK40" s="606"/>
      <c r="CL40" s="606"/>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row>
    <row r="41" spans="1:122" ht="15" customHeight="1">
      <c r="A41" s="32"/>
      <c r="B41" s="606"/>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T41" s="33"/>
      <c r="CA41" s="32"/>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c r="DM41" s="606"/>
      <c r="DN41" s="606"/>
      <c r="DO41" s="606"/>
      <c r="DP41" s="606"/>
      <c r="DQ41" s="606"/>
    </row>
    <row r="42" spans="1:122" s="108" customFormat="1" ht="15" customHeight="1">
      <c r="B42" s="109"/>
      <c r="D42" s="109"/>
      <c r="E42" s="109"/>
      <c r="F42" s="109"/>
      <c r="G42" s="109"/>
      <c r="AR42" s="3" t="s">
        <v>2148</v>
      </c>
      <c r="CB42" s="109"/>
      <c r="CD42" s="109"/>
      <c r="CE42" s="109"/>
      <c r="CF42" s="109"/>
      <c r="CG42" s="109"/>
      <c r="DR42" s="3" t="s">
        <v>2148</v>
      </c>
    </row>
    <row r="43" spans="1:122" s="108" customFormat="1" ht="15" customHeight="1">
      <c r="B43" s="440" t="s">
        <v>2104</v>
      </c>
      <c r="C43" s="437"/>
      <c r="D43" s="440"/>
      <c r="E43" s="440"/>
      <c r="F43" s="440"/>
      <c r="G43" s="440"/>
      <c r="H43" s="437"/>
      <c r="I43" s="437"/>
      <c r="J43" s="437"/>
      <c r="K43" s="437"/>
      <c r="L43" s="437"/>
      <c r="M43" s="437"/>
      <c r="N43" s="437"/>
      <c r="O43" s="437"/>
      <c r="P43" s="437"/>
      <c r="AR43" s="3"/>
      <c r="CB43" s="109" t="s">
        <v>2104</v>
      </c>
      <c r="CD43" s="109"/>
      <c r="CE43" s="109"/>
      <c r="CF43" s="109"/>
      <c r="CG43" s="109"/>
      <c r="DR43" s="3"/>
    </row>
    <row r="44" spans="1:122" s="108" customFormat="1" ht="15" customHeight="1">
      <c r="B44" s="440"/>
      <c r="C44" s="437"/>
      <c r="D44" s="440"/>
      <c r="E44" s="440"/>
      <c r="F44" s="440"/>
      <c r="G44" s="440"/>
      <c r="H44" s="437"/>
      <c r="I44" s="437"/>
      <c r="J44" s="437"/>
      <c r="K44" s="437"/>
      <c r="L44" s="437"/>
      <c r="M44" s="437"/>
      <c r="N44" s="437"/>
      <c r="O44" s="437"/>
      <c r="P44" s="437"/>
      <c r="AD44" s="108" t="s">
        <v>2195</v>
      </c>
      <c r="AR44" s="3"/>
      <c r="AS44" s="502" t="s">
        <v>2492</v>
      </c>
      <c r="CB44" s="109"/>
      <c r="CD44" s="109"/>
      <c r="CE44" s="109"/>
      <c r="CF44" s="109"/>
      <c r="CG44" s="109"/>
      <c r="DD44" s="108" t="s">
        <v>2195</v>
      </c>
      <c r="DR44" s="3"/>
    </row>
    <row r="45" spans="1:122" s="108" customFormat="1" ht="30" customHeight="1">
      <c r="B45" s="725" t="s">
        <v>2137</v>
      </c>
      <c r="C45" s="726"/>
      <c r="D45" s="726"/>
      <c r="E45" s="726"/>
      <c r="F45" s="726"/>
      <c r="G45" s="726"/>
      <c r="H45" s="726"/>
      <c r="I45" s="726"/>
      <c r="J45" s="726"/>
      <c r="K45" s="726"/>
      <c r="L45" s="726"/>
      <c r="M45" s="726"/>
      <c r="N45" s="726"/>
      <c r="O45" s="726"/>
      <c r="P45" s="727"/>
      <c r="Q45" s="684">
        <f>'内訳書（総括）'!F13</f>
        <v>0</v>
      </c>
      <c r="R45" s="684"/>
      <c r="S45" s="684"/>
      <c r="T45" s="684"/>
      <c r="U45" s="684"/>
      <c r="V45" s="684"/>
      <c r="W45" s="684"/>
      <c r="X45" s="684"/>
      <c r="Y45" s="684"/>
      <c r="Z45" s="684"/>
      <c r="AA45" s="684"/>
      <c r="AB45" s="684"/>
      <c r="AC45" s="728"/>
      <c r="AD45" s="696" t="s">
        <v>2145</v>
      </c>
      <c r="AE45" s="697"/>
      <c r="AF45" s="252"/>
      <c r="AG45" s="148"/>
      <c r="AH45" s="253"/>
      <c r="AI45" s="253"/>
      <c r="AJ45" s="98"/>
      <c r="AK45" s="98"/>
      <c r="AL45" s="98"/>
      <c r="AM45" s="98"/>
      <c r="AN45" s="98"/>
      <c r="AO45" s="98"/>
      <c r="AP45" s="98"/>
      <c r="AQ45" s="149"/>
      <c r="AR45" s="3"/>
      <c r="AS45" s="584">
        <f>Q45*$Q$56</f>
        <v>0</v>
      </c>
      <c r="AX45" s="108" t="s">
        <v>2365</v>
      </c>
      <c r="AY45" s="108" t="s">
        <v>2366</v>
      </c>
      <c r="AZ45" s="108" t="s">
        <v>2367</v>
      </c>
      <c r="BA45" s="108" t="s">
        <v>2368</v>
      </c>
      <c r="CB45" s="693" t="s">
        <v>2137</v>
      </c>
      <c r="CC45" s="694"/>
      <c r="CD45" s="694"/>
      <c r="CE45" s="694"/>
      <c r="CF45" s="694"/>
      <c r="CG45" s="694"/>
      <c r="CH45" s="694"/>
      <c r="CI45" s="694"/>
      <c r="CJ45" s="694"/>
      <c r="CK45" s="694"/>
      <c r="CL45" s="694"/>
      <c r="CM45" s="694"/>
      <c r="CN45" s="694"/>
      <c r="CO45" s="694"/>
      <c r="CP45" s="695"/>
      <c r="CQ45" s="684">
        <f>基本情報!BE29</f>
        <v>0</v>
      </c>
      <c r="CR45" s="684"/>
      <c r="CS45" s="684"/>
      <c r="CT45" s="684"/>
      <c r="CU45" s="684"/>
      <c r="CV45" s="684"/>
      <c r="CW45" s="684"/>
      <c r="CX45" s="684"/>
      <c r="CY45" s="684"/>
      <c r="CZ45" s="684"/>
      <c r="DA45" s="684"/>
      <c r="DB45" s="684"/>
      <c r="DC45" s="684"/>
      <c r="DD45" s="696" t="s">
        <v>2063</v>
      </c>
      <c r="DE45" s="697"/>
      <c r="DF45" s="252"/>
      <c r="DG45" s="148"/>
      <c r="DH45" s="253"/>
      <c r="DI45" s="253"/>
      <c r="DJ45" s="98"/>
      <c r="DK45" s="98"/>
      <c r="DL45" s="98"/>
      <c r="DM45" s="98"/>
      <c r="DN45" s="98"/>
      <c r="DO45" s="98"/>
      <c r="DP45" s="98"/>
      <c r="DQ45" s="149"/>
      <c r="DR45" s="3"/>
    </row>
    <row r="46" spans="1:122" s="108" customFormat="1" ht="30" customHeight="1">
      <c r="B46" s="725" t="s">
        <v>2138</v>
      </c>
      <c r="C46" s="726"/>
      <c r="D46" s="726"/>
      <c r="E46" s="726"/>
      <c r="F46" s="726"/>
      <c r="G46" s="726"/>
      <c r="H46" s="726"/>
      <c r="I46" s="726"/>
      <c r="J46" s="726"/>
      <c r="K46" s="726"/>
      <c r="L46" s="726"/>
      <c r="M46" s="726"/>
      <c r="N46" s="726"/>
      <c r="O46" s="726"/>
      <c r="P46" s="727"/>
      <c r="Q46" s="684">
        <f>'内訳書（総括）'!F14</f>
        <v>0</v>
      </c>
      <c r="R46" s="684"/>
      <c r="S46" s="684"/>
      <c r="T46" s="684"/>
      <c r="U46" s="684"/>
      <c r="V46" s="684"/>
      <c r="W46" s="684"/>
      <c r="X46" s="684"/>
      <c r="Y46" s="684"/>
      <c r="Z46" s="684"/>
      <c r="AA46" s="684"/>
      <c r="AB46" s="684"/>
      <c r="AC46" s="728"/>
      <c r="AD46" s="676" t="s">
        <v>2145</v>
      </c>
      <c r="AE46" s="677"/>
      <c r="AF46" s="788" t="s">
        <v>2664</v>
      </c>
      <c r="AG46" s="789"/>
      <c r="AH46" s="789"/>
      <c r="AI46" s="789"/>
      <c r="AJ46" s="789"/>
      <c r="AK46" s="789"/>
      <c r="AL46" s="789"/>
      <c r="AM46" s="789"/>
      <c r="AN46" s="789"/>
      <c r="AO46" s="789"/>
      <c r="AP46" s="789"/>
      <c r="AQ46" s="790"/>
      <c r="AR46" s="3"/>
      <c r="AS46" s="584">
        <f>IF(Q46=0,0,MIN(AX46,AY46,AZ46,BA46))</f>
        <v>0</v>
      </c>
      <c r="AT46" s="108" t="s">
        <v>2131</v>
      </c>
      <c r="AU46" s="581">
        <f>$AS$53*0.2/$Q$56</f>
        <v>0</v>
      </c>
      <c r="AV46" s="255" t="str">
        <f>IF($Q46&lt;=$AU46,"OK","NG")</f>
        <v>OK</v>
      </c>
      <c r="AX46" s="584">
        <f>ROUNDDOWN(($AS$45+$AS$47+$AS$48+$AS$49+$AS$50+$AS$51)*(2/3)/2,0)</f>
        <v>0</v>
      </c>
      <c r="AY46" s="584">
        <f>(($AS$45+$AS$47+$AS$48+$AS$49+$AS$50+$AS$51)+MIN(Q46*$Q$56,Q52*$Q$56))/4</f>
        <v>0</v>
      </c>
      <c r="AZ46" s="584">
        <f>Q46*$Q$56</f>
        <v>0</v>
      </c>
      <c r="BA46" s="584">
        <f>$Q$58*0.2</f>
        <v>20000000</v>
      </c>
      <c r="CB46" s="693" t="s">
        <v>2138</v>
      </c>
      <c r="CC46" s="694"/>
      <c r="CD46" s="694"/>
      <c r="CE46" s="694"/>
      <c r="CF46" s="694"/>
      <c r="CG46" s="694"/>
      <c r="CH46" s="694"/>
      <c r="CI46" s="694"/>
      <c r="CJ46" s="694"/>
      <c r="CK46" s="694"/>
      <c r="CL46" s="694"/>
      <c r="CM46" s="694"/>
      <c r="CN46" s="694"/>
      <c r="CO46" s="694"/>
      <c r="CP46" s="695"/>
      <c r="CQ46" s="684">
        <f>基本情報!BE30</f>
        <v>0</v>
      </c>
      <c r="CR46" s="684"/>
      <c r="CS46" s="684"/>
      <c r="CT46" s="684"/>
      <c r="CU46" s="684"/>
      <c r="CV46" s="684"/>
      <c r="CW46" s="684"/>
      <c r="CX46" s="684"/>
      <c r="CY46" s="684"/>
      <c r="CZ46" s="684"/>
      <c r="DA46" s="684"/>
      <c r="DB46" s="684"/>
      <c r="DC46" s="684"/>
      <c r="DD46" s="676" t="s">
        <v>2063</v>
      </c>
      <c r="DE46" s="677"/>
      <c r="DF46" s="698" t="s">
        <v>2300</v>
      </c>
      <c r="DG46" s="699"/>
      <c r="DH46" s="699"/>
      <c r="DI46" s="699"/>
      <c r="DJ46" s="699"/>
      <c r="DK46" s="699"/>
      <c r="DL46" s="699"/>
      <c r="DM46" s="699"/>
      <c r="DN46" s="699"/>
      <c r="DO46" s="699"/>
      <c r="DP46" s="699"/>
      <c r="DQ46" s="700"/>
      <c r="DR46" s="3"/>
    </row>
    <row r="47" spans="1:122" s="108" customFormat="1" ht="30" customHeight="1">
      <c r="B47" s="796" t="s">
        <v>2139</v>
      </c>
      <c r="C47" s="797"/>
      <c r="D47" s="797"/>
      <c r="E47" s="797"/>
      <c r="F47" s="797"/>
      <c r="G47" s="797"/>
      <c r="H47" s="797"/>
      <c r="I47" s="797"/>
      <c r="J47" s="797"/>
      <c r="K47" s="797"/>
      <c r="L47" s="797"/>
      <c r="M47" s="797"/>
      <c r="N47" s="797"/>
      <c r="O47" s="797"/>
      <c r="P47" s="798"/>
      <c r="Q47" s="684">
        <f>'内訳書（総括）'!F15</f>
        <v>0</v>
      </c>
      <c r="R47" s="684"/>
      <c r="S47" s="684"/>
      <c r="T47" s="684"/>
      <c r="U47" s="684"/>
      <c r="V47" s="684"/>
      <c r="W47" s="684"/>
      <c r="X47" s="684"/>
      <c r="Y47" s="684"/>
      <c r="Z47" s="684"/>
      <c r="AA47" s="684"/>
      <c r="AB47" s="684"/>
      <c r="AC47" s="728"/>
      <c r="AD47" s="676" t="s">
        <v>2145</v>
      </c>
      <c r="AE47" s="677"/>
      <c r="AF47" s="256"/>
      <c r="AG47" s="253"/>
      <c r="AH47" s="253"/>
      <c r="AI47" s="253"/>
      <c r="AJ47" s="98"/>
      <c r="AK47" s="98"/>
      <c r="AL47" s="98"/>
      <c r="AM47" s="98"/>
      <c r="AN47" s="98"/>
      <c r="AO47" s="98"/>
      <c r="AP47" s="98"/>
      <c r="AQ47" s="149"/>
      <c r="AR47" s="3"/>
      <c r="AS47" s="584">
        <f t="shared" ref="AS47:AS51" si="7">Q47*$Q$56</f>
        <v>0</v>
      </c>
      <c r="AU47" s="159"/>
      <c r="CB47" s="678" t="s">
        <v>2139</v>
      </c>
      <c r="CC47" s="679"/>
      <c r="CD47" s="679"/>
      <c r="CE47" s="679"/>
      <c r="CF47" s="679"/>
      <c r="CG47" s="679"/>
      <c r="CH47" s="679"/>
      <c r="CI47" s="679"/>
      <c r="CJ47" s="679"/>
      <c r="CK47" s="679"/>
      <c r="CL47" s="679"/>
      <c r="CM47" s="679"/>
      <c r="CN47" s="679"/>
      <c r="CO47" s="679"/>
      <c r="CP47" s="680"/>
      <c r="CQ47" s="684">
        <f>基本情報!BE31</f>
        <v>0</v>
      </c>
      <c r="CR47" s="684"/>
      <c r="CS47" s="684"/>
      <c r="CT47" s="684"/>
      <c r="CU47" s="684"/>
      <c r="CV47" s="684"/>
      <c r="CW47" s="684"/>
      <c r="CX47" s="684"/>
      <c r="CY47" s="684"/>
      <c r="CZ47" s="684"/>
      <c r="DA47" s="684"/>
      <c r="DB47" s="684"/>
      <c r="DC47" s="684"/>
      <c r="DD47" s="676" t="s">
        <v>2063</v>
      </c>
      <c r="DE47" s="677"/>
      <c r="DF47" s="256"/>
      <c r="DG47" s="253"/>
      <c r="DH47" s="253"/>
      <c r="DI47" s="253"/>
      <c r="DJ47" s="98"/>
      <c r="DK47" s="98"/>
      <c r="DL47" s="98"/>
      <c r="DM47" s="98"/>
      <c r="DN47" s="98"/>
      <c r="DO47" s="98"/>
      <c r="DP47" s="98"/>
      <c r="DQ47" s="149"/>
      <c r="DR47" s="3"/>
    </row>
    <row r="48" spans="1:122" s="108" customFormat="1" ht="30" customHeight="1">
      <c r="B48" s="796" t="s">
        <v>2321</v>
      </c>
      <c r="C48" s="797"/>
      <c r="D48" s="797"/>
      <c r="E48" s="797"/>
      <c r="F48" s="797"/>
      <c r="G48" s="797"/>
      <c r="H48" s="797"/>
      <c r="I48" s="797"/>
      <c r="J48" s="797"/>
      <c r="K48" s="797"/>
      <c r="L48" s="797"/>
      <c r="M48" s="797"/>
      <c r="N48" s="797"/>
      <c r="O48" s="797"/>
      <c r="P48" s="798"/>
      <c r="Q48" s="684">
        <f>'内訳書（総括）'!F16</f>
        <v>0</v>
      </c>
      <c r="R48" s="684"/>
      <c r="S48" s="684"/>
      <c r="T48" s="684"/>
      <c r="U48" s="684"/>
      <c r="V48" s="684"/>
      <c r="W48" s="684"/>
      <c r="X48" s="684"/>
      <c r="Y48" s="684"/>
      <c r="Z48" s="684"/>
      <c r="AA48" s="684"/>
      <c r="AB48" s="684"/>
      <c r="AC48" s="728"/>
      <c r="AD48" s="676" t="s">
        <v>2145</v>
      </c>
      <c r="AE48" s="677"/>
      <c r="AF48" s="256"/>
      <c r="AG48" s="253"/>
      <c r="AH48" s="253"/>
      <c r="AI48" s="253"/>
      <c r="AJ48" s="98"/>
      <c r="AK48" s="98"/>
      <c r="AL48" s="98"/>
      <c r="AM48" s="98"/>
      <c r="AN48" s="98"/>
      <c r="AO48" s="98"/>
      <c r="AP48" s="98"/>
      <c r="AQ48" s="149"/>
      <c r="AR48" s="3"/>
      <c r="AS48" s="584">
        <f>Q48*$Q$56</f>
        <v>0</v>
      </c>
      <c r="AU48" s="159"/>
      <c r="CB48" s="678" t="s">
        <v>2140</v>
      </c>
      <c r="CC48" s="679"/>
      <c r="CD48" s="679"/>
      <c r="CE48" s="679"/>
      <c r="CF48" s="679"/>
      <c r="CG48" s="679"/>
      <c r="CH48" s="679"/>
      <c r="CI48" s="679"/>
      <c r="CJ48" s="679"/>
      <c r="CK48" s="679"/>
      <c r="CL48" s="679"/>
      <c r="CM48" s="679"/>
      <c r="CN48" s="679"/>
      <c r="CO48" s="679"/>
      <c r="CP48" s="680"/>
      <c r="CQ48" s="684">
        <f>基本情報!BE32</f>
        <v>0</v>
      </c>
      <c r="CR48" s="684"/>
      <c r="CS48" s="684"/>
      <c r="CT48" s="684"/>
      <c r="CU48" s="684"/>
      <c r="CV48" s="684"/>
      <c r="CW48" s="684"/>
      <c r="CX48" s="684"/>
      <c r="CY48" s="684"/>
      <c r="CZ48" s="684"/>
      <c r="DA48" s="684"/>
      <c r="DB48" s="684"/>
      <c r="DC48" s="684"/>
      <c r="DD48" s="676" t="s">
        <v>2063</v>
      </c>
      <c r="DE48" s="677"/>
      <c r="DF48" s="256"/>
      <c r="DG48" s="253"/>
      <c r="DH48" s="253"/>
      <c r="DI48" s="253"/>
      <c r="DJ48" s="98"/>
      <c r="DK48" s="98"/>
      <c r="DL48" s="98"/>
      <c r="DM48" s="98"/>
      <c r="DN48" s="98"/>
      <c r="DO48" s="98"/>
      <c r="DP48" s="98"/>
      <c r="DQ48" s="149"/>
      <c r="DR48" s="3"/>
    </row>
    <row r="49" spans="1:122" s="108" customFormat="1" ht="30" customHeight="1">
      <c r="B49" s="796" t="s">
        <v>2141</v>
      </c>
      <c r="C49" s="797"/>
      <c r="D49" s="797"/>
      <c r="E49" s="797"/>
      <c r="F49" s="797"/>
      <c r="G49" s="797"/>
      <c r="H49" s="797"/>
      <c r="I49" s="797"/>
      <c r="J49" s="797"/>
      <c r="K49" s="797"/>
      <c r="L49" s="797"/>
      <c r="M49" s="797"/>
      <c r="N49" s="797"/>
      <c r="O49" s="797"/>
      <c r="P49" s="798"/>
      <c r="Q49" s="684">
        <f>'内訳書（総括）'!F17</f>
        <v>0</v>
      </c>
      <c r="R49" s="684"/>
      <c r="S49" s="684"/>
      <c r="T49" s="684"/>
      <c r="U49" s="684"/>
      <c r="V49" s="684"/>
      <c r="W49" s="684"/>
      <c r="X49" s="684"/>
      <c r="Y49" s="684"/>
      <c r="Z49" s="684"/>
      <c r="AA49" s="684"/>
      <c r="AB49" s="684"/>
      <c r="AC49" s="728"/>
      <c r="AD49" s="676" t="s">
        <v>2145</v>
      </c>
      <c r="AE49" s="677"/>
      <c r="AF49" s="256"/>
      <c r="AG49" s="253"/>
      <c r="AH49" s="253"/>
      <c r="AI49" s="253"/>
      <c r="AJ49" s="98"/>
      <c r="AK49" s="98"/>
      <c r="AL49" s="98"/>
      <c r="AM49" s="98"/>
      <c r="AN49" s="98"/>
      <c r="AO49" s="98"/>
      <c r="AP49" s="98"/>
      <c r="AQ49" s="149"/>
      <c r="AR49" s="3"/>
      <c r="AS49" s="584">
        <f t="shared" si="7"/>
        <v>0</v>
      </c>
      <c r="AU49" s="159"/>
      <c r="CB49" s="678" t="s">
        <v>2141</v>
      </c>
      <c r="CC49" s="679"/>
      <c r="CD49" s="679"/>
      <c r="CE49" s="679"/>
      <c r="CF49" s="679"/>
      <c r="CG49" s="679"/>
      <c r="CH49" s="679"/>
      <c r="CI49" s="679"/>
      <c r="CJ49" s="679"/>
      <c r="CK49" s="679"/>
      <c r="CL49" s="679"/>
      <c r="CM49" s="679"/>
      <c r="CN49" s="679"/>
      <c r="CO49" s="679"/>
      <c r="CP49" s="680"/>
      <c r="CQ49" s="684">
        <f>基本情報!BE33</f>
        <v>0</v>
      </c>
      <c r="CR49" s="684"/>
      <c r="CS49" s="684"/>
      <c r="CT49" s="684"/>
      <c r="CU49" s="684"/>
      <c r="CV49" s="684"/>
      <c r="CW49" s="684"/>
      <c r="CX49" s="684"/>
      <c r="CY49" s="684"/>
      <c r="CZ49" s="684"/>
      <c r="DA49" s="684"/>
      <c r="DB49" s="684"/>
      <c r="DC49" s="684"/>
      <c r="DD49" s="676" t="s">
        <v>2063</v>
      </c>
      <c r="DE49" s="677"/>
      <c r="DF49" s="256"/>
      <c r="DG49" s="253"/>
      <c r="DH49" s="253"/>
      <c r="DI49" s="253"/>
      <c r="DJ49" s="98"/>
      <c r="DK49" s="98"/>
      <c r="DL49" s="98"/>
      <c r="DM49" s="98"/>
      <c r="DN49" s="98"/>
      <c r="DO49" s="98"/>
      <c r="DP49" s="98"/>
      <c r="DQ49" s="149"/>
      <c r="DR49" s="3"/>
    </row>
    <row r="50" spans="1:122" s="108" customFormat="1" ht="30" customHeight="1">
      <c r="B50" s="796" t="s">
        <v>2142</v>
      </c>
      <c r="C50" s="797"/>
      <c r="D50" s="797"/>
      <c r="E50" s="797"/>
      <c r="F50" s="797"/>
      <c r="G50" s="797"/>
      <c r="H50" s="797"/>
      <c r="I50" s="797"/>
      <c r="J50" s="797"/>
      <c r="K50" s="797"/>
      <c r="L50" s="797"/>
      <c r="M50" s="797"/>
      <c r="N50" s="797"/>
      <c r="O50" s="797"/>
      <c r="P50" s="798"/>
      <c r="Q50" s="684">
        <f>'内訳書（総括）'!F18</f>
        <v>0</v>
      </c>
      <c r="R50" s="684"/>
      <c r="S50" s="684"/>
      <c r="T50" s="684"/>
      <c r="U50" s="684"/>
      <c r="V50" s="684"/>
      <c r="W50" s="684"/>
      <c r="X50" s="684"/>
      <c r="Y50" s="684"/>
      <c r="Z50" s="684"/>
      <c r="AA50" s="684"/>
      <c r="AB50" s="684"/>
      <c r="AC50" s="728"/>
      <c r="AD50" s="676" t="s">
        <v>2145</v>
      </c>
      <c r="AE50" s="677"/>
      <c r="AF50" s="256"/>
      <c r="AG50" s="253"/>
      <c r="AH50" s="253"/>
      <c r="AI50" s="253"/>
      <c r="AJ50" s="98"/>
      <c r="AK50" s="98"/>
      <c r="AL50" s="98"/>
      <c r="AM50" s="98"/>
      <c r="AN50" s="98"/>
      <c r="AO50" s="98"/>
      <c r="AP50" s="98"/>
      <c r="AQ50" s="149"/>
      <c r="AR50" s="3"/>
      <c r="AS50" s="584">
        <f t="shared" si="7"/>
        <v>0</v>
      </c>
      <c r="AU50" s="159"/>
      <c r="CB50" s="678" t="s">
        <v>2142</v>
      </c>
      <c r="CC50" s="679"/>
      <c r="CD50" s="679"/>
      <c r="CE50" s="679"/>
      <c r="CF50" s="679"/>
      <c r="CG50" s="679"/>
      <c r="CH50" s="679"/>
      <c r="CI50" s="679"/>
      <c r="CJ50" s="679"/>
      <c r="CK50" s="679"/>
      <c r="CL50" s="679"/>
      <c r="CM50" s="679"/>
      <c r="CN50" s="679"/>
      <c r="CO50" s="679"/>
      <c r="CP50" s="680"/>
      <c r="CQ50" s="684">
        <f>基本情報!BE34</f>
        <v>0</v>
      </c>
      <c r="CR50" s="684"/>
      <c r="CS50" s="684"/>
      <c r="CT50" s="684"/>
      <c r="CU50" s="684"/>
      <c r="CV50" s="684"/>
      <c r="CW50" s="684"/>
      <c r="CX50" s="684"/>
      <c r="CY50" s="684"/>
      <c r="CZ50" s="684"/>
      <c r="DA50" s="684"/>
      <c r="DB50" s="684"/>
      <c r="DC50" s="684"/>
      <c r="DD50" s="676" t="s">
        <v>2063</v>
      </c>
      <c r="DE50" s="677"/>
      <c r="DF50" s="256"/>
      <c r="DG50" s="253"/>
      <c r="DH50" s="253"/>
      <c r="DI50" s="253"/>
      <c r="DJ50" s="98"/>
      <c r="DK50" s="98"/>
      <c r="DL50" s="98"/>
      <c r="DM50" s="98"/>
      <c r="DN50" s="98"/>
      <c r="DO50" s="98"/>
      <c r="DP50" s="98"/>
      <c r="DQ50" s="149"/>
      <c r="DR50" s="3"/>
    </row>
    <row r="51" spans="1:122" s="108" customFormat="1" ht="30" customHeight="1">
      <c r="B51" s="725" t="s">
        <v>2143</v>
      </c>
      <c r="C51" s="726"/>
      <c r="D51" s="726"/>
      <c r="E51" s="726"/>
      <c r="F51" s="726"/>
      <c r="G51" s="726"/>
      <c r="H51" s="726"/>
      <c r="I51" s="726"/>
      <c r="J51" s="726"/>
      <c r="K51" s="726"/>
      <c r="L51" s="726"/>
      <c r="M51" s="726"/>
      <c r="N51" s="726"/>
      <c r="O51" s="726"/>
      <c r="P51" s="727"/>
      <c r="Q51" s="684">
        <f>'内訳書（総括）'!F19</f>
        <v>0</v>
      </c>
      <c r="R51" s="684"/>
      <c r="S51" s="684"/>
      <c r="T51" s="684"/>
      <c r="U51" s="684"/>
      <c r="V51" s="684"/>
      <c r="W51" s="684"/>
      <c r="X51" s="684"/>
      <c r="Y51" s="684"/>
      <c r="Z51" s="684"/>
      <c r="AA51" s="684"/>
      <c r="AB51" s="684"/>
      <c r="AC51" s="728"/>
      <c r="AD51" s="676" t="s">
        <v>2145</v>
      </c>
      <c r="AE51" s="677"/>
      <c r="AF51" s="256"/>
      <c r="AG51" s="253"/>
      <c r="AH51" s="253"/>
      <c r="AI51" s="253"/>
      <c r="AJ51" s="98"/>
      <c r="AK51" s="98"/>
      <c r="AL51" s="98"/>
      <c r="AM51" s="98"/>
      <c r="AN51" s="98"/>
      <c r="AO51" s="98"/>
      <c r="AP51" s="98"/>
      <c r="AQ51" s="149"/>
      <c r="AR51" s="3"/>
      <c r="AS51" s="584">
        <f t="shared" si="7"/>
        <v>0</v>
      </c>
      <c r="AU51" s="159"/>
      <c r="AX51" s="108" t="s">
        <v>2365</v>
      </c>
      <c r="AY51" s="108" t="s">
        <v>2366</v>
      </c>
      <c r="AZ51" s="108" t="s">
        <v>2367</v>
      </c>
      <c r="BA51" s="108" t="s">
        <v>2368</v>
      </c>
      <c r="CB51" s="693" t="s">
        <v>2143</v>
      </c>
      <c r="CC51" s="694"/>
      <c r="CD51" s="694"/>
      <c r="CE51" s="694"/>
      <c r="CF51" s="694"/>
      <c r="CG51" s="694"/>
      <c r="CH51" s="694"/>
      <c r="CI51" s="694"/>
      <c r="CJ51" s="694"/>
      <c r="CK51" s="694"/>
      <c r="CL51" s="694"/>
      <c r="CM51" s="694"/>
      <c r="CN51" s="694"/>
      <c r="CO51" s="694"/>
      <c r="CP51" s="695"/>
      <c r="CQ51" s="684">
        <f>基本情報!BE35</f>
        <v>0</v>
      </c>
      <c r="CR51" s="684"/>
      <c r="CS51" s="684"/>
      <c r="CT51" s="684"/>
      <c r="CU51" s="684"/>
      <c r="CV51" s="684"/>
      <c r="CW51" s="684"/>
      <c r="CX51" s="684"/>
      <c r="CY51" s="684"/>
      <c r="CZ51" s="684"/>
      <c r="DA51" s="684"/>
      <c r="DB51" s="684"/>
      <c r="DC51" s="684"/>
      <c r="DD51" s="676" t="s">
        <v>2063</v>
      </c>
      <c r="DE51" s="677"/>
      <c r="DF51" s="256"/>
      <c r="DG51" s="253"/>
      <c r="DH51" s="253"/>
      <c r="DI51" s="253"/>
      <c r="DJ51" s="98"/>
      <c r="DK51" s="98"/>
      <c r="DL51" s="98"/>
      <c r="DM51" s="98"/>
      <c r="DN51" s="98"/>
      <c r="DO51" s="98"/>
      <c r="DP51" s="98"/>
      <c r="DQ51" s="149"/>
      <c r="DR51" s="3"/>
    </row>
    <row r="52" spans="1:122" s="108" customFormat="1" ht="30" customHeight="1">
      <c r="B52" s="791" t="s">
        <v>2144</v>
      </c>
      <c r="C52" s="792"/>
      <c r="D52" s="792"/>
      <c r="E52" s="792"/>
      <c r="F52" s="792"/>
      <c r="G52" s="792"/>
      <c r="H52" s="792"/>
      <c r="I52" s="792"/>
      <c r="J52" s="792"/>
      <c r="K52" s="792"/>
      <c r="L52" s="792"/>
      <c r="M52" s="792"/>
      <c r="N52" s="792"/>
      <c r="O52" s="792"/>
      <c r="P52" s="793"/>
      <c r="Q52" s="684">
        <f>'内訳書（総括）'!F20</f>
        <v>0</v>
      </c>
      <c r="R52" s="684"/>
      <c r="S52" s="684"/>
      <c r="T52" s="684"/>
      <c r="U52" s="684"/>
      <c r="V52" s="684"/>
      <c r="W52" s="684"/>
      <c r="X52" s="684"/>
      <c r="Y52" s="684"/>
      <c r="Z52" s="684"/>
      <c r="AA52" s="684"/>
      <c r="AB52" s="684"/>
      <c r="AC52" s="728"/>
      <c r="AD52" s="794" t="s">
        <v>2145</v>
      </c>
      <c r="AE52" s="795"/>
      <c r="AF52" s="785" t="s">
        <v>2664</v>
      </c>
      <c r="AG52" s="786"/>
      <c r="AH52" s="786"/>
      <c r="AI52" s="786"/>
      <c r="AJ52" s="786"/>
      <c r="AK52" s="786"/>
      <c r="AL52" s="786"/>
      <c r="AM52" s="786"/>
      <c r="AN52" s="786"/>
      <c r="AO52" s="786"/>
      <c r="AP52" s="786"/>
      <c r="AQ52" s="787"/>
      <c r="AR52" s="3"/>
      <c r="AS52" s="584">
        <f>IF(Q52=0,0,MIN(AX52,AY52,AZ52,BA52))</f>
        <v>0</v>
      </c>
      <c r="AT52" s="108" t="s">
        <v>2131</v>
      </c>
      <c r="AU52" s="254">
        <f>$AS$53*0.2/$Q$56</f>
        <v>0</v>
      </c>
      <c r="AV52" s="255" t="str">
        <f>IF($Q52&lt;=$AU52,"OK","NG")</f>
        <v>OK</v>
      </c>
      <c r="AX52" s="584">
        <f>ROUNDDOWN(($AS$45+$AS$47+$AS$48+$AS$49+$AS$50+$AS$51)*(2/3)/2,0)</f>
        <v>0</v>
      </c>
      <c r="AY52" s="584">
        <f>(($AS$45+$AS$47+$AS$48+$AS$49+$AS$50+$AS$51)+MIN(Q46*$Q$56,Q52*$Q$56))/4</f>
        <v>0</v>
      </c>
      <c r="AZ52" s="584">
        <f>Q52*$Q$56</f>
        <v>0</v>
      </c>
      <c r="BA52" s="584">
        <f>$Q$58*0.2</f>
        <v>20000000</v>
      </c>
      <c r="CB52" s="681" t="s">
        <v>2144</v>
      </c>
      <c r="CC52" s="682"/>
      <c r="CD52" s="682"/>
      <c r="CE52" s="682"/>
      <c r="CF52" s="682"/>
      <c r="CG52" s="682"/>
      <c r="CH52" s="682"/>
      <c r="CI52" s="682"/>
      <c r="CJ52" s="682"/>
      <c r="CK52" s="682"/>
      <c r="CL52" s="682"/>
      <c r="CM52" s="682"/>
      <c r="CN52" s="682"/>
      <c r="CO52" s="682"/>
      <c r="CP52" s="683"/>
      <c r="CQ52" s="684">
        <f>基本情報!BE36</f>
        <v>0</v>
      </c>
      <c r="CR52" s="684"/>
      <c r="CS52" s="684"/>
      <c r="CT52" s="684"/>
      <c r="CU52" s="684"/>
      <c r="CV52" s="684"/>
      <c r="CW52" s="684"/>
      <c r="CX52" s="684"/>
      <c r="CY52" s="684"/>
      <c r="CZ52" s="684"/>
      <c r="DA52" s="684"/>
      <c r="DB52" s="684"/>
      <c r="DC52" s="684"/>
      <c r="DD52" s="794" t="s">
        <v>2063</v>
      </c>
      <c r="DE52" s="795"/>
      <c r="DF52" s="711" t="s">
        <v>2300</v>
      </c>
      <c r="DG52" s="712"/>
      <c r="DH52" s="712"/>
      <c r="DI52" s="712"/>
      <c r="DJ52" s="712"/>
      <c r="DK52" s="712"/>
      <c r="DL52" s="712"/>
      <c r="DM52" s="712"/>
      <c r="DN52" s="712"/>
      <c r="DO52" s="712"/>
      <c r="DP52" s="712"/>
      <c r="DQ52" s="713"/>
      <c r="DR52" s="3"/>
    </row>
    <row r="53" spans="1:122" s="108" customFormat="1" ht="15" customHeight="1">
      <c r="B53" s="438"/>
      <c r="C53" s="438"/>
      <c r="D53" s="438"/>
      <c r="E53" s="438"/>
      <c r="F53" s="438"/>
      <c r="G53" s="438"/>
      <c r="H53" s="438"/>
      <c r="I53" s="438"/>
      <c r="J53" s="438"/>
      <c r="K53" s="438"/>
      <c r="L53" s="438"/>
      <c r="M53" s="438"/>
      <c r="N53" s="438"/>
      <c r="O53" s="438"/>
      <c r="P53" s="438"/>
      <c r="Q53" s="125"/>
      <c r="R53" s="125"/>
      <c r="S53" s="125"/>
      <c r="T53" s="125"/>
      <c r="U53" s="125"/>
      <c r="V53" s="125"/>
      <c r="W53" s="125"/>
      <c r="X53" s="125"/>
      <c r="Y53" s="125"/>
      <c r="Z53" s="125"/>
      <c r="AA53" s="125"/>
      <c r="AB53" s="125"/>
      <c r="AC53" s="125"/>
      <c r="AD53" s="92"/>
      <c r="AE53" s="92"/>
      <c r="AF53" s="257"/>
      <c r="AG53" s="257"/>
      <c r="AH53" s="257"/>
      <c r="AI53" s="257"/>
      <c r="AJ53" s="257"/>
      <c r="AK53" s="257"/>
      <c r="AL53" s="257"/>
      <c r="AM53" s="257"/>
      <c r="AN53" s="257"/>
      <c r="AO53" s="257"/>
      <c r="AP53" s="257"/>
      <c r="AQ53" s="257"/>
      <c r="AR53" s="3"/>
      <c r="AS53" s="584">
        <f>MIN(SUM(AS45:AS52),Q58)</f>
        <v>0</v>
      </c>
      <c r="AU53" s="159"/>
      <c r="AV53" s="108" t="str">
        <f>IF(AND($AV46="OK",$AV52="OK"),"OK","NG")</f>
        <v>OK</v>
      </c>
      <c r="CB53" s="503"/>
      <c r="CC53" s="503"/>
      <c r="CD53" s="503"/>
      <c r="CE53" s="503"/>
      <c r="CF53" s="503"/>
      <c r="CG53" s="503"/>
      <c r="CH53" s="503"/>
      <c r="CI53" s="503"/>
      <c r="CJ53" s="503"/>
      <c r="CK53" s="503"/>
      <c r="CL53" s="503"/>
      <c r="CM53" s="503"/>
      <c r="CN53" s="503"/>
      <c r="CO53" s="503"/>
      <c r="CP53" s="503"/>
      <c r="CQ53" s="125"/>
      <c r="CR53" s="125"/>
      <c r="CS53" s="125"/>
      <c r="CT53" s="125"/>
      <c r="CU53" s="125"/>
      <c r="CV53" s="125"/>
      <c r="CW53" s="125"/>
      <c r="CX53" s="125"/>
      <c r="CY53" s="125"/>
      <c r="CZ53" s="125"/>
      <c r="DA53" s="125"/>
      <c r="DB53" s="125"/>
      <c r="DC53" s="125"/>
      <c r="DD53" s="92"/>
      <c r="DE53" s="92"/>
      <c r="DF53" s="257"/>
      <c r="DG53" s="257"/>
      <c r="DH53" s="257"/>
      <c r="DI53" s="257"/>
      <c r="DJ53" s="257"/>
      <c r="DK53" s="257"/>
      <c r="DL53" s="257"/>
      <c r="DM53" s="257"/>
      <c r="DN53" s="257"/>
      <c r="DO53" s="257"/>
      <c r="DP53" s="257"/>
      <c r="DQ53" s="257"/>
      <c r="DR53" s="3"/>
    </row>
    <row r="54" spans="1:122" s="108" customFormat="1" ht="15" customHeight="1">
      <c r="B54" s="440"/>
      <c r="C54" s="437"/>
      <c r="D54" s="440"/>
      <c r="E54" s="440"/>
      <c r="F54" s="440"/>
      <c r="G54" s="440"/>
      <c r="H54" s="437"/>
      <c r="I54" s="437"/>
      <c r="J54" s="437"/>
      <c r="K54" s="437"/>
      <c r="L54" s="437"/>
      <c r="M54" s="437"/>
      <c r="N54" s="437"/>
      <c r="O54" s="437"/>
      <c r="P54" s="437"/>
      <c r="AR54" s="3"/>
      <c r="CB54" s="109"/>
      <c r="CD54" s="109"/>
      <c r="CE54" s="109"/>
      <c r="CF54" s="109"/>
      <c r="CG54" s="109"/>
      <c r="DR54" s="3"/>
    </row>
    <row r="55" spans="1:122" s="108" customFormat="1" ht="30" customHeight="1">
      <c r="B55" s="725" t="s">
        <v>2173</v>
      </c>
      <c r="C55" s="726"/>
      <c r="D55" s="726"/>
      <c r="E55" s="726"/>
      <c r="F55" s="726"/>
      <c r="G55" s="726"/>
      <c r="H55" s="726"/>
      <c r="I55" s="726"/>
      <c r="J55" s="726"/>
      <c r="K55" s="726"/>
      <c r="L55" s="726"/>
      <c r="M55" s="726"/>
      <c r="N55" s="726"/>
      <c r="O55" s="726"/>
      <c r="P55" s="727"/>
      <c r="Q55" s="709">
        <f>SUM(Q45:AC52)</f>
        <v>0</v>
      </c>
      <c r="R55" s="710"/>
      <c r="S55" s="710"/>
      <c r="T55" s="710"/>
      <c r="U55" s="710"/>
      <c r="V55" s="710"/>
      <c r="W55" s="710"/>
      <c r="X55" s="710"/>
      <c r="Y55" s="710"/>
      <c r="Z55" s="710"/>
      <c r="AA55" s="710"/>
      <c r="AB55" s="710"/>
      <c r="AC55" s="710"/>
      <c r="AD55" s="710"/>
      <c r="AE55" s="710"/>
      <c r="AF55" s="174" t="s">
        <v>2063</v>
      </c>
      <c r="AG55" s="715" t="s">
        <v>2124</v>
      </c>
      <c r="AH55" s="715"/>
      <c r="AI55" s="715"/>
      <c r="AJ55" s="715"/>
      <c r="AK55" s="715"/>
      <c r="AL55" s="715"/>
      <c r="AM55" s="715"/>
      <c r="AN55" s="715"/>
      <c r="AO55" s="715"/>
      <c r="AP55" s="715"/>
      <c r="AQ55" s="716"/>
      <c r="AR55" s="3"/>
      <c r="AT55" s="158"/>
      <c r="CB55" s="714" t="s">
        <v>2173</v>
      </c>
      <c r="CC55" s="715"/>
      <c r="CD55" s="715"/>
      <c r="CE55" s="715"/>
      <c r="CF55" s="715"/>
      <c r="CG55" s="715"/>
      <c r="CH55" s="715"/>
      <c r="CI55" s="715"/>
      <c r="CJ55" s="715"/>
      <c r="CK55" s="715"/>
      <c r="CL55" s="715"/>
      <c r="CM55" s="715"/>
      <c r="CN55" s="715"/>
      <c r="CO55" s="715"/>
      <c r="CP55" s="716"/>
      <c r="CQ55" s="709">
        <f>SUM(CQ45:DC52)</f>
        <v>0</v>
      </c>
      <c r="CR55" s="710"/>
      <c r="CS55" s="710"/>
      <c r="CT55" s="710"/>
      <c r="CU55" s="710"/>
      <c r="CV55" s="710"/>
      <c r="CW55" s="710"/>
      <c r="CX55" s="710"/>
      <c r="CY55" s="710"/>
      <c r="CZ55" s="710"/>
      <c r="DA55" s="710"/>
      <c r="DB55" s="710"/>
      <c r="DC55" s="710"/>
      <c r="DD55" s="710"/>
      <c r="DE55" s="710"/>
      <c r="DF55" s="174" t="s">
        <v>2063</v>
      </c>
      <c r="DG55" s="715" t="s">
        <v>2124</v>
      </c>
      <c r="DH55" s="715"/>
      <c r="DI55" s="715"/>
      <c r="DJ55" s="715"/>
      <c r="DK55" s="715"/>
      <c r="DL55" s="715"/>
      <c r="DM55" s="715"/>
      <c r="DN55" s="715"/>
      <c r="DO55" s="715"/>
      <c r="DP55" s="715"/>
      <c r="DQ55" s="716"/>
      <c r="DR55" s="3"/>
    </row>
    <row r="56" spans="1:122" s="108" customFormat="1" ht="30" customHeight="1">
      <c r="B56" s="725" t="s">
        <v>2175</v>
      </c>
      <c r="C56" s="726"/>
      <c r="D56" s="726"/>
      <c r="E56" s="726"/>
      <c r="F56" s="726"/>
      <c r="G56" s="726"/>
      <c r="H56" s="726"/>
      <c r="I56" s="726"/>
      <c r="J56" s="726"/>
      <c r="K56" s="726"/>
      <c r="L56" s="726"/>
      <c r="M56" s="726"/>
      <c r="N56" s="726"/>
      <c r="O56" s="726"/>
      <c r="P56" s="727"/>
      <c r="Q56" s="707">
        <f>基本情報!$E$22</f>
        <v>0.5</v>
      </c>
      <c r="R56" s="708"/>
      <c r="S56" s="708"/>
      <c r="T56" s="708"/>
      <c r="U56" s="708"/>
      <c r="V56" s="708"/>
      <c r="W56" s="708"/>
      <c r="X56" s="708"/>
      <c r="Y56" s="708"/>
      <c r="Z56" s="708"/>
      <c r="AA56" s="708"/>
      <c r="AB56" s="708"/>
      <c r="AC56" s="708"/>
      <c r="AD56" s="708"/>
      <c r="AE56" s="708"/>
      <c r="AF56" s="174"/>
      <c r="AG56" s="701"/>
      <c r="AH56" s="701"/>
      <c r="AI56" s="701"/>
      <c r="AJ56" s="701"/>
      <c r="AK56" s="701"/>
      <c r="AL56" s="701"/>
      <c r="AM56" s="701"/>
      <c r="AN56" s="701"/>
      <c r="AO56" s="701"/>
      <c r="AP56" s="701"/>
      <c r="AQ56" s="702"/>
      <c r="AR56" s="3"/>
      <c r="AT56" s="158"/>
      <c r="CB56" s="714" t="s">
        <v>2175</v>
      </c>
      <c r="CC56" s="715"/>
      <c r="CD56" s="715"/>
      <c r="CE56" s="715"/>
      <c r="CF56" s="715"/>
      <c r="CG56" s="715"/>
      <c r="CH56" s="715"/>
      <c r="CI56" s="715"/>
      <c r="CJ56" s="715"/>
      <c r="CK56" s="715"/>
      <c r="CL56" s="715"/>
      <c r="CM56" s="715"/>
      <c r="CN56" s="715"/>
      <c r="CO56" s="715"/>
      <c r="CP56" s="716"/>
      <c r="CQ56" s="707">
        <f>IF(基本情報!BE21="該当しない",1/2,2/3)</f>
        <v>0.5</v>
      </c>
      <c r="CR56" s="708"/>
      <c r="CS56" s="708"/>
      <c r="CT56" s="708"/>
      <c r="CU56" s="708"/>
      <c r="CV56" s="708"/>
      <c r="CW56" s="708"/>
      <c r="CX56" s="708"/>
      <c r="CY56" s="708"/>
      <c r="CZ56" s="708"/>
      <c r="DA56" s="708"/>
      <c r="DB56" s="708"/>
      <c r="DC56" s="708"/>
      <c r="DD56" s="708"/>
      <c r="DE56" s="708"/>
      <c r="DF56" s="174"/>
      <c r="DG56" s="701"/>
      <c r="DH56" s="701"/>
      <c r="DI56" s="701"/>
      <c r="DJ56" s="701"/>
      <c r="DK56" s="701"/>
      <c r="DL56" s="701"/>
      <c r="DM56" s="701"/>
      <c r="DN56" s="701"/>
      <c r="DO56" s="701"/>
      <c r="DP56" s="701"/>
      <c r="DQ56" s="702"/>
      <c r="DR56" s="3"/>
    </row>
    <row r="57" spans="1:122" s="108" customFormat="1" ht="30" customHeight="1">
      <c r="B57" s="725" t="s">
        <v>2177</v>
      </c>
      <c r="C57" s="726"/>
      <c r="D57" s="726"/>
      <c r="E57" s="726"/>
      <c r="F57" s="726"/>
      <c r="G57" s="726"/>
      <c r="H57" s="726"/>
      <c r="I57" s="726"/>
      <c r="J57" s="726"/>
      <c r="K57" s="726"/>
      <c r="L57" s="726"/>
      <c r="M57" s="726"/>
      <c r="N57" s="726"/>
      <c r="O57" s="726"/>
      <c r="P57" s="727"/>
      <c r="Q57" s="705">
        <f>(YEAR(O$25)-YEAR(O$24))*12+MONTH(O$25)-MONTH(O$24)+1</f>
        <v>1</v>
      </c>
      <c r="R57" s="706">
        <f t="shared" ref="R57:AE57" si="8">(YEAR($AD$24)-YEAR($O$24))*12+MONTH($AD$24)-MONTH($O$24)+IF(DAY($O$24)&lt;=DAY($AD$24),1,0)</f>
        <v>1</v>
      </c>
      <c r="S57" s="706">
        <f t="shared" si="8"/>
        <v>1</v>
      </c>
      <c r="T57" s="706">
        <f t="shared" si="8"/>
        <v>1</v>
      </c>
      <c r="U57" s="706">
        <f t="shared" si="8"/>
        <v>1</v>
      </c>
      <c r="V57" s="706">
        <f t="shared" si="8"/>
        <v>1</v>
      </c>
      <c r="W57" s="706">
        <f t="shared" si="8"/>
        <v>1</v>
      </c>
      <c r="X57" s="706">
        <f t="shared" si="8"/>
        <v>1</v>
      </c>
      <c r="Y57" s="706">
        <f t="shared" si="8"/>
        <v>1</v>
      </c>
      <c r="Z57" s="706">
        <f t="shared" si="8"/>
        <v>1</v>
      </c>
      <c r="AA57" s="706">
        <f t="shared" si="8"/>
        <v>1</v>
      </c>
      <c r="AB57" s="706">
        <f t="shared" si="8"/>
        <v>1</v>
      </c>
      <c r="AC57" s="706">
        <f t="shared" si="8"/>
        <v>1</v>
      </c>
      <c r="AD57" s="706">
        <f t="shared" si="8"/>
        <v>1</v>
      </c>
      <c r="AE57" s="706">
        <f t="shared" si="8"/>
        <v>1</v>
      </c>
      <c r="AF57" s="174" t="s">
        <v>2176</v>
      </c>
      <c r="AG57" s="701"/>
      <c r="AH57" s="701"/>
      <c r="AI57" s="701"/>
      <c r="AJ57" s="701"/>
      <c r="AK57" s="701"/>
      <c r="AL57" s="701"/>
      <c r="AM57" s="701"/>
      <c r="AN57" s="701"/>
      <c r="AO57" s="701"/>
      <c r="AP57" s="701"/>
      <c r="AQ57" s="702"/>
      <c r="AR57" s="3"/>
      <c r="AT57" s="158"/>
      <c r="CB57" s="714" t="s">
        <v>2177</v>
      </c>
      <c r="CC57" s="715"/>
      <c r="CD57" s="715"/>
      <c r="CE57" s="715"/>
      <c r="CF57" s="715"/>
      <c r="CG57" s="715"/>
      <c r="CH57" s="715"/>
      <c r="CI57" s="715"/>
      <c r="CJ57" s="715"/>
      <c r="CK57" s="715"/>
      <c r="CL57" s="715"/>
      <c r="CM57" s="715"/>
      <c r="CN57" s="715"/>
      <c r="CO57" s="715"/>
      <c r="CP57" s="716"/>
      <c r="CQ57" s="707">
        <f>(YEAR(CO$25)-YEAR(CO$24))*12+MONTH(CO$25)-MONTH(CO$24)+1</f>
        <v>1</v>
      </c>
      <c r="CR57" s="708">
        <f t="shared" ref="CR57:DE57" si="9">(YEAR($AD$24)-YEAR($O$24))*12+MONTH($AD$24)-MONTH($O$24)+IF(DAY($O$24)&lt;=DAY($AD$24),1,0)</f>
        <v>1</v>
      </c>
      <c r="CS57" s="708">
        <f t="shared" si="9"/>
        <v>1</v>
      </c>
      <c r="CT57" s="708">
        <f t="shared" si="9"/>
        <v>1</v>
      </c>
      <c r="CU57" s="708">
        <f t="shared" si="9"/>
        <v>1</v>
      </c>
      <c r="CV57" s="708">
        <f t="shared" si="9"/>
        <v>1</v>
      </c>
      <c r="CW57" s="708">
        <f t="shared" si="9"/>
        <v>1</v>
      </c>
      <c r="CX57" s="708">
        <f t="shared" si="9"/>
        <v>1</v>
      </c>
      <c r="CY57" s="708">
        <f t="shared" si="9"/>
        <v>1</v>
      </c>
      <c r="CZ57" s="708">
        <f t="shared" si="9"/>
        <v>1</v>
      </c>
      <c r="DA57" s="708">
        <f t="shared" si="9"/>
        <v>1</v>
      </c>
      <c r="DB57" s="708">
        <f t="shared" si="9"/>
        <v>1</v>
      </c>
      <c r="DC57" s="708">
        <f t="shared" si="9"/>
        <v>1</v>
      </c>
      <c r="DD57" s="708">
        <f t="shared" si="9"/>
        <v>1</v>
      </c>
      <c r="DE57" s="708">
        <f t="shared" si="9"/>
        <v>1</v>
      </c>
      <c r="DF57" s="174" t="s">
        <v>2176</v>
      </c>
      <c r="DG57" s="701"/>
      <c r="DH57" s="701"/>
      <c r="DI57" s="701"/>
      <c r="DJ57" s="701"/>
      <c r="DK57" s="701"/>
      <c r="DL57" s="701"/>
      <c r="DM57" s="701"/>
      <c r="DN57" s="701"/>
      <c r="DO57" s="701"/>
      <c r="DP57" s="701"/>
      <c r="DQ57" s="702"/>
      <c r="DR57" s="3"/>
    </row>
    <row r="58" spans="1:122" s="108" customFormat="1" ht="30" customHeight="1">
      <c r="B58" s="791" t="s">
        <v>2178</v>
      </c>
      <c r="C58" s="792"/>
      <c r="D58" s="792"/>
      <c r="E58" s="792"/>
      <c r="F58" s="792"/>
      <c r="G58" s="792"/>
      <c r="H58" s="792"/>
      <c r="I58" s="792"/>
      <c r="J58" s="792"/>
      <c r="K58" s="792"/>
      <c r="L58" s="792"/>
      <c r="M58" s="792"/>
      <c r="N58" s="792"/>
      <c r="O58" s="792"/>
      <c r="P58" s="793"/>
      <c r="Q58" s="703">
        <f>IF($Q56=1/2,IF(AND($Q56=1/2,$Q57&lt;=12),100000000,200000000),IF(AND($Q56=2/3,$Q57&lt;=12),30000000,60000000))</f>
        <v>100000000</v>
      </c>
      <c r="R58" s="704"/>
      <c r="S58" s="704"/>
      <c r="T58" s="704"/>
      <c r="U58" s="704"/>
      <c r="V58" s="704"/>
      <c r="W58" s="704"/>
      <c r="X58" s="704"/>
      <c r="Y58" s="704"/>
      <c r="Z58" s="704"/>
      <c r="AA58" s="704"/>
      <c r="AB58" s="704"/>
      <c r="AC58" s="704"/>
      <c r="AD58" s="704"/>
      <c r="AE58" s="704"/>
      <c r="AF58" s="175" t="s">
        <v>2179</v>
      </c>
      <c r="AG58" s="720"/>
      <c r="AH58" s="720"/>
      <c r="AI58" s="720"/>
      <c r="AJ58" s="720"/>
      <c r="AK58" s="720"/>
      <c r="AL58" s="720"/>
      <c r="AM58" s="720"/>
      <c r="AN58" s="720"/>
      <c r="AO58" s="720"/>
      <c r="AP58" s="720"/>
      <c r="AQ58" s="721"/>
      <c r="AR58" s="3"/>
      <c r="AS58" s="254"/>
      <c r="AT58" s="158"/>
      <c r="CB58" s="717" t="s">
        <v>2178</v>
      </c>
      <c r="CC58" s="718"/>
      <c r="CD58" s="718"/>
      <c r="CE58" s="718"/>
      <c r="CF58" s="718"/>
      <c r="CG58" s="718"/>
      <c r="CH58" s="718"/>
      <c r="CI58" s="718"/>
      <c r="CJ58" s="718"/>
      <c r="CK58" s="718"/>
      <c r="CL58" s="718"/>
      <c r="CM58" s="718"/>
      <c r="CN58" s="718"/>
      <c r="CO58" s="718"/>
      <c r="CP58" s="719"/>
      <c r="CQ58" s="703">
        <f>IF($CQ$56=1/2,IF(AND($CQ$56=1/2,$CQ$57&lt;=12),100000000,200000000),IF(AND($CQ$56=2/3,$CQ$57&lt;=12),30000000,60000000))</f>
        <v>100000000</v>
      </c>
      <c r="CR58" s="704"/>
      <c r="CS58" s="704"/>
      <c r="CT58" s="704"/>
      <c r="CU58" s="704"/>
      <c r="CV58" s="704"/>
      <c r="CW58" s="704"/>
      <c r="CX58" s="704"/>
      <c r="CY58" s="704"/>
      <c r="CZ58" s="704"/>
      <c r="DA58" s="704"/>
      <c r="DB58" s="704"/>
      <c r="DC58" s="704"/>
      <c r="DD58" s="704"/>
      <c r="DE58" s="704"/>
      <c r="DF58" s="175" t="s">
        <v>2063</v>
      </c>
      <c r="DG58" s="720"/>
      <c r="DH58" s="720"/>
      <c r="DI58" s="720"/>
      <c r="DJ58" s="720"/>
      <c r="DK58" s="720"/>
      <c r="DL58" s="720"/>
      <c r="DM58" s="720"/>
      <c r="DN58" s="720"/>
      <c r="DO58" s="720"/>
      <c r="DP58" s="720"/>
      <c r="DQ58" s="721"/>
      <c r="DR58" s="3"/>
    </row>
    <row r="59" spans="1:122" s="108" customFormat="1" ht="15" customHeight="1" thickBot="1">
      <c r="B59" s="438"/>
      <c r="C59" s="438"/>
      <c r="D59" s="438"/>
      <c r="E59" s="438"/>
      <c r="F59" s="438"/>
      <c r="G59" s="438"/>
      <c r="H59" s="438"/>
      <c r="I59" s="438"/>
      <c r="J59" s="438"/>
      <c r="K59" s="438"/>
      <c r="L59" s="438"/>
      <c r="M59" s="438"/>
      <c r="N59" s="438"/>
      <c r="O59" s="438"/>
      <c r="P59" s="438"/>
      <c r="Q59" s="189"/>
      <c r="R59" s="125"/>
      <c r="S59" s="125"/>
      <c r="T59" s="125"/>
      <c r="U59" s="125"/>
      <c r="V59" s="125"/>
      <c r="W59" s="125"/>
      <c r="X59" s="125"/>
      <c r="Y59" s="125"/>
      <c r="Z59" s="125"/>
      <c r="AA59" s="125"/>
      <c r="AB59" s="125"/>
      <c r="AC59" s="125"/>
      <c r="AD59" s="125"/>
      <c r="AE59" s="125"/>
      <c r="AF59" s="125"/>
      <c r="AG59" s="125"/>
      <c r="AH59" s="125"/>
      <c r="AI59" s="125"/>
      <c r="AJ59" s="84"/>
      <c r="AK59" s="83"/>
      <c r="AL59" s="83"/>
      <c r="AM59" s="83"/>
      <c r="AN59" s="83"/>
      <c r="AO59" s="83"/>
      <c r="AP59" s="83"/>
      <c r="AQ59" s="83"/>
      <c r="AR59" s="3"/>
      <c r="CB59" s="84"/>
      <c r="CC59" s="84"/>
      <c r="CD59" s="84"/>
      <c r="CE59" s="84"/>
      <c r="CF59" s="84"/>
      <c r="CG59" s="84"/>
      <c r="CH59" s="84"/>
      <c r="CI59" s="84"/>
      <c r="CJ59" s="84"/>
      <c r="CK59" s="84"/>
      <c r="CL59" s="84"/>
      <c r="CM59" s="84"/>
      <c r="CN59" s="84"/>
      <c r="CO59" s="84"/>
      <c r="CP59" s="84"/>
      <c r="CQ59" s="189"/>
      <c r="CR59" s="125"/>
      <c r="CS59" s="125"/>
      <c r="CT59" s="125"/>
      <c r="CU59" s="125"/>
      <c r="CV59" s="125"/>
      <c r="CW59" s="125"/>
      <c r="CX59" s="125"/>
      <c r="CY59" s="125"/>
      <c r="CZ59" s="125"/>
      <c r="DA59" s="125"/>
      <c r="DB59" s="125"/>
      <c r="DC59" s="125"/>
      <c r="DD59" s="125"/>
      <c r="DE59" s="125"/>
      <c r="DF59" s="125"/>
      <c r="DG59" s="125"/>
      <c r="DH59" s="125"/>
      <c r="DI59" s="125"/>
      <c r="DJ59" s="84"/>
      <c r="DK59" s="83"/>
      <c r="DL59" s="83"/>
      <c r="DM59" s="83"/>
      <c r="DN59" s="83"/>
      <c r="DO59" s="83"/>
      <c r="DP59" s="83"/>
      <c r="DQ59" s="83"/>
      <c r="DR59" s="3"/>
    </row>
    <row r="60" spans="1:122" ht="15" customHeight="1">
      <c r="A60" s="108"/>
      <c r="B60" s="779" t="s">
        <v>2123</v>
      </c>
      <c r="C60" s="780"/>
      <c r="D60" s="780"/>
      <c r="E60" s="780"/>
      <c r="F60" s="780"/>
      <c r="G60" s="780"/>
      <c r="H60" s="780"/>
      <c r="I60" s="780"/>
      <c r="J60" s="780"/>
      <c r="K60" s="780"/>
      <c r="L60" s="780"/>
      <c r="M60" s="780"/>
      <c r="N60" s="780"/>
      <c r="O60" s="780"/>
      <c r="P60" s="781"/>
      <c r="Q60" s="685">
        <f>IFERROR(ROUNDDOWN(AS53,-3),"")</f>
        <v>0</v>
      </c>
      <c r="R60" s="685"/>
      <c r="S60" s="685"/>
      <c r="T60" s="685"/>
      <c r="U60" s="685"/>
      <c r="V60" s="685"/>
      <c r="W60" s="685"/>
      <c r="X60" s="685"/>
      <c r="Y60" s="685"/>
      <c r="Z60" s="685"/>
      <c r="AA60" s="685"/>
      <c r="AB60" s="685"/>
      <c r="AC60" s="685"/>
      <c r="AD60" s="685"/>
      <c r="AE60" s="685"/>
      <c r="AF60" s="685"/>
      <c r="AG60" s="685"/>
      <c r="AH60" s="685"/>
      <c r="AI60" s="685"/>
      <c r="AJ60" s="687" t="s">
        <v>2063</v>
      </c>
      <c r="AK60" s="689"/>
      <c r="AL60" s="689"/>
      <c r="AM60" s="689"/>
      <c r="AN60" s="689"/>
      <c r="AO60" s="689"/>
      <c r="AP60" s="689"/>
      <c r="AQ60" s="690"/>
      <c r="AR60" s="3"/>
      <c r="AS60" s="826" t="str">
        <f>IFERROR(IF($AV$53="NG","広報・宣伝費または直接人件費が上限を超えています。
上限額以上は助成されませんので、ご注意ください。",""),"")</f>
        <v/>
      </c>
      <c r="AT60" s="826"/>
      <c r="AU60" s="826"/>
      <c r="AV60" s="826"/>
      <c r="AW60" s="826"/>
      <c r="AX60" s="826"/>
      <c r="AY60" s="826"/>
      <c r="AZ60" s="826"/>
      <c r="BA60" s="591"/>
      <c r="BB60" s="591"/>
      <c r="BC60" s="591"/>
      <c r="BD60" s="591"/>
      <c r="BE60" s="591"/>
      <c r="BF60" s="591"/>
      <c r="BG60" s="591"/>
      <c r="BH60" s="591"/>
      <c r="BI60" s="591"/>
      <c r="BJ60" s="591"/>
      <c r="BK60" s="591"/>
      <c r="BL60" s="591"/>
      <c r="BM60" s="591"/>
      <c r="BN60" s="591"/>
      <c r="BO60" s="591"/>
      <c r="BP60" s="591"/>
      <c r="BQ60" s="591"/>
      <c r="BR60" s="591"/>
      <c r="BS60" s="591"/>
      <c r="BT60" s="591"/>
      <c r="BU60" s="591"/>
      <c r="BV60" s="591"/>
      <c r="BW60" s="591"/>
      <c r="BX60" s="591"/>
      <c r="BY60" s="591"/>
      <c r="BZ60" s="591"/>
      <c r="CA60" s="108"/>
      <c r="CB60" s="835" t="s">
        <v>2123</v>
      </c>
      <c r="CC60" s="836"/>
      <c r="CD60" s="836"/>
      <c r="CE60" s="836"/>
      <c r="CF60" s="836"/>
      <c r="CG60" s="836"/>
      <c r="CH60" s="836"/>
      <c r="CI60" s="836"/>
      <c r="CJ60" s="836"/>
      <c r="CK60" s="836"/>
      <c r="CL60" s="836"/>
      <c r="CM60" s="836"/>
      <c r="CN60" s="836"/>
      <c r="CO60" s="836"/>
      <c r="CP60" s="837"/>
      <c r="CQ60" s="685">
        <f>MIN(ROUNDDOWN(CQ$55*CQ$56,-3),CQ$58)</f>
        <v>0</v>
      </c>
      <c r="CR60" s="685"/>
      <c r="CS60" s="685"/>
      <c r="CT60" s="685"/>
      <c r="CU60" s="685"/>
      <c r="CV60" s="685"/>
      <c r="CW60" s="685"/>
      <c r="CX60" s="685"/>
      <c r="CY60" s="685"/>
      <c r="CZ60" s="685"/>
      <c r="DA60" s="685"/>
      <c r="DB60" s="685"/>
      <c r="DC60" s="685"/>
      <c r="DD60" s="685"/>
      <c r="DE60" s="685"/>
      <c r="DF60" s="685"/>
      <c r="DG60" s="685"/>
      <c r="DH60" s="685"/>
      <c r="DI60" s="685"/>
      <c r="DJ60" s="687" t="s">
        <v>2063</v>
      </c>
      <c r="DK60" s="689"/>
      <c r="DL60" s="689"/>
      <c r="DM60" s="689"/>
      <c r="DN60" s="689"/>
      <c r="DO60" s="689"/>
      <c r="DP60" s="689"/>
      <c r="DQ60" s="690"/>
      <c r="DR60" s="3"/>
    </row>
    <row r="61" spans="1:122" ht="15" customHeight="1" thickBot="1">
      <c r="A61" s="108"/>
      <c r="B61" s="782"/>
      <c r="C61" s="783"/>
      <c r="D61" s="783"/>
      <c r="E61" s="783"/>
      <c r="F61" s="783"/>
      <c r="G61" s="783"/>
      <c r="H61" s="783"/>
      <c r="I61" s="783"/>
      <c r="J61" s="783"/>
      <c r="K61" s="783"/>
      <c r="L61" s="783"/>
      <c r="M61" s="783"/>
      <c r="N61" s="783"/>
      <c r="O61" s="783"/>
      <c r="P61" s="784"/>
      <c r="Q61" s="686"/>
      <c r="R61" s="686"/>
      <c r="S61" s="686"/>
      <c r="T61" s="686"/>
      <c r="U61" s="686"/>
      <c r="V61" s="686"/>
      <c r="W61" s="686"/>
      <c r="X61" s="686"/>
      <c r="Y61" s="686"/>
      <c r="Z61" s="686"/>
      <c r="AA61" s="686"/>
      <c r="AB61" s="686"/>
      <c r="AC61" s="686"/>
      <c r="AD61" s="686"/>
      <c r="AE61" s="686"/>
      <c r="AF61" s="686"/>
      <c r="AG61" s="686"/>
      <c r="AH61" s="686"/>
      <c r="AI61" s="686"/>
      <c r="AJ61" s="688"/>
      <c r="AK61" s="691"/>
      <c r="AL61" s="691"/>
      <c r="AM61" s="691"/>
      <c r="AN61" s="691"/>
      <c r="AO61" s="691"/>
      <c r="AP61" s="691"/>
      <c r="AQ61" s="692"/>
      <c r="AR61" s="3"/>
      <c r="AS61" s="826"/>
      <c r="AT61" s="826"/>
      <c r="AU61" s="826"/>
      <c r="AV61" s="826"/>
      <c r="AW61" s="826"/>
      <c r="AX61" s="826"/>
      <c r="AY61" s="826"/>
      <c r="AZ61" s="826"/>
      <c r="BA61" s="591"/>
      <c r="BB61" s="591"/>
      <c r="BC61" s="591"/>
      <c r="BD61" s="591"/>
      <c r="BE61" s="591"/>
      <c r="BF61" s="591"/>
      <c r="BG61" s="591"/>
      <c r="BH61" s="591"/>
      <c r="BI61" s="591"/>
      <c r="BJ61" s="591"/>
      <c r="BK61" s="591"/>
      <c r="BL61" s="591"/>
      <c r="BM61" s="591"/>
      <c r="BN61" s="591"/>
      <c r="BO61" s="591"/>
      <c r="BP61" s="591"/>
      <c r="BQ61" s="591"/>
      <c r="BR61" s="591"/>
      <c r="BS61" s="591"/>
      <c r="BT61" s="591"/>
      <c r="BU61" s="591"/>
      <c r="BV61" s="591"/>
      <c r="BW61" s="591"/>
      <c r="BX61" s="591"/>
      <c r="BY61" s="591"/>
      <c r="BZ61" s="591"/>
      <c r="CA61" s="108"/>
      <c r="CB61" s="838"/>
      <c r="CC61" s="839"/>
      <c r="CD61" s="839"/>
      <c r="CE61" s="839"/>
      <c r="CF61" s="839"/>
      <c r="CG61" s="839"/>
      <c r="CH61" s="839"/>
      <c r="CI61" s="839"/>
      <c r="CJ61" s="839"/>
      <c r="CK61" s="839"/>
      <c r="CL61" s="839"/>
      <c r="CM61" s="839"/>
      <c r="CN61" s="839"/>
      <c r="CO61" s="839"/>
      <c r="CP61" s="840"/>
      <c r="CQ61" s="686"/>
      <c r="CR61" s="686"/>
      <c r="CS61" s="686"/>
      <c r="CT61" s="686"/>
      <c r="CU61" s="686"/>
      <c r="CV61" s="686"/>
      <c r="CW61" s="686"/>
      <c r="CX61" s="686"/>
      <c r="CY61" s="686"/>
      <c r="CZ61" s="686"/>
      <c r="DA61" s="686"/>
      <c r="DB61" s="686"/>
      <c r="DC61" s="686"/>
      <c r="DD61" s="686"/>
      <c r="DE61" s="686"/>
      <c r="DF61" s="686"/>
      <c r="DG61" s="686"/>
      <c r="DH61" s="686"/>
      <c r="DI61" s="686"/>
      <c r="DJ61" s="688"/>
      <c r="DK61" s="691"/>
      <c r="DL61" s="691"/>
      <c r="DM61" s="691"/>
      <c r="DN61" s="691"/>
      <c r="DO61" s="691"/>
      <c r="DP61" s="691"/>
      <c r="DQ61" s="692"/>
      <c r="DR61" s="3"/>
    </row>
    <row r="62" spans="1:122" ht="15" customHeight="1">
      <c r="B62" s="582"/>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S62" s="826"/>
      <c r="AT62" s="826"/>
      <c r="AU62" s="826"/>
      <c r="AV62" s="826"/>
      <c r="AW62" s="826"/>
      <c r="AX62" s="826"/>
      <c r="AY62" s="826"/>
      <c r="AZ62" s="826"/>
      <c r="BA62" s="591"/>
      <c r="BB62" s="591"/>
      <c r="BC62" s="591"/>
      <c r="BD62" s="591"/>
      <c r="BE62" s="591"/>
      <c r="BF62" s="591"/>
      <c r="BG62" s="591"/>
      <c r="BH62" s="591"/>
      <c r="BI62" s="591"/>
      <c r="BJ62" s="591"/>
      <c r="BK62" s="591"/>
      <c r="BL62" s="591"/>
      <c r="BM62" s="591"/>
      <c r="BN62" s="591"/>
      <c r="BO62" s="591"/>
      <c r="BP62" s="591"/>
      <c r="BQ62" s="591"/>
      <c r="BR62" s="591"/>
      <c r="BS62" s="591"/>
      <c r="BT62" s="591"/>
      <c r="BU62" s="591"/>
      <c r="BV62" s="591"/>
      <c r="BW62" s="591"/>
      <c r="BX62" s="591"/>
      <c r="BY62" s="591"/>
      <c r="BZ62" s="591"/>
      <c r="CB62" s="109"/>
      <c r="CC62" s="108"/>
      <c r="CD62" s="109"/>
      <c r="CE62" s="109"/>
      <c r="CF62" s="109"/>
      <c r="CG62" s="109"/>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row>
    <row r="63" spans="1:122" ht="15" customHeight="1">
      <c r="B63" s="583"/>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S63" s="826"/>
      <c r="AT63" s="826"/>
      <c r="AU63" s="826"/>
      <c r="AV63" s="826"/>
      <c r="AW63" s="826"/>
      <c r="AX63" s="826"/>
      <c r="AY63" s="826"/>
      <c r="AZ63" s="826"/>
      <c r="BA63" s="591"/>
      <c r="BB63" s="591"/>
      <c r="BC63" s="591"/>
      <c r="BD63" s="591"/>
      <c r="BE63" s="591"/>
      <c r="BF63" s="591"/>
      <c r="BG63" s="591"/>
      <c r="BH63" s="591"/>
      <c r="BI63" s="591"/>
      <c r="BJ63" s="591"/>
      <c r="BK63" s="591"/>
      <c r="BL63" s="591"/>
      <c r="BM63" s="591"/>
      <c r="BN63" s="591"/>
      <c r="BO63" s="591"/>
      <c r="BP63" s="591"/>
      <c r="BQ63" s="591"/>
      <c r="BR63" s="591"/>
      <c r="BS63" s="591"/>
      <c r="BT63" s="591"/>
      <c r="BU63" s="591"/>
      <c r="BV63" s="591"/>
      <c r="BW63" s="591"/>
      <c r="BX63" s="591"/>
      <c r="BY63" s="591"/>
      <c r="BZ63" s="591"/>
    </row>
    <row r="64" spans="1:122" ht="15" customHeight="1">
      <c r="B64" s="583"/>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AM64" s="583"/>
      <c r="AN64" s="583"/>
      <c r="AO64" s="583"/>
      <c r="AP64" s="583"/>
      <c r="AQ64" s="583"/>
      <c r="AS64" s="826"/>
      <c r="AT64" s="826"/>
      <c r="AU64" s="826"/>
      <c r="AV64" s="826"/>
      <c r="AW64" s="826"/>
      <c r="AX64" s="826"/>
      <c r="AY64" s="826"/>
      <c r="AZ64" s="826"/>
      <c r="BA64" s="591"/>
      <c r="BB64" s="591"/>
      <c r="BC64" s="591"/>
      <c r="BD64" s="591"/>
      <c r="BE64" s="591"/>
      <c r="BF64" s="591"/>
      <c r="BG64" s="591"/>
      <c r="BH64" s="591"/>
      <c r="BI64" s="591"/>
      <c r="BJ64" s="591"/>
      <c r="BK64" s="591"/>
      <c r="BL64" s="591"/>
      <c r="BM64" s="591"/>
      <c r="BN64" s="591"/>
      <c r="BO64" s="591"/>
      <c r="BP64" s="591"/>
      <c r="BQ64" s="591"/>
      <c r="BR64" s="591"/>
      <c r="BS64" s="591"/>
      <c r="BT64" s="591"/>
      <c r="BU64" s="591"/>
      <c r="BV64" s="591"/>
      <c r="BW64" s="591"/>
      <c r="BX64" s="591"/>
      <c r="BY64" s="591"/>
      <c r="BZ64" s="591"/>
    </row>
    <row r="65" spans="2:78" ht="15" customHeight="1">
      <c r="B65" s="583"/>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3"/>
      <c r="AL65" s="583"/>
      <c r="AM65" s="583"/>
      <c r="AN65" s="583"/>
      <c r="AO65" s="583"/>
      <c r="AP65" s="583"/>
      <c r="AQ65" s="583"/>
      <c r="AS65" s="826"/>
      <c r="AT65" s="826"/>
      <c r="AU65" s="826"/>
      <c r="AV65" s="826"/>
      <c r="AW65" s="826"/>
      <c r="AX65" s="826"/>
      <c r="AY65" s="826"/>
      <c r="AZ65" s="826"/>
      <c r="BA65" s="591"/>
      <c r="BB65" s="591"/>
      <c r="BC65" s="591"/>
      <c r="BD65" s="591"/>
      <c r="BE65" s="591"/>
      <c r="BF65" s="591"/>
      <c r="BG65" s="591"/>
      <c r="BH65" s="591"/>
      <c r="BI65" s="591"/>
      <c r="BJ65" s="591"/>
      <c r="BK65" s="591"/>
      <c r="BL65" s="591"/>
      <c r="BM65" s="591"/>
      <c r="BN65" s="591"/>
      <c r="BO65" s="591"/>
      <c r="BP65" s="591"/>
      <c r="BQ65" s="591"/>
      <c r="BR65" s="591"/>
      <c r="BS65" s="591"/>
      <c r="BT65" s="591"/>
      <c r="BU65" s="591"/>
      <c r="BV65" s="591"/>
      <c r="BW65" s="591"/>
      <c r="BX65" s="591"/>
      <c r="BY65" s="591"/>
      <c r="BZ65" s="591"/>
    </row>
  </sheetData>
  <sheetProtection algorithmName="SHA-512" hashValue="kcRGhTuI5s3Svrr54GaVOLDwyiksEhmoUuiSjhOWVK/dT9h8vpdZerOOA21GOXLV1U8H2Ee5vVmZyF6HbIVfMw==" saltValue="CgFpvvM2V72IREVZVeykLQ==" spinCount="100000" sheet="1" formatCells="0" selectLockedCells="1"/>
  <dataConsolidate/>
  <mergeCells count="181">
    <mergeCell ref="AS60:AZ65"/>
    <mergeCell ref="AD49:AE49"/>
    <mergeCell ref="CO28:DQ28"/>
    <mergeCell ref="CO27:DQ27"/>
    <mergeCell ref="CO26:DQ26"/>
    <mergeCell ref="CO29:DQ29"/>
    <mergeCell ref="CO32:DE32"/>
    <mergeCell ref="CO31:DE31"/>
    <mergeCell ref="CO30:DE30"/>
    <mergeCell ref="DL39:DQ39"/>
    <mergeCell ref="CB26:CI29"/>
    <mergeCell ref="CJ26:CN26"/>
    <mergeCell ref="CJ27:CN27"/>
    <mergeCell ref="CJ28:CN28"/>
    <mergeCell ref="CJ29:CN29"/>
    <mergeCell ref="CB30:CI32"/>
    <mergeCell ref="CJ30:CN30"/>
    <mergeCell ref="CJ31:CN31"/>
    <mergeCell ref="CJ32:CN32"/>
    <mergeCell ref="DI31:DQ31"/>
    <mergeCell ref="DF30:DH30"/>
    <mergeCell ref="DI30:DQ30"/>
    <mergeCell ref="DD52:DE52"/>
    <mergeCell ref="CB60:CP61"/>
    <mergeCell ref="B25:N25"/>
    <mergeCell ref="CB57:CP57"/>
    <mergeCell ref="CQ57:DE57"/>
    <mergeCell ref="Q48:AC48"/>
    <mergeCell ref="Q49:AC49"/>
    <mergeCell ref="AG55:AQ55"/>
    <mergeCell ref="AG58:AQ58"/>
    <mergeCell ref="B26:I29"/>
    <mergeCell ref="J29:N29"/>
    <mergeCell ref="J28:N28"/>
    <mergeCell ref="J27:N27"/>
    <mergeCell ref="J26:N26"/>
    <mergeCell ref="O26:AQ26"/>
    <mergeCell ref="O27:AQ27"/>
    <mergeCell ref="O28:AQ28"/>
    <mergeCell ref="O29:AQ29"/>
    <mergeCell ref="AF31:AH31"/>
    <mergeCell ref="AF30:AH30"/>
    <mergeCell ref="Q47:AC47"/>
    <mergeCell ref="AD47:AE47"/>
    <mergeCell ref="B47:P47"/>
    <mergeCell ref="B40:AQ41"/>
    <mergeCell ref="AD48:AE48"/>
    <mergeCell ref="B33:N38"/>
    <mergeCell ref="B60:P61"/>
    <mergeCell ref="Q60:AI61"/>
    <mergeCell ref="AJ60:AJ61"/>
    <mergeCell ref="B55:P55"/>
    <mergeCell ref="AF52:AQ52"/>
    <mergeCell ref="AF46:AQ46"/>
    <mergeCell ref="B56:P56"/>
    <mergeCell ref="B57:P57"/>
    <mergeCell ref="B58:P58"/>
    <mergeCell ref="AK60:AQ61"/>
    <mergeCell ref="AD50:AE50"/>
    <mergeCell ref="AD51:AE51"/>
    <mergeCell ref="AD52:AE52"/>
    <mergeCell ref="B49:P49"/>
    <mergeCell ref="B52:P52"/>
    <mergeCell ref="B51:P51"/>
    <mergeCell ref="B50:P50"/>
    <mergeCell ref="B48:P48"/>
    <mergeCell ref="Q52:AC52"/>
    <mergeCell ref="Q51:AC51"/>
    <mergeCell ref="Q50:AC50"/>
    <mergeCell ref="AL39:AQ39"/>
    <mergeCell ref="CB17:DQ18"/>
    <mergeCell ref="CB20:DQ20"/>
    <mergeCell ref="CB23:CN23"/>
    <mergeCell ref="CO33:DQ38"/>
    <mergeCell ref="AI31:AQ31"/>
    <mergeCell ref="AI30:AQ30"/>
    <mergeCell ref="CB25:CN25"/>
    <mergeCell ref="CO24:DQ24"/>
    <mergeCell ref="DI32:DQ32"/>
    <mergeCell ref="AS30:AU32"/>
    <mergeCell ref="CO25:DQ25"/>
    <mergeCell ref="O25:AQ25"/>
    <mergeCell ref="DA7:DC8"/>
    <mergeCell ref="DD7:DQ8"/>
    <mergeCell ref="CV9:CY10"/>
    <mergeCell ref="DA9:DQ10"/>
    <mergeCell ref="CV11:CY12"/>
    <mergeCell ref="DA11:DF12"/>
    <mergeCell ref="DH11:DQ12"/>
    <mergeCell ref="CB24:CN24"/>
    <mergeCell ref="CO23:DQ23"/>
    <mergeCell ref="CB22:CN22"/>
    <mergeCell ref="CO22:DQ22"/>
    <mergeCell ref="CB14:DQ15"/>
    <mergeCell ref="AJ3:AL3"/>
    <mergeCell ref="B20:AQ20"/>
    <mergeCell ref="AE3:AH3"/>
    <mergeCell ref="AN3:AP3"/>
    <mergeCell ref="AA9:AQ10"/>
    <mergeCell ref="AH11:AQ12"/>
    <mergeCell ref="B24:N24"/>
    <mergeCell ref="O23:AQ23"/>
    <mergeCell ref="V9:Y10"/>
    <mergeCell ref="V7:Y8"/>
    <mergeCell ref="B14:AQ15"/>
    <mergeCell ref="B17:AQ18"/>
    <mergeCell ref="B23:N23"/>
    <mergeCell ref="AA11:AG12"/>
    <mergeCell ref="V11:Y12"/>
    <mergeCell ref="B22:N22"/>
    <mergeCell ref="O22:AQ22"/>
    <mergeCell ref="O24:AQ24"/>
    <mergeCell ref="AA7:AQ8"/>
    <mergeCell ref="DE3:DH3"/>
    <mergeCell ref="DJ3:DL3"/>
    <mergeCell ref="DN3:DP3"/>
    <mergeCell ref="CV7:CY8"/>
    <mergeCell ref="DF31:DH31"/>
    <mergeCell ref="B46:P46"/>
    <mergeCell ref="B45:P45"/>
    <mergeCell ref="Q46:AC46"/>
    <mergeCell ref="Q45:AC45"/>
    <mergeCell ref="CB33:CN38"/>
    <mergeCell ref="AD45:AE45"/>
    <mergeCell ref="DF32:DH32"/>
    <mergeCell ref="AI32:AQ32"/>
    <mergeCell ref="O33:AQ38"/>
    <mergeCell ref="AF32:AH32"/>
    <mergeCell ref="AD46:AE46"/>
    <mergeCell ref="B30:I32"/>
    <mergeCell ref="J32:N32"/>
    <mergeCell ref="J31:N31"/>
    <mergeCell ref="J30:N30"/>
    <mergeCell ref="O30:AE30"/>
    <mergeCell ref="O31:AE31"/>
    <mergeCell ref="O32:AE32"/>
    <mergeCell ref="CB40:DQ41"/>
    <mergeCell ref="DF52:DQ52"/>
    <mergeCell ref="CB55:CP55"/>
    <mergeCell ref="CQ55:DE55"/>
    <mergeCell ref="DG55:DQ55"/>
    <mergeCell ref="CB56:CP56"/>
    <mergeCell ref="CQ56:DE56"/>
    <mergeCell ref="DG56:DQ56"/>
    <mergeCell ref="CB58:CP58"/>
    <mergeCell ref="DG58:DQ58"/>
    <mergeCell ref="CQ50:DC50"/>
    <mergeCell ref="CB51:CP51"/>
    <mergeCell ref="CQ51:DC51"/>
    <mergeCell ref="DD51:DE51"/>
    <mergeCell ref="Q58:AE58"/>
    <mergeCell ref="Q57:AE57"/>
    <mergeCell ref="Q56:AE56"/>
    <mergeCell ref="AG57:AQ57"/>
    <mergeCell ref="AG56:AQ56"/>
    <mergeCell ref="Q55:AE55"/>
    <mergeCell ref="CQ58:DE58"/>
    <mergeCell ref="DD50:DE50"/>
    <mergeCell ref="CB50:CP50"/>
    <mergeCell ref="CB52:CP52"/>
    <mergeCell ref="CQ52:DC52"/>
    <mergeCell ref="CQ60:DI61"/>
    <mergeCell ref="DJ60:DJ61"/>
    <mergeCell ref="DK60:DQ61"/>
    <mergeCell ref="CB45:CP45"/>
    <mergeCell ref="CQ45:DC45"/>
    <mergeCell ref="DD45:DE45"/>
    <mergeCell ref="CB46:CP46"/>
    <mergeCell ref="CQ46:DC46"/>
    <mergeCell ref="DD46:DE46"/>
    <mergeCell ref="DF46:DQ46"/>
    <mergeCell ref="CB47:CP47"/>
    <mergeCell ref="CQ47:DC47"/>
    <mergeCell ref="DD47:DE47"/>
    <mergeCell ref="CB48:CP48"/>
    <mergeCell ref="CQ48:DC48"/>
    <mergeCell ref="DD48:DE48"/>
    <mergeCell ref="CB49:CP49"/>
    <mergeCell ref="CQ49:DC49"/>
    <mergeCell ref="DD49:DE49"/>
    <mergeCell ref="DG57:DQ57"/>
  </mergeCells>
  <phoneticPr fontId="55"/>
  <conditionalFormatting sqref="AI30:AQ32">
    <cfRule type="expression" dxfId="14" priority="3">
      <formula>AND($O$30=0,$O$31=0,$O$32=0)</formula>
    </cfRule>
  </conditionalFormatting>
  <conditionalFormatting sqref="DI30:DQ32">
    <cfRule type="expression" dxfId="13" priority="1">
      <formula>AND($O$30=0,$O$31=0,$O$32=0)</formula>
    </cfRule>
  </conditionalFormatting>
  <conditionalFormatting sqref="B46:P46 B52:P52 AF46:AQ46 CB52:CP52 DD52:DQ52 CB46:CP46 DD46:DQ46 AF52:AQ52">
    <cfRule type="expression" dxfId="12" priority="18">
      <formula>$Q46&gt;$AU46</formula>
    </cfRule>
  </conditionalFormatting>
  <dataValidations count="1">
    <dataValidation type="date" operator="lessThanOrEqual" allowBlank="1" showInputMessage="1" showErrorMessage="1" error="令和７年３月３１日以前の日付としてください。_x000a_" sqref="O25:AQ25" xr:uid="{1FF3C4A7-2AFE-4642-8CEE-31512254B4D1}">
      <formula1>45747</formula1>
    </dataValidation>
  </dataValidations>
  <printOptions horizontalCentered="1"/>
  <pageMargins left="0.23622047244094491" right="0.23622047244094491" top="0.74803149606299213" bottom="0.74803149606299213" header="0.31496062992125984" footer="0.31496062992125984"/>
  <pageSetup paperSize="9" fitToWidth="0" fitToHeight="0" orientation="portrait" blackAndWhite="1" copies="2" r:id="rId1"/>
  <rowBreaks count="1" manualBreakCount="1">
    <brk id="41" max="4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5BE00-0091-484F-9051-C874F11309CE}">
  <sheetPr>
    <tabColor theme="4" tint="0.39997558519241921"/>
  </sheetPr>
  <dimension ref="A1:AS48"/>
  <sheetViews>
    <sheetView showZeros="0" view="pageBreakPreview" zoomScaleNormal="100" zoomScaleSheetLayoutView="100" workbookViewId="0">
      <selection activeCell="W9" sqref="W9:AL10"/>
    </sheetView>
  </sheetViews>
  <sheetFormatPr defaultColWidth="2.21875" defaultRowHeight="15" customHeight="1"/>
  <cols>
    <col min="1" max="43" width="2.21875" style="1"/>
    <col min="44" max="45" width="2.21875" style="37"/>
    <col min="46" max="16384" width="2.21875" style="1"/>
  </cols>
  <sheetData>
    <row r="1" spans="1:44" ht="15" customHeight="1">
      <c r="A1" s="42"/>
      <c r="B1" s="236" t="s">
        <v>2306</v>
      </c>
      <c r="F1" s="36"/>
      <c r="G1" s="36"/>
      <c r="H1" s="36"/>
      <c r="Q1" s="36"/>
      <c r="R1" s="36"/>
      <c r="S1" s="36"/>
      <c r="T1" s="36"/>
      <c r="U1" s="36"/>
      <c r="V1" s="36"/>
      <c r="W1" s="36"/>
      <c r="X1" s="36"/>
      <c r="AR1" s="3"/>
    </row>
    <row r="2" spans="1:44" ht="15" customHeight="1">
      <c r="A2" s="42"/>
      <c r="B2" s="236"/>
      <c r="F2" s="36"/>
      <c r="G2" s="36"/>
      <c r="H2" s="36"/>
      <c r="Q2" s="36"/>
      <c r="R2" s="36"/>
      <c r="S2" s="36"/>
      <c r="T2" s="36"/>
      <c r="U2" s="36"/>
      <c r="V2" s="36"/>
      <c r="W2" s="36"/>
      <c r="X2" s="36"/>
      <c r="AR2" s="3"/>
    </row>
    <row r="3" spans="1:44" ht="15" customHeight="1">
      <c r="B3" s="850" t="s">
        <v>2220</v>
      </c>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row>
    <row r="4" spans="1:44" ht="15" customHeight="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row>
    <row r="5" spans="1:44" ht="15" customHeight="1">
      <c r="B5" s="439" t="s">
        <v>2307</v>
      </c>
    </row>
    <row r="7" spans="1:44" ht="15" customHeight="1">
      <c r="B7" s="851" t="s">
        <v>2208</v>
      </c>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3"/>
    </row>
    <row r="8" spans="1:44" ht="15" customHeight="1">
      <c r="B8" s="854"/>
      <c r="C8" s="855"/>
      <c r="D8" s="855"/>
      <c r="E8" s="855"/>
      <c r="F8" s="855"/>
      <c r="G8" s="855"/>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6"/>
    </row>
    <row r="9" spans="1:44" ht="15" customHeight="1">
      <c r="B9" s="857" t="s">
        <v>2210</v>
      </c>
      <c r="C9" s="858"/>
      <c r="D9" s="858"/>
      <c r="E9" s="858"/>
      <c r="F9" s="858"/>
      <c r="G9" s="858"/>
      <c r="H9" s="858"/>
      <c r="I9" s="858"/>
      <c r="J9" s="858"/>
      <c r="K9" s="858"/>
      <c r="L9" s="858"/>
      <c r="M9" s="858"/>
      <c r="N9" s="858"/>
      <c r="O9" s="858"/>
      <c r="P9" s="858"/>
      <c r="Q9" s="858"/>
      <c r="R9" s="858"/>
      <c r="S9" s="858"/>
      <c r="T9" s="858"/>
      <c r="U9" s="858"/>
      <c r="V9" s="859"/>
      <c r="W9" s="863"/>
      <c r="X9" s="864"/>
      <c r="Y9" s="864"/>
      <c r="Z9" s="864"/>
      <c r="AA9" s="864"/>
      <c r="AB9" s="864"/>
      <c r="AC9" s="864"/>
      <c r="AD9" s="864"/>
      <c r="AE9" s="864"/>
      <c r="AF9" s="864"/>
      <c r="AG9" s="864"/>
      <c r="AH9" s="864"/>
      <c r="AI9" s="864"/>
      <c r="AJ9" s="864"/>
      <c r="AK9" s="864"/>
      <c r="AL9" s="865"/>
      <c r="AM9" s="851" t="s">
        <v>2209</v>
      </c>
      <c r="AN9" s="852"/>
      <c r="AO9" s="852"/>
      <c r="AP9" s="852"/>
      <c r="AQ9" s="853"/>
    </row>
    <row r="10" spans="1:44" ht="15" customHeight="1">
      <c r="B10" s="860"/>
      <c r="C10" s="861"/>
      <c r="D10" s="861"/>
      <c r="E10" s="861"/>
      <c r="F10" s="861"/>
      <c r="G10" s="861"/>
      <c r="H10" s="861"/>
      <c r="I10" s="861"/>
      <c r="J10" s="861"/>
      <c r="K10" s="861"/>
      <c r="L10" s="861"/>
      <c r="M10" s="861"/>
      <c r="N10" s="861"/>
      <c r="O10" s="861"/>
      <c r="P10" s="861"/>
      <c r="Q10" s="861"/>
      <c r="R10" s="861"/>
      <c r="S10" s="861"/>
      <c r="T10" s="861"/>
      <c r="U10" s="861"/>
      <c r="V10" s="862"/>
      <c r="W10" s="866"/>
      <c r="X10" s="867"/>
      <c r="Y10" s="867"/>
      <c r="Z10" s="867"/>
      <c r="AA10" s="867"/>
      <c r="AB10" s="867"/>
      <c r="AC10" s="867"/>
      <c r="AD10" s="867"/>
      <c r="AE10" s="867"/>
      <c r="AF10" s="867"/>
      <c r="AG10" s="867"/>
      <c r="AH10" s="867"/>
      <c r="AI10" s="867"/>
      <c r="AJ10" s="867"/>
      <c r="AK10" s="867"/>
      <c r="AL10" s="868"/>
      <c r="AM10" s="854"/>
      <c r="AN10" s="855"/>
      <c r="AO10" s="855"/>
      <c r="AP10" s="855"/>
      <c r="AQ10" s="856"/>
    </row>
    <row r="11" spans="1:44" ht="15" customHeight="1">
      <c r="B11" s="857" t="s">
        <v>2211</v>
      </c>
      <c r="C11" s="858"/>
      <c r="D11" s="858"/>
      <c r="E11" s="858"/>
      <c r="F11" s="858"/>
      <c r="G11" s="858"/>
      <c r="H11" s="858"/>
      <c r="I11" s="858"/>
      <c r="J11" s="858"/>
      <c r="K11" s="858"/>
      <c r="L11" s="858"/>
      <c r="M11" s="858"/>
      <c r="N11" s="858"/>
      <c r="O11" s="858"/>
      <c r="P11" s="858"/>
      <c r="Q11" s="858"/>
      <c r="R11" s="858"/>
      <c r="S11" s="858"/>
      <c r="T11" s="858"/>
      <c r="U11" s="858"/>
      <c r="V11" s="859"/>
      <c r="W11" s="863"/>
      <c r="X11" s="864"/>
      <c r="Y11" s="864"/>
      <c r="Z11" s="864"/>
      <c r="AA11" s="864"/>
      <c r="AB11" s="864"/>
      <c r="AC11" s="864"/>
      <c r="AD11" s="864"/>
      <c r="AE11" s="864"/>
      <c r="AF11" s="864"/>
      <c r="AG11" s="864"/>
      <c r="AH11" s="864"/>
      <c r="AI11" s="864"/>
      <c r="AJ11" s="864"/>
      <c r="AK11" s="864"/>
      <c r="AL11" s="865"/>
      <c r="AM11" s="851"/>
      <c r="AN11" s="852"/>
      <c r="AO11" s="852"/>
      <c r="AP11" s="852"/>
      <c r="AQ11" s="853"/>
    </row>
    <row r="12" spans="1:44" ht="15" customHeight="1">
      <c r="B12" s="860"/>
      <c r="C12" s="861"/>
      <c r="D12" s="861"/>
      <c r="E12" s="861"/>
      <c r="F12" s="861"/>
      <c r="G12" s="861"/>
      <c r="H12" s="861"/>
      <c r="I12" s="861"/>
      <c r="J12" s="861"/>
      <c r="K12" s="861"/>
      <c r="L12" s="861"/>
      <c r="M12" s="861"/>
      <c r="N12" s="861"/>
      <c r="O12" s="861"/>
      <c r="P12" s="861"/>
      <c r="Q12" s="861"/>
      <c r="R12" s="861"/>
      <c r="S12" s="861"/>
      <c r="T12" s="861"/>
      <c r="U12" s="861"/>
      <c r="V12" s="862"/>
      <c r="W12" s="866"/>
      <c r="X12" s="867"/>
      <c r="Y12" s="867"/>
      <c r="Z12" s="867"/>
      <c r="AA12" s="867"/>
      <c r="AB12" s="867"/>
      <c r="AC12" s="867"/>
      <c r="AD12" s="867"/>
      <c r="AE12" s="867"/>
      <c r="AF12" s="867"/>
      <c r="AG12" s="867"/>
      <c r="AH12" s="867"/>
      <c r="AI12" s="867"/>
      <c r="AJ12" s="867"/>
      <c r="AK12" s="867"/>
      <c r="AL12" s="868"/>
      <c r="AM12" s="854"/>
      <c r="AN12" s="855"/>
      <c r="AO12" s="855"/>
      <c r="AP12" s="855"/>
      <c r="AQ12" s="856"/>
    </row>
    <row r="13" spans="1:44" ht="15" customHeight="1">
      <c r="B13" s="857" t="s">
        <v>2308</v>
      </c>
      <c r="C13" s="858"/>
      <c r="D13" s="858"/>
      <c r="E13" s="858"/>
      <c r="F13" s="858"/>
      <c r="G13" s="858"/>
      <c r="H13" s="858"/>
      <c r="I13" s="858"/>
      <c r="J13" s="858"/>
      <c r="K13" s="858"/>
      <c r="L13" s="858"/>
      <c r="M13" s="858"/>
      <c r="N13" s="858"/>
      <c r="O13" s="858"/>
      <c r="P13" s="858"/>
      <c r="Q13" s="858"/>
      <c r="R13" s="858"/>
      <c r="S13" s="858"/>
      <c r="T13" s="858"/>
      <c r="U13" s="858"/>
      <c r="V13" s="859"/>
      <c r="W13" s="863"/>
      <c r="X13" s="864"/>
      <c r="Y13" s="864"/>
      <c r="Z13" s="864"/>
      <c r="AA13" s="864"/>
      <c r="AB13" s="864"/>
      <c r="AC13" s="864"/>
      <c r="AD13" s="864"/>
      <c r="AE13" s="864"/>
      <c r="AF13" s="864"/>
      <c r="AG13" s="864"/>
      <c r="AH13" s="864"/>
      <c r="AI13" s="864"/>
      <c r="AJ13" s="864"/>
      <c r="AK13" s="864"/>
      <c r="AL13" s="864"/>
      <c r="AM13" s="864"/>
      <c r="AN13" s="864"/>
      <c r="AO13" s="864"/>
      <c r="AP13" s="864"/>
      <c r="AQ13" s="865"/>
    </row>
    <row r="14" spans="1:44" ht="15" customHeight="1">
      <c r="B14" s="860"/>
      <c r="C14" s="861"/>
      <c r="D14" s="861"/>
      <c r="E14" s="861"/>
      <c r="F14" s="861"/>
      <c r="G14" s="861"/>
      <c r="H14" s="861"/>
      <c r="I14" s="861"/>
      <c r="J14" s="861"/>
      <c r="K14" s="861"/>
      <c r="L14" s="861"/>
      <c r="M14" s="861"/>
      <c r="N14" s="861"/>
      <c r="O14" s="861"/>
      <c r="P14" s="861"/>
      <c r="Q14" s="861"/>
      <c r="R14" s="861"/>
      <c r="S14" s="861"/>
      <c r="T14" s="861"/>
      <c r="U14" s="861"/>
      <c r="V14" s="862"/>
      <c r="W14" s="866"/>
      <c r="X14" s="867"/>
      <c r="Y14" s="867"/>
      <c r="Z14" s="867"/>
      <c r="AA14" s="867"/>
      <c r="AB14" s="867"/>
      <c r="AC14" s="867"/>
      <c r="AD14" s="867"/>
      <c r="AE14" s="867"/>
      <c r="AF14" s="867"/>
      <c r="AG14" s="867"/>
      <c r="AH14" s="867"/>
      <c r="AI14" s="867"/>
      <c r="AJ14" s="867"/>
      <c r="AK14" s="867"/>
      <c r="AL14" s="867"/>
      <c r="AM14" s="867"/>
      <c r="AN14" s="867"/>
      <c r="AO14" s="867"/>
      <c r="AP14" s="867"/>
      <c r="AQ14" s="868"/>
    </row>
    <row r="15" spans="1:44" ht="15" customHeight="1">
      <c r="B15" s="857" t="s">
        <v>2309</v>
      </c>
      <c r="C15" s="869"/>
      <c r="D15" s="869"/>
      <c r="E15" s="869"/>
      <c r="F15" s="869"/>
      <c r="G15" s="869"/>
      <c r="H15" s="869"/>
      <c r="I15" s="869"/>
      <c r="J15" s="869"/>
      <c r="K15" s="869"/>
      <c r="L15" s="869"/>
      <c r="M15" s="869"/>
      <c r="N15" s="869"/>
      <c r="O15" s="869"/>
      <c r="P15" s="869"/>
      <c r="Q15" s="869"/>
      <c r="R15" s="869"/>
      <c r="S15" s="869"/>
      <c r="T15" s="869"/>
      <c r="U15" s="869"/>
      <c r="V15" s="870"/>
      <c r="W15" s="864"/>
      <c r="X15" s="864"/>
      <c r="Y15" s="864"/>
      <c r="Z15" s="864"/>
      <c r="AA15" s="864"/>
      <c r="AB15" s="864"/>
      <c r="AC15" s="864"/>
      <c r="AD15" s="864"/>
      <c r="AE15" s="864"/>
      <c r="AF15" s="864"/>
      <c r="AG15" s="864"/>
      <c r="AH15" s="864"/>
      <c r="AI15" s="864"/>
      <c r="AJ15" s="864"/>
      <c r="AK15" s="864"/>
      <c r="AL15" s="864"/>
      <c r="AM15" s="864"/>
      <c r="AN15" s="864"/>
      <c r="AO15" s="864"/>
      <c r="AP15" s="864"/>
      <c r="AQ15" s="865"/>
    </row>
    <row r="16" spans="1:44" ht="15" customHeight="1">
      <c r="B16" s="871"/>
      <c r="C16" s="872"/>
      <c r="D16" s="872"/>
      <c r="E16" s="872"/>
      <c r="F16" s="872"/>
      <c r="G16" s="872"/>
      <c r="H16" s="872"/>
      <c r="I16" s="872"/>
      <c r="J16" s="872"/>
      <c r="K16" s="872"/>
      <c r="L16" s="872"/>
      <c r="M16" s="872"/>
      <c r="N16" s="872"/>
      <c r="O16" s="872"/>
      <c r="P16" s="872"/>
      <c r="Q16" s="872"/>
      <c r="R16" s="872"/>
      <c r="S16" s="872"/>
      <c r="T16" s="872"/>
      <c r="U16" s="872"/>
      <c r="V16" s="873"/>
      <c r="W16" s="867"/>
      <c r="X16" s="867"/>
      <c r="Y16" s="867"/>
      <c r="Z16" s="867"/>
      <c r="AA16" s="867"/>
      <c r="AB16" s="867"/>
      <c r="AC16" s="867"/>
      <c r="AD16" s="867"/>
      <c r="AE16" s="867"/>
      <c r="AF16" s="867"/>
      <c r="AG16" s="867"/>
      <c r="AH16" s="867"/>
      <c r="AI16" s="867"/>
      <c r="AJ16" s="867"/>
      <c r="AK16" s="867"/>
      <c r="AL16" s="867"/>
      <c r="AM16" s="867"/>
      <c r="AN16" s="867"/>
      <c r="AO16" s="867"/>
      <c r="AP16" s="867"/>
      <c r="AQ16" s="868"/>
    </row>
    <row r="17" spans="2:43" ht="15" customHeight="1">
      <c r="B17" s="857" t="s">
        <v>2629</v>
      </c>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9"/>
    </row>
    <row r="18" spans="2:43" ht="15" customHeight="1">
      <c r="B18" s="860"/>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2"/>
    </row>
    <row r="19" spans="2:43" ht="15" customHeight="1">
      <c r="B19" s="841" t="s">
        <v>2212</v>
      </c>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3"/>
    </row>
    <row r="20" spans="2:43" ht="15" customHeight="1">
      <c r="B20" s="844"/>
      <c r="C20" s="845"/>
      <c r="D20" s="845"/>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5"/>
      <c r="AH20" s="845"/>
      <c r="AI20" s="845"/>
      <c r="AJ20" s="845"/>
      <c r="AK20" s="845"/>
      <c r="AL20" s="845"/>
      <c r="AM20" s="845"/>
      <c r="AN20" s="845"/>
      <c r="AO20" s="845"/>
      <c r="AP20" s="845"/>
      <c r="AQ20" s="846"/>
    </row>
    <row r="21" spans="2:43" ht="15" customHeight="1">
      <c r="B21" s="844"/>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6"/>
    </row>
    <row r="22" spans="2:43" ht="15" customHeight="1">
      <c r="B22" s="844"/>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5"/>
      <c r="AM22" s="845"/>
      <c r="AN22" s="845"/>
      <c r="AO22" s="845"/>
      <c r="AP22" s="845"/>
      <c r="AQ22" s="846"/>
    </row>
    <row r="23" spans="2:43" ht="15" customHeight="1">
      <c r="B23" s="844"/>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6"/>
    </row>
    <row r="24" spans="2:43" ht="15" customHeight="1">
      <c r="B24" s="844"/>
      <c r="C24" s="8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45"/>
      <c r="AH24" s="845"/>
      <c r="AI24" s="845"/>
      <c r="AJ24" s="845"/>
      <c r="AK24" s="845"/>
      <c r="AL24" s="845"/>
      <c r="AM24" s="845"/>
      <c r="AN24" s="845"/>
      <c r="AO24" s="845"/>
      <c r="AP24" s="845"/>
      <c r="AQ24" s="846"/>
    </row>
    <row r="25" spans="2:43" ht="15" customHeight="1">
      <c r="B25" s="844"/>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6"/>
    </row>
    <row r="26" spans="2:43" ht="15" customHeight="1">
      <c r="B26" s="844"/>
      <c r="C26" s="845"/>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45"/>
      <c r="AQ26" s="846"/>
    </row>
    <row r="27" spans="2:43" ht="15" customHeight="1">
      <c r="B27" s="844"/>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6"/>
    </row>
    <row r="28" spans="2:43" ht="15" customHeight="1">
      <c r="B28" s="844"/>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6"/>
    </row>
    <row r="29" spans="2:43" ht="15" customHeight="1">
      <c r="B29" s="844"/>
      <c r="C29" s="845"/>
      <c r="D29" s="845"/>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6"/>
    </row>
    <row r="30" spans="2:43" ht="15" customHeight="1">
      <c r="B30" s="844"/>
      <c r="C30" s="845"/>
      <c r="D30" s="845"/>
      <c r="E30" s="845"/>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6"/>
    </row>
    <row r="31" spans="2:43" ht="15" customHeight="1">
      <c r="B31" s="844"/>
      <c r="C31" s="845"/>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6"/>
    </row>
    <row r="32" spans="2:43" ht="15" customHeight="1">
      <c r="B32" s="844"/>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6"/>
    </row>
    <row r="33" spans="1:43" ht="15" customHeight="1">
      <c r="B33" s="844"/>
      <c r="C33" s="8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6"/>
    </row>
    <row r="34" spans="1:43" ht="15" customHeight="1">
      <c r="B34" s="844"/>
      <c r="C34" s="845"/>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6"/>
    </row>
    <row r="35" spans="1:43" ht="15" customHeight="1">
      <c r="B35" s="844"/>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6"/>
    </row>
    <row r="36" spans="1:43" ht="15" customHeight="1">
      <c r="B36" s="844"/>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6"/>
    </row>
    <row r="37" spans="1:43" ht="15" customHeight="1">
      <c r="B37" s="844"/>
      <c r="C37" s="845"/>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6"/>
    </row>
    <row r="38" spans="1:43" ht="15" customHeight="1">
      <c r="B38" s="844"/>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6"/>
    </row>
    <row r="39" spans="1:43" ht="15" customHeight="1">
      <c r="B39" s="844"/>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6"/>
    </row>
    <row r="40" spans="1:43" ht="15" customHeight="1">
      <c r="B40" s="844"/>
      <c r="C40" s="845"/>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6"/>
    </row>
    <row r="41" spans="1:43" ht="15" customHeight="1">
      <c r="B41" s="844"/>
      <c r="C41" s="845"/>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6"/>
    </row>
    <row r="42" spans="1:43" ht="15" customHeight="1">
      <c r="B42" s="844"/>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6"/>
    </row>
    <row r="43" spans="1:43" ht="15" customHeight="1">
      <c r="B43" s="844"/>
      <c r="C43" s="845"/>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6"/>
    </row>
    <row r="44" spans="1:43" ht="15" customHeight="1">
      <c r="B44" s="847"/>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848"/>
      <c r="AN44" s="848"/>
      <c r="AO44" s="848"/>
      <c r="AP44" s="848"/>
      <c r="AQ44" s="849"/>
    </row>
    <row r="48" spans="1:43" s="37" customFormat="1" ht="15" customHeight="1">
      <c r="A48" s="1"/>
      <c r="B48" s="32"/>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66"/>
      <c r="AK48" s="166"/>
      <c r="AL48" s="166"/>
      <c r="AM48" s="166"/>
      <c r="AN48" s="166"/>
      <c r="AO48" s="166"/>
      <c r="AP48" s="166"/>
      <c r="AQ48" s="166"/>
    </row>
  </sheetData>
  <sheetProtection algorithmName="SHA-512" hashValue="vT4Ec/tzUdD2Aijta6oSdclyQzM3NXx0UGnq4VD57DhYBLLdsuQz728Fljg+Eo5O+7xQKvyhliQu7YafnzNuaw==" saltValue="xQ2HnKAl5AoPGv9GIJ9uRQ==" spinCount="100000" sheet="1" formatCells="0" selectLockedCells="1"/>
  <mergeCells count="14">
    <mergeCell ref="B19:AQ44"/>
    <mergeCell ref="B3:AQ3"/>
    <mergeCell ref="B7:AQ8"/>
    <mergeCell ref="B9:V10"/>
    <mergeCell ref="W9:AL10"/>
    <mergeCell ref="AM9:AQ10"/>
    <mergeCell ref="B11:V12"/>
    <mergeCell ref="W11:AL12"/>
    <mergeCell ref="AM11:AQ12"/>
    <mergeCell ref="B13:V14"/>
    <mergeCell ref="W13:AQ14"/>
    <mergeCell ref="B15:V16"/>
    <mergeCell ref="W15:AQ16"/>
    <mergeCell ref="B17:AQ18"/>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D4CB-FD1D-4A2E-A914-D67DE68ABF3B}">
  <sheetPr>
    <tabColor theme="4" tint="0.39997558519241921"/>
  </sheetPr>
  <dimension ref="A1:CD48"/>
  <sheetViews>
    <sheetView showZeros="0" view="pageBreakPreview" topLeftCell="A4" zoomScaleNormal="100" zoomScaleSheetLayoutView="100" workbookViewId="0">
      <selection activeCell="B19" sqref="B19:AQ44"/>
    </sheetView>
  </sheetViews>
  <sheetFormatPr defaultColWidth="2.21875" defaultRowHeight="15" customHeight="1"/>
  <cols>
    <col min="1" max="43" width="2.21875" style="1"/>
    <col min="44" max="45" width="2.21875" style="37"/>
    <col min="46" max="16384" width="2.21875" style="1"/>
  </cols>
  <sheetData>
    <row r="1" spans="1:82" ht="15" customHeight="1">
      <c r="A1" s="42"/>
      <c r="B1" s="156" t="s">
        <v>2306</v>
      </c>
      <c r="F1" s="36"/>
      <c r="G1" s="36"/>
      <c r="H1" s="36"/>
      <c r="Q1" s="36"/>
      <c r="R1" s="36"/>
      <c r="S1" s="36"/>
      <c r="T1" s="36"/>
      <c r="U1" s="36"/>
      <c r="V1" s="36"/>
      <c r="W1" s="36"/>
      <c r="X1" s="36"/>
      <c r="AR1" s="3"/>
    </row>
    <row r="2" spans="1:82" ht="15"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row>
    <row r="3" spans="1:82" ht="15" customHeight="1">
      <c r="B3" s="439" t="s">
        <v>2310</v>
      </c>
    </row>
    <row r="5" spans="1:82" s="37" customFormat="1" ht="15" customHeight="1">
      <c r="A5" s="1"/>
      <c r="B5" s="851" t="s">
        <v>2311</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3"/>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s="37" customFormat="1" ht="15" customHeight="1">
      <c r="A6" s="1"/>
      <c r="B6" s="854"/>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6"/>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row>
    <row r="7" spans="1:82" s="37" customFormat="1" ht="15" customHeight="1">
      <c r="A7" s="1"/>
      <c r="B7" s="874" t="s">
        <v>2312</v>
      </c>
      <c r="C7" s="874"/>
      <c r="D7" s="874"/>
      <c r="E7" s="874"/>
      <c r="F7" s="874"/>
      <c r="G7" s="874"/>
      <c r="H7" s="874"/>
      <c r="I7" s="874"/>
      <c r="J7" s="874"/>
      <c r="K7" s="874"/>
      <c r="L7" s="874"/>
      <c r="M7" s="874"/>
      <c r="N7" s="874"/>
      <c r="O7" s="874"/>
      <c r="P7" s="874"/>
      <c r="Q7" s="874"/>
      <c r="R7" s="874"/>
      <c r="S7" s="874"/>
      <c r="T7" s="874"/>
      <c r="U7" s="874"/>
      <c r="V7" s="874"/>
      <c r="W7" s="875">
        <f>'第1号(交付申請) '!O25</f>
        <v>0</v>
      </c>
      <c r="X7" s="876"/>
      <c r="Y7" s="876"/>
      <c r="Z7" s="876"/>
      <c r="AA7" s="876"/>
      <c r="AB7" s="876"/>
      <c r="AC7" s="876"/>
      <c r="AD7" s="876"/>
      <c r="AE7" s="876"/>
      <c r="AF7" s="876"/>
      <c r="AG7" s="876"/>
      <c r="AH7" s="876"/>
      <c r="AI7" s="876"/>
      <c r="AJ7" s="876"/>
      <c r="AK7" s="876"/>
      <c r="AL7" s="876"/>
      <c r="AM7" s="876"/>
      <c r="AN7" s="876"/>
      <c r="AO7" s="876"/>
      <c r="AP7" s="876"/>
      <c r="AQ7" s="877"/>
      <c r="AT7" s="45" t="s">
        <v>2222</v>
      </c>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row>
    <row r="8" spans="1:82" s="37" customFormat="1" ht="15" customHeight="1">
      <c r="A8" s="1"/>
      <c r="B8" s="874"/>
      <c r="C8" s="874"/>
      <c r="D8" s="874"/>
      <c r="E8" s="874"/>
      <c r="F8" s="874"/>
      <c r="G8" s="874"/>
      <c r="H8" s="874"/>
      <c r="I8" s="874"/>
      <c r="J8" s="874"/>
      <c r="K8" s="874"/>
      <c r="L8" s="874"/>
      <c r="M8" s="874"/>
      <c r="N8" s="874"/>
      <c r="O8" s="874"/>
      <c r="P8" s="874"/>
      <c r="Q8" s="874"/>
      <c r="R8" s="874"/>
      <c r="S8" s="874"/>
      <c r="T8" s="874"/>
      <c r="U8" s="874"/>
      <c r="V8" s="874"/>
      <c r="W8" s="878"/>
      <c r="X8" s="879"/>
      <c r="Y8" s="879"/>
      <c r="Z8" s="879"/>
      <c r="AA8" s="879"/>
      <c r="AB8" s="879"/>
      <c r="AC8" s="879"/>
      <c r="AD8" s="879"/>
      <c r="AE8" s="879"/>
      <c r="AF8" s="879"/>
      <c r="AG8" s="879"/>
      <c r="AH8" s="879"/>
      <c r="AI8" s="879"/>
      <c r="AJ8" s="879"/>
      <c r="AK8" s="879"/>
      <c r="AL8" s="879"/>
      <c r="AM8" s="879"/>
      <c r="AN8" s="879"/>
      <c r="AO8" s="879"/>
      <c r="AP8" s="879"/>
      <c r="AQ8" s="880"/>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s="37" customFormat="1" ht="15" customHeight="1">
      <c r="A9" s="1"/>
      <c r="B9" s="857" t="s">
        <v>2313</v>
      </c>
      <c r="C9" s="858"/>
      <c r="D9" s="858"/>
      <c r="E9" s="858"/>
      <c r="F9" s="858"/>
      <c r="G9" s="858"/>
      <c r="H9" s="858"/>
      <c r="I9" s="858"/>
      <c r="J9" s="858"/>
      <c r="K9" s="858"/>
      <c r="L9" s="858"/>
      <c r="M9" s="858"/>
      <c r="N9" s="858"/>
      <c r="O9" s="858"/>
      <c r="P9" s="858"/>
      <c r="Q9" s="858"/>
      <c r="R9" s="858"/>
      <c r="S9" s="858"/>
      <c r="T9" s="858"/>
      <c r="U9" s="858"/>
      <c r="V9" s="859"/>
      <c r="W9" s="863"/>
      <c r="X9" s="864"/>
      <c r="Y9" s="864"/>
      <c r="Z9" s="864"/>
      <c r="AA9" s="864"/>
      <c r="AB9" s="864"/>
      <c r="AC9" s="864"/>
      <c r="AD9" s="864"/>
      <c r="AE9" s="864"/>
      <c r="AF9" s="864"/>
      <c r="AG9" s="864"/>
      <c r="AH9" s="864"/>
      <c r="AI9" s="864"/>
      <c r="AJ9" s="864"/>
      <c r="AK9" s="864"/>
      <c r="AL9" s="865"/>
      <c r="AM9" s="851" t="s">
        <v>2209</v>
      </c>
      <c r="AN9" s="852"/>
      <c r="AO9" s="852"/>
      <c r="AP9" s="852"/>
      <c r="AQ9" s="853"/>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s="37" customFormat="1" ht="15" customHeight="1">
      <c r="A10" s="1"/>
      <c r="B10" s="860"/>
      <c r="C10" s="861"/>
      <c r="D10" s="861"/>
      <c r="E10" s="861"/>
      <c r="F10" s="861"/>
      <c r="G10" s="861"/>
      <c r="H10" s="861"/>
      <c r="I10" s="861"/>
      <c r="J10" s="861"/>
      <c r="K10" s="861"/>
      <c r="L10" s="861"/>
      <c r="M10" s="861"/>
      <c r="N10" s="861"/>
      <c r="O10" s="861"/>
      <c r="P10" s="861"/>
      <c r="Q10" s="861"/>
      <c r="R10" s="861"/>
      <c r="S10" s="861"/>
      <c r="T10" s="861"/>
      <c r="U10" s="861"/>
      <c r="V10" s="862"/>
      <c r="W10" s="866"/>
      <c r="X10" s="867"/>
      <c r="Y10" s="867"/>
      <c r="Z10" s="867"/>
      <c r="AA10" s="867"/>
      <c r="AB10" s="867"/>
      <c r="AC10" s="867"/>
      <c r="AD10" s="867"/>
      <c r="AE10" s="867"/>
      <c r="AF10" s="867"/>
      <c r="AG10" s="867"/>
      <c r="AH10" s="867"/>
      <c r="AI10" s="867"/>
      <c r="AJ10" s="867"/>
      <c r="AK10" s="867"/>
      <c r="AL10" s="868"/>
      <c r="AM10" s="854"/>
      <c r="AN10" s="855"/>
      <c r="AO10" s="855"/>
      <c r="AP10" s="855"/>
      <c r="AQ10" s="856"/>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row>
    <row r="11" spans="1:82" s="37" customFormat="1" ht="15" customHeight="1">
      <c r="A11" s="1"/>
      <c r="B11" s="857" t="s">
        <v>2314</v>
      </c>
      <c r="C11" s="858"/>
      <c r="D11" s="858"/>
      <c r="E11" s="858"/>
      <c r="F11" s="858"/>
      <c r="G11" s="858"/>
      <c r="H11" s="858"/>
      <c r="I11" s="858"/>
      <c r="J11" s="858"/>
      <c r="K11" s="858"/>
      <c r="L11" s="858"/>
      <c r="M11" s="858"/>
      <c r="N11" s="858"/>
      <c r="O11" s="858"/>
      <c r="P11" s="858"/>
      <c r="Q11" s="858"/>
      <c r="R11" s="858"/>
      <c r="S11" s="858"/>
      <c r="T11" s="858"/>
      <c r="U11" s="858"/>
      <c r="V11" s="859"/>
      <c r="W11" s="881"/>
      <c r="X11" s="881"/>
      <c r="Y11" s="881"/>
      <c r="Z11" s="881"/>
      <c r="AA11" s="881"/>
      <c r="AB11" s="881"/>
      <c r="AC11" s="881"/>
      <c r="AD11" s="881"/>
      <c r="AE11" s="881"/>
      <c r="AF11" s="881"/>
      <c r="AG11" s="881"/>
      <c r="AH11" s="881"/>
      <c r="AI11" s="881"/>
      <c r="AJ11" s="881"/>
      <c r="AK11" s="881"/>
      <c r="AL11" s="881"/>
      <c r="AM11" s="851"/>
      <c r="AN11" s="852"/>
      <c r="AO11" s="852"/>
      <c r="AP11" s="852"/>
      <c r="AQ11" s="853"/>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2" s="37" customFormat="1" ht="15" customHeight="1">
      <c r="A12" s="1"/>
      <c r="B12" s="860"/>
      <c r="C12" s="861"/>
      <c r="D12" s="861"/>
      <c r="E12" s="861"/>
      <c r="F12" s="861"/>
      <c r="G12" s="861"/>
      <c r="H12" s="861"/>
      <c r="I12" s="861"/>
      <c r="J12" s="861"/>
      <c r="K12" s="861"/>
      <c r="L12" s="861"/>
      <c r="M12" s="861"/>
      <c r="N12" s="861"/>
      <c r="O12" s="861"/>
      <c r="P12" s="861"/>
      <c r="Q12" s="861"/>
      <c r="R12" s="861"/>
      <c r="S12" s="861"/>
      <c r="T12" s="861"/>
      <c r="U12" s="861"/>
      <c r="V12" s="862"/>
      <c r="W12" s="881"/>
      <c r="X12" s="881"/>
      <c r="Y12" s="881"/>
      <c r="Z12" s="881"/>
      <c r="AA12" s="881"/>
      <c r="AB12" s="881"/>
      <c r="AC12" s="881"/>
      <c r="AD12" s="881"/>
      <c r="AE12" s="881"/>
      <c r="AF12" s="881"/>
      <c r="AG12" s="881"/>
      <c r="AH12" s="881"/>
      <c r="AI12" s="881"/>
      <c r="AJ12" s="881"/>
      <c r="AK12" s="881"/>
      <c r="AL12" s="881"/>
      <c r="AM12" s="854"/>
      <c r="AN12" s="855"/>
      <c r="AO12" s="855"/>
      <c r="AP12" s="855"/>
      <c r="AQ12" s="856"/>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2" s="37" customFormat="1" ht="15" customHeight="1">
      <c r="A13" s="1"/>
      <c r="B13" s="882" t="s">
        <v>2315</v>
      </c>
      <c r="C13" s="882"/>
      <c r="D13" s="882"/>
      <c r="E13" s="882"/>
      <c r="F13" s="882"/>
      <c r="G13" s="882"/>
      <c r="H13" s="882"/>
      <c r="I13" s="882"/>
      <c r="J13" s="882"/>
      <c r="K13" s="882"/>
      <c r="L13" s="882"/>
      <c r="M13" s="882"/>
      <c r="N13" s="882"/>
      <c r="O13" s="882"/>
      <c r="P13" s="882"/>
      <c r="Q13" s="882"/>
      <c r="R13" s="882"/>
      <c r="S13" s="882"/>
      <c r="T13" s="882"/>
      <c r="U13" s="882"/>
      <c r="V13" s="882"/>
      <c r="W13" s="881"/>
      <c r="X13" s="881"/>
      <c r="Y13" s="881"/>
      <c r="Z13" s="881"/>
      <c r="AA13" s="881"/>
      <c r="AB13" s="881"/>
      <c r="AC13" s="881"/>
      <c r="AD13" s="881"/>
      <c r="AE13" s="881"/>
      <c r="AF13" s="881"/>
      <c r="AG13" s="881"/>
      <c r="AH13" s="881"/>
      <c r="AI13" s="881"/>
      <c r="AJ13" s="881"/>
      <c r="AK13" s="881"/>
      <c r="AL13" s="881"/>
      <c r="AM13" s="881"/>
      <c r="AN13" s="881"/>
      <c r="AO13" s="881"/>
      <c r="AP13" s="881"/>
      <c r="AQ13" s="88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2" s="37" customFormat="1" ht="13.2">
      <c r="A14" s="1"/>
      <c r="B14" s="882"/>
      <c r="C14" s="882"/>
      <c r="D14" s="882"/>
      <c r="E14" s="882"/>
      <c r="F14" s="882"/>
      <c r="G14" s="882"/>
      <c r="H14" s="882"/>
      <c r="I14" s="882"/>
      <c r="J14" s="882"/>
      <c r="K14" s="882"/>
      <c r="L14" s="882"/>
      <c r="M14" s="882"/>
      <c r="N14" s="882"/>
      <c r="O14" s="882"/>
      <c r="P14" s="882"/>
      <c r="Q14" s="882"/>
      <c r="R14" s="882"/>
      <c r="S14" s="882"/>
      <c r="T14" s="882"/>
      <c r="U14" s="882"/>
      <c r="V14" s="882"/>
      <c r="W14" s="881"/>
      <c r="X14" s="881"/>
      <c r="Y14" s="881"/>
      <c r="Z14" s="881"/>
      <c r="AA14" s="881"/>
      <c r="AB14" s="881"/>
      <c r="AC14" s="881"/>
      <c r="AD14" s="881"/>
      <c r="AE14" s="881"/>
      <c r="AF14" s="881"/>
      <c r="AG14" s="881"/>
      <c r="AH14" s="881"/>
      <c r="AI14" s="881"/>
      <c r="AJ14" s="881"/>
      <c r="AK14" s="881"/>
      <c r="AL14" s="881"/>
      <c r="AM14" s="881"/>
      <c r="AN14" s="881"/>
      <c r="AO14" s="881"/>
      <c r="AP14" s="881"/>
      <c r="AQ14" s="88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s="37" customFormat="1" ht="15" customHeight="1">
      <c r="A15" s="1"/>
      <c r="B15" s="882" t="s">
        <v>2316</v>
      </c>
      <c r="C15" s="882"/>
      <c r="D15" s="882"/>
      <c r="E15" s="882"/>
      <c r="F15" s="882"/>
      <c r="G15" s="882"/>
      <c r="H15" s="882"/>
      <c r="I15" s="882"/>
      <c r="J15" s="882"/>
      <c r="K15" s="882"/>
      <c r="L15" s="882"/>
      <c r="M15" s="882"/>
      <c r="N15" s="882"/>
      <c r="O15" s="882"/>
      <c r="P15" s="882"/>
      <c r="Q15" s="882"/>
      <c r="R15" s="882"/>
      <c r="S15" s="882"/>
      <c r="T15" s="882"/>
      <c r="U15" s="882"/>
      <c r="V15" s="882"/>
      <c r="W15" s="881"/>
      <c r="X15" s="881"/>
      <c r="Y15" s="881"/>
      <c r="Z15" s="881"/>
      <c r="AA15" s="881"/>
      <c r="AB15" s="881"/>
      <c r="AC15" s="881"/>
      <c r="AD15" s="881"/>
      <c r="AE15" s="881"/>
      <c r="AF15" s="881"/>
      <c r="AG15" s="881"/>
      <c r="AH15" s="881"/>
      <c r="AI15" s="881"/>
      <c r="AJ15" s="881"/>
      <c r="AK15" s="881"/>
      <c r="AL15" s="881"/>
      <c r="AM15" s="881"/>
      <c r="AN15" s="881"/>
      <c r="AO15" s="881"/>
      <c r="AP15" s="881"/>
      <c r="AQ15" s="88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s="37" customFormat="1" ht="15" customHeight="1">
      <c r="A16" s="1"/>
      <c r="B16" s="882"/>
      <c r="C16" s="882"/>
      <c r="D16" s="882"/>
      <c r="E16" s="882"/>
      <c r="F16" s="882"/>
      <c r="G16" s="882"/>
      <c r="H16" s="882"/>
      <c r="I16" s="882"/>
      <c r="J16" s="882"/>
      <c r="K16" s="882"/>
      <c r="L16" s="882"/>
      <c r="M16" s="882"/>
      <c r="N16" s="882"/>
      <c r="O16" s="882"/>
      <c r="P16" s="882"/>
      <c r="Q16" s="882"/>
      <c r="R16" s="882"/>
      <c r="S16" s="882"/>
      <c r="T16" s="882"/>
      <c r="U16" s="882"/>
      <c r="V16" s="882"/>
      <c r="W16" s="881"/>
      <c r="X16" s="881"/>
      <c r="Y16" s="881"/>
      <c r="Z16" s="881"/>
      <c r="AA16" s="881"/>
      <c r="AB16" s="881"/>
      <c r="AC16" s="881"/>
      <c r="AD16" s="881"/>
      <c r="AE16" s="881"/>
      <c r="AF16" s="881"/>
      <c r="AG16" s="881"/>
      <c r="AH16" s="881"/>
      <c r="AI16" s="881"/>
      <c r="AJ16" s="881"/>
      <c r="AK16" s="881"/>
      <c r="AL16" s="881"/>
      <c r="AM16" s="881"/>
      <c r="AN16" s="881"/>
      <c r="AO16" s="881"/>
      <c r="AP16" s="881"/>
      <c r="AQ16" s="88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s="37" customFormat="1" ht="15" customHeight="1">
      <c r="A17" s="1"/>
      <c r="B17" s="857" t="s">
        <v>2630</v>
      </c>
      <c r="C17" s="858"/>
      <c r="D17" s="858"/>
      <c r="E17" s="858"/>
      <c r="F17" s="858"/>
      <c r="G17" s="858"/>
      <c r="H17" s="858"/>
      <c r="I17" s="858"/>
      <c r="J17" s="858"/>
      <c r="K17" s="858"/>
      <c r="L17" s="858"/>
      <c r="M17" s="858"/>
      <c r="N17" s="858"/>
      <c r="O17" s="858"/>
      <c r="P17" s="858"/>
      <c r="Q17" s="858"/>
      <c r="R17" s="858"/>
      <c r="S17" s="858"/>
      <c r="T17" s="858"/>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9"/>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s="37" customFormat="1" ht="15" customHeight="1">
      <c r="A18" s="1"/>
      <c r="B18" s="860"/>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2"/>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s="37" customFormat="1" ht="15" customHeight="1">
      <c r="A19" s="1"/>
      <c r="B19" s="841" t="s">
        <v>2212</v>
      </c>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3"/>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s="37" customFormat="1" ht="15" customHeight="1">
      <c r="A20" s="1"/>
      <c r="B20" s="844"/>
      <c r="C20" s="845"/>
      <c r="D20" s="845"/>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5"/>
      <c r="AH20" s="845"/>
      <c r="AI20" s="845"/>
      <c r="AJ20" s="845"/>
      <c r="AK20" s="845"/>
      <c r="AL20" s="845"/>
      <c r="AM20" s="845"/>
      <c r="AN20" s="845"/>
      <c r="AO20" s="845"/>
      <c r="AP20" s="845"/>
      <c r="AQ20" s="846"/>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s="37" customFormat="1" ht="15" customHeight="1">
      <c r="A21" s="1"/>
      <c r="B21" s="844"/>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6"/>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s="37" customFormat="1" ht="15" customHeight="1">
      <c r="A22" s="1"/>
      <c r="B22" s="844"/>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5"/>
      <c r="AM22" s="845"/>
      <c r="AN22" s="845"/>
      <c r="AO22" s="845"/>
      <c r="AP22" s="845"/>
      <c r="AQ22" s="846"/>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s="37" customFormat="1" ht="15" customHeight="1">
      <c r="A23" s="1"/>
      <c r="B23" s="844"/>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6"/>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s="37" customFormat="1" ht="15" customHeight="1">
      <c r="A24" s="1"/>
      <c r="B24" s="844"/>
      <c r="C24" s="8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45"/>
      <c r="AH24" s="845"/>
      <c r="AI24" s="845"/>
      <c r="AJ24" s="845"/>
      <c r="AK24" s="845"/>
      <c r="AL24" s="845"/>
      <c r="AM24" s="845"/>
      <c r="AN24" s="845"/>
      <c r="AO24" s="845"/>
      <c r="AP24" s="845"/>
      <c r="AQ24" s="846"/>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s="37" customFormat="1" ht="15" customHeight="1">
      <c r="A25" s="1"/>
      <c r="B25" s="844"/>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6"/>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s="37" customFormat="1" ht="15" customHeight="1">
      <c r="A26" s="1"/>
      <c r="B26" s="844"/>
      <c r="C26" s="845"/>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45"/>
      <c r="AQ26" s="846"/>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s="37" customFormat="1" ht="15" customHeight="1">
      <c r="A27" s="1"/>
      <c r="B27" s="844"/>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6"/>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s="37" customFormat="1" ht="15" customHeight="1">
      <c r="A28" s="1"/>
      <c r="B28" s="844"/>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6"/>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s="37" customFormat="1" ht="15" customHeight="1">
      <c r="A29" s="1"/>
      <c r="B29" s="844"/>
      <c r="C29" s="845"/>
      <c r="D29" s="845"/>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6"/>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s="37" customFormat="1" ht="15" customHeight="1">
      <c r="A30" s="1"/>
      <c r="B30" s="844"/>
      <c r="C30" s="845"/>
      <c r="D30" s="845"/>
      <c r="E30" s="845"/>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6"/>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s="37" customFormat="1" ht="15" customHeight="1">
      <c r="A31" s="1"/>
      <c r="B31" s="844"/>
      <c r="C31" s="845"/>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6"/>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s="37" customFormat="1" ht="15" customHeight="1">
      <c r="A32" s="1"/>
      <c r="B32" s="844"/>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6"/>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s="37" customFormat="1" ht="15" customHeight="1">
      <c r="A33" s="1"/>
      <c r="B33" s="844"/>
      <c r="C33" s="8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6"/>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s="37" customFormat="1" ht="15" customHeight="1">
      <c r="A34" s="1"/>
      <c r="B34" s="844"/>
      <c r="C34" s="845"/>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6"/>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37" customFormat="1" ht="15" customHeight="1">
      <c r="A35" s="1"/>
      <c r="B35" s="844"/>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6"/>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37" customFormat="1" ht="15" customHeight="1">
      <c r="A36" s="1"/>
      <c r="B36" s="844"/>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6"/>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37" customFormat="1" ht="15" customHeight="1">
      <c r="A37" s="1"/>
      <c r="B37" s="844"/>
      <c r="C37" s="845"/>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6"/>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37" customFormat="1" ht="15" customHeight="1">
      <c r="A38" s="1"/>
      <c r="B38" s="844"/>
      <c r="C38" s="845"/>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6"/>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37" customFormat="1" ht="15" customHeight="1">
      <c r="A39" s="1"/>
      <c r="B39" s="844"/>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6"/>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37" customFormat="1" ht="15" customHeight="1">
      <c r="A40" s="1"/>
      <c r="B40" s="844"/>
      <c r="C40" s="845"/>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6"/>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7" customFormat="1" ht="15" customHeight="1">
      <c r="A41" s="1"/>
      <c r="B41" s="844"/>
      <c r="C41" s="845"/>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6"/>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37" customFormat="1" ht="15" customHeight="1">
      <c r="A42" s="1"/>
      <c r="B42" s="844"/>
      <c r="C42" s="845"/>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6"/>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s="37" customFormat="1" ht="15" customHeight="1">
      <c r="A43" s="1"/>
      <c r="B43" s="844"/>
      <c r="C43" s="845"/>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6"/>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s="37" customFormat="1" ht="15" customHeight="1">
      <c r="A44" s="1"/>
      <c r="B44" s="847"/>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848"/>
      <c r="AN44" s="848"/>
      <c r="AO44" s="848"/>
      <c r="AP44" s="848"/>
      <c r="AQ44" s="849"/>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8" spans="1:82" s="37" customFormat="1" ht="15" customHeight="1">
      <c r="A48" s="1"/>
      <c r="B48" s="32"/>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66"/>
      <c r="AK48" s="166"/>
      <c r="AL48" s="166"/>
      <c r="AM48" s="166"/>
      <c r="AN48" s="166"/>
      <c r="AO48" s="166"/>
      <c r="AP48" s="166"/>
      <c r="AQ48" s="166"/>
    </row>
  </sheetData>
  <sheetProtection algorithmName="SHA-512" hashValue="IeN8ATksq98HK2tmqYL3bWff18fQsBn8ZS3DtTd0Q9ijgp9C5z/IX4D+akyt7V2KrHvukKLNuJgb210fG+hk/w==" saltValue="mUg6b+BsEug22/1jbnne+A==" spinCount="100000" sheet="1" formatCells="0" selectLockedCells="1"/>
  <mergeCells count="15">
    <mergeCell ref="B17:AQ18"/>
    <mergeCell ref="B19:AQ44"/>
    <mergeCell ref="B11:V12"/>
    <mergeCell ref="W11:AL12"/>
    <mergeCell ref="AM11:AQ12"/>
    <mergeCell ref="B13:V14"/>
    <mergeCell ref="W13:AQ14"/>
    <mergeCell ref="B15:V16"/>
    <mergeCell ref="W15:AQ16"/>
    <mergeCell ref="B5:AQ6"/>
    <mergeCell ref="B7:V8"/>
    <mergeCell ref="W7:AQ8"/>
    <mergeCell ref="B9:V10"/>
    <mergeCell ref="W9:AL10"/>
    <mergeCell ref="AM9:AQ10"/>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9556-4ECD-48F3-B0AC-73CA37982D0F}">
  <sheetPr>
    <tabColor theme="4" tint="0.39997558519241921"/>
  </sheetPr>
  <dimension ref="A1:AK82"/>
  <sheetViews>
    <sheetView showZeros="0" view="pageBreakPreview" topLeftCell="A9" zoomScaleNormal="100" zoomScaleSheetLayoutView="100" workbookViewId="0">
      <selection activeCell="H10" sqref="H10:AH11"/>
    </sheetView>
  </sheetViews>
  <sheetFormatPr defaultColWidth="2.33203125" defaultRowHeight="15" customHeight="1"/>
  <cols>
    <col min="1" max="1" width="2.33203125" style="321"/>
    <col min="2" max="16384" width="2.33203125" style="322"/>
  </cols>
  <sheetData>
    <row r="1" spans="1:37" s="1" customFormat="1" ht="15" customHeight="1">
      <c r="A1" s="37"/>
      <c r="B1" s="236" t="s">
        <v>2306</v>
      </c>
    </row>
    <row r="2" spans="1:37" s="1" customFormat="1" ht="15" customHeight="1">
      <c r="A2" s="37"/>
      <c r="B2" s="156"/>
    </row>
    <row r="3" spans="1:37" s="1" customFormat="1" ht="15" customHeight="1">
      <c r="A3" s="37"/>
      <c r="B3" s="163" t="s">
        <v>2317</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7" s="1" customFormat="1" ht="15" customHeight="1">
      <c r="A4" s="37"/>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row>
    <row r="5" spans="1:37" s="1" customFormat="1" ht="15" customHeight="1">
      <c r="A5" s="37"/>
      <c r="B5" s="885" t="s">
        <v>2213</v>
      </c>
      <c r="C5" s="886"/>
      <c r="D5" s="886"/>
      <c r="E5" s="886"/>
      <c r="F5" s="886"/>
      <c r="G5" s="887"/>
      <c r="H5" s="894" t="s">
        <v>2214</v>
      </c>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K5" s="324"/>
    </row>
    <row r="6" spans="1:37" s="1" customFormat="1" ht="15" customHeight="1">
      <c r="A6" s="37"/>
      <c r="B6" s="888"/>
      <c r="C6" s="889"/>
      <c r="D6" s="889"/>
      <c r="E6" s="889"/>
      <c r="F6" s="889"/>
      <c r="G6" s="890"/>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K6" s="324"/>
    </row>
    <row r="7" spans="1:37" s="1" customFormat="1" ht="15" customHeight="1">
      <c r="A7" s="37"/>
      <c r="B7" s="891"/>
      <c r="C7" s="892"/>
      <c r="D7" s="892"/>
      <c r="E7" s="892"/>
      <c r="F7" s="892"/>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row>
    <row r="8" spans="1:37" s="37" customFormat="1" ht="15" customHeight="1">
      <c r="B8" s="883" t="s">
        <v>2319</v>
      </c>
      <c r="C8" s="883"/>
      <c r="D8" s="883"/>
      <c r="E8" s="883"/>
      <c r="F8" s="883"/>
      <c r="G8" s="883"/>
      <c r="H8" s="895">
        <f>'第1号(交付申請) '!O25</f>
        <v>0</v>
      </c>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row>
    <row r="9" spans="1:37" s="37" customFormat="1" ht="15" customHeight="1">
      <c r="B9" s="883"/>
      <c r="C9" s="883"/>
      <c r="D9" s="883"/>
      <c r="E9" s="883"/>
      <c r="F9" s="883"/>
      <c r="G9" s="883"/>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row>
    <row r="10" spans="1:37" s="37" customFormat="1" ht="15" customHeight="1">
      <c r="B10" s="883" t="s">
        <v>2320</v>
      </c>
      <c r="C10" s="883"/>
      <c r="D10" s="883"/>
      <c r="E10" s="883"/>
      <c r="F10" s="883"/>
      <c r="G10" s="883"/>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row>
    <row r="11" spans="1:37" s="37" customFormat="1" ht="15" customHeight="1">
      <c r="B11" s="883"/>
      <c r="C11" s="883"/>
      <c r="D11" s="883"/>
      <c r="E11" s="883"/>
      <c r="F11" s="883"/>
      <c r="G11" s="883"/>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row>
    <row r="12" spans="1:37" s="37" customFormat="1" ht="15" customHeight="1">
      <c r="B12" s="38"/>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7" s="321" customFormat="1" ht="15" customHeight="1">
      <c r="B13" s="441"/>
      <c r="C13" s="442"/>
      <c r="D13" s="442"/>
      <c r="E13" s="442"/>
      <c r="F13" s="442"/>
      <c r="G13" s="442"/>
      <c r="H13" s="442"/>
      <c r="I13" s="442"/>
      <c r="J13" s="443"/>
      <c r="K13" s="479" t="s">
        <v>2217</v>
      </c>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1"/>
    </row>
    <row r="14" spans="1:37" s="321" customFormat="1" ht="15" customHeight="1">
      <c r="B14" s="444" t="s">
        <v>2215</v>
      </c>
      <c r="C14" s="445" t="s">
        <v>2216</v>
      </c>
      <c r="D14" s="445"/>
      <c r="E14" s="445"/>
      <c r="F14" s="445"/>
      <c r="G14" s="445"/>
      <c r="H14" s="445"/>
      <c r="I14" s="445"/>
      <c r="J14" s="445"/>
      <c r="K14" s="482">
        <v>1</v>
      </c>
      <c r="L14" s="483">
        <v>2</v>
      </c>
      <c r="M14" s="483">
        <v>3</v>
      </c>
      <c r="N14" s="483">
        <v>4</v>
      </c>
      <c r="O14" s="483">
        <v>5</v>
      </c>
      <c r="P14" s="483">
        <v>6</v>
      </c>
      <c r="Q14" s="483">
        <v>7</v>
      </c>
      <c r="R14" s="483">
        <v>8</v>
      </c>
      <c r="S14" s="483">
        <v>9</v>
      </c>
      <c r="T14" s="483">
        <v>10</v>
      </c>
      <c r="U14" s="483">
        <v>11</v>
      </c>
      <c r="V14" s="483">
        <v>12</v>
      </c>
      <c r="W14" s="483">
        <v>13</v>
      </c>
      <c r="X14" s="483">
        <v>14</v>
      </c>
      <c r="Y14" s="483">
        <v>15</v>
      </c>
      <c r="Z14" s="483">
        <v>16</v>
      </c>
      <c r="AA14" s="483">
        <v>17</v>
      </c>
      <c r="AB14" s="483">
        <v>18</v>
      </c>
      <c r="AC14" s="483">
        <v>19</v>
      </c>
      <c r="AD14" s="483">
        <v>20</v>
      </c>
      <c r="AE14" s="483">
        <v>21</v>
      </c>
      <c r="AF14" s="483">
        <v>22</v>
      </c>
      <c r="AG14" s="483">
        <v>23</v>
      </c>
      <c r="AH14" s="484">
        <v>24</v>
      </c>
      <c r="AK14" s="323"/>
    </row>
    <row r="15" spans="1:37" s="321" customFormat="1" ht="15" customHeight="1">
      <c r="B15" s="446">
        <v>1</v>
      </c>
      <c r="C15" s="447" t="s">
        <v>2218</v>
      </c>
      <c r="D15" s="447"/>
      <c r="E15" s="447"/>
      <c r="F15" s="447"/>
      <c r="G15" s="447"/>
      <c r="H15" s="447"/>
      <c r="I15" s="447"/>
      <c r="J15" s="448"/>
      <c r="K15" s="449"/>
      <c r="L15" s="450"/>
      <c r="M15" s="451"/>
      <c r="N15" s="450"/>
      <c r="O15" s="450"/>
      <c r="P15" s="450"/>
      <c r="Q15" s="450"/>
      <c r="R15" s="450"/>
      <c r="S15" s="450"/>
      <c r="T15" s="450"/>
      <c r="U15" s="450"/>
      <c r="V15" s="450"/>
      <c r="W15" s="450"/>
      <c r="X15" s="450"/>
      <c r="Y15" s="450"/>
      <c r="Z15" s="450"/>
      <c r="AA15" s="450"/>
      <c r="AB15" s="450"/>
      <c r="AC15" s="452"/>
      <c r="AD15" s="452"/>
      <c r="AE15" s="452"/>
      <c r="AF15" s="452"/>
      <c r="AG15" s="452"/>
      <c r="AH15" s="453"/>
    </row>
    <row r="16" spans="1:37" s="321" customFormat="1" ht="15" customHeight="1">
      <c r="B16" s="454"/>
      <c r="C16" s="455"/>
      <c r="D16" s="455"/>
      <c r="E16" s="455"/>
      <c r="F16" s="455"/>
      <c r="G16" s="455"/>
      <c r="H16" s="455"/>
      <c r="I16" s="455"/>
      <c r="J16" s="456"/>
      <c r="K16" s="457"/>
      <c r="L16" s="458"/>
      <c r="M16" s="459"/>
      <c r="N16" s="458"/>
      <c r="O16" s="458"/>
      <c r="P16" s="458"/>
      <c r="Q16" s="458"/>
      <c r="R16" s="458"/>
      <c r="S16" s="458"/>
      <c r="T16" s="458"/>
      <c r="U16" s="458"/>
      <c r="V16" s="458"/>
      <c r="W16" s="458"/>
      <c r="X16" s="458"/>
      <c r="Y16" s="458"/>
      <c r="Z16" s="458"/>
      <c r="AA16" s="458"/>
      <c r="AB16" s="458"/>
      <c r="AC16" s="460"/>
      <c r="AD16" s="460"/>
      <c r="AE16" s="460"/>
      <c r="AF16" s="460"/>
      <c r="AG16" s="460"/>
      <c r="AH16" s="461"/>
    </row>
    <row r="17" spans="2:34" s="321" customFormat="1" ht="15" customHeight="1">
      <c r="B17" s="462"/>
      <c r="C17" s="463"/>
      <c r="D17" s="463"/>
      <c r="E17" s="463"/>
      <c r="F17" s="463"/>
      <c r="G17" s="463"/>
      <c r="H17" s="463"/>
      <c r="I17" s="463"/>
      <c r="J17" s="464"/>
      <c r="K17" s="465"/>
      <c r="L17" s="466"/>
      <c r="M17" s="467"/>
      <c r="N17" s="466"/>
      <c r="O17" s="466"/>
      <c r="P17" s="466"/>
      <c r="Q17" s="466"/>
      <c r="R17" s="466"/>
      <c r="S17" s="466"/>
      <c r="T17" s="466"/>
      <c r="U17" s="466"/>
      <c r="V17" s="466"/>
      <c r="W17" s="466"/>
      <c r="X17" s="466"/>
      <c r="Y17" s="466"/>
      <c r="Z17" s="466"/>
      <c r="AA17" s="466"/>
      <c r="AB17" s="466"/>
      <c r="AC17" s="468"/>
      <c r="AD17" s="468"/>
      <c r="AE17" s="468"/>
      <c r="AF17" s="468"/>
      <c r="AG17" s="468"/>
      <c r="AH17" s="469"/>
    </row>
    <row r="18" spans="2:34" s="321" customFormat="1" ht="15" customHeight="1">
      <c r="B18" s="446">
        <v>2</v>
      </c>
      <c r="C18" s="447"/>
      <c r="D18" s="447"/>
      <c r="E18" s="447"/>
      <c r="F18" s="447"/>
      <c r="G18" s="447"/>
      <c r="H18" s="447"/>
      <c r="I18" s="447"/>
      <c r="J18" s="448"/>
      <c r="K18" s="449" t="s">
        <v>2103</v>
      </c>
      <c r="L18" s="450" t="s">
        <v>2103</v>
      </c>
      <c r="M18" s="450"/>
      <c r="N18" s="450"/>
      <c r="O18" s="450"/>
      <c r="P18" s="450"/>
      <c r="Q18" s="450"/>
      <c r="R18" s="450"/>
      <c r="S18" s="450"/>
      <c r="T18" s="450"/>
      <c r="U18" s="450"/>
      <c r="V18" s="450"/>
      <c r="W18" s="450"/>
      <c r="X18" s="450"/>
      <c r="Y18" s="450"/>
      <c r="Z18" s="450"/>
      <c r="AA18" s="450"/>
      <c r="AB18" s="450"/>
      <c r="AC18" s="452"/>
      <c r="AD18" s="452"/>
      <c r="AE18" s="452"/>
      <c r="AF18" s="452"/>
      <c r="AG18" s="452"/>
      <c r="AH18" s="453"/>
    </row>
    <row r="19" spans="2:34" s="321" customFormat="1" ht="15" customHeight="1">
      <c r="B19" s="454"/>
      <c r="C19" s="455"/>
      <c r="D19" s="455"/>
      <c r="E19" s="455"/>
      <c r="F19" s="455"/>
      <c r="G19" s="455"/>
      <c r="H19" s="455"/>
      <c r="I19" s="455"/>
      <c r="J19" s="456"/>
      <c r="K19" s="457"/>
      <c r="L19" s="458"/>
      <c r="M19" s="458" t="s">
        <v>2219</v>
      </c>
      <c r="N19" s="458" t="s">
        <v>2219</v>
      </c>
      <c r="O19" s="458" t="s">
        <v>2219</v>
      </c>
      <c r="P19" s="458"/>
      <c r="Q19" s="458"/>
      <c r="R19" s="458"/>
      <c r="S19" s="458"/>
      <c r="T19" s="458"/>
      <c r="U19" s="458"/>
      <c r="V19" s="458"/>
      <c r="W19" s="458"/>
      <c r="X19" s="458"/>
      <c r="Y19" s="458"/>
      <c r="Z19" s="458"/>
      <c r="AA19" s="458"/>
      <c r="AB19" s="458"/>
      <c r="AC19" s="460"/>
      <c r="AD19" s="460"/>
      <c r="AE19" s="460"/>
      <c r="AF19" s="460"/>
      <c r="AG19" s="460"/>
      <c r="AH19" s="461"/>
    </row>
    <row r="20" spans="2:34" s="321" customFormat="1" ht="15" customHeight="1">
      <c r="B20" s="462"/>
      <c r="C20" s="463"/>
      <c r="D20" s="463"/>
      <c r="E20" s="463"/>
      <c r="F20" s="463"/>
      <c r="G20" s="463"/>
      <c r="H20" s="463"/>
      <c r="I20" s="463"/>
      <c r="J20" s="464"/>
      <c r="K20" s="465"/>
      <c r="L20" s="466"/>
      <c r="M20" s="466"/>
      <c r="N20" s="466"/>
      <c r="O20" s="466"/>
      <c r="P20" s="466"/>
      <c r="Q20" s="466"/>
      <c r="R20" s="466"/>
      <c r="S20" s="466"/>
      <c r="T20" s="466"/>
      <c r="U20" s="466"/>
      <c r="V20" s="466"/>
      <c r="W20" s="466"/>
      <c r="X20" s="466"/>
      <c r="Y20" s="466"/>
      <c r="Z20" s="466"/>
      <c r="AA20" s="466"/>
      <c r="AB20" s="466"/>
      <c r="AC20" s="468"/>
      <c r="AD20" s="468"/>
      <c r="AE20" s="468"/>
      <c r="AF20" s="468"/>
      <c r="AG20" s="468"/>
      <c r="AH20" s="469"/>
    </row>
    <row r="21" spans="2:34" s="321" customFormat="1" ht="15" customHeight="1">
      <c r="B21" s="446">
        <v>3</v>
      </c>
      <c r="C21" s="447"/>
      <c r="D21" s="447"/>
      <c r="E21" s="447"/>
      <c r="F21" s="447"/>
      <c r="G21" s="447"/>
      <c r="H21" s="447"/>
      <c r="I21" s="447"/>
      <c r="J21" s="448"/>
      <c r="K21" s="449"/>
      <c r="L21" s="450"/>
      <c r="M21" s="450"/>
      <c r="N21" s="450"/>
      <c r="O21" s="450"/>
      <c r="P21" s="450"/>
      <c r="Q21" s="450"/>
      <c r="R21" s="450"/>
      <c r="S21" s="450"/>
      <c r="T21" s="450"/>
      <c r="U21" s="450"/>
      <c r="V21" s="450"/>
      <c r="W21" s="450"/>
      <c r="X21" s="450"/>
      <c r="Y21" s="450"/>
      <c r="Z21" s="450"/>
      <c r="AA21" s="450"/>
      <c r="AB21" s="450"/>
      <c r="AC21" s="452"/>
      <c r="AD21" s="452"/>
      <c r="AE21" s="452"/>
      <c r="AF21" s="452"/>
      <c r="AG21" s="452"/>
      <c r="AH21" s="453"/>
    </row>
    <row r="22" spans="2:34" s="321" customFormat="1" ht="15" customHeight="1">
      <c r="B22" s="454"/>
      <c r="C22" s="455"/>
      <c r="D22" s="455"/>
      <c r="E22" s="455"/>
      <c r="F22" s="455"/>
      <c r="G22" s="455"/>
      <c r="H22" s="455"/>
      <c r="I22" s="455"/>
      <c r="J22" s="456"/>
      <c r="K22" s="457"/>
      <c r="L22" s="458"/>
      <c r="M22" s="458"/>
      <c r="N22" s="458"/>
      <c r="O22" s="458"/>
      <c r="P22" s="458"/>
      <c r="Q22" s="458"/>
      <c r="R22" s="458"/>
      <c r="S22" s="458"/>
      <c r="T22" s="458"/>
      <c r="U22" s="458"/>
      <c r="V22" s="458"/>
      <c r="W22" s="458"/>
      <c r="X22" s="458"/>
      <c r="Y22" s="458"/>
      <c r="Z22" s="458"/>
      <c r="AA22" s="458"/>
      <c r="AB22" s="458"/>
      <c r="AC22" s="460"/>
      <c r="AD22" s="460"/>
      <c r="AE22" s="460"/>
      <c r="AF22" s="460"/>
      <c r="AG22" s="460"/>
      <c r="AH22" s="461"/>
    </row>
    <row r="23" spans="2:34" s="321" customFormat="1" ht="15" customHeight="1">
      <c r="B23" s="462"/>
      <c r="C23" s="463"/>
      <c r="D23" s="463"/>
      <c r="E23" s="463"/>
      <c r="F23" s="463"/>
      <c r="G23" s="463"/>
      <c r="H23" s="463"/>
      <c r="I23" s="463"/>
      <c r="J23" s="464"/>
      <c r="K23" s="465"/>
      <c r="L23" s="466"/>
      <c r="M23" s="466"/>
      <c r="N23" s="466"/>
      <c r="O23" s="466"/>
      <c r="P23" s="466"/>
      <c r="Q23" s="466"/>
      <c r="R23" s="466"/>
      <c r="S23" s="466"/>
      <c r="T23" s="466"/>
      <c r="U23" s="466"/>
      <c r="V23" s="466"/>
      <c r="W23" s="466"/>
      <c r="X23" s="466"/>
      <c r="Y23" s="466"/>
      <c r="Z23" s="466"/>
      <c r="AA23" s="466"/>
      <c r="AB23" s="466"/>
      <c r="AC23" s="468"/>
      <c r="AD23" s="468"/>
      <c r="AE23" s="468"/>
      <c r="AF23" s="468"/>
      <c r="AG23" s="468"/>
      <c r="AH23" s="469"/>
    </row>
    <row r="24" spans="2:34" s="321" customFormat="1" ht="15" customHeight="1">
      <c r="B24" s="446">
        <v>4</v>
      </c>
      <c r="C24" s="447"/>
      <c r="D24" s="447"/>
      <c r="E24" s="447"/>
      <c r="F24" s="447"/>
      <c r="G24" s="447"/>
      <c r="H24" s="447"/>
      <c r="I24" s="447"/>
      <c r="J24" s="448"/>
      <c r="K24" s="449"/>
      <c r="L24" s="450"/>
      <c r="M24" s="450"/>
      <c r="N24" s="450"/>
      <c r="O24" s="450"/>
      <c r="P24" s="450"/>
      <c r="Q24" s="450"/>
      <c r="R24" s="450"/>
      <c r="S24" s="450"/>
      <c r="T24" s="450"/>
      <c r="U24" s="450"/>
      <c r="V24" s="450"/>
      <c r="W24" s="450"/>
      <c r="X24" s="450"/>
      <c r="Y24" s="450"/>
      <c r="Z24" s="450"/>
      <c r="AA24" s="450"/>
      <c r="AB24" s="450"/>
      <c r="AC24" s="452"/>
      <c r="AD24" s="452"/>
      <c r="AE24" s="452"/>
      <c r="AF24" s="452"/>
      <c r="AG24" s="452"/>
      <c r="AH24" s="453"/>
    </row>
    <row r="25" spans="2:34" s="321" customFormat="1" ht="15" customHeight="1">
      <c r="B25" s="454"/>
      <c r="C25" s="455"/>
      <c r="D25" s="455"/>
      <c r="E25" s="455"/>
      <c r="F25" s="455"/>
      <c r="G25" s="455"/>
      <c r="H25" s="455"/>
      <c r="I25" s="455"/>
      <c r="J25" s="456"/>
      <c r="K25" s="457"/>
      <c r="L25" s="458"/>
      <c r="M25" s="458"/>
      <c r="N25" s="458"/>
      <c r="O25" s="458"/>
      <c r="P25" s="458"/>
      <c r="Q25" s="458"/>
      <c r="R25" s="458"/>
      <c r="S25" s="458"/>
      <c r="T25" s="458"/>
      <c r="U25" s="458"/>
      <c r="V25" s="458"/>
      <c r="W25" s="458"/>
      <c r="X25" s="458"/>
      <c r="Y25" s="458"/>
      <c r="Z25" s="458"/>
      <c r="AA25" s="458"/>
      <c r="AB25" s="458"/>
      <c r="AC25" s="460"/>
      <c r="AD25" s="460"/>
      <c r="AE25" s="460"/>
      <c r="AF25" s="460"/>
      <c r="AG25" s="460"/>
      <c r="AH25" s="461"/>
    </row>
    <row r="26" spans="2:34" s="321" customFormat="1" ht="15" customHeight="1">
      <c r="B26" s="462"/>
      <c r="C26" s="463"/>
      <c r="D26" s="463"/>
      <c r="E26" s="463"/>
      <c r="F26" s="463"/>
      <c r="G26" s="463"/>
      <c r="H26" s="463"/>
      <c r="I26" s="463"/>
      <c r="J26" s="464"/>
      <c r="K26" s="465"/>
      <c r="L26" s="466"/>
      <c r="M26" s="466"/>
      <c r="N26" s="466"/>
      <c r="O26" s="466"/>
      <c r="P26" s="466"/>
      <c r="Q26" s="466"/>
      <c r="R26" s="466"/>
      <c r="S26" s="466"/>
      <c r="T26" s="466"/>
      <c r="U26" s="466"/>
      <c r="V26" s="466"/>
      <c r="W26" s="466"/>
      <c r="X26" s="466"/>
      <c r="Y26" s="466"/>
      <c r="Z26" s="466"/>
      <c r="AA26" s="466"/>
      <c r="AB26" s="466"/>
      <c r="AC26" s="468"/>
      <c r="AD26" s="468"/>
      <c r="AE26" s="468"/>
      <c r="AF26" s="468"/>
      <c r="AG26" s="468"/>
      <c r="AH26" s="469"/>
    </row>
    <row r="27" spans="2:34" s="321" customFormat="1" ht="15" customHeight="1">
      <c r="B27" s="446">
        <v>5</v>
      </c>
      <c r="C27" s="447"/>
      <c r="D27" s="447"/>
      <c r="E27" s="447"/>
      <c r="F27" s="447"/>
      <c r="G27" s="447"/>
      <c r="H27" s="447"/>
      <c r="I27" s="447"/>
      <c r="J27" s="448"/>
      <c r="K27" s="449"/>
      <c r="L27" s="450"/>
      <c r="M27" s="450"/>
      <c r="N27" s="450"/>
      <c r="O27" s="450"/>
      <c r="P27" s="450"/>
      <c r="Q27" s="450"/>
      <c r="R27" s="450"/>
      <c r="S27" s="450"/>
      <c r="T27" s="450"/>
      <c r="U27" s="450"/>
      <c r="V27" s="450"/>
      <c r="W27" s="450"/>
      <c r="X27" s="450"/>
      <c r="Y27" s="450"/>
      <c r="Z27" s="450"/>
      <c r="AA27" s="450"/>
      <c r="AB27" s="450"/>
      <c r="AC27" s="452"/>
      <c r="AD27" s="452"/>
      <c r="AE27" s="452"/>
      <c r="AF27" s="452"/>
      <c r="AG27" s="452"/>
      <c r="AH27" s="453"/>
    </row>
    <row r="28" spans="2:34" s="321" customFormat="1" ht="15" customHeight="1">
      <c r="B28" s="454"/>
      <c r="C28" s="470"/>
      <c r="D28" s="455"/>
      <c r="E28" s="455"/>
      <c r="F28" s="455"/>
      <c r="G28" s="455"/>
      <c r="H28" s="455"/>
      <c r="I28" s="455"/>
      <c r="J28" s="456"/>
      <c r="K28" s="457"/>
      <c r="L28" s="458"/>
      <c r="M28" s="458"/>
      <c r="N28" s="458"/>
      <c r="O28" s="458"/>
      <c r="P28" s="458"/>
      <c r="Q28" s="458"/>
      <c r="R28" s="458"/>
      <c r="S28" s="458"/>
      <c r="T28" s="458"/>
      <c r="U28" s="458"/>
      <c r="V28" s="458"/>
      <c r="W28" s="458"/>
      <c r="X28" s="458"/>
      <c r="Y28" s="458"/>
      <c r="Z28" s="458"/>
      <c r="AA28" s="458"/>
      <c r="AB28" s="458"/>
      <c r="AC28" s="460"/>
      <c r="AD28" s="460"/>
      <c r="AE28" s="460"/>
      <c r="AF28" s="460"/>
      <c r="AG28" s="460"/>
      <c r="AH28" s="461"/>
    </row>
    <row r="29" spans="2:34" s="321" customFormat="1" ht="15" customHeight="1">
      <c r="B29" s="462"/>
      <c r="C29" s="463"/>
      <c r="D29" s="463"/>
      <c r="E29" s="463"/>
      <c r="F29" s="463"/>
      <c r="G29" s="463"/>
      <c r="H29" s="463"/>
      <c r="I29" s="463"/>
      <c r="J29" s="464"/>
      <c r="K29" s="465"/>
      <c r="L29" s="466"/>
      <c r="M29" s="466"/>
      <c r="N29" s="466"/>
      <c r="O29" s="466"/>
      <c r="P29" s="466"/>
      <c r="Q29" s="466"/>
      <c r="R29" s="466"/>
      <c r="S29" s="466"/>
      <c r="T29" s="466"/>
      <c r="U29" s="466"/>
      <c r="V29" s="466"/>
      <c r="W29" s="466"/>
      <c r="X29" s="466"/>
      <c r="Y29" s="466"/>
      <c r="Z29" s="466"/>
      <c r="AA29" s="466"/>
      <c r="AB29" s="466"/>
      <c r="AC29" s="468"/>
      <c r="AD29" s="468"/>
      <c r="AE29" s="468"/>
      <c r="AF29" s="468"/>
      <c r="AG29" s="468"/>
      <c r="AH29" s="469"/>
    </row>
    <row r="30" spans="2:34" s="321" customFormat="1" ht="15" hidden="1" customHeight="1">
      <c r="B30" s="446">
        <v>6</v>
      </c>
      <c r="C30" s="447"/>
      <c r="D30" s="447"/>
      <c r="E30" s="447"/>
      <c r="F30" s="447"/>
      <c r="G30" s="447"/>
      <c r="H30" s="447"/>
      <c r="I30" s="447"/>
      <c r="J30" s="448"/>
      <c r="K30" s="449"/>
      <c r="L30" s="450"/>
      <c r="M30" s="450"/>
      <c r="N30" s="450"/>
      <c r="O30" s="450"/>
      <c r="P30" s="450"/>
      <c r="Q30" s="450"/>
      <c r="R30" s="450"/>
      <c r="S30" s="450"/>
      <c r="T30" s="450"/>
      <c r="U30" s="450"/>
      <c r="V30" s="450"/>
      <c r="W30" s="450"/>
      <c r="X30" s="450"/>
      <c r="Y30" s="450"/>
      <c r="Z30" s="450"/>
      <c r="AA30" s="450"/>
      <c r="AB30" s="450"/>
      <c r="AC30" s="452"/>
      <c r="AD30" s="452"/>
      <c r="AE30" s="452"/>
      <c r="AF30" s="452"/>
      <c r="AG30" s="452"/>
      <c r="AH30" s="453"/>
    </row>
    <row r="31" spans="2:34" s="321" customFormat="1" ht="15" hidden="1" customHeight="1">
      <c r="B31" s="454"/>
      <c r="C31" s="455"/>
      <c r="D31" s="455"/>
      <c r="E31" s="455"/>
      <c r="F31" s="455"/>
      <c r="G31" s="455"/>
      <c r="H31" s="455"/>
      <c r="I31" s="455"/>
      <c r="J31" s="456"/>
      <c r="K31" s="457"/>
      <c r="L31" s="458"/>
      <c r="M31" s="458"/>
      <c r="N31" s="458"/>
      <c r="O31" s="458"/>
      <c r="P31" s="458"/>
      <c r="Q31" s="458"/>
      <c r="R31" s="458"/>
      <c r="S31" s="458"/>
      <c r="T31" s="458"/>
      <c r="U31" s="458"/>
      <c r="V31" s="458"/>
      <c r="W31" s="458"/>
      <c r="X31" s="458"/>
      <c r="Y31" s="458"/>
      <c r="Z31" s="458"/>
      <c r="AA31" s="458"/>
      <c r="AB31" s="458"/>
      <c r="AC31" s="460"/>
      <c r="AD31" s="460"/>
      <c r="AE31" s="460"/>
      <c r="AF31" s="460"/>
      <c r="AG31" s="460"/>
      <c r="AH31" s="461"/>
    </row>
    <row r="32" spans="2:34" s="321" customFormat="1" ht="15" hidden="1" customHeight="1">
      <c r="B32" s="462"/>
      <c r="C32" s="463"/>
      <c r="D32" s="463"/>
      <c r="E32" s="463"/>
      <c r="F32" s="463"/>
      <c r="G32" s="463"/>
      <c r="H32" s="463"/>
      <c r="I32" s="463"/>
      <c r="J32" s="464"/>
      <c r="K32" s="471"/>
      <c r="L32" s="466"/>
      <c r="M32" s="466"/>
      <c r="N32" s="466"/>
      <c r="O32" s="466"/>
      <c r="P32" s="466"/>
      <c r="Q32" s="466"/>
      <c r="R32" s="466"/>
      <c r="S32" s="466"/>
      <c r="T32" s="466"/>
      <c r="U32" s="466"/>
      <c r="V32" s="466"/>
      <c r="W32" s="466"/>
      <c r="X32" s="466"/>
      <c r="Y32" s="466"/>
      <c r="Z32" s="466"/>
      <c r="AA32" s="466"/>
      <c r="AB32" s="466"/>
      <c r="AC32" s="468"/>
      <c r="AD32" s="468"/>
      <c r="AE32" s="468"/>
      <c r="AF32" s="468"/>
      <c r="AG32" s="468"/>
      <c r="AH32" s="469"/>
    </row>
    <row r="33" spans="2:34" s="321" customFormat="1" ht="15" hidden="1" customHeight="1">
      <c r="B33" s="446">
        <v>7</v>
      </c>
      <c r="C33" s="447"/>
      <c r="D33" s="447"/>
      <c r="E33" s="447"/>
      <c r="F33" s="447"/>
      <c r="G33" s="447"/>
      <c r="H33" s="447"/>
      <c r="I33" s="447"/>
      <c r="J33" s="448"/>
      <c r="K33" s="472"/>
      <c r="L33" s="450"/>
      <c r="M33" s="450"/>
      <c r="N33" s="450"/>
      <c r="O33" s="450"/>
      <c r="P33" s="450"/>
      <c r="Q33" s="450"/>
      <c r="R33" s="450"/>
      <c r="S33" s="450"/>
      <c r="T33" s="450"/>
      <c r="U33" s="450"/>
      <c r="V33" s="450"/>
      <c r="W33" s="450"/>
      <c r="X33" s="450"/>
      <c r="Y33" s="450"/>
      <c r="Z33" s="450"/>
      <c r="AA33" s="450"/>
      <c r="AB33" s="450"/>
      <c r="AC33" s="452"/>
      <c r="AD33" s="452"/>
      <c r="AE33" s="452"/>
      <c r="AF33" s="452"/>
      <c r="AG33" s="452"/>
      <c r="AH33" s="453"/>
    </row>
    <row r="34" spans="2:34" s="321" customFormat="1" ht="15" hidden="1" customHeight="1">
      <c r="B34" s="454"/>
      <c r="C34" s="455"/>
      <c r="D34" s="455"/>
      <c r="E34" s="455"/>
      <c r="F34" s="455"/>
      <c r="G34" s="455"/>
      <c r="H34" s="455"/>
      <c r="I34" s="455"/>
      <c r="J34" s="456"/>
      <c r="K34" s="473"/>
      <c r="L34" s="458"/>
      <c r="M34" s="458"/>
      <c r="N34" s="458"/>
      <c r="O34" s="458"/>
      <c r="P34" s="458"/>
      <c r="Q34" s="458"/>
      <c r="R34" s="458"/>
      <c r="S34" s="458"/>
      <c r="T34" s="458"/>
      <c r="U34" s="458"/>
      <c r="V34" s="458"/>
      <c r="W34" s="458"/>
      <c r="X34" s="458"/>
      <c r="Y34" s="458"/>
      <c r="Z34" s="458"/>
      <c r="AA34" s="458"/>
      <c r="AB34" s="458"/>
      <c r="AC34" s="460"/>
      <c r="AD34" s="460"/>
      <c r="AE34" s="460"/>
      <c r="AF34" s="460"/>
      <c r="AG34" s="460"/>
      <c r="AH34" s="461"/>
    </row>
    <row r="35" spans="2:34" s="321" customFormat="1" ht="15" hidden="1" customHeight="1">
      <c r="B35" s="462"/>
      <c r="C35" s="463"/>
      <c r="D35" s="463"/>
      <c r="E35" s="463"/>
      <c r="F35" s="463"/>
      <c r="G35" s="463"/>
      <c r="H35" s="463"/>
      <c r="I35" s="463"/>
      <c r="J35" s="464"/>
      <c r="K35" s="474"/>
      <c r="L35" s="466"/>
      <c r="M35" s="466"/>
      <c r="N35" s="466"/>
      <c r="O35" s="466"/>
      <c r="P35" s="466"/>
      <c r="Q35" s="466"/>
      <c r="R35" s="466"/>
      <c r="S35" s="466"/>
      <c r="T35" s="466"/>
      <c r="U35" s="466"/>
      <c r="V35" s="466"/>
      <c r="W35" s="466"/>
      <c r="X35" s="466"/>
      <c r="Y35" s="466"/>
      <c r="Z35" s="466"/>
      <c r="AA35" s="466"/>
      <c r="AB35" s="466"/>
      <c r="AC35" s="468"/>
      <c r="AD35" s="468"/>
      <c r="AE35" s="468"/>
      <c r="AF35" s="468"/>
      <c r="AG35" s="468"/>
      <c r="AH35" s="469"/>
    </row>
    <row r="36" spans="2:34" s="321" customFormat="1" ht="15" hidden="1" customHeight="1">
      <c r="B36" s="446">
        <v>8</v>
      </c>
      <c r="C36" s="447"/>
      <c r="D36" s="447"/>
      <c r="E36" s="447"/>
      <c r="F36" s="447"/>
      <c r="G36" s="447"/>
      <c r="H36" s="447"/>
      <c r="I36" s="447"/>
      <c r="J36" s="448"/>
      <c r="K36" s="475"/>
      <c r="L36" s="450"/>
      <c r="M36" s="450"/>
      <c r="N36" s="450"/>
      <c r="O36" s="450"/>
      <c r="P36" s="450"/>
      <c r="Q36" s="450"/>
      <c r="R36" s="450"/>
      <c r="S36" s="450"/>
      <c r="T36" s="450"/>
      <c r="U36" s="450"/>
      <c r="V36" s="450"/>
      <c r="W36" s="450"/>
      <c r="X36" s="450"/>
      <c r="Y36" s="450"/>
      <c r="Z36" s="450"/>
      <c r="AA36" s="450"/>
      <c r="AB36" s="450"/>
      <c r="AC36" s="452"/>
      <c r="AD36" s="452"/>
      <c r="AE36" s="452"/>
      <c r="AF36" s="452"/>
      <c r="AG36" s="452"/>
      <c r="AH36" s="453"/>
    </row>
    <row r="37" spans="2:34" s="321" customFormat="1" ht="15" hidden="1" customHeight="1">
      <c r="B37" s="454"/>
      <c r="C37" s="455"/>
      <c r="D37" s="455"/>
      <c r="E37" s="455"/>
      <c r="F37" s="455"/>
      <c r="G37" s="455"/>
      <c r="H37" s="455"/>
      <c r="I37" s="455"/>
      <c r="J37" s="456"/>
      <c r="K37" s="457"/>
      <c r="L37" s="458"/>
      <c r="M37" s="458"/>
      <c r="N37" s="458"/>
      <c r="O37" s="458"/>
      <c r="P37" s="458"/>
      <c r="Q37" s="458"/>
      <c r="R37" s="458"/>
      <c r="S37" s="458"/>
      <c r="T37" s="458"/>
      <c r="U37" s="458"/>
      <c r="V37" s="458"/>
      <c r="W37" s="458"/>
      <c r="X37" s="458"/>
      <c r="Y37" s="458"/>
      <c r="Z37" s="458"/>
      <c r="AA37" s="458"/>
      <c r="AB37" s="458"/>
      <c r="AC37" s="460"/>
      <c r="AD37" s="460"/>
      <c r="AE37" s="460"/>
      <c r="AF37" s="460"/>
      <c r="AG37" s="460"/>
      <c r="AH37" s="461"/>
    </row>
    <row r="38" spans="2:34" s="321" customFormat="1" ht="15" hidden="1" customHeight="1">
      <c r="B38" s="462"/>
      <c r="C38" s="463"/>
      <c r="D38" s="463"/>
      <c r="E38" s="463"/>
      <c r="F38" s="463"/>
      <c r="G38" s="463"/>
      <c r="H38" s="463"/>
      <c r="I38" s="463"/>
      <c r="J38" s="464"/>
      <c r="K38" s="465"/>
      <c r="L38" s="466"/>
      <c r="M38" s="466"/>
      <c r="N38" s="466"/>
      <c r="O38" s="466"/>
      <c r="P38" s="466"/>
      <c r="Q38" s="466"/>
      <c r="R38" s="466"/>
      <c r="S38" s="466"/>
      <c r="T38" s="466"/>
      <c r="U38" s="466"/>
      <c r="V38" s="466"/>
      <c r="W38" s="466"/>
      <c r="X38" s="466"/>
      <c r="Y38" s="466"/>
      <c r="Z38" s="466"/>
      <c r="AA38" s="466"/>
      <c r="AB38" s="466"/>
      <c r="AC38" s="468"/>
      <c r="AD38" s="468"/>
      <c r="AE38" s="468"/>
      <c r="AF38" s="468"/>
      <c r="AG38" s="468"/>
      <c r="AH38" s="469"/>
    </row>
    <row r="39" spans="2:34" s="321" customFormat="1" ht="15" hidden="1" customHeight="1">
      <c r="B39" s="446">
        <v>9</v>
      </c>
      <c r="C39" s="447"/>
      <c r="D39" s="447"/>
      <c r="E39" s="447"/>
      <c r="F39" s="447"/>
      <c r="G39" s="447"/>
      <c r="H39" s="447"/>
      <c r="I39" s="447"/>
      <c r="J39" s="448"/>
      <c r="K39" s="449"/>
      <c r="L39" s="450"/>
      <c r="M39" s="450"/>
      <c r="N39" s="450"/>
      <c r="O39" s="450"/>
      <c r="P39" s="450"/>
      <c r="Q39" s="450"/>
      <c r="R39" s="450"/>
      <c r="S39" s="450"/>
      <c r="T39" s="450"/>
      <c r="U39" s="450"/>
      <c r="V39" s="450"/>
      <c r="W39" s="450"/>
      <c r="X39" s="450"/>
      <c r="Y39" s="450"/>
      <c r="Z39" s="450"/>
      <c r="AA39" s="450"/>
      <c r="AB39" s="450"/>
      <c r="AC39" s="452"/>
      <c r="AD39" s="452"/>
      <c r="AE39" s="452"/>
      <c r="AF39" s="452"/>
      <c r="AG39" s="452"/>
      <c r="AH39" s="453"/>
    </row>
    <row r="40" spans="2:34" s="321" customFormat="1" ht="15" hidden="1" customHeight="1">
      <c r="B40" s="454"/>
      <c r="C40" s="455"/>
      <c r="D40" s="455"/>
      <c r="E40" s="455"/>
      <c r="F40" s="455"/>
      <c r="G40" s="455"/>
      <c r="H40" s="455"/>
      <c r="I40" s="455"/>
      <c r="J40" s="456"/>
      <c r="K40" s="457"/>
      <c r="L40" s="458"/>
      <c r="M40" s="458"/>
      <c r="N40" s="458"/>
      <c r="O40" s="458"/>
      <c r="P40" s="458"/>
      <c r="Q40" s="458"/>
      <c r="R40" s="458"/>
      <c r="S40" s="458"/>
      <c r="T40" s="458"/>
      <c r="U40" s="458"/>
      <c r="V40" s="458"/>
      <c r="W40" s="458"/>
      <c r="X40" s="458"/>
      <c r="Y40" s="458"/>
      <c r="Z40" s="458"/>
      <c r="AA40" s="458"/>
      <c r="AB40" s="458"/>
      <c r="AC40" s="460"/>
      <c r="AD40" s="460"/>
      <c r="AE40" s="460"/>
      <c r="AF40" s="460"/>
      <c r="AG40" s="460"/>
      <c r="AH40" s="461"/>
    </row>
    <row r="41" spans="2:34" s="321" customFormat="1" ht="15" hidden="1" customHeight="1">
      <c r="B41" s="462"/>
      <c r="C41" s="463"/>
      <c r="D41" s="463"/>
      <c r="E41" s="463"/>
      <c r="F41" s="463"/>
      <c r="G41" s="463"/>
      <c r="H41" s="463"/>
      <c r="I41" s="463"/>
      <c r="J41" s="464"/>
      <c r="K41" s="465"/>
      <c r="L41" s="466"/>
      <c r="M41" s="466"/>
      <c r="N41" s="466"/>
      <c r="O41" s="466"/>
      <c r="P41" s="466"/>
      <c r="Q41" s="466"/>
      <c r="R41" s="466"/>
      <c r="S41" s="466"/>
      <c r="T41" s="466"/>
      <c r="U41" s="466"/>
      <c r="V41" s="466"/>
      <c r="W41" s="466"/>
      <c r="X41" s="466"/>
      <c r="Y41" s="466"/>
      <c r="Z41" s="466"/>
      <c r="AA41" s="466"/>
      <c r="AB41" s="466"/>
      <c r="AC41" s="468"/>
      <c r="AD41" s="468"/>
      <c r="AE41" s="468"/>
      <c r="AF41" s="468"/>
      <c r="AG41" s="468"/>
      <c r="AH41" s="469"/>
    </row>
    <row r="42" spans="2:34" s="321" customFormat="1" ht="15" hidden="1" customHeight="1">
      <c r="B42" s="446">
        <v>10</v>
      </c>
      <c r="C42" s="447"/>
      <c r="D42" s="447"/>
      <c r="E42" s="447"/>
      <c r="F42" s="447"/>
      <c r="G42" s="447"/>
      <c r="H42" s="447"/>
      <c r="I42" s="447"/>
      <c r="J42" s="448"/>
      <c r="K42" s="449"/>
      <c r="L42" s="450"/>
      <c r="M42" s="450"/>
      <c r="N42" s="450"/>
      <c r="O42" s="450"/>
      <c r="P42" s="450"/>
      <c r="Q42" s="450"/>
      <c r="R42" s="450"/>
      <c r="S42" s="450"/>
      <c r="T42" s="450"/>
      <c r="U42" s="450"/>
      <c r="V42" s="450"/>
      <c r="W42" s="450"/>
      <c r="X42" s="450"/>
      <c r="Y42" s="450"/>
      <c r="Z42" s="450"/>
      <c r="AA42" s="450"/>
      <c r="AB42" s="450"/>
      <c r="AC42" s="452"/>
      <c r="AD42" s="452"/>
      <c r="AE42" s="452"/>
      <c r="AF42" s="452"/>
      <c r="AG42" s="452"/>
      <c r="AH42" s="453"/>
    </row>
    <row r="43" spans="2:34" s="321" customFormat="1" ht="15" hidden="1" customHeight="1">
      <c r="B43" s="454"/>
      <c r="C43" s="455"/>
      <c r="D43" s="455"/>
      <c r="E43" s="455"/>
      <c r="F43" s="455"/>
      <c r="G43" s="455"/>
      <c r="H43" s="455"/>
      <c r="I43" s="455"/>
      <c r="J43" s="456"/>
      <c r="K43" s="457"/>
      <c r="L43" s="458"/>
      <c r="M43" s="458"/>
      <c r="N43" s="458"/>
      <c r="O43" s="458"/>
      <c r="P43" s="458"/>
      <c r="Q43" s="458"/>
      <c r="R43" s="458"/>
      <c r="S43" s="458"/>
      <c r="T43" s="458"/>
      <c r="U43" s="458"/>
      <c r="V43" s="458"/>
      <c r="W43" s="458"/>
      <c r="X43" s="458"/>
      <c r="Y43" s="458"/>
      <c r="Z43" s="458"/>
      <c r="AA43" s="458"/>
      <c r="AB43" s="458"/>
      <c r="AC43" s="460"/>
      <c r="AD43" s="460"/>
      <c r="AE43" s="460"/>
      <c r="AF43" s="460"/>
      <c r="AG43" s="460"/>
      <c r="AH43" s="461"/>
    </row>
    <row r="44" spans="2:34" s="321" customFormat="1" ht="15" hidden="1" customHeight="1">
      <c r="B44" s="462"/>
      <c r="C44" s="463"/>
      <c r="D44" s="463"/>
      <c r="E44" s="463"/>
      <c r="F44" s="463"/>
      <c r="G44" s="463"/>
      <c r="H44" s="463"/>
      <c r="I44" s="463"/>
      <c r="J44" s="464"/>
      <c r="K44" s="465"/>
      <c r="L44" s="466"/>
      <c r="M44" s="466"/>
      <c r="N44" s="466"/>
      <c r="O44" s="466"/>
      <c r="P44" s="466"/>
      <c r="Q44" s="466"/>
      <c r="R44" s="466"/>
      <c r="S44" s="466"/>
      <c r="T44" s="466"/>
      <c r="U44" s="466"/>
      <c r="V44" s="466"/>
      <c r="W44" s="466"/>
      <c r="X44" s="466"/>
      <c r="Y44" s="466"/>
      <c r="Z44" s="466"/>
      <c r="AA44" s="466"/>
      <c r="AB44" s="466"/>
      <c r="AC44" s="468"/>
      <c r="AD44" s="468"/>
      <c r="AE44" s="468"/>
      <c r="AF44" s="468"/>
      <c r="AG44" s="468"/>
      <c r="AH44" s="469"/>
    </row>
    <row r="45" spans="2:34" s="321" customFormat="1" ht="15" hidden="1" customHeight="1">
      <c r="B45" s="446">
        <v>11</v>
      </c>
      <c r="C45" s="447"/>
      <c r="D45" s="447"/>
      <c r="E45" s="447"/>
      <c r="F45" s="447"/>
      <c r="G45" s="447"/>
      <c r="H45" s="447"/>
      <c r="I45" s="447"/>
      <c r="J45" s="448"/>
      <c r="K45" s="449"/>
      <c r="L45" s="450"/>
      <c r="M45" s="450"/>
      <c r="N45" s="450"/>
      <c r="O45" s="450"/>
      <c r="P45" s="450"/>
      <c r="Q45" s="450"/>
      <c r="R45" s="450"/>
      <c r="S45" s="450"/>
      <c r="T45" s="450"/>
      <c r="U45" s="450"/>
      <c r="V45" s="450"/>
      <c r="W45" s="450"/>
      <c r="X45" s="450"/>
      <c r="Y45" s="450"/>
      <c r="Z45" s="450"/>
      <c r="AA45" s="450"/>
      <c r="AB45" s="450"/>
      <c r="AC45" s="452"/>
      <c r="AD45" s="452"/>
      <c r="AE45" s="452"/>
      <c r="AF45" s="452"/>
      <c r="AG45" s="452"/>
      <c r="AH45" s="453"/>
    </row>
    <row r="46" spans="2:34" s="321" customFormat="1" ht="15" hidden="1" customHeight="1">
      <c r="B46" s="454"/>
      <c r="C46" s="455"/>
      <c r="D46" s="455"/>
      <c r="E46" s="455"/>
      <c r="F46" s="455"/>
      <c r="G46" s="455"/>
      <c r="H46" s="455"/>
      <c r="I46" s="455"/>
      <c r="J46" s="456"/>
      <c r="K46" s="457"/>
      <c r="L46" s="458"/>
      <c r="M46" s="458"/>
      <c r="N46" s="458"/>
      <c r="O46" s="458"/>
      <c r="P46" s="458"/>
      <c r="Q46" s="458"/>
      <c r="R46" s="458"/>
      <c r="S46" s="458"/>
      <c r="T46" s="458"/>
      <c r="U46" s="458"/>
      <c r="V46" s="458"/>
      <c r="W46" s="458"/>
      <c r="X46" s="458"/>
      <c r="Y46" s="458"/>
      <c r="Z46" s="458"/>
      <c r="AA46" s="458"/>
      <c r="AB46" s="458"/>
      <c r="AC46" s="460"/>
      <c r="AD46" s="460"/>
      <c r="AE46" s="460"/>
      <c r="AF46" s="460"/>
      <c r="AG46" s="460"/>
      <c r="AH46" s="461"/>
    </row>
    <row r="47" spans="2:34" s="321" customFormat="1" ht="15" hidden="1" customHeight="1">
      <c r="B47" s="462"/>
      <c r="C47" s="463"/>
      <c r="D47" s="463"/>
      <c r="E47" s="463"/>
      <c r="F47" s="463"/>
      <c r="G47" s="463"/>
      <c r="H47" s="463"/>
      <c r="I47" s="463"/>
      <c r="J47" s="464"/>
      <c r="K47" s="465"/>
      <c r="L47" s="466"/>
      <c r="M47" s="466"/>
      <c r="N47" s="466"/>
      <c r="O47" s="466"/>
      <c r="P47" s="466"/>
      <c r="Q47" s="466"/>
      <c r="R47" s="466"/>
      <c r="S47" s="466"/>
      <c r="T47" s="466"/>
      <c r="U47" s="466"/>
      <c r="V47" s="466"/>
      <c r="W47" s="466"/>
      <c r="X47" s="466"/>
      <c r="Y47" s="466"/>
      <c r="Z47" s="466"/>
      <c r="AA47" s="466"/>
      <c r="AB47" s="466"/>
      <c r="AC47" s="468"/>
      <c r="AD47" s="468"/>
      <c r="AE47" s="468"/>
      <c r="AF47" s="468"/>
      <c r="AG47" s="468"/>
      <c r="AH47" s="469"/>
    </row>
    <row r="48" spans="2:34" s="321" customFormat="1" ht="15" hidden="1" customHeight="1">
      <c r="B48" s="446">
        <v>12</v>
      </c>
      <c r="C48" s="447"/>
      <c r="D48" s="447"/>
      <c r="E48" s="447"/>
      <c r="F48" s="447"/>
      <c r="G48" s="447"/>
      <c r="H48" s="447"/>
      <c r="I48" s="447"/>
      <c r="J48" s="448"/>
      <c r="K48" s="449"/>
      <c r="L48" s="450"/>
      <c r="M48" s="450"/>
      <c r="N48" s="450"/>
      <c r="O48" s="450"/>
      <c r="P48" s="450"/>
      <c r="Q48" s="450"/>
      <c r="R48" s="450"/>
      <c r="S48" s="450"/>
      <c r="T48" s="450"/>
      <c r="U48" s="450"/>
      <c r="V48" s="450"/>
      <c r="W48" s="450"/>
      <c r="X48" s="450"/>
      <c r="Y48" s="450"/>
      <c r="Z48" s="450"/>
      <c r="AA48" s="450"/>
      <c r="AB48" s="450"/>
      <c r="AC48" s="452"/>
      <c r="AD48" s="452"/>
      <c r="AE48" s="452"/>
      <c r="AF48" s="452"/>
      <c r="AG48" s="452"/>
      <c r="AH48" s="453"/>
    </row>
    <row r="49" spans="2:34" s="321" customFormat="1" ht="15" hidden="1" customHeight="1">
      <c r="B49" s="454"/>
      <c r="C49" s="455"/>
      <c r="D49" s="455"/>
      <c r="E49" s="455"/>
      <c r="F49" s="455"/>
      <c r="G49" s="455"/>
      <c r="H49" s="455"/>
      <c r="I49" s="455"/>
      <c r="J49" s="456"/>
      <c r="K49" s="457"/>
      <c r="L49" s="458"/>
      <c r="M49" s="458"/>
      <c r="N49" s="458"/>
      <c r="O49" s="458"/>
      <c r="P49" s="458"/>
      <c r="Q49" s="458"/>
      <c r="R49" s="458"/>
      <c r="S49" s="458"/>
      <c r="T49" s="458"/>
      <c r="U49" s="458"/>
      <c r="V49" s="458"/>
      <c r="W49" s="458"/>
      <c r="X49" s="458"/>
      <c r="Y49" s="458"/>
      <c r="Z49" s="458"/>
      <c r="AA49" s="458"/>
      <c r="AB49" s="458"/>
      <c r="AC49" s="460"/>
      <c r="AD49" s="460"/>
      <c r="AE49" s="460"/>
      <c r="AF49" s="460"/>
      <c r="AG49" s="460"/>
      <c r="AH49" s="461"/>
    </row>
    <row r="50" spans="2:34" s="321" customFormat="1" ht="15" hidden="1" customHeight="1">
      <c r="B50" s="462"/>
      <c r="C50" s="463"/>
      <c r="D50" s="463"/>
      <c r="E50" s="463"/>
      <c r="F50" s="463"/>
      <c r="G50" s="463"/>
      <c r="H50" s="463"/>
      <c r="I50" s="463"/>
      <c r="J50" s="464"/>
      <c r="K50" s="465"/>
      <c r="L50" s="466"/>
      <c r="M50" s="466"/>
      <c r="N50" s="466"/>
      <c r="O50" s="466"/>
      <c r="P50" s="466"/>
      <c r="Q50" s="466"/>
      <c r="R50" s="466"/>
      <c r="S50" s="466"/>
      <c r="T50" s="466"/>
      <c r="U50" s="466"/>
      <c r="V50" s="466"/>
      <c r="W50" s="466"/>
      <c r="X50" s="466"/>
      <c r="Y50" s="466"/>
      <c r="Z50" s="466"/>
      <c r="AA50" s="466"/>
      <c r="AB50" s="466"/>
      <c r="AC50" s="468"/>
      <c r="AD50" s="468"/>
      <c r="AE50" s="468"/>
      <c r="AF50" s="468"/>
      <c r="AG50" s="468"/>
      <c r="AH50" s="469"/>
    </row>
    <row r="51" spans="2:34" s="321" customFormat="1" ht="15" hidden="1" customHeight="1">
      <c r="B51" s="446">
        <v>13</v>
      </c>
      <c r="C51" s="447"/>
      <c r="D51" s="447"/>
      <c r="E51" s="447"/>
      <c r="F51" s="447"/>
      <c r="G51" s="447"/>
      <c r="H51" s="447"/>
      <c r="I51" s="447"/>
      <c r="J51" s="448"/>
      <c r="K51" s="449"/>
      <c r="L51" s="450"/>
      <c r="M51" s="450"/>
      <c r="N51" s="450"/>
      <c r="O51" s="450"/>
      <c r="P51" s="450"/>
      <c r="Q51" s="450"/>
      <c r="R51" s="450"/>
      <c r="S51" s="450"/>
      <c r="T51" s="450"/>
      <c r="U51" s="450"/>
      <c r="V51" s="450"/>
      <c r="W51" s="450"/>
      <c r="X51" s="450"/>
      <c r="Y51" s="450"/>
      <c r="Z51" s="450"/>
      <c r="AA51" s="450"/>
      <c r="AB51" s="450"/>
      <c r="AC51" s="452"/>
      <c r="AD51" s="452"/>
      <c r="AE51" s="452"/>
      <c r="AF51" s="452"/>
      <c r="AG51" s="452"/>
      <c r="AH51" s="453"/>
    </row>
    <row r="52" spans="2:34" s="321" customFormat="1" ht="15" hidden="1" customHeight="1">
      <c r="B52" s="454"/>
      <c r="C52" s="455"/>
      <c r="D52" s="455"/>
      <c r="E52" s="455"/>
      <c r="F52" s="455"/>
      <c r="G52" s="455"/>
      <c r="H52" s="455"/>
      <c r="I52" s="455"/>
      <c r="J52" s="456"/>
      <c r="K52" s="457"/>
      <c r="L52" s="458"/>
      <c r="M52" s="458"/>
      <c r="N52" s="458"/>
      <c r="O52" s="458"/>
      <c r="P52" s="458"/>
      <c r="Q52" s="458"/>
      <c r="R52" s="458"/>
      <c r="S52" s="458"/>
      <c r="T52" s="458"/>
      <c r="U52" s="458"/>
      <c r="V52" s="458"/>
      <c r="W52" s="458"/>
      <c r="X52" s="458"/>
      <c r="Y52" s="458"/>
      <c r="Z52" s="458"/>
      <c r="AA52" s="458"/>
      <c r="AB52" s="458"/>
      <c r="AC52" s="460"/>
      <c r="AD52" s="460"/>
      <c r="AE52" s="460"/>
      <c r="AF52" s="460"/>
      <c r="AG52" s="460"/>
      <c r="AH52" s="461"/>
    </row>
    <row r="53" spans="2:34" s="321" customFormat="1" ht="15" hidden="1" customHeight="1">
      <c r="B53" s="462"/>
      <c r="C53" s="463"/>
      <c r="D53" s="463"/>
      <c r="E53" s="463"/>
      <c r="F53" s="463"/>
      <c r="G53" s="463"/>
      <c r="H53" s="463"/>
      <c r="I53" s="463"/>
      <c r="J53" s="464"/>
      <c r="K53" s="465"/>
      <c r="L53" s="466"/>
      <c r="M53" s="466"/>
      <c r="N53" s="466"/>
      <c r="O53" s="466"/>
      <c r="P53" s="466"/>
      <c r="Q53" s="466"/>
      <c r="R53" s="466"/>
      <c r="S53" s="466"/>
      <c r="T53" s="466"/>
      <c r="U53" s="466"/>
      <c r="V53" s="466"/>
      <c r="W53" s="466"/>
      <c r="X53" s="466"/>
      <c r="Y53" s="466"/>
      <c r="Z53" s="466"/>
      <c r="AA53" s="466"/>
      <c r="AB53" s="466"/>
      <c r="AC53" s="468"/>
      <c r="AD53" s="468"/>
      <c r="AE53" s="468"/>
      <c r="AF53" s="468"/>
      <c r="AG53" s="468"/>
      <c r="AH53" s="469"/>
    </row>
    <row r="54" spans="2:34" s="321" customFormat="1" ht="15" hidden="1" customHeight="1">
      <c r="B54" s="446">
        <v>14</v>
      </c>
      <c r="C54" s="447"/>
      <c r="D54" s="447"/>
      <c r="E54" s="447"/>
      <c r="F54" s="447"/>
      <c r="G54" s="447"/>
      <c r="H54" s="447"/>
      <c r="I54" s="447"/>
      <c r="J54" s="448"/>
      <c r="K54" s="449"/>
      <c r="L54" s="450"/>
      <c r="M54" s="450"/>
      <c r="N54" s="450"/>
      <c r="O54" s="450"/>
      <c r="P54" s="450"/>
      <c r="Q54" s="450"/>
      <c r="R54" s="450"/>
      <c r="S54" s="450"/>
      <c r="T54" s="450"/>
      <c r="U54" s="450"/>
      <c r="V54" s="450"/>
      <c r="W54" s="450"/>
      <c r="X54" s="450"/>
      <c r="Y54" s="450"/>
      <c r="Z54" s="450"/>
      <c r="AA54" s="450"/>
      <c r="AB54" s="450"/>
      <c r="AC54" s="452"/>
      <c r="AD54" s="452"/>
      <c r="AE54" s="452"/>
      <c r="AF54" s="452"/>
      <c r="AG54" s="452"/>
      <c r="AH54" s="453"/>
    </row>
    <row r="55" spans="2:34" s="321" customFormat="1" ht="15" hidden="1" customHeight="1">
      <c r="B55" s="454"/>
      <c r="C55" s="455"/>
      <c r="D55" s="455"/>
      <c r="E55" s="455"/>
      <c r="F55" s="455"/>
      <c r="G55" s="455"/>
      <c r="H55" s="455"/>
      <c r="I55" s="455"/>
      <c r="J55" s="456"/>
      <c r="K55" s="457"/>
      <c r="L55" s="458"/>
      <c r="M55" s="458"/>
      <c r="N55" s="458"/>
      <c r="O55" s="458"/>
      <c r="P55" s="458"/>
      <c r="Q55" s="458"/>
      <c r="R55" s="458"/>
      <c r="S55" s="458"/>
      <c r="T55" s="458"/>
      <c r="U55" s="458"/>
      <c r="V55" s="458"/>
      <c r="W55" s="458"/>
      <c r="X55" s="458"/>
      <c r="Y55" s="458"/>
      <c r="Z55" s="458"/>
      <c r="AA55" s="458"/>
      <c r="AB55" s="458"/>
      <c r="AC55" s="460"/>
      <c r="AD55" s="460"/>
      <c r="AE55" s="460"/>
      <c r="AF55" s="460"/>
      <c r="AG55" s="460"/>
      <c r="AH55" s="461"/>
    </row>
    <row r="56" spans="2:34" s="321" customFormat="1" ht="15" hidden="1" customHeight="1">
      <c r="B56" s="462"/>
      <c r="C56" s="463"/>
      <c r="D56" s="463"/>
      <c r="E56" s="463"/>
      <c r="F56" s="463"/>
      <c r="G56" s="463"/>
      <c r="H56" s="463"/>
      <c r="I56" s="463"/>
      <c r="J56" s="464"/>
      <c r="K56" s="465"/>
      <c r="L56" s="466"/>
      <c r="M56" s="466"/>
      <c r="N56" s="466"/>
      <c r="O56" s="466"/>
      <c r="P56" s="466"/>
      <c r="Q56" s="466"/>
      <c r="R56" s="466"/>
      <c r="S56" s="466"/>
      <c r="T56" s="466"/>
      <c r="U56" s="466"/>
      <c r="V56" s="466"/>
      <c r="W56" s="466"/>
      <c r="X56" s="466"/>
      <c r="Y56" s="466"/>
      <c r="Z56" s="466"/>
      <c r="AA56" s="466"/>
      <c r="AB56" s="466"/>
      <c r="AC56" s="468"/>
      <c r="AD56" s="468"/>
      <c r="AE56" s="468"/>
      <c r="AF56" s="468"/>
      <c r="AG56" s="468"/>
      <c r="AH56" s="469"/>
    </row>
    <row r="57" spans="2:34" s="321" customFormat="1" ht="15" hidden="1" customHeight="1">
      <c r="B57" s="446">
        <v>15</v>
      </c>
      <c r="C57" s="447"/>
      <c r="D57" s="447"/>
      <c r="E57" s="447"/>
      <c r="F57" s="447"/>
      <c r="G57" s="447"/>
      <c r="H57" s="447"/>
      <c r="I57" s="447"/>
      <c r="J57" s="448"/>
      <c r="K57" s="449"/>
      <c r="L57" s="450"/>
      <c r="M57" s="450"/>
      <c r="N57" s="450"/>
      <c r="O57" s="450"/>
      <c r="P57" s="450"/>
      <c r="Q57" s="450"/>
      <c r="R57" s="450"/>
      <c r="S57" s="450"/>
      <c r="T57" s="450"/>
      <c r="U57" s="450"/>
      <c r="V57" s="450"/>
      <c r="W57" s="450"/>
      <c r="X57" s="450"/>
      <c r="Y57" s="450"/>
      <c r="Z57" s="450"/>
      <c r="AA57" s="450"/>
      <c r="AB57" s="450"/>
      <c r="AC57" s="452"/>
      <c r="AD57" s="452"/>
      <c r="AE57" s="452"/>
      <c r="AF57" s="452"/>
      <c r="AG57" s="452"/>
      <c r="AH57" s="453"/>
    </row>
    <row r="58" spans="2:34" s="321" customFormat="1" ht="15" hidden="1" customHeight="1">
      <c r="B58" s="454"/>
      <c r="C58" s="455"/>
      <c r="D58" s="455"/>
      <c r="E58" s="455"/>
      <c r="F58" s="455"/>
      <c r="G58" s="455"/>
      <c r="H58" s="455"/>
      <c r="I58" s="455"/>
      <c r="J58" s="456"/>
      <c r="K58" s="457"/>
      <c r="L58" s="458"/>
      <c r="M58" s="458"/>
      <c r="N58" s="458"/>
      <c r="O58" s="458"/>
      <c r="P58" s="458"/>
      <c r="Q58" s="458"/>
      <c r="R58" s="458"/>
      <c r="S58" s="458"/>
      <c r="T58" s="458"/>
      <c r="U58" s="458"/>
      <c r="V58" s="458"/>
      <c r="W58" s="458"/>
      <c r="X58" s="458"/>
      <c r="Y58" s="458"/>
      <c r="Z58" s="458"/>
      <c r="AA58" s="458"/>
      <c r="AB58" s="458"/>
      <c r="AC58" s="460"/>
      <c r="AD58" s="460"/>
      <c r="AE58" s="460"/>
      <c r="AF58" s="460"/>
      <c r="AG58" s="460"/>
      <c r="AH58" s="461"/>
    </row>
    <row r="59" spans="2:34" s="321" customFormat="1" ht="15" hidden="1" customHeight="1">
      <c r="B59" s="462"/>
      <c r="C59" s="463"/>
      <c r="D59" s="463"/>
      <c r="E59" s="463"/>
      <c r="F59" s="463"/>
      <c r="G59" s="463"/>
      <c r="H59" s="463"/>
      <c r="I59" s="463"/>
      <c r="J59" s="464"/>
      <c r="K59" s="465"/>
      <c r="L59" s="466"/>
      <c r="M59" s="466"/>
      <c r="N59" s="466"/>
      <c r="O59" s="466"/>
      <c r="P59" s="466"/>
      <c r="Q59" s="466"/>
      <c r="R59" s="466"/>
      <c r="S59" s="466"/>
      <c r="T59" s="466"/>
      <c r="U59" s="466"/>
      <c r="V59" s="466"/>
      <c r="W59" s="466"/>
      <c r="X59" s="466"/>
      <c r="Y59" s="466"/>
      <c r="Z59" s="466"/>
      <c r="AA59" s="466"/>
      <c r="AB59" s="466"/>
      <c r="AC59" s="468"/>
      <c r="AD59" s="468"/>
      <c r="AE59" s="468"/>
      <c r="AF59" s="468"/>
      <c r="AG59" s="468"/>
      <c r="AH59" s="469"/>
    </row>
    <row r="60" spans="2:34" s="321" customFormat="1" ht="15" hidden="1" customHeight="1">
      <c r="B60" s="446">
        <v>16</v>
      </c>
      <c r="C60" s="447"/>
      <c r="D60" s="447"/>
      <c r="E60" s="447"/>
      <c r="F60" s="447"/>
      <c r="G60" s="447"/>
      <c r="H60" s="447"/>
      <c r="I60" s="447"/>
      <c r="J60" s="448"/>
      <c r="K60" s="449"/>
      <c r="L60" s="450"/>
      <c r="M60" s="450"/>
      <c r="N60" s="450"/>
      <c r="O60" s="450"/>
      <c r="P60" s="450"/>
      <c r="Q60" s="450"/>
      <c r="R60" s="450"/>
      <c r="S60" s="450"/>
      <c r="T60" s="450"/>
      <c r="U60" s="450"/>
      <c r="V60" s="450"/>
      <c r="W60" s="450"/>
      <c r="X60" s="450"/>
      <c r="Y60" s="450"/>
      <c r="Z60" s="450"/>
      <c r="AA60" s="450"/>
      <c r="AB60" s="450"/>
      <c r="AC60" s="452"/>
      <c r="AD60" s="452"/>
      <c r="AE60" s="452"/>
      <c r="AF60" s="452"/>
      <c r="AG60" s="452"/>
      <c r="AH60" s="453"/>
    </row>
    <row r="61" spans="2:34" s="321" customFormat="1" ht="15" hidden="1" customHeight="1">
      <c r="B61" s="454"/>
      <c r="C61" s="455"/>
      <c r="D61" s="455"/>
      <c r="E61" s="455"/>
      <c r="F61" s="455"/>
      <c r="G61" s="455"/>
      <c r="H61" s="455"/>
      <c r="I61" s="455"/>
      <c r="J61" s="456"/>
      <c r="K61" s="457"/>
      <c r="L61" s="458"/>
      <c r="M61" s="458"/>
      <c r="N61" s="458"/>
      <c r="O61" s="458"/>
      <c r="P61" s="458"/>
      <c r="Q61" s="458"/>
      <c r="R61" s="458"/>
      <c r="S61" s="458"/>
      <c r="T61" s="458"/>
      <c r="U61" s="458"/>
      <c r="V61" s="458"/>
      <c r="W61" s="458"/>
      <c r="X61" s="458"/>
      <c r="Y61" s="458"/>
      <c r="Z61" s="458"/>
      <c r="AA61" s="458"/>
      <c r="AB61" s="458"/>
      <c r="AC61" s="460"/>
      <c r="AD61" s="460"/>
      <c r="AE61" s="460"/>
      <c r="AF61" s="460"/>
      <c r="AG61" s="460"/>
      <c r="AH61" s="461"/>
    </row>
    <row r="62" spans="2:34" s="321" customFormat="1" ht="15" hidden="1" customHeight="1">
      <c r="B62" s="462"/>
      <c r="C62" s="463"/>
      <c r="D62" s="463"/>
      <c r="E62" s="463"/>
      <c r="F62" s="463"/>
      <c r="G62" s="463"/>
      <c r="H62" s="463"/>
      <c r="I62" s="463"/>
      <c r="J62" s="464"/>
      <c r="K62" s="465"/>
      <c r="L62" s="466"/>
      <c r="M62" s="466"/>
      <c r="N62" s="466"/>
      <c r="O62" s="466"/>
      <c r="P62" s="466"/>
      <c r="Q62" s="466"/>
      <c r="R62" s="466"/>
      <c r="S62" s="466"/>
      <c r="T62" s="466"/>
      <c r="U62" s="466"/>
      <c r="V62" s="466"/>
      <c r="W62" s="466"/>
      <c r="X62" s="466"/>
      <c r="Y62" s="466"/>
      <c r="Z62" s="466"/>
      <c r="AA62" s="466"/>
      <c r="AB62" s="466"/>
      <c r="AC62" s="468"/>
      <c r="AD62" s="468"/>
      <c r="AE62" s="468"/>
      <c r="AF62" s="468"/>
      <c r="AG62" s="468"/>
      <c r="AH62" s="469"/>
    </row>
    <row r="63" spans="2:34" s="321" customFormat="1" ht="15" customHeight="1">
      <c r="B63" s="476"/>
      <c r="C63" s="477"/>
      <c r="D63" s="477"/>
      <c r="E63" s="477"/>
      <c r="F63" s="477"/>
      <c r="G63" s="477"/>
      <c r="H63" s="477"/>
      <c r="I63" s="477"/>
      <c r="J63" s="477"/>
      <c r="K63" s="478"/>
      <c r="L63" s="478"/>
      <c r="M63" s="478"/>
      <c r="N63" s="478"/>
      <c r="O63" s="478"/>
      <c r="P63" s="478"/>
      <c r="Q63" s="478"/>
      <c r="R63" s="478"/>
      <c r="S63" s="478"/>
      <c r="T63" s="478"/>
      <c r="U63" s="478"/>
      <c r="V63" s="478"/>
      <c r="W63" s="478"/>
      <c r="X63" s="478"/>
      <c r="Y63" s="478"/>
      <c r="Z63" s="478"/>
      <c r="AA63" s="478"/>
      <c r="AB63" s="478"/>
      <c r="AC63" s="322"/>
      <c r="AD63" s="322"/>
      <c r="AE63" s="322"/>
      <c r="AF63" s="322"/>
      <c r="AG63" s="322"/>
      <c r="AH63" s="322"/>
    </row>
    <row r="64" spans="2:34" s="321" customFormat="1" ht="15" customHeight="1">
      <c r="B64" s="322"/>
      <c r="C64" s="322"/>
      <c r="D64" s="322"/>
      <c r="E64" s="322"/>
      <c r="F64" s="322"/>
      <c r="G64" s="322"/>
      <c r="H64" s="322"/>
      <c r="I64" s="322"/>
      <c r="J64" s="322"/>
      <c r="K64" s="322"/>
      <c r="L64" s="322"/>
      <c r="M64" s="322"/>
      <c r="N64" s="322"/>
      <c r="O64" s="322"/>
      <c r="P64" s="322"/>
      <c r="Q64" s="322"/>
      <c r="R64" s="322"/>
      <c r="S64" s="322"/>
      <c r="T64" s="322"/>
      <c r="U64" s="322"/>
      <c r="V64" s="322"/>
    </row>
    <row r="65" spans="2:34" s="321" customFormat="1" ht="15" customHeight="1">
      <c r="B65" s="322"/>
      <c r="C65" s="322"/>
      <c r="D65" s="322"/>
      <c r="E65" s="322"/>
      <c r="F65" s="322"/>
      <c r="G65" s="322"/>
      <c r="H65" s="322"/>
      <c r="I65" s="322"/>
      <c r="J65" s="322"/>
      <c r="K65" s="322"/>
      <c r="L65" s="322"/>
      <c r="M65" s="322"/>
      <c r="N65" s="322"/>
      <c r="O65" s="322"/>
      <c r="P65" s="322"/>
      <c r="Q65" s="322"/>
      <c r="R65" s="322"/>
      <c r="S65" s="322"/>
      <c r="T65" s="322"/>
      <c r="U65" s="322"/>
      <c r="V65" s="322"/>
    </row>
    <row r="66" spans="2:34" s="321" customFormat="1" ht="15" customHeight="1">
      <c r="B66" s="322"/>
      <c r="C66" s="322"/>
      <c r="D66" s="322"/>
      <c r="E66" s="322"/>
      <c r="F66" s="322"/>
      <c r="G66" s="322"/>
      <c r="H66" s="322"/>
      <c r="I66" s="322"/>
      <c r="J66" s="322"/>
      <c r="K66" s="322"/>
      <c r="L66" s="322"/>
      <c r="M66" s="322"/>
      <c r="N66" s="322"/>
      <c r="O66" s="322"/>
      <c r="P66" s="322"/>
      <c r="Q66" s="322"/>
      <c r="R66" s="322"/>
      <c r="S66" s="322"/>
      <c r="T66" s="322"/>
      <c r="U66" s="322"/>
      <c r="V66" s="322"/>
    </row>
    <row r="67" spans="2:34" s="321" customFormat="1" ht="15" customHeight="1">
      <c r="B67" s="322"/>
      <c r="C67" s="322"/>
      <c r="D67" s="322"/>
      <c r="E67" s="322"/>
      <c r="F67" s="322"/>
      <c r="G67" s="322"/>
      <c r="H67" s="322"/>
      <c r="I67" s="322"/>
      <c r="J67" s="322"/>
      <c r="K67" s="322"/>
      <c r="L67" s="322"/>
      <c r="M67" s="322"/>
      <c r="N67" s="322"/>
      <c r="O67" s="322"/>
      <c r="P67" s="322"/>
      <c r="Q67" s="322"/>
      <c r="R67" s="322"/>
      <c r="S67" s="322"/>
      <c r="T67" s="322"/>
      <c r="U67" s="322"/>
      <c r="V67" s="322"/>
    </row>
    <row r="68" spans="2:34" s="321" customFormat="1" ht="15" customHeight="1">
      <c r="B68" s="322"/>
      <c r="C68" s="322"/>
      <c r="D68" s="322"/>
      <c r="E68" s="322"/>
      <c r="F68" s="322"/>
      <c r="G68" s="322"/>
      <c r="H68" s="322"/>
      <c r="I68" s="322"/>
      <c r="J68" s="322"/>
      <c r="K68" s="322"/>
      <c r="L68" s="322"/>
      <c r="M68" s="322"/>
      <c r="N68" s="322"/>
      <c r="O68" s="322"/>
      <c r="P68" s="322"/>
      <c r="Q68" s="322"/>
      <c r="R68" s="322"/>
      <c r="S68" s="322"/>
      <c r="T68" s="322"/>
      <c r="U68" s="322"/>
      <c r="V68" s="322"/>
    </row>
    <row r="69" spans="2:34" s="321" customFormat="1" ht="15" customHeight="1">
      <c r="B69" s="322"/>
      <c r="C69" s="322"/>
      <c r="D69" s="322"/>
      <c r="E69" s="322"/>
      <c r="F69" s="322"/>
      <c r="G69" s="322"/>
      <c r="H69" s="322"/>
      <c r="I69" s="322"/>
      <c r="J69" s="322"/>
      <c r="K69" s="322"/>
      <c r="L69" s="322"/>
      <c r="M69" s="322"/>
      <c r="N69" s="322"/>
      <c r="O69" s="322"/>
      <c r="P69" s="322"/>
      <c r="Q69" s="322"/>
      <c r="R69" s="322"/>
      <c r="S69" s="322"/>
      <c r="T69" s="322"/>
      <c r="U69" s="322"/>
      <c r="V69" s="322"/>
    </row>
    <row r="70" spans="2:34" ht="15" customHeight="1">
      <c r="W70" s="321"/>
      <c r="X70" s="321"/>
      <c r="Y70" s="321"/>
      <c r="Z70" s="321"/>
      <c r="AA70" s="321"/>
      <c r="AB70" s="321"/>
      <c r="AC70" s="321"/>
      <c r="AD70" s="321"/>
      <c r="AE70" s="321"/>
      <c r="AF70" s="321"/>
      <c r="AG70" s="321"/>
      <c r="AH70" s="321"/>
    </row>
    <row r="73" spans="2:34" s="321" customFormat="1" ht="15" customHeight="1">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row>
    <row r="74" spans="2:34" s="321" customFormat="1" ht="15" customHeight="1"/>
    <row r="75" spans="2:34" s="321" customFormat="1" ht="15" customHeight="1"/>
    <row r="76" spans="2:34" s="321" customFormat="1" ht="15" customHeight="1"/>
    <row r="77" spans="2:34" s="321" customFormat="1" ht="15" customHeight="1"/>
    <row r="78" spans="2:34" s="321" customFormat="1" ht="15" customHeight="1"/>
    <row r="79" spans="2:34" s="321" customFormat="1" ht="15" customHeight="1"/>
    <row r="80" spans="2:34" s="321" customFormat="1" ht="15" customHeight="1"/>
    <row r="81" spans="2:34" s="321" customFormat="1" ht="15" customHeight="1"/>
    <row r="82" spans="2:34" ht="15" customHeight="1">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row>
  </sheetData>
  <sheetProtection algorithmName="SHA-512" hashValue="dweqh30yHP1oPZnviygTgLsszz3Q3fGW9zueCZ0kJBGhe4WqD38v2es53F4aEg8Dp99F0aJBloHziG6mjYeMMw==" saltValue="g9HfdfnIAJaEQJSw1BpxFA==" spinCount="100000" sheet="1" formatCells="0" selectLockedCells="1"/>
  <mergeCells count="6">
    <mergeCell ref="B10:G11"/>
    <mergeCell ref="H10:AH11"/>
    <mergeCell ref="B5:G7"/>
    <mergeCell ref="H5:AH7"/>
    <mergeCell ref="B8:G9"/>
    <mergeCell ref="H8:AH9"/>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7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37E09-A321-4A36-95DE-8962099C5B88}">
  <sheetPr>
    <tabColor theme="4" tint="0.39997558519241921"/>
  </sheetPr>
  <dimension ref="A1:AU100"/>
  <sheetViews>
    <sheetView showZeros="0" view="pageBreakPreview" zoomScaleNormal="100" zoomScaleSheetLayoutView="100" workbookViewId="0">
      <selection activeCell="B7" sqref="B7:AQ24"/>
    </sheetView>
  </sheetViews>
  <sheetFormatPr defaultColWidth="2.21875" defaultRowHeight="15" customHeight="1" outlineLevelRow="1"/>
  <cols>
    <col min="1" max="43" width="2.21875" style="1"/>
    <col min="44" max="45" width="2.21875" style="37"/>
    <col min="46" max="16384" width="2.21875" style="1"/>
  </cols>
  <sheetData>
    <row r="1" spans="1:44" ht="15" customHeight="1">
      <c r="A1" s="42"/>
      <c r="B1" s="156" t="s">
        <v>2306</v>
      </c>
      <c r="F1" s="36"/>
      <c r="G1" s="36"/>
      <c r="H1" s="36"/>
      <c r="Q1" s="36"/>
      <c r="R1" s="36"/>
      <c r="S1" s="36"/>
      <c r="T1" s="36"/>
      <c r="U1" s="36"/>
      <c r="V1" s="36"/>
      <c r="W1" s="36"/>
      <c r="X1" s="36"/>
      <c r="AR1" s="3"/>
    </row>
    <row r="2" spans="1:44" ht="15" customHeight="1">
      <c r="A2" s="42"/>
      <c r="B2" s="156"/>
      <c r="F2" s="36"/>
      <c r="G2" s="36"/>
      <c r="H2" s="36"/>
      <c r="Q2" s="36"/>
      <c r="R2" s="36"/>
      <c r="S2" s="36"/>
      <c r="T2" s="36"/>
      <c r="U2" s="36"/>
      <c r="V2" s="36"/>
      <c r="W2" s="36"/>
      <c r="X2" s="36"/>
      <c r="AR2" s="3"/>
    </row>
    <row r="3" spans="1:44" ht="15" customHeight="1">
      <c r="B3" s="163" t="s">
        <v>2202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4" ht="15" customHeight="1">
      <c r="B4" s="163"/>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ht="15" customHeight="1">
      <c r="B5" s="874" t="s">
        <v>2204</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4"/>
      <c r="AJ5" s="874"/>
      <c r="AK5" s="874"/>
      <c r="AL5" s="874"/>
      <c r="AM5" s="874"/>
      <c r="AN5" s="874"/>
      <c r="AO5" s="874"/>
      <c r="AP5" s="874"/>
      <c r="AQ5" s="874"/>
    </row>
    <row r="6" spans="1:44" ht="15" customHeight="1">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row>
    <row r="7" spans="1:44" ht="15" customHeight="1">
      <c r="B7" s="924" t="s">
        <v>2205</v>
      </c>
      <c r="C7" s="925"/>
      <c r="D7" s="925"/>
      <c r="E7" s="925"/>
      <c r="F7" s="925"/>
      <c r="G7" s="925"/>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row>
    <row r="8" spans="1:44" ht="15" customHeight="1">
      <c r="B8" s="925"/>
      <c r="C8" s="925"/>
      <c r="D8" s="925"/>
      <c r="E8" s="925"/>
      <c r="F8" s="925"/>
      <c r="G8" s="925"/>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row>
    <row r="9" spans="1:44" ht="15" customHeight="1">
      <c r="B9" s="925"/>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row>
    <row r="10" spans="1:44" ht="15" customHeight="1">
      <c r="B10" s="925"/>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row>
    <row r="11" spans="1:44" ht="15" customHeight="1">
      <c r="B11" s="925"/>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row>
    <row r="12" spans="1:44" ht="15" customHeight="1">
      <c r="B12" s="925"/>
      <c r="C12" s="925"/>
      <c r="D12" s="925"/>
      <c r="E12" s="925"/>
      <c r="F12" s="925"/>
      <c r="G12" s="925"/>
      <c r="H12" s="925"/>
      <c r="I12" s="925"/>
      <c r="J12" s="925"/>
      <c r="K12" s="925"/>
      <c r="L12" s="925"/>
      <c r="M12" s="925"/>
      <c r="N12" s="925"/>
      <c r="O12" s="925"/>
      <c r="P12" s="925"/>
      <c r="Q12" s="925"/>
      <c r="R12" s="925"/>
      <c r="S12" s="925"/>
      <c r="T12" s="925"/>
      <c r="U12" s="925"/>
      <c r="V12" s="925"/>
      <c r="W12" s="925"/>
      <c r="X12" s="925"/>
      <c r="Y12" s="925"/>
      <c r="Z12" s="925"/>
      <c r="AA12" s="925"/>
      <c r="AB12" s="925"/>
      <c r="AC12" s="925"/>
      <c r="AD12" s="925"/>
      <c r="AE12" s="925"/>
      <c r="AF12" s="925"/>
      <c r="AG12" s="925"/>
      <c r="AH12" s="925"/>
      <c r="AI12" s="925"/>
      <c r="AJ12" s="925"/>
      <c r="AK12" s="925"/>
      <c r="AL12" s="925"/>
      <c r="AM12" s="925"/>
      <c r="AN12" s="925"/>
      <c r="AO12" s="925"/>
      <c r="AP12" s="925"/>
      <c r="AQ12" s="925"/>
    </row>
    <row r="13" spans="1:44" ht="15" customHeight="1">
      <c r="B13" s="925"/>
      <c r="C13" s="925"/>
      <c r="D13" s="925"/>
      <c r="E13" s="925"/>
      <c r="F13" s="925"/>
      <c r="G13" s="925"/>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925"/>
      <c r="AK13" s="925"/>
      <c r="AL13" s="925"/>
      <c r="AM13" s="925"/>
      <c r="AN13" s="925"/>
      <c r="AO13" s="925"/>
      <c r="AP13" s="925"/>
      <c r="AQ13" s="925"/>
    </row>
    <row r="14" spans="1:44" ht="15" customHeight="1">
      <c r="B14" s="925"/>
      <c r="C14" s="925"/>
      <c r="D14" s="925"/>
      <c r="E14" s="925"/>
      <c r="F14" s="925"/>
      <c r="G14" s="925"/>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row>
    <row r="15" spans="1:44" ht="15" customHeight="1">
      <c r="B15" s="925"/>
      <c r="C15" s="925"/>
      <c r="D15" s="925"/>
      <c r="E15" s="925"/>
      <c r="F15" s="925"/>
      <c r="G15" s="925"/>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row>
    <row r="16" spans="1:44" ht="15" customHeight="1">
      <c r="B16" s="925"/>
      <c r="C16" s="925"/>
      <c r="D16" s="925"/>
      <c r="E16" s="925"/>
      <c r="F16" s="925"/>
      <c r="G16" s="925"/>
      <c r="H16" s="925"/>
      <c r="I16" s="925"/>
      <c r="J16" s="925"/>
      <c r="K16" s="925"/>
      <c r="L16" s="925"/>
      <c r="M16" s="925"/>
      <c r="N16" s="925"/>
      <c r="O16" s="925"/>
      <c r="P16" s="925"/>
      <c r="Q16" s="925"/>
      <c r="R16" s="925"/>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row>
    <row r="17" spans="1:47" ht="15" customHeight="1">
      <c r="B17" s="925"/>
      <c r="C17" s="925"/>
      <c r="D17" s="925"/>
      <c r="E17" s="925"/>
      <c r="F17" s="925"/>
      <c r="G17" s="925"/>
      <c r="H17" s="925"/>
      <c r="I17" s="925"/>
      <c r="J17" s="925"/>
      <c r="K17" s="925"/>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5"/>
      <c r="AP17" s="925"/>
      <c r="AQ17" s="925"/>
    </row>
    <row r="18" spans="1:47" ht="15" customHeight="1">
      <c r="B18" s="925"/>
      <c r="C18" s="925"/>
      <c r="D18" s="925"/>
      <c r="E18" s="925"/>
      <c r="F18" s="925"/>
      <c r="G18" s="925"/>
      <c r="H18" s="925"/>
      <c r="I18" s="925"/>
      <c r="J18" s="925"/>
      <c r="K18" s="925"/>
      <c r="L18" s="925"/>
      <c r="M18" s="925"/>
      <c r="N18" s="925"/>
      <c r="O18" s="925"/>
      <c r="P18" s="925"/>
      <c r="Q18" s="925"/>
      <c r="R18" s="925"/>
      <c r="S18" s="925"/>
      <c r="T18" s="925"/>
      <c r="U18" s="925"/>
      <c r="V18" s="925"/>
      <c r="W18" s="925"/>
      <c r="X18" s="925"/>
      <c r="Y18" s="925"/>
      <c r="Z18" s="925"/>
      <c r="AA18" s="925"/>
      <c r="AB18" s="925"/>
      <c r="AC18" s="925"/>
      <c r="AD18" s="925"/>
      <c r="AE18" s="925"/>
      <c r="AF18" s="925"/>
      <c r="AG18" s="925"/>
      <c r="AH18" s="925"/>
      <c r="AI18" s="925"/>
      <c r="AJ18" s="925"/>
      <c r="AK18" s="925"/>
      <c r="AL18" s="925"/>
      <c r="AM18" s="925"/>
      <c r="AN18" s="925"/>
      <c r="AO18" s="925"/>
      <c r="AP18" s="925"/>
      <c r="AQ18" s="925"/>
    </row>
    <row r="19" spans="1:47" ht="15" customHeight="1">
      <c r="B19" s="925"/>
      <c r="C19" s="925"/>
      <c r="D19" s="925"/>
      <c r="E19" s="925"/>
      <c r="F19" s="925"/>
      <c r="G19" s="925"/>
      <c r="H19" s="925"/>
      <c r="I19" s="925"/>
      <c r="J19" s="925"/>
      <c r="K19" s="925"/>
      <c r="L19" s="925"/>
      <c r="M19" s="925"/>
      <c r="N19" s="925"/>
      <c r="O19" s="925"/>
      <c r="P19" s="925"/>
      <c r="Q19" s="925"/>
      <c r="R19" s="925"/>
      <c r="S19" s="925"/>
      <c r="T19" s="925"/>
      <c r="U19" s="925"/>
      <c r="V19" s="925"/>
      <c r="W19" s="925"/>
      <c r="X19" s="925"/>
      <c r="Y19" s="925"/>
      <c r="Z19" s="925"/>
      <c r="AA19" s="925"/>
      <c r="AB19" s="925"/>
      <c r="AC19" s="925"/>
      <c r="AD19" s="925"/>
      <c r="AE19" s="925"/>
      <c r="AF19" s="925"/>
      <c r="AG19" s="925"/>
      <c r="AH19" s="925"/>
      <c r="AI19" s="925"/>
      <c r="AJ19" s="925"/>
      <c r="AK19" s="925"/>
      <c r="AL19" s="925"/>
      <c r="AM19" s="925"/>
      <c r="AN19" s="925"/>
      <c r="AO19" s="925"/>
      <c r="AP19" s="925"/>
      <c r="AQ19" s="925"/>
    </row>
    <row r="20" spans="1:47" ht="15" customHeight="1">
      <c r="B20" s="925"/>
      <c r="C20" s="925"/>
      <c r="D20" s="925"/>
      <c r="E20" s="925"/>
      <c r="F20" s="925"/>
      <c r="G20" s="925"/>
      <c r="H20" s="925"/>
      <c r="I20" s="925"/>
      <c r="J20" s="925"/>
      <c r="K20" s="925"/>
      <c r="L20" s="925"/>
      <c r="M20" s="925"/>
      <c r="N20" s="925"/>
      <c r="O20" s="925"/>
      <c r="P20" s="925"/>
      <c r="Q20" s="925"/>
      <c r="R20" s="925"/>
      <c r="S20" s="925"/>
      <c r="T20" s="925"/>
      <c r="U20" s="925"/>
      <c r="V20" s="925"/>
      <c r="W20" s="925"/>
      <c r="X20" s="925"/>
      <c r="Y20" s="925"/>
      <c r="Z20" s="925"/>
      <c r="AA20" s="925"/>
      <c r="AB20" s="925"/>
      <c r="AC20" s="925"/>
      <c r="AD20" s="925"/>
      <c r="AE20" s="925"/>
      <c r="AF20" s="925"/>
      <c r="AG20" s="925"/>
      <c r="AH20" s="925"/>
      <c r="AI20" s="925"/>
      <c r="AJ20" s="925"/>
      <c r="AK20" s="925"/>
      <c r="AL20" s="925"/>
      <c r="AM20" s="925"/>
      <c r="AN20" s="925"/>
      <c r="AO20" s="925"/>
      <c r="AP20" s="925"/>
      <c r="AQ20" s="925"/>
    </row>
    <row r="21" spans="1:47" ht="15" customHeight="1">
      <c r="B21" s="925"/>
      <c r="C21" s="925"/>
      <c r="D21" s="925"/>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row>
    <row r="22" spans="1:47" ht="15" customHeight="1">
      <c r="B22" s="925"/>
      <c r="C22" s="925"/>
      <c r="D22" s="925"/>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row>
    <row r="23" spans="1:47" ht="15" customHeight="1">
      <c r="B23" s="925"/>
      <c r="C23" s="925"/>
      <c r="D23" s="925"/>
      <c r="E23" s="925"/>
      <c r="F23" s="925"/>
      <c r="G23" s="925"/>
      <c r="H23" s="925"/>
      <c r="I23" s="925"/>
      <c r="J23" s="925"/>
      <c r="K23" s="925"/>
      <c r="L23" s="925"/>
      <c r="M23" s="925"/>
      <c r="N23" s="925"/>
      <c r="O23" s="925"/>
      <c r="P23" s="925"/>
      <c r="Q23" s="925"/>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5"/>
      <c r="AO23" s="925"/>
      <c r="AP23" s="925"/>
      <c r="AQ23" s="925"/>
    </row>
    <row r="24" spans="1:47" ht="15" customHeight="1">
      <c r="B24" s="925"/>
      <c r="C24" s="925"/>
      <c r="D24" s="925"/>
      <c r="E24" s="925"/>
      <c r="F24" s="925"/>
      <c r="G24" s="925"/>
      <c r="H24" s="925"/>
      <c r="I24" s="925"/>
      <c r="J24" s="925"/>
      <c r="K24" s="925"/>
      <c r="L24" s="925"/>
      <c r="M24" s="925"/>
      <c r="N24" s="925"/>
      <c r="O24" s="925"/>
      <c r="P24" s="925"/>
      <c r="Q24" s="925"/>
      <c r="R24" s="925"/>
      <c r="S24" s="925"/>
      <c r="T24" s="925"/>
      <c r="U24" s="925"/>
      <c r="V24" s="925"/>
      <c r="W24" s="925"/>
      <c r="X24" s="925"/>
      <c r="Y24" s="925"/>
      <c r="Z24" s="925"/>
      <c r="AA24" s="925"/>
      <c r="AB24" s="925"/>
      <c r="AC24" s="925"/>
      <c r="AD24" s="925"/>
      <c r="AE24" s="925"/>
      <c r="AF24" s="925"/>
      <c r="AG24" s="925"/>
      <c r="AH24" s="925"/>
      <c r="AI24" s="925"/>
      <c r="AJ24" s="925"/>
      <c r="AK24" s="925"/>
      <c r="AL24" s="925"/>
      <c r="AM24" s="925"/>
      <c r="AN24" s="925"/>
      <c r="AO24" s="925"/>
      <c r="AP24" s="925"/>
      <c r="AQ24" s="925"/>
    </row>
    <row r="25" spans="1:47" ht="1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7" s="37" customFormat="1" ht="30" customHeight="1">
      <c r="A26" s="1"/>
      <c r="B26" s="909" t="s">
        <v>2383</v>
      </c>
      <c r="C26" s="910"/>
      <c r="D26" s="908" t="s">
        <v>2382</v>
      </c>
      <c r="E26" s="908"/>
      <c r="F26" s="908"/>
      <c r="G26" s="908"/>
      <c r="H26" s="651" t="s">
        <v>2189</v>
      </c>
      <c r="I26" s="651"/>
      <c r="J26" s="651"/>
      <c r="K26" s="651"/>
      <c r="L26" s="651"/>
      <c r="M26" s="881"/>
      <c r="N26" s="881"/>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T26" s="1"/>
      <c r="AU26" s="1"/>
    </row>
    <row r="27" spans="1:47" s="37" customFormat="1" ht="30" customHeight="1">
      <c r="A27" s="1"/>
      <c r="B27" s="909"/>
      <c r="C27" s="910"/>
      <c r="D27" s="908"/>
      <c r="E27" s="908"/>
      <c r="F27" s="908"/>
      <c r="G27" s="908"/>
      <c r="H27" s="651" t="s">
        <v>2203</v>
      </c>
      <c r="I27" s="651"/>
      <c r="J27" s="651"/>
      <c r="K27" s="651"/>
      <c r="L27" s="651"/>
      <c r="M27" s="881"/>
      <c r="N27" s="881"/>
      <c r="O27" s="881"/>
      <c r="P27" s="881"/>
      <c r="Q27" s="881"/>
      <c r="R27" s="881"/>
      <c r="S27" s="881"/>
      <c r="T27" s="881"/>
      <c r="U27" s="881"/>
      <c r="V27" s="881"/>
      <c r="W27" s="881"/>
      <c r="X27" s="881"/>
      <c r="Y27" s="881"/>
      <c r="Z27" s="881"/>
      <c r="AA27" s="881"/>
      <c r="AB27" s="881"/>
      <c r="AC27" s="881"/>
      <c r="AD27" s="881"/>
      <c r="AE27" s="881"/>
      <c r="AF27" s="881"/>
      <c r="AG27" s="881"/>
      <c r="AH27" s="881"/>
      <c r="AI27" s="881"/>
      <c r="AJ27" s="881"/>
      <c r="AK27" s="881"/>
      <c r="AL27" s="881"/>
      <c r="AM27" s="881"/>
      <c r="AN27" s="881"/>
      <c r="AO27" s="881"/>
      <c r="AP27" s="881"/>
      <c r="AQ27" s="881"/>
      <c r="AT27" s="1"/>
      <c r="AU27" s="1"/>
    </row>
    <row r="28" spans="1:47" s="37" customFormat="1" ht="30" customHeight="1">
      <c r="A28" s="1"/>
      <c r="B28" s="909"/>
      <c r="C28" s="910"/>
      <c r="D28" s="908"/>
      <c r="E28" s="908"/>
      <c r="F28" s="908"/>
      <c r="G28" s="908"/>
      <c r="H28" s="651" t="s">
        <v>2206</v>
      </c>
      <c r="I28" s="651"/>
      <c r="J28" s="651"/>
      <c r="K28" s="651"/>
      <c r="L28" s="65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T28" s="1"/>
      <c r="AU28" s="1"/>
    </row>
    <row r="29" spans="1:47" s="37" customFormat="1" ht="15" customHeight="1">
      <c r="A29" s="1"/>
      <c r="B29" s="485"/>
      <c r="C29" s="485"/>
      <c r="D29" s="48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T29" s="1"/>
      <c r="AU29" s="1"/>
    </row>
    <row r="30" spans="1:47" s="37" customFormat="1" ht="30" customHeight="1">
      <c r="A30" s="1"/>
      <c r="B30" s="896" t="s">
        <v>2385</v>
      </c>
      <c r="C30" s="897"/>
      <c r="D30" s="902" t="s">
        <v>2384</v>
      </c>
      <c r="E30" s="902"/>
      <c r="F30" s="902"/>
      <c r="G30" s="903"/>
      <c r="H30" s="651" t="s">
        <v>2207</v>
      </c>
      <c r="I30" s="651"/>
      <c r="J30" s="651"/>
      <c r="K30" s="651"/>
      <c r="L30" s="65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1"/>
      <c r="AL30" s="881"/>
      <c r="AM30" s="881"/>
      <c r="AN30" s="881"/>
      <c r="AO30" s="881"/>
      <c r="AP30" s="881"/>
      <c r="AQ30" s="881"/>
      <c r="AT30" s="1"/>
      <c r="AU30" s="1"/>
    </row>
    <row r="31" spans="1:47" s="37" customFormat="1" ht="30" customHeight="1">
      <c r="A31" s="1"/>
      <c r="B31" s="898"/>
      <c r="C31" s="899"/>
      <c r="D31" s="904"/>
      <c r="E31" s="904"/>
      <c r="F31" s="904"/>
      <c r="G31" s="905"/>
      <c r="H31" s="651" t="s">
        <v>2189</v>
      </c>
      <c r="I31" s="651"/>
      <c r="J31" s="651"/>
      <c r="K31" s="651"/>
      <c r="L31" s="65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T31" s="1"/>
      <c r="AU31" s="1"/>
    </row>
    <row r="32" spans="1:47" s="37" customFormat="1" ht="30" customHeight="1">
      <c r="A32" s="1"/>
      <c r="B32" s="898"/>
      <c r="C32" s="899"/>
      <c r="D32" s="904"/>
      <c r="E32" s="904"/>
      <c r="F32" s="904"/>
      <c r="G32" s="905"/>
      <c r="H32" s="651" t="s">
        <v>2203</v>
      </c>
      <c r="I32" s="651"/>
      <c r="J32" s="651"/>
      <c r="K32" s="651"/>
      <c r="L32" s="65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T32" s="1"/>
      <c r="AU32" s="1"/>
    </row>
    <row r="33" spans="1:47" s="37" customFormat="1" ht="30" customHeight="1">
      <c r="A33" s="1"/>
      <c r="B33" s="900"/>
      <c r="C33" s="901"/>
      <c r="D33" s="906"/>
      <c r="E33" s="906"/>
      <c r="F33" s="906"/>
      <c r="G33" s="907"/>
      <c r="H33" s="651" t="s">
        <v>2206</v>
      </c>
      <c r="I33" s="651"/>
      <c r="J33" s="651"/>
      <c r="K33" s="651"/>
      <c r="L33" s="651"/>
      <c r="M33" s="881"/>
      <c r="N33" s="881"/>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1"/>
      <c r="AO33" s="881"/>
      <c r="AP33" s="881"/>
      <c r="AQ33" s="881"/>
      <c r="AU33" s="1"/>
    </row>
    <row r="34" spans="1:47" s="37" customFormat="1" ht="15" customHeight="1">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T34" s="1"/>
      <c r="AU34" s="1"/>
    </row>
    <row r="35" spans="1:47" s="37" customFormat="1" ht="30" customHeight="1">
      <c r="A35" s="1"/>
      <c r="B35" s="896" t="s">
        <v>2386</v>
      </c>
      <c r="C35" s="897"/>
      <c r="D35" s="902" t="s">
        <v>2384</v>
      </c>
      <c r="E35" s="902"/>
      <c r="F35" s="902"/>
      <c r="G35" s="903"/>
      <c r="H35" s="651" t="s">
        <v>2207</v>
      </c>
      <c r="I35" s="651"/>
      <c r="J35" s="651"/>
      <c r="K35" s="651"/>
      <c r="L35" s="65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T35" s="1"/>
      <c r="AU35" s="1"/>
    </row>
    <row r="36" spans="1:47" s="37" customFormat="1" ht="30" customHeight="1">
      <c r="A36" s="1"/>
      <c r="B36" s="898"/>
      <c r="C36" s="899"/>
      <c r="D36" s="904"/>
      <c r="E36" s="904"/>
      <c r="F36" s="904"/>
      <c r="G36" s="905"/>
      <c r="H36" s="651" t="s">
        <v>2189</v>
      </c>
      <c r="I36" s="651"/>
      <c r="J36" s="651"/>
      <c r="K36" s="651"/>
      <c r="L36" s="65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T36" s="1"/>
      <c r="AU36" s="1"/>
    </row>
    <row r="37" spans="1:47" s="37" customFormat="1" ht="30" customHeight="1">
      <c r="A37" s="1"/>
      <c r="B37" s="898"/>
      <c r="C37" s="899"/>
      <c r="D37" s="904"/>
      <c r="E37" s="904"/>
      <c r="F37" s="904"/>
      <c r="G37" s="905"/>
      <c r="H37" s="651" t="s">
        <v>2203</v>
      </c>
      <c r="I37" s="651"/>
      <c r="J37" s="651"/>
      <c r="K37" s="651"/>
      <c r="L37" s="65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881"/>
      <c r="AP37" s="881"/>
      <c r="AQ37" s="881"/>
      <c r="AT37" s="1"/>
      <c r="AU37" s="1"/>
    </row>
    <row r="38" spans="1:47" s="37" customFormat="1" ht="30" customHeight="1">
      <c r="A38" s="1"/>
      <c r="B38" s="900"/>
      <c r="C38" s="901"/>
      <c r="D38" s="906"/>
      <c r="E38" s="906"/>
      <c r="F38" s="906"/>
      <c r="G38" s="907"/>
      <c r="H38" s="651" t="s">
        <v>2206</v>
      </c>
      <c r="I38" s="651"/>
      <c r="J38" s="651"/>
      <c r="K38" s="651"/>
      <c r="L38" s="65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U38" s="1"/>
    </row>
    <row r="39" spans="1:47" s="37" customFormat="1" ht="15" customHeight="1">
      <c r="A39" s="1"/>
      <c r="B39" s="246"/>
      <c r="C39" s="246"/>
      <c r="D39" s="486"/>
      <c r="E39" s="486"/>
      <c r="F39" s="486"/>
      <c r="G39" s="486"/>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T39" s="37" t="s">
        <v>2390</v>
      </c>
      <c r="AU39" s="1"/>
    </row>
    <row r="40" spans="1:47" s="37" customFormat="1" ht="30" hidden="1" customHeight="1" outlineLevel="1">
      <c r="A40" s="1"/>
      <c r="B40" s="896" t="s">
        <v>2387</v>
      </c>
      <c r="C40" s="897"/>
      <c r="D40" s="902" t="s">
        <v>2384</v>
      </c>
      <c r="E40" s="902"/>
      <c r="F40" s="902"/>
      <c r="G40" s="903"/>
      <c r="H40" s="651" t="s">
        <v>2207</v>
      </c>
      <c r="I40" s="651"/>
      <c r="J40" s="651"/>
      <c r="K40" s="651"/>
      <c r="L40" s="651"/>
      <c r="M40" s="881"/>
      <c r="N40" s="881"/>
      <c r="O40" s="881"/>
      <c r="P40" s="881"/>
      <c r="Q40" s="881"/>
      <c r="R40" s="881"/>
      <c r="S40" s="881"/>
      <c r="T40" s="881"/>
      <c r="U40" s="881"/>
      <c r="V40" s="881"/>
      <c r="W40" s="881"/>
      <c r="X40" s="881"/>
      <c r="Y40" s="881"/>
      <c r="Z40" s="881"/>
      <c r="AA40" s="881"/>
      <c r="AB40" s="881"/>
      <c r="AC40" s="881"/>
      <c r="AD40" s="881"/>
      <c r="AE40" s="881"/>
      <c r="AF40" s="881"/>
      <c r="AG40" s="881"/>
      <c r="AH40" s="881"/>
      <c r="AI40" s="881"/>
      <c r="AJ40" s="881"/>
      <c r="AK40" s="881"/>
      <c r="AL40" s="881"/>
      <c r="AM40" s="881"/>
      <c r="AN40" s="881"/>
      <c r="AO40" s="881"/>
      <c r="AP40" s="881"/>
      <c r="AQ40" s="881"/>
      <c r="AT40" s="37" t="s">
        <v>2201</v>
      </c>
      <c r="AU40" s="1"/>
    </row>
    <row r="41" spans="1:47" s="37" customFormat="1" ht="30" hidden="1" customHeight="1" outlineLevel="1">
      <c r="A41" s="1"/>
      <c r="B41" s="898"/>
      <c r="C41" s="899"/>
      <c r="D41" s="904"/>
      <c r="E41" s="904"/>
      <c r="F41" s="904"/>
      <c r="G41" s="905"/>
      <c r="H41" s="651" t="s">
        <v>2189</v>
      </c>
      <c r="I41" s="651"/>
      <c r="J41" s="651"/>
      <c r="K41" s="651"/>
      <c r="L41" s="651"/>
      <c r="M41" s="881"/>
      <c r="N41" s="881"/>
      <c r="O41" s="881"/>
      <c r="P41" s="881"/>
      <c r="Q41" s="881"/>
      <c r="R41" s="881"/>
      <c r="S41" s="881"/>
      <c r="T41" s="881"/>
      <c r="U41" s="881"/>
      <c r="V41" s="881"/>
      <c r="W41" s="881"/>
      <c r="X41" s="881"/>
      <c r="Y41" s="881"/>
      <c r="Z41" s="881"/>
      <c r="AA41" s="881"/>
      <c r="AB41" s="881"/>
      <c r="AC41" s="881"/>
      <c r="AD41" s="881"/>
      <c r="AE41" s="881"/>
      <c r="AF41" s="881"/>
      <c r="AG41" s="881"/>
      <c r="AH41" s="881"/>
      <c r="AI41" s="881"/>
      <c r="AJ41" s="881"/>
      <c r="AK41" s="881"/>
      <c r="AL41" s="881"/>
      <c r="AM41" s="881"/>
      <c r="AN41" s="881"/>
      <c r="AO41" s="881"/>
      <c r="AP41" s="881"/>
      <c r="AQ41" s="881"/>
      <c r="AT41" s="37" t="s">
        <v>2201</v>
      </c>
      <c r="AU41" s="1"/>
    </row>
    <row r="42" spans="1:47" s="37" customFormat="1" ht="30" hidden="1" customHeight="1" outlineLevel="1">
      <c r="A42" s="1"/>
      <c r="B42" s="898"/>
      <c r="C42" s="899"/>
      <c r="D42" s="904"/>
      <c r="E42" s="904"/>
      <c r="F42" s="904"/>
      <c r="G42" s="905"/>
      <c r="H42" s="651" t="s">
        <v>2203</v>
      </c>
      <c r="I42" s="651"/>
      <c r="J42" s="651"/>
      <c r="K42" s="651"/>
      <c r="L42" s="65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T42" s="37" t="s">
        <v>2201</v>
      </c>
      <c r="AU42" s="1"/>
    </row>
    <row r="43" spans="1:47" s="37" customFormat="1" ht="30" hidden="1" customHeight="1" outlineLevel="1">
      <c r="A43" s="1"/>
      <c r="B43" s="900"/>
      <c r="C43" s="901"/>
      <c r="D43" s="906"/>
      <c r="E43" s="906"/>
      <c r="F43" s="906"/>
      <c r="G43" s="907"/>
      <c r="H43" s="651" t="s">
        <v>2206</v>
      </c>
      <c r="I43" s="651"/>
      <c r="J43" s="651"/>
      <c r="K43" s="651"/>
      <c r="L43" s="65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T43" s="37" t="s">
        <v>2201</v>
      </c>
      <c r="AU43" s="1"/>
    </row>
    <row r="44" spans="1:47" s="37" customFormat="1" ht="15" customHeight="1" collapsed="1">
      <c r="A44" s="1"/>
      <c r="B44" s="246"/>
      <c r="C44" s="246"/>
      <c r="D44" s="486"/>
      <c r="E44" s="486"/>
      <c r="F44" s="486"/>
      <c r="G44" s="486"/>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T44" s="37" t="s">
        <v>2391</v>
      </c>
      <c r="AU44" s="1"/>
    </row>
    <row r="45" spans="1:47" s="37" customFormat="1" ht="30" hidden="1" customHeight="1" outlineLevel="1">
      <c r="A45" s="1"/>
      <c r="B45" s="896" t="s">
        <v>2388</v>
      </c>
      <c r="C45" s="897"/>
      <c r="D45" s="902" t="s">
        <v>2384</v>
      </c>
      <c r="E45" s="902"/>
      <c r="F45" s="902"/>
      <c r="G45" s="903"/>
      <c r="H45" s="651" t="s">
        <v>2207</v>
      </c>
      <c r="I45" s="651"/>
      <c r="J45" s="651"/>
      <c r="K45" s="651"/>
      <c r="L45" s="65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881"/>
      <c r="AT45" s="1"/>
      <c r="AU45" s="1"/>
    </row>
    <row r="46" spans="1:47" s="37" customFormat="1" ht="30" hidden="1" customHeight="1" outlineLevel="1">
      <c r="A46" s="1"/>
      <c r="B46" s="898"/>
      <c r="C46" s="899"/>
      <c r="D46" s="904"/>
      <c r="E46" s="904"/>
      <c r="F46" s="904"/>
      <c r="G46" s="905"/>
      <c r="H46" s="651" t="s">
        <v>2189</v>
      </c>
      <c r="I46" s="651"/>
      <c r="J46" s="651"/>
      <c r="K46" s="651"/>
      <c r="L46" s="65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881"/>
      <c r="AT46" s="1"/>
      <c r="AU46" s="1"/>
    </row>
    <row r="47" spans="1:47" s="37" customFormat="1" ht="30" hidden="1" customHeight="1" outlineLevel="1">
      <c r="A47" s="1"/>
      <c r="B47" s="898"/>
      <c r="C47" s="899"/>
      <c r="D47" s="904"/>
      <c r="E47" s="904"/>
      <c r="F47" s="904"/>
      <c r="G47" s="905"/>
      <c r="H47" s="651" t="s">
        <v>2203</v>
      </c>
      <c r="I47" s="651"/>
      <c r="J47" s="651"/>
      <c r="K47" s="651"/>
      <c r="L47" s="651"/>
      <c r="M47" s="881"/>
      <c r="N47" s="881"/>
      <c r="O47" s="881"/>
      <c r="P47" s="881"/>
      <c r="Q47" s="881"/>
      <c r="R47" s="881"/>
      <c r="S47" s="881"/>
      <c r="T47" s="881"/>
      <c r="U47" s="881"/>
      <c r="V47" s="881"/>
      <c r="W47" s="881"/>
      <c r="X47" s="881"/>
      <c r="Y47" s="881"/>
      <c r="Z47" s="881"/>
      <c r="AA47" s="881"/>
      <c r="AB47" s="881"/>
      <c r="AC47" s="881"/>
      <c r="AD47" s="881"/>
      <c r="AE47" s="881"/>
      <c r="AF47" s="881"/>
      <c r="AG47" s="881"/>
      <c r="AH47" s="881"/>
      <c r="AI47" s="881"/>
      <c r="AJ47" s="881"/>
      <c r="AK47" s="881"/>
      <c r="AL47" s="881"/>
      <c r="AM47" s="881"/>
      <c r="AN47" s="881"/>
      <c r="AO47" s="881"/>
      <c r="AP47" s="881"/>
      <c r="AQ47" s="881"/>
      <c r="AT47" s="1"/>
      <c r="AU47" s="1"/>
    </row>
    <row r="48" spans="1:47" s="37" customFormat="1" ht="30" hidden="1" customHeight="1" outlineLevel="1">
      <c r="A48" s="1"/>
      <c r="B48" s="900"/>
      <c r="C48" s="901"/>
      <c r="D48" s="906"/>
      <c r="E48" s="906"/>
      <c r="F48" s="906"/>
      <c r="G48" s="907"/>
      <c r="H48" s="651" t="s">
        <v>2206</v>
      </c>
      <c r="I48" s="651"/>
      <c r="J48" s="651"/>
      <c r="K48" s="651"/>
      <c r="L48" s="65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U48" s="1"/>
    </row>
    <row r="49" spans="1:47" s="37" customFormat="1" ht="15" customHeight="1" collapsed="1">
      <c r="A49" s="1"/>
      <c r="B49" s="246"/>
      <c r="C49" s="246"/>
      <c r="D49" s="486"/>
      <c r="E49" s="486"/>
      <c r="F49" s="486"/>
      <c r="G49" s="486"/>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U49" s="1"/>
    </row>
    <row r="50" spans="1:47" s="321" customFormat="1" ht="30" hidden="1" customHeight="1" outlineLevel="1">
      <c r="A50" s="322"/>
      <c r="B50" s="911" t="s">
        <v>2389</v>
      </c>
      <c r="C50" s="912"/>
      <c r="D50" s="917" t="s">
        <v>2384</v>
      </c>
      <c r="E50" s="917"/>
      <c r="F50" s="917"/>
      <c r="G50" s="918"/>
      <c r="H50" s="923" t="s">
        <v>2207</v>
      </c>
      <c r="I50" s="923"/>
      <c r="J50" s="923"/>
      <c r="K50" s="923"/>
      <c r="L50" s="923"/>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T50" s="322"/>
      <c r="AU50" s="322"/>
    </row>
    <row r="51" spans="1:47" s="321" customFormat="1" ht="30" hidden="1" customHeight="1" outlineLevel="1">
      <c r="A51" s="322"/>
      <c r="B51" s="913"/>
      <c r="C51" s="914"/>
      <c r="D51" s="919"/>
      <c r="E51" s="919"/>
      <c r="F51" s="919"/>
      <c r="G51" s="920"/>
      <c r="H51" s="923" t="s">
        <v>2189</v>
      </c>
      <c r="I51" s="923"/>
      <c r="J51" s="923"/>
      <c r="K51" s="923"/>
      <c r="L51" s="923"/>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T51" s="322"/>
      <c r="AU51" s="322"/>
    </row>
    <row r="52" spans="1:47" s="321" customFormat="1" ht="30" hidden="1" customHeight="1" outlineLevel="1">
      <c r="A52" s="322"/>
      <c r="B52" s="913"/>
      <c r="C52" s="914"/>
      <c r="D52" s="919"/>
      <c r="E52" s="919"/>
      <c r="F52" s="919"/>
      <c r="G52" s="920"/>
      <c r="H52" s="923" t="s">
        <v>2203</v>
      </c>
      <c r="I52" s="923"/>
      <c r="J52" s="923"/>
      <c r="K52" s="923"/>
      <c r="L52" s="923"/>
      <c r="M52" s="881"/>
      <c r="N52" s="881"/>
      <c r="O52" s="881"/>
      <c r="P52" s="881"/>
      <c r="Q52" s="881"/>
      <c r="R52" s="881"/>
      <c r="S52" s="881"/>
      <c r="T52" s="881"/>
      <c r="U52" s="881"/>
      <c r="V52" s="881"/>
      <c r="W52" s="881"/>
      <c r="X52" s="881"/>
      <c r="Y52" s="881"/>
      <c r="Z52" s="881"/>
      <c r="AA52" s="881"/>
      <c r="AB52" s="881"/>
      <c r="AC52" s="881"/>
      <c r="AD52" s="881"/>
      <c r="AE52" s="881"/>
      <c r="AF52" s="881"/>
      <c r="AG52" s="881"/>
      <c r="AH52" s="881"/>
      <c r="AI52" s="881"/>
      <c r="AJ52" s="881"/>
      <c r="AK52" s="881"/>
      <c r="AL52" s="881"/>
      <c r="AM52" s="881"/>
      <c r="AN52" s="881"/>
      <c r="AO52" s="881"/>
      <c r="AP52" s="881"/>
      <c r="AQ52" s="881"/>
      <c r="AT52" s="322"/>
      <c r="AU52" s="322"/>
    </row>
    <row r="53" spans="1:47" s="321" customFormat="1" ht="30" hidden="1" customHeight="1" outlineLevel="1">
      <c r="A53" s="322"/>
      <c r="B53" s="915"/>
      <c r="C53" s="916"/>
      <c r="D53" s="921"/>
      <c r="E53" s="921"/>
      <c r="F53" s="921"/>
      <c r="G53" s="922"/>
      <c r="H53" s="923" t="s">
        <v>2206</v>
      </c>
      <c r="I53" s="923"/>
      <c r="J53" s="923"/>
      <c r="K53" s="923"/>
      <c r="L53" s="923"/>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1"/>
      <c r="AQ53" s="881"/>
      <c r="AU53" s="322"/>
    </row>
    <row r="54" spans="1:47" s="37" customFormat="1" ht="15" customHeight="1" collapsed="1">
      <c r="A54" s="1"/>
      <c r="B54" s="1" t="s">
        <v>2318</v>
      </c>
      <c r="C54" s="246"/>
      <c r="D54" s="486"/>
      <c r="E54" s="486"/>
      <c r="F54" s="486"/>
      <c r="G54" s="486"/>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U54" s="1"/>
    </row>
    <row r="55" spans="1:47" s="321" customFormat="1" ht="15" customHeight="1">
      <c r="A55" s="322"/>
      <c r="B55" s="322"/>
      <c r="C55" s="326"/>
      <c r="D55" s="487"/>
      <c r="E55" s="487"/>
      <c r="F55" s="487"/>
      <c r="G55" s="487"/>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U55" s="322"/>
    </row>
    <row r="56" spans="1:47" s="321" customFormat="1" ht="15" customHeight="1">
      <c r="A56" s="322"/>
      <c r="B56" s="322"/>
      <c r="C56" s="326"/>
      <c r="D56" s="327"/>
      <c r="E56" s="327"/>
      <c r="F56" s="327"/>
      <c r="G56" s="327"/>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U56" s="322"/>
    </row>
    <row r="57" spans="1:47" s="321" customFormat="1" ht="15" customHeight="1">
      <c r="A57" s="322"/>
      <c r="B57" s="322"/>
      <c r="C57" s="326"/>
      <c r="D57" s="327"/>
      <c r="E57" s="327"/>
      <c r="F57" s="327"/>
      <c r="G57" s="327"/>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U57" s="322"/>
    </row>
    <row r="58" spans="1:47" s="321" customFormat="1" ht="15" customHeight="1">
      <c r="A58" s="322"/>
      <c r="B58" s="322"/>
      <c r="C58" s="326"/>
      <c r="D58" s="327"/>
      <c r="E58" s="327"/>
      <c r="F58" s="327"/>
      <c r="G58" s="327"/>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U58" s="322"/>
    </row>
    <row r="59" spans="1:47" s="321" customFormat="1" ht="15" customHeight="1">
      <c r="A59" s="322"/>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T59" s="322"/>
      <c r="AU59" s="322"/>
    </row>
    <row r="60" spans="1:47" s="321" customFormat="1" ht="15" customHeight="1">
      <c r="A60" s="322"/>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T60" s="322"/>
      <c r="AU60" s="322"/>
    </row>
    <row r="61" spans="1:47" s="321" customFormat="1" ht="15" customHeight="1">
      <c r="A61" s="322"/>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T61" s="322"/>
      <c r="AU61" s="322"/>
    </row>
    <row r="62" spans="1:47" s="321" customFormat="1" ht="15" customHeight="1">
      <c r="A62" s="322"/>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T62" s="322"/>
      <c r="AU62" s="322"/>
    </row>
    <row r="63" spans="1:47" s="321" customFormat="1" ht="15" customHeight="1">
      <c r="A63" s="322"/>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T63" s="322"/>
      <c r="AU63" s="322"/>
    </row>
    <row r="64" spans="1:47" s="321" customFormat="1" ht="15" customHeight="1">
      <c r="A64" s="322"/>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T64" s="322"/>
      <c r="AU64" s="322"/>
    </row>
    <row r="65" spans="1:47" s="321" customFormat="1" ht="15" customHeight="1">
      <c r="A65" s="322"/>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T65" s="322"/>
      <c r="AU65" s="322"/>
    </row>
    <row r="66" spans="1:47" s="322" customFormat="1" ht="15" customHeight="1">
      <c r="AR66" s="321"/>
      <c r="AS66" s="321"/>
    </row>
    <row r="67" spans="1:47" s="322" customFormat="1" ht="15" customHeight="1">
      <c r="AR67" s="321"/>
      <c r="AS67" s="321"/>
    </row>
    <row r="68" spans="1:47" s="322" customFormat="1" ht="15" customHeight="1">
      <c r="AR68" s="321"/>
      <c r="AS68" s="321"/>
    </row>
    <row r="69" spans="1:47" s="322" customFormat="1" ht="15" customHeight="1">
      <c r="AR69" s="321"/>
      <c r="AS69" s="321"/>
    </row>
    <row r="70" spans="1:47" s="322" customFormat="1" ht="15" customHeight="1">
      <c r="AR70" s="321"/>
      <c r="AS70" s="321"/>
    </row>
    <row r="71" spans="1:47" s="322" customFormat="1" ht="15" customHeight="1">
      <c r="AR71" s="321"/>
      <c r="AS71" s="321"/>
    </row>
    <row r="72" spans="1:47" s="322" customFormat="1" ht="15" customHeight="1">
      <c r="AR72" s="321"/>
      <c r="AS72" s="321"/>
    </row>
    <row r="73" spans="1:47" s="322" customFormat="1" ht="15" customHeight="1">
      <c r="AR73" s="321"/>
      <c r="AS73" s="321"/>
    </row>
    <row r="74" spans="1:47" s="322" customFormat="1" ht="15" customHeight="1">
      <c r="AR74" s="321"/>
      <c r="AS74" s="321"/>
    </row>
    <row r="75" spans="1:47" s="322" customFormat="1" ht="15" customHeight="1">
      <c r="AR75" s="321"/>
      <c r="AS75" s="321"/>
    </row>
    <row r="76" spans="1:47" s="322" customFormat="1" ht="15" customHeight="1">
      <c r="AR76" s="321"/>
      <c r="AS76" s="321"/>
    </row>
    <row r="77" spans="1:47" s="322" customFormat="1" ht="15" customHeight="1">
      <c r="AR77" s="321"/>
      <c r="AS77" s="321"/>
    </row>
    <row r="78" spans="1:47" s="322" customFormat="1" ht="15" customHeight="1">
      <c r="AR78" s="321"/>
      <c r="AS78" s="321"/>
    </row>
    <row r="79" spans="1:47" s="322" customFormat="1" ht="15" customHeight="1">
      <c r="AR79" s="321"/>
      <c r="AS79" s="321"/>
    </row>
    <row r="80" spans="1:47" s="322" customFormat="1" ht="15" customHeight="1">
      <c r="AR80" s="321"/>
      <c r="AS80" s="321"/>
    </row>
    <row r="81" spans="44:45" s="322" customFormat="1" ht="15" customHeight="1">
      <c r="AR81" s="321"/>
      <c r="AS81" s="321"/>
    </row>
    <row r="82" spans="44:45" s="322" customFormat="1" ht="15" customHeight="1">
      <c r="AR82" s="321"/>
      <c r="AS82" s="321"/>
    </row>
    <row r="83" spans="44:45" s="322" customFormat="1" ht="15" customHeight="1">
      <c r="AR83" s="321"/>
      <c r="AS83" s="321"/>
    </row>
    <row r="84" spans="44:45" s="322" customFormat="1" ht="15" customHeight="1">
      <c r="AR84" s="321"/>
      <c r="AS84" s="321"/>
    </row>
    <row r="85" spans="44:45" s="322" customFormat="1" ht="15" customHeight="1">
      <c r="AR85" s="321"/>
      <c r="AS85" s="321"/>
    </row>
    <row r="86" spans="44:45" s="322" customFormat="1" ht="15" customHeight="1">
      <c r="AR86" s="321"/>
      <c r="AS86" s="321"/>
    </row>
    <row r="87" spans="44:45" s="322" customFormat="1" ht="15" customHeight="1">
      <c r="AR87" s="321"/>
      <c r="AS87" s="321"/>
    </row>
    <row r="88" spans="44:45" s="322" customFormat="1" ht="15" customHeight="1">
      <c r="AR88" s="321"/>
      <c r="AS88" s="321"/>
    </row>
    <row r="89" spans="44:45" s="322" customFormat="1" ht="15" customHeight="1">
      <c r="AR89" s="321"/>
      <c r="AS89" s="321"/>
    </row>
    <row r="90" spans="44:45" s="322" customFormat="1" ht="15" customHeight="1">
      <c r="AR90" s="321"/>
      <c r="AS90" s="321"/>
    </row>
    <row r="91" spans="44:45" s="322" customFormat="1" ht="15" customHeight="1">
      <c r="AR91" s="321"/>
      <c r="AS91" s="321"/>
    </row>
    <row r="92" spans="44:45" s="322" customFormat="1" ht="15" customHeight="1">
      <c r="AR92" s="321"/>
      <c r="AS92" s="321"/>
    </row>
    <row r="93" spans="44:45" s="322" customFormat="1" ht="15" customHeight="1">
      <c r="AR93" s="321"/>
      <c r="AS93" s="321"/>
    </row>
    <row r="94" spans="44:45" s="322" customFormat="1" ht="15" customHeight="1">
      <c r="AR94" s="321"/>
      <c r="AS94" s="321"/>
    </row>
    <row r="95" spans="44:45" s="322" customFormat="1" ht="15" customHeight="1">
      <c r="AR95" s="321"/>
      <c r="AS95" s="321"/>
    </row>
    <row r="96" spans="44:45" s="322" customFormat="1" ht="15" customHeight="1">
      <c r="AR96" s="321"/>
      <c r="AS96" s="321"/>
    </row>
    <row r="97" spans="44:45" s="322" customFormat="1" ht="15" customHeight="1">
      <c r="AR97" s="321"/>
      <c r="AS97" s="321"/>
    </row>
    <row r="98" spans="44:45" s="322" customFormat="1" ht="15" customHeight="1">
      <c r="AR98" s="321"/>
      <c r="AS98" s="321"/>
    </row>
    <row r="99" spans="44:45" s="322" customFormat="1" ht="15" customHeight="1">
      <c r="AR99" s="321"/>
      <c r="AS99" s="321"/>
    </row>
    <row r="100" spans="44:45" s="322" customFormat="1" ht="15" customHeight="1">
      <c r="AR100" s="321"/>
      <c r="AS100" s="321"/>
    </row>
  </sheetData>
  <sheetProtection algorithmName="SHA-512" hashValue="CnISWMnZ8A+faz5jWmtlTfp1HI+Jc2VQXKFvoUxSF+Z2te245A9L8l0USiSiN45gFXllPR5F4kPAgOeLl/aLmA==" saltValue="l4az0IGBOfB3qGBPG9K1JA==" spinCount="100000" sheet="1" formatRows="0" insertColumns="0" insertRows="0" deleteColumns="0" deleteRows="0" selectLockedCells="1"/>
  <mergeCells count="60">
    <mergeCell ref="B5:AQ6"/>
    <mergeCell ref="B7:AQ24"/>
    <mergeCell ref="D30:G33"/>
    <mergeCell ref="H33:L33"/>
    <mergeCell ref="H32:L32"/>
    <mergeCell ref="H31:L31"/>
    <mergeCell ref="H30:L30"/>
    <mergeCell ref="M33:AQ33"/>
    <mergeCell ref="M32:AQ32"/>
    <mergeCell ref="M31:AQ31"/>
    <mergeCell ref="M30:AQ30"/>
    <mergeCell ref="M26:AQ26"/>
    <mergeCell ref="M27:AQ27"/>
    <mergeCell ref="M28:AQ28"/>
    <mergeCell ref="B30:C33"/>
    <mergeCell ref="H28:L28"/>
    <mergeCell ref="B50:C53"/>
    <mergeCell ref="D50:G53"/>
    <mergeCell ref="H50:L50"/>
    <mergeCell ref="H53:L53"/>
    <mergeCell ref="M50:AQ50"/>
    <mergeCell ref="H51:L51"/>
    <mergeCell ref="M51:AQ51"/>
    <mergeCell ref="H52:L52"/>
    <mergeCell ref="M52:AQ52"/>
    <mergeCell ref="M53:AQ53"/>
    <mergeCell ref="D26:G28"/>
    <mergeCell ref="B26:C28"/>
    <mergeCell ref="M35:AQ35"/>
    <mergeCell ref="B35:C38"/>
    <mergeCell ref="D35:G38"/>
    <mergeCell ref="H35:L35"/>
    <mergeCell ref="H38:L38"/>
    <mergeCell ref="H36:L36"/>
    <mergeCell ref="H26:L26"/>
    <mergeCell ref="M36:AQ36"/>
    <mergeCell ref="H37:L37"/>
    <mergeCell ref="M37:AQ37"/>
    <mergeCell ref="M38:AQ38"/>
    <mergeCell ref="M41:AQ41"/>
    <mergeCell ref="H42:L42"/>
    <mergeCell ref="M42:AQ42"/>
    <mergeCell ref="H40:L40"/>
    <mergeCell ref="H27:L27"/>
    <mergeCell ref="M43:AQ43"/>
    <mergeCell ref="H43:L43"/>
    <mergeCell ref="H41:L41"/>
    <mergeCell ref="B45:C48"/>
    <mergeCell ref="D45:G48"/>
    <mergeCell ref="H45:L45"/>
    <mergeCell ref="M45:AQ45"/>
    <mergeCell ref="H46:L46"/>
    <mergeCell ref="M46:AQ46"/>
    <mergeCell ref="H47:L47"/>
    <mergeCell ref="M47:AQ47"/>
    <mergeCell ref="H48:L48"/>
    <mergeCell ref="M48:AQ48"/>
    <mergeCell ref="B40:C43"/>
    <mergeCell ref="D40:G43"/>
    <mergeCell ref="M40:AQ40"/>
  </mergeCells>
  <phoneticPr fontId="55"/>
  <printOptions horizontalCentered="1"/>
  <pageMargins left="0.23622047244094491" right="0.23622047244094491" top="0.74803149606299213" bottom="0.74803149606299213" header="0.31496062992125984" footer="0.31496062992125984"/>
  <pageSetup paperSize="9" scale="9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841C4-11CC-472A-8B6C-CA4E7E847816}">
  <sheetPr>
    <tabColor theme="4" tint="0.39997558519241921"/>
  </sheetPr>
  <dimension ref="A1:F27"/>
  <sheetViews>
    <sheetView showZeros="0" view="pageBreakPreview" zoomScaleNormal="100" zoomScaleSheetLayoutView="100" workbookViewId="0">
      <selection sqref="A1:D1"/>
    </sheetView>
  </sheetViews>
  <sheetFormatPr defaultColWidth="10" defaultRowHeight="25.2" customHeight="1"/>
  <cols>
    <col min="1" max="2" width="6.33203125" style="270" customWidth="1"/>
    <col min="3" max="3" width="34.109375" style="270" customWidth="1"/>
    <col min="4" max="4" width="39.6640625" style="270" customWidth="1"/>
    <col min="5" max="5" width="10" style="270"/>
    <col min="6" max="6" width="14.109375" style="270" hidden="1" customWidth="1"/>
    <col min="7" max="16384" width="10" style="270"/>
  </cols>
  <sheetData>
    <row r="1" spans="1:6" ht="25.2" customHeight="1">
      <c r="A1" s="934" t="s">
        <v>2433</v>
      </c>
      <c r="B1" s="934"/>
      <c r="C1" s="934"/>
      <c r="D1" s="934"/>
    </row>
    <row r="2" spans="1:6" ht="25.2" customHeight="1" thickBot="1">
      <c r="D2" s="271" t="s">
        <v>2434</v>
      </c>
    </row>
    <row r="3" spans="1:6" ht="25.2" customHeight="1">
      <c r="A3" s="935" t="s">
        <v>2435</v>
      </c>
      <c r="B3" s="936"/>
      <c r="C3" s="936"/>
      <c r="D3" s="272" t="s">
        <v>2436</v>
      </c>
    </row>
    <row r="4" spans="1:6" ht="25.2" customHeight="1">
      <c r="A4" s="937" t="s">
        <v>2437</v>
      </c>
      <c r="B4" s="938" t="s">
        <v>2007</v>
      </c>
      <c r="C4" s="273" t="s">
        <v>2438</v>
      </c>
      <c r="D4" s="274">
        <f>'内訳-（委託・外注）'!F22</f>
        <v>0</v>
      </c>
    </row>
    <row r="5" spans="1:6" ht="25.2" customHeight="1">
      <c r="A5" s="927"/>
      <c r="B5" s="939"/>
      <c r="C5" s="275" t="s">
        <v>2439</v>
      </c>
      <c r="D5" s="276">
        <f>'内訳-（広報・宣伝）'!G26</f>
        <v>0</v>
      </c>
    </row>
    <row r="6" spans="1:6" ht="25.2" customHeight="1">
      <c r="A6" s="927"/>
      <c r="B6" s="939"/>
      <c r="C6" s="275" t="s">
        <v>2440</v>
      </c>
      <c r="D6" s="276">
        <f>'内訳-（原材料・副資材）'!F22</f>
        <v>0</v>
      </c>
    </row>
    <row r="7" spans="1:6" ht="25.2" customHeight="1">
      <c r="A7" s="927"/>
      <c r="B7" s="939"/>
      <c r="C7" s="275" t="s">
        <v>2441</v>
      </c>
      <c r="D7" s="276">
        <f>'内訳-（機械装置・工具器具）'!F22</f>
        <v>0</v>
      </c>
    </row>
    <row r="8" spans="1:6" ht="25.2" customHeight="1">
      <c r="A8" s="927"/>
      <c r="B8" s="939"/>
      <c r="C8" s="275" t="s">
        <v>2442</v>
      </c>
      <c r="D8" s="276">
        <f>'内訳-（産業財産権）'!F22</f>
        <v>0</v>
      </c>
    </row>
    <row r="9" spans="1:6" ht="25.2" customHeight="1">
      <c r="A9" s="927"/>
      <c r="B9" s="939"/>
      <c r="C9" s="275" t="s">
        <v>2443</v>
      </c>
      <c r="D9" s="276">
        <f>'内訳-（専門家指導）'!F22</f>
        <v>0</v>
      </c>
    </row>
    <row r="10" spans="1:6" ht="25.2" customHeight="1">
      <c r="A10" s="927"/>
      <c r="B10" s="939"/>
      <c r="C10" s="275" t="s">
        <v>2444</v>
      </c>
      <c r="D10" s="276">
        <f>'内訳-（賃借）'!F22</f>
        <v>0</v>
      </c>
    </row>
    <row r="11" spans="1:6" ht="25.2" customHeight="1">
      <c r="A11" s="927"/>
      <c r="B11" s="939"/>
      <c r="C11" s="277" t="s">
        <v>2445</v>
      </c>
      <c r="D11" s="278">
        <f>'内訳-（直接人件費）'!J22</f>
        <v>0</v>
      </c>
    </row>
    <row r="12" spans="1:6" ht="25.2" customHeight="1" thickBot="1">
      <c r="A12" s="928"/>
      <c r="B12" s="932" t="s">
        <v>2008</v>
      </c>
      <c r="C12" s="933"/>
      <c r="D12" s="279">
        <f>SUM(D4:D11)</f>
        <v>0</v>
      </c>
    </row>
    <row r="13" spans="1:6" ht="25.2" customHeight="1" thickTop="1">
      <c r="A13" s="926" t="s">
        <v>2446</v>
      </c>
      <c r="B13" s="929" t="s">
        <v>2007</v>
      </c>
      <c r="C13" s="280" t="s">
        <v>2438</v>
      </c>
      <c r="D13" s="281">
        <f>'内訳-（委託・外注）'!F38</f>
        <v>0</v>
      </c>
      <c r="F13" s="319">
        <f>D4+D13</f>
        <v>0</v>
      </c>
    </row>
    <row r="14" spans="1:6" ht="25.2" customHeight="1">
      <c r="A14" s="927"/>
      <c r="B14" s="930"/>
      <c r="C14" s="275" t="s">
        <v>2439</v>
      </c>
      <c r="D14" s="276">
        <f>'内訳-（広報・宣伝）'!G42</f>
        <v>0</v>
      </c>
      <c r="F14" s="319">
        <f t="shared" ref="F14:F20" si="0">D5+D14</f>
        <v>0</v>
      </c>
    </row>
    <row r="15" spans="1:6" ht="25.2" customHeight="1">
      <c r="A15" s="927"/>
      <c r="B15" s="930"/>
      <c r="C15" s="275" t="s">
        <v>2440</v>
      </c>
      <c r="D15" s="276">
        <f>'内訳-（原材料・副資材）'!F38</f>
        <v>0</v>
      </c>
      <c r="F15" s="319">
        <f t="shared" si="0"/>
        <v>0</v>
      </c>
    </row>
    <row r="16" spans="1:6" ht="25.2" customHeight="1">
      <c r="A16" s="927"/>
      <c r="B16" s="930"/>
      <c r="C16" s="275" t="s">
        <v>2441</v>
      </c>
      <c r="D16" s="276">
        <f>'内訳-（機械装置・工具器具）'!F38</f>
        <v>0</v>
      </c>
      <c r="F16" s="319">
        <f t="shared" si="0"/>
        <v>0</v>
      </c>
    </row>
    <row r="17" spans="1:6" ht="25.2" customHeight="1">
      <c r="A17" s="927"/>
      <c r="B17" s="930"/>
      <c r="C17" s="275" t="s">
        <v>2442</v>
      </c>
      <c r="D17" s="276">
        <f>'内訳-（産業財産権）'!F38</f>
        <v>0</v>
      </c>
      <c r="F17" s="319">
        <f t="shared" si="0"/>
        <v>0</v>
      </c>
    </row>
    <row r="18" spans="1:6" ht="25.2" customHeight="1">
      <c r="A18" s="927"/>
      <c r="B18" s="930"/>
      <c r="C18" s="275" t="s">
        <v>2443</v>
      </c>
      <c r="D18" s="276">
        <f>'内訳-（専門家指導）'!F38</f>
        <v>0</v>
      </c>
      <c r="F18" s="319">
        <f t="shared" si="0"/>
        <v>0</v>
      </c>
    </row>
    <row r="19" spans="1:6" ht="25.2" customHeight="1">
      <c r="A19" s="927"/>
      <c r="B19" s="930"/>
      <c r="C19" s="275" t="s">
        <v>2444</v>
      </c>
      <c r="D19" s="276">
        <f>'内訳-（賃借）'!F38</f>
        <v>0</v>
      </c>
      <c r="F19" s="319">
        <f t="shared" si="0"/>
        <v>0</v>
      </c>
    </row>
    <row r="20" spans="1:6" ht="25.2" customHeight="1">
      <c r="A20" s="927"/>
      <c r="B20" s="931"/>
      <c r="C20" s="277" t="s">
        <v>2445</v>
      </c>
      <c r="D20" s="278">
        <f>'内訳-（直接人件費）'!J38</f>
        <v>0</v>
      </c>
      <c r="F20" s="319">
        <f t="shared" si="0"/>
        <v>0</v>
      </c>
    </row>
    <row r="21" spans="1:6" ht="25.2" customHeight="1" thickBot="1">
      <c r="A21" s="928"/>
      <c r="B21" s="932" t="s">
        <v>2008</v>
      </c>
      <c r="C21" s="933"/>
      <c r="D21" s="282">
        <f>SUM(D13:D20)</f>
        <v>0</v>
      </c>
      <c r="F21" s="319">
        <f>D12+D21</f>
        <v>0</v>
      </c>
    </row>
    <row r="22" spans="1:6" ht="30" customHeight="1" thickTop="1">
      <c r="A22" s="940" t="s">
        <v>1996</v>
      </c>
      <c r="B22" s="941"/>
      <c r="C22" s="941"/>
      <c r="D22" s="283">
        <f>D12+D21</f>
        <v>0</v>
      </c>
    </row>
    <row r="23" spans="1:6" ht="30" customHeight="1">
      <c r="A23" s="942" t="s">
        <v>2447</v>
      </c>
      <c r="B23" s="943"/>
      <c r="C23" s="943"/>
      <c r="D23" s="284">
        <f>IF('第1号(交付申請) '!Q56=1/2,'第1号(交付申請) '!Q60,"")</f>
        <v>0</v>
      </c>
    </row>
    <row r="24" spans="1:6" ht="30" customHeight="1" thickBot="1">
      <c r="A24" s="944" t="s">
        <v>2448</v>
      </c>
      <c r="B24" s="945"/>
      <c r="C24" s="945"/>
      <c r="D24" s="285" t="str">
        <f>IF('第1号(交付申請) '!Q56=2/3,'第1号(交付申請) '!Q60,"")</f>
        <v/>
      </c>
    </row>
    <row r="25" spans="1:6" s="286" customFormat="1" ht="30" customHeight="1">
      <c r="A25" s="946" t="s">
        <v>2625</v>
      </c>
      <c r="B25" s="946"/>
      <c r="C25" s="946"/>
      <c r="D25" s="946"/>
    </row>
    <row r="26" spans="1:6" s="286" customFormat="1" ht="30" customHeight="1">
      <c r="A26" s="947" t="s">
        <v>2449</v>
      </c>
      <c r="B26" s="947"/>
      <c r="C26" s="947"/>
      <c r="D26" s="947"/>
    </row>
    <row r="27" spans="1:6" ht="30" customHeight="1">
      <c r="A27" s="947"/>
      <c r="B27" s="947"/>
      <c r="C27" s="947"/>
      <c r="D27" s="947"/>
    </row>
  </sheetData>
  <sheetProtection algorithmName="SHA-512" hashValue="Y+jwOQuKGskY0Bur3UAx/alTFo4mku5Ic8TxMcaQtMFz2p2ve+3F4xV9hg+/N2swNwoB4yHAUyIa/1sOnauUwg==" saltValue="YgZIB41B9vVLlWfRglr8IQ==" spinCount="100000" sheet="1" objects="1" scenarios="1" selectLockedCells="1"/>
  <mergeCells count="13">
    <mergeCell ref="A22:C22"/>
    <mergeCell ref="A23:C23"/>
    <mergeCell ref="A24:C24"/>
    <mergeCell ref="A25:D25"/>
    <mergeCell ref="A26:D27"/>
    <mergeCell ref="A13:A21"/>
    <mergeCell ref="B13:B20"/>
    <mergeCell ref="B21:C21"/>
    <mergeCell ref="A1:D1"/>
    <mergeCell ref="A3:C3"/>
    <mergeCell ref="A4:A12"/>
    <mergeCell ref="B4:B11"/>
    <mergeCell ref="B12:C12"/>
  </mergeCells>
  <phoneticPr fontId="55"/>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AD03E-028E-4BB3-BADF-A25923218C3C}">
  <sheetPr>
    <tabColor theme="4" tint="0.39997558519241921"/>
  </sheetPr>
  <dimension ref="A1:F39"/>
  <sheetViews>
    <sheetView showZeros="0" view="pageBreakPreview" zoomScaleNormal="100" zoomScaleSheetLayoutView="100" workbookViewId="0">
      <selection activeCell="L21" sqref="L21"/>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5" width="48.44140625" style="270" customWidth="1"/>
    <col min="6" max="6" width="23" style="270" customWidth="1"/>
    <col min="7" max="16384" width="10" style="270"/>
  </cols>
  <sheetData>
    <row r="1" spans="1:6" ht="27" customHeight="1">
      <c r="A1" s="934" t="s">
        <v>2450</v>
      </c>
      <c r="B1" s="934"/>
      <c r="C1" s="934"/>
      <c r="D1" s="934"/>
      <c r="E1" s="934"/>
      <c r="F1" s="934"/>
    </row>
    <row r="3" spans="1:6">
      <c r="A3" s="270" t="s">
        <v>2493</v>
      </c>
    </row>
    <row r="4" spans="1:6">
      <c r="F4" s="271" t="s">
        <v>2434</v>
      </c>
    </row>
    <row r="5" spans="1:6" ht="30" customHeight="1">
      <c r="A5" s="955" t="s">
        <v>2451</v>
      </c>
      <c r="B5" s="956" t="s">
        <v>2452</v>
      </c>
      <c r="C5" s="957"/>
      <c r="D5" s="958"/>
      <c r="E5" s="962" t="s">
        <v>2431</v>
      </c>
      <c r="F5" s="964" t="s">
        <v>2453</v>
      </c>
    </row>
    <row r="6" spans="1:6" ht="30" customHeight="1">
      <c r="A6" s="955"/>
      <c r="B6" s="959"/>
      <c r="C6" s="960"/>
      <c r="D6" s="961"/>
      <c r="E6" s="963"/>
      <c r="F6" s="965"/>
    </row>
    <row r="7" spans="1:6" ht="20.100000000000001" customHeight="1">
      <c r="A7" s="966" t="s">
        <v>2437</v>
      </c>
      <c r="B7" s="287" t="s">
        <v>2454</v>
      </c>
      <c r="C7" s="288" t="s">
        <v>2190</v>
      </c>
      <c r="D7" s="289">
        <v>1</v>
      </c>
      <c r="E7" s="329"/>
      <c r="F7" s="330"/>
    </row>
    <row r="8" spans="1:6" ht="20.100000000000001" customHeight="1">
      <c r="A8" s="948"/>
      <c r="B8" s="290" t="s">
        <v>2454</v>
      </c>
      <c r="C8" s="291" t="s">
        <v>2190</v>
      </c>
      <c r="D8" s="292">
        <v>2</v>
      </c>
      <c r="E8" s="331"/>
      <c r="F8" s="332"/>
    </row>
    <row r="9" spans="1:6" ht="20.100000000000001" customHeight="1">
      <c r="A9" s="948"/>
      <c r="B9" s="290" t="s">
        <v>2454</v>
      </c>
      <c r="C9" s="291" t="s">
        <v>2190</v>
      </c>
      <c r="D9" s="292">
        <v>3</v>
      </c>
      <c r="E9" s="331"/>
      <c r="F9" s="332"/>
    </row>
    <row r="10" spans="1:6" ht="20.100000000000001" customHeight="1">
      <c r="A10" s="948"/>
      <c r="B10" s="290" t="s">
        <v>2454</v>
      </c>
      <c r="C10" s="291" t="s">
        <v>2190</v>
      </c>
      <c r="D10" s="292">
        <v>4</v>
      </c>
      <c r="E10" s="331"/>
      <c r="F10" s="332"/>
    </row>
    <row r="11" spans="1:6" ht="20.100000000000001" customHeight="1">
      <c r="A11" s="948"/>
      <c r="B11" s="290" t="s">
        <v>2454</v>
      </c>
      <c r="C11" s="291" t="s">
        <v>2190</v>
      </c>
      <c r="D11" s="292">
        <v>5</v>
      </c>
      <c r="E11" s="331"/>
      <c r="F11" s="332"/>
    </row>
    <row r="12" spans="1:6" ht="20.100000000000001" customHeight="1">
      <c r="A12" s="948"/>
      <c r="B12" s="290" t="s">
        <v>2454</v>
      </c>
      <c r="C12" s="291" t="s">
        <v>2190</v>
      </c>
      <c r="D12" s="292">
        <v>6</v>
      </c>
      <c r="E12" s="331"/>
      <c r="F12" s="332"/>
    </row>
    <row r="13" spans="1:6" ht="20.100000000000001" customHeight="1">
      <c r="A13" s="948"/>
      <c r="B13" s="290" t="s">
        <v>2454</v>
      </c>
      <c r="C13" s="291" t="s">
        <v>2190</v>
      </c>
      <c r="D13" s="292">
        <v>7</v>
      </c>
      <c r="E13" s="331"/>
      <c r="F13" s="332"/>
    </row>
    <row r="14" spans="1:6" ht="20.100000000000001" customHeight="1">
      <c r="A14" s="948"/>
      <c r="B14" s="290" t="s">
        <v>2454</v>
      </c>
      <c r="C14" s="291" t="s">
        <v>2190</v>
      </c>
      <c r="D14" s="292">
        <v>8</v>
      </c>
      <c r="E14" s="331"/>
      <c r="F14" s="332"/>
    </row>
    <row r="15" spans="1:6" ht="20.100000000000001" customHeight="1">
      <c r="A15" s="948"/>
      <c r="B15" s="290" t="s">
        <v>2454</v>
      </c>
      <c r="C15" s="291" t="s">
        <v>2190</v>
      </c>
      <c r="D15" s="292">
        <v>9</v>
      </c>
      <c r="E15" s="331"/>
      <c r="F15" s="332"/>
    </row>
    <row r="16" spans="1:6" ht="20.100000000000001" customHeight="1">
      <c r="A16" s="948"/>
      <c r="B16" s="290" t="s">
        <v>2454</v>
      </c>
      <c r="C16" s="291" t="s">
        <v>2190</v>
      </c>
      <c r="D16" s="292">
        <v>10</v>
      </c>
      <c r="E16" s="331"/>
      <c r="F16" s="332"/>
    </row>
    <row r="17" spans="1:6" ht="20.100000000000001" customHeight="1">
      <c r="A17" s="948"/>
      <c r="B17" s="290" t="s">
        <v>2454</v>
      </c>
      <c r="C17" s="291" t="s">
        <v>2190</v>
      </c>
      <c r="D17" s="292">
        <v>11</v>
      </c>
      <c r="E17" s="331"/>
      <c r="F17" s="332"/>
    </row>
    <row r="18" spans="1:6" ht="20.100000000000001" customHeight="1">
      <c r="A18" s="948"/>
      <c r="B18" s="290" t="s">
        <v>2454</v>
      </c>
      <c r="C18" s="291" t="s">
        <v>2190</v>
      </c>
      <c r="D18" s="292">
        <v>12</v>
      </c>
      <c r="E18" s="331"/>
      <c r="F18" s="332"/>
    </row>
    <row r="19" spans="1:6" ht="20.100000000000001" customHeight="1">
      <c r="A19" s="948"/>
      <c r="B19" s="290" t="s">
        <v>2454</v>
      </c>
      <c r="C19" s="291" t="s">
        <v>2190</v>
      </c>
      <c r="D19" s="292">
        <v>13</v>
      </c>
      <c r="E19" s="331"/>
      <c r="F19" s="332"/>
    </row>
    <row r="20" spans="1:6" ht="20.100000000000001" customHeight="1">
      <c r="A20" s="948"/>
      <c r="B20" s="290" t="s">
        <v>2454</v>
      </c>
      <c r="C20" s="291" t="s">
        <v>2190</v>
      </c>
      <c r="D20" s="292">
        <v>14</v>
      </c>
      <c r="E20" s="331"/>
      <c r="F20" s="332"/>
    </row>
    <row r="21" spans="1:6" ht="20.100000000000001" customHeight="1">
      <c r="A21" s="948"/>
      <c r="B21" s="293" t="s">
        <v>2454</v>
      </c>
      <c r="C21" s="294" t="s">
        <v>2190</v>
      </c>
      <c r="D21" s="295">
        <v>15</v>
      </c>
      <c r="E21" s="333"/>
      <c r="F21" s="334"/>
    </row>
    <row r="22" spans="1:6" ht="20.100000000000001" customHeight="1" thickBot="1">
      <c r="A22" s="949"/>
      <c r="B22" s="950" t="s">
        <v>2008</v>
      </c>
      <c r="C22" s="951"/>
      <c r="D22" s="951"/>
      <c r="E22" s="951"/>
      <c r="F22" s="296">
        <f>SUM(F7:F21)</f>
        <v>0</v>
      </c>
    </row>
    <row r="23" spans="1:6" ht="20.100000000000001" customHeight="1" thickTop="1">
      <c r="A23" s="948" t="s">
        <v>2446</v>
      </c>
      <c r="B23" s="488" t="s">
        <v>2454</v>
      </c>
      <c r="C23" s="298" t="s">
        <v>2190</v>
      </c>
      <c r="D23" s="310">
        <v>1</v>
      </c>
      <c r="E23" s="340"/>
      <c r="F23" s="341"/>
    </row>
    <row r="24" spans="1:6" ht="20.100000000000001" customHeight="1">
      <c r="A24" s="948"/>
      <c r="B24" s="290" t="s">
        <v>2454</v>
      </c>
      <c r="C24" s="291" t="s">
        <v>2190</v>
      </c>
      <c r="D24" s="292">
        <v>2</v>
      </c>
      <c r="E24" s="331"/>
      <c r="F24" s="332"/>
    </row>
    <row r="25" spans="1:6" ht="20.100000000000001" customHeight="1">
      <c r="A25" s="948"/>
      <c r="B25" s="290" t="s">
        <v>2454</v>
      </c>
      <c r="C25" s="291" t="s">
        <v>2190</v>
      </c>
      <c r="D25" s="292">
        <v>3</v>
      </c>
      <c r="E25" s="331"/>
      <c r="F25" s="332"/>
    </row>
    <row r="26" spans="1:6" ht="20.100000000000001" customHeight="1">
      <c r="A26" s="948"/>
      <c r="B26" s="290" t="s">
        <v>2454</v>
      </c>
      <c r="C26" s="291" t="s">
        <v>2190</v>
      </c>
      <c r="D26" s="292">
        <v>4</v>
      </c>
      <c r="E26" s="331"/>
      <c r="F26" s="332"/>
    </row>
    <row r="27" spans="1:6" ht="20.100000000000001" customHeight="1">
      <c r="A27" s="948"/>
      <c r="B27" s="290" t="s">
        <v>2454</v>
      </c>
      <c r="C27" s="291" t="s">
        <v>2190</v>
      </c>
      <c r="D27" s="292">
        <v>5</v>
      </c>
      <c r="E27" s="331"/>
      <c r="F27" s="332"/>
    </row>
    <row r="28" spans="1:6" ht="20.100000000000001" customHeight="1">
      <c r="A28" s="948"/>
      <c r="B28" s="290" t="s">
        <v>2454</v>
      </c>
      <c r="C28" s="291" t="s">
        <v>2190</v>
      </c>
      <c r="D28" s="292">
        <v>6</v>
      </c>
      <c r="E28" s="331"/>
      <c r="F28" s="332"/>
    </row>
    <row r="29" spans="1:6" ht="20.100000000000001" customHeight="1">
      <c r="A29" s="948"/>
      <c r="B29" s="290" t="s">
        <v>2454</v>
      </c>
      <c r="C29" s="291" t="s">
        <v>2190</v>
      </c>
      <c r="D29" s="292">
        <v>7</v>
      </c>
      <c r="E29" s="331"/>
      <c r="F29" s="332"/>
    </row>
    <row r="30" spans="1:6" ht="20.100000000000001" customHeight="1">
      <c r="A30" s="948"/>
      <c r="B30" s="290" t="s">
        <v>2454</v>
      </c>
      <c r="C30" s="291" t="s">
        <v>2190</v>
      </c>
      <c r="D30" s="292">
        <v>8</v>
      </c>
      <c r="E30" s="331"/>
      <c r="F30" s="332"/>
    </row>
    <row r="31" spans="1:6" ht="20.100000000000001" customHeight="1">
      <c r="A31" s="948"/>
      <c r="B31" s="290" t="s">
        <v>2454</v>
      </c>
      <c r="C31" s="291" t="s">
        <v>2190</v>
      </c>
      <c r="D31" s="292">
        <v>9</v>
      </c>
      <c r="E31" s="331"/>
      <c r="F31" s="332"/>
    </row>
    <row r="32" spans="1:6" ht="20.100000000000001" customHeight="1">
      <c r="A32" s="948"/>
      <c r="B32" s="290" t="s">
        <v>2454</v>
      </c>
      <c r="C32" s="291" t="s">
        <v>2190</v>
      </c>
      <c r="D32" s="292">
        <v>10</v>
      </c>
      <c r="E32" s="331"/>
      <c r="F32" s="332"/>
    </row>
    <row r="33" spans="1:6" ht="20.100000000000001" customHeight="1">
      <c r="A33" s="948"/>
      <c r="B33" s="290" t="s">
        <v>2454</v>
      </c>
      <c r="C33" s="291" t="s">
        <v>2190</v>
      </c>
      <c r="D33" s="292">
        <v>11</v>
      </c>
      <c r="E33" s="331"/>
      <c r="F33" s="332"/>
    </row>
    <row r="34" spans="1:6" ht="20.100000000000001" customHeight="1">
      <c r="A34" s="948"/>
      <c r="B34" s="290" t="s">
        <v>2454</v>
      </c>
      <c r="C34" s="291" t="s">
        <v>2190</v>
      </c>
      <c r="D34" s="292">
        <v>12</v>
      </c>
      <c r="E34" s="331"/>
      <c r="F34" s="332"/>
    </row>
    <row r="35" spans="1:6" ht="20.100000000000001" customHeight="1">
      <c r="A35" s="948"/>
      <c r="B35" s="290" t="s">
        <v>2454</v>
      </c>
      <c r="C35" s="291" t="s">
        <v>2190</v>
      </c>
      <c r="D35" s="292">
        <v>13</v>
      </c>
      <c r="E35" s="331"/>
      <c r="F35" s="332"/>
    </row>
    <row r="36" spans="1:6" ht="20.100000000000001" customHeight="1">
      <c r="A36" s="948"/>
      <c r="B36" s="290" t="s">
        <v>2454</v>
      </c>
      <c r="C36" s="291" t="s">
        <v>2190</v>
      </c>
      <c r="D36" s="292">
        <v>14</v>
      </c>
      <c r="E36" s="331"/>
      <c r="F36" s="332"/>
    </row>
    <row r="37" spans="1:6" ht="20.100000000000001" customHeight="1">
      <c r="A37" s="948"/>
      <c r="B37" s="293" t="s">
        <v>2454</v>
      </c>
      <c r="C37" s="294" t="s">
        <v>2190</v>
      </c>
      <c r="D37" s="295">
        <v>15</v>
      </c>
      <c r="E37" s="333"/>
      <c r="F37" s="334"/>
    </row>
    <row r="38" spans="1:6" ht="20.100000000000001" customHeight="1" thickBot="1">
      <c r="A38" s="949"/>
      <c r="B38" s="950" t="s">
        <v>2008</v>
      </c>
      <c r="C38" s="951"/>
      <c r="D38" s="951"/>
      <c r="E38" s="951"/>
      <c r="F38" s="296">
        <f>SUM(F23:F37)</f>
        <v>0</v>
      </c>
    </row>
    <row r="39" spans="1:6" ht="20.100000000000001" customHeight="1" thickTop="1">
      <c r="A39" s="297"/>
      <c r="B39" s="952" t="s">
        <v>1996</v>
      </c>
      <c r="C39" s="953"/>
      <c r="D39" s="953"/>
      <c r="E39" s="954"/>
      <c r="F39" s="320">
        <f>SUM(F22,F38)</f>
        <v>0</v>
      </c>
    </row>
  </sheetData>
  <sheetProtection algorithmName="SHA-512" hashValue="YE/+oobkAkKXclhO2SxLcyW9/booGPrTnlzWWgYVSv2u2SKDKm5SkR49M9MPVqAUKvw+1Amo+ojOUmP154dMSA==" saltValue="abTfQKqbPAqm4IHhiiDzkA==" spinCount="100000" sheet="1" objects="1" scenarios="1"/>
  <mergeCells count="10">
    <mergeCell ref="A1:F1"/>
    <mergeCell ref="A23:A38"/>
    <mergeCell ref="B38:E38"/>
    <mergeCell ref="B39:E39"/>
    <mergeCell ref="A5:A6"/>
    <mergeCell ref="B5:D6"/>
    <mergeCell ref="E5:E6"/>
    <mergeCell ref="F5:F6"/>
    <mergeCell ref="A7:A22"/>
    <mergeCell ref="B22:E22"/>
  </mergeCells>
  <phoneticPr fontId="55"/>
  <pageMargins left="0.70866141732283472" right="0.70866141732283472" top="0.74803149606299213" bottom="0.74803149606299213" header="0.31496062992125984" footer="0.31496062992125984"/>
  <pageSetup paperSize="9" orientation="portrait" blackAndWhite="1" r:id="rId1"/>
  <rowBreaks count="1" manualBreakCount="1">
    <brk id="2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478BE-DC24-44CD-A753-1BEBB4521B00}">
  <sheetPr>
    <tabColor theme="4" tint="0.39997558519241921"/>
  </sheetPr>
  <dimension ref="A1:M45"/>
  <sheetViews>
    <sheetView showZeros="0" view="pageBreakPreview" zoomScaleNormal="100" zoomScaleSheetLayoutView="100" workbookViewId="0">
      <selection activeCell="G11" sqref="G11:I11"/>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5" width="3.77734375" style="298" customWidth="1"/>
    <col min="6" max="6" width="35.77734375" style="270" customWidth="1"/>
    <col min="7" max="8" width="9.109375" style="270" customWidth="1"/>
    <col min="9" max="9" width="17.44140625" style="270" customWidth="1"/>
    <col min="10" max="12" width="3" style="270" customWidth="1"/>
    <col min="13" max="16384" width="10" style="270"/>
  </cols>
  <sheetData>
    <row r="1" spans="1:13" ht="19.2">
      <c r="A1" s="934" t="s">
        <v>2450</v>
      </c>
      <c r="B1" s="934"/>
      <c r="C1" s="934"/>
      <c r="D1" s="934"/>
      <c r="E1" s="934"/>
      <c r="F1" s="934"/>
      <c r="G1" s="934"/>
      <c r="H1" s="934"/>
      <c r="I1" s="934"/>
      <c r="K1" s="270" t="s">
        <v>2435</v>
      </c>
      <c r="L1" s="298"/>
      <c r="M1" s="298"/>
    </row>
    <row r="2" spans="1:13">
      <c r="A2" s="270" t="s">
        <v>2455</v>
      </c>
      <c r="B2" s="298"/>
    </row>
    <row r="3" spans="1:13">
      <c r="A3" s="298" t="str">
        <f t="shared" ref="A3:B7" si="0">K3</f>
        <v>ア</v>
      </c>
      <c r="B3" s="270" t="str">
        <f t="shared" si="0"/>
        <v>展示会等への参加等に要する経費</v>
      </c>
      <c r="K3" s="298" t="s">
        <v>2456</v>
      </c>
      <c r="L3" s="270" t="s">
        <v>2457</v>
      </c>
    </row>
    <row r="4" spans="1:13">
      <c r="A4" s="298" t="str">
        <f t="shared" si="0"/>
        <v>イ</v>
      </c>
      <c r="B4" s="270" t="str">
        <f t="shared" si="0"/>
        <v>イベント等の開催に要する経費</v>
      </c>
      <c r="K4" s="298" t="s">
        <v>2458</v>
      </c>
      <c r="L4" s="270" t="s">
        <v>2459</v>
      </c>
    </row>
    <row r="5" spans="1:13">
      <c r="A5" s="298" t="str">
        <f t="shared" si="0"/>
        <v>ウ</v>
      </c>
      <c r="B5" s="270" t="str">
        <f t="shared" si="0"/>
        <v>広報ツール等の製作に要する経費</v>
      </c>
      <c r="K5" s="298" t="s">
        <v>2460</v>
      </c>
      <c r="L5" s="270" t="s">
        <v>2618</v>
      </c>
    </row>
    <row r="6" spans="1:13">
      <c r="A6" s="298" t="str">
        <f t="shared" si="0"/>
        <v>エ</v>
      </c>
      <c r="B6" s="270" t="str">
        <f t="shared" si="0"/>
        <v>広報の掲載に要する費</v>
      </c>
      <c r="K6" s="298" t="s">
        <v>2461</v>
      </c>
      <c r="L6" s="270" t="s">
        <v>2619</v>
      </c>
    </row>
    <row r="7" spans="1:13">
      <c r="A7" s="298" t="str">
        <f t="shared" si="0"/>
        <v>オ</v>
      </c>
      <c r="B7" s="270" t="str">
        <f t="shared" si="0"/>
        <v>普及啓発施設の整備に要する経費</v>
      </c>
      <c r="I7" s="271" t="s">
        <v>2434</v>
      </c>
      <c r="K7" s="298" t="s">
        <v>2462</v>
      </c>
      <c r="L7" s="270" t="s">
        <v>2463</v>
      </c>
    </row>
    <row r="8" spans="1:13" ht="6" customHeight="1"/>
    <row r="9" spans="1:13" ht="30" customHeight="1">
      <c r="A9" s="977" t="s">
        <v>2451</v>
      </c>
      <c r="B9" s="956" t="s">
        <v>2452</v>
      </c>
      <c r="C9" s="957"/>
      <c r="D9" s="958"/>
      <c r="E9" s="966" t="s">
        <v>2435</v>
      </c>
      <c r="F9" s="979" t="s">
        <v>2431</v>
      </c>
      <c r="G9" s="943" t="s">
        <v>2453</v>
      </c>
      <c r="H9" s="943"/>
      <c r="I9" s="943"/>
      <c r="K9" s="298" t="s">
        <v>2464</v>
      </c>
    </row>
    <row r="10" spans="1:13" ht="30" customHeight="1">
      <c r="A10" s="977"/>
      <c r="B10" s="959"/>
      <c r="C10" s="960"/>
      <c r="D10" s="961"/>
      <c r="E10" s="978"/>
      <c r="F10" s="980"/>
      <c r="G10" s="943"/>
      <c r="H10" s="943"/>
      <c r="I10" s="943"/>
      <c r="K10" s="298" t="s">
        <v>2456</v>
      </c>
      <c r="L10" s="270" t="s">
        <v>2465</v>
      </c>
      <c r="M10" s="270" t="s">
        <v>2466</v>
      </c>
    </row>
    <row r="11" spans="1:13" ht="20.100000000000001" customHeight="1">
      <c r="A11" s="955" t="s">
        <v>2437</v>
      </c>
      <c r="B11" s="299" t="s">
        <v>2467</v>
      </c>
      <c r="C11" s="300" t="s">
        <v>2190</v>
      </c>
      <c r="D11" s="301">
        <v>1</v>
      </c>
      <c r="E11" s="335"/>
      <c r="F11" s="329"/>
      <c r="G11" s="968"/>
      <c r="H11" s="969"/>
      <c r="I11" s="970"/>
      <c r="K11" s="298" t="s">
        <v>2458</v>
      </c>
      <c r="L11" s="270" t="s">
        <v>2465</v>
      </c>
      <c r="M11" s="270" t="s">
        <v>2468</v>
      </c>
    </row>
    <row r="12" spans="1:13" ht="20.100000000000001" customHeight="1">
      <c r="A12" s="955"/>
      <c r="B12" s="290" t="s">
        <v>2467</v>
      </c>
      <c r="C12" s="298" t="s">
        <v>2190</v>
      </c>
      <c r="D12" s="302">
        <v>2</v>
      </c>
      <c r="E12" s="336"/>
      <c r="F12" s="331"/>
      <c r="G12" s="971"/>
      <c r="H12" s="972"/>
      <c r="I12" s="973"/>
      <c r="K12" s="298" t="s">
        <v>2460</v>
      </c>
      <c r="L12" s="270" t="s">
        <v>2465</v>
      </c>
      <c r="M12" s="270" t="s">
        <v>2469</v>
      </c>
    </row>
    <row r="13" spans="1:13" ht="20.100000000000001" customHeight="1">
      <c r="A13" s="955"/>
      <c r="B13" s="290" t="s">
        <v>2467</v>
      </c>
      <c r="C13" s="303" t="s">
        <v>2190</v>
      </c>
      <c r="D13" s="302">
        <v>3</v>
      </c>
      <c r="E13" s="336"/>
      <c r="F13" s="331"/>
      <c r="G13" s="971"/>
      <c r="H13" s="972"/>
      <c r="I13" s="973"/>
      <c r="K13" s="298" t="s">
        <v>2461</v>
      </c>
      <c r="L13" s="270" t="s">
        <v>2465</v>
      </c>
      <c r="M13" s="270" t="s">
        <v>2469</v>
      </c>
    </row>
    <row r="14" spans="1:13" ht="20.100000000000001" customHeight="1">
      <c r="A14" s="955"/>
      <c r="B14" s="290" t="s">
        <v>2467</v>
      </c>
      <c r="C14" s="291" t="s">
        <v>2190</v>
      </c>
      <c r="D14" s="302">
        <v>4</v>
      </c>
      <c r="E14" s="336"/>
      <c r="F14" s="331"/>
      <c r="G14" s="971"/>
      <c r="H14" s="972"/>
      <c r="I14" s="973"/>
      <c r="K14" s="298" t="s">
        <v>2462</v>
      </c>
      <c r="L14" s="270" t="s">
        <v>2465</v>
      </c>
      <c r="M14" s="270" t="s">
        <v>2470</v>
      </c>
    </row>
    <row r="15" spans="1:13" ht="20.100000000000001" customHeight="1">
      <c r="A15" s="955"/>
      <c r="B15" s="290" t="s">
        <v>2467</v>
      </c>
      <c r="C15" s="298" t="s">
        <v>2190</v>
      </c>
      <c r="D15" s="302">
        <v>5</v>
      </c>
      <c r="E15" s="336"/>
      <c r="F15" s="331"/>
      <c r="G15" s="971"/>
      <c r="H15" s="972"/>
      <c r="I15" s="973"/>
    </row>
    <row r="16" spans="1:13" ht="20.100000000000001" customHeight="1">
      <c r="A16" s="955"/>
      <c r="B16" s="290" t="s">
        <v>2467</v>
      </c>
      <c r="C16" s="303" t="s">
        <v>2190</v>
      </c>
      <c r="D16" s="302">
        <v>6</v>
      </c>
      <c r="E16" s="336"/>
      <c r="F16" s="331"/>
      <c r="G16" s="971"/>
      <c r="H16" s="972"/>
      <c r="I16" s="973"/>
    </row>
    <row r="17" spans="1:9" ht="20.100000000000001" customHeight="1">
      <c r="A17" s="955"/>
      <c r="B17" s="290" t="s">
        <v>2467</v>
      </c>
      <c r="C17" s="291" t="s">
        <v>2190</v>
      </c>
      <c r="D17" s="302">
        <v>7</v>
      </c>
      <c r="E17" s="336"/>
      <c r="F17" s="331"/>
      <c r="G17" s="971"/>
      <c r="H17" s="972"/>
      <c r="I17" s="973"/>
    </row>
    <row r="18" spans="1:9" ht="20.100000000000001" customHeight="1">
      <c r="A18" s="955"/>
      <c r="B18" s="290" t="s">
        <v>2467</v>
      </c>
      <c r="C18" s="298" t="s">
        <v>2190</v>
      </c>
      <c r="D18" s="302">
        <v>8</v>
      </c>
      <c r="E18" s="336"/>
      <c r="F18" s="331"/>
      <c r="G18" s="971"/>
      <c r="H18" s="972"/>
      <c r="I18" s="973"/>
    </row>
    <row r="19" spans="1:9" ht="20.100000000000001" customHeight="1">
      <c r="A19" s="955"/>
      <c r="B19" s="290" t="s">
        <v>2467</v>
      </c>
      <c r="C19" s="303" t="s">
        <v>2190</v>
      </c>
      <c r="D19" s="302">
        <v>9</v>
      </c>
      <c r="E19" s="336"/>
      <c r="F19" s="331"/>
      <c r="G19" s="971"/>
      <c r="H19" s="972"/>
      <c r="I19" s="973"/>
    </row>
    <row r="20" spans="1:9" ht="20.100000000000001" customHeight="1">
      <c r="A20" s="955"/>
      <c r="B20" s="290" t="s">
        <v>2467</v>
      </c>
      <c r="C20" s="291" t="s">
        <v>2190</v>
      </c>
      <c r="D20" s="302">
        <v>10</v>
      </c>
      <c r="E20" s="336"/>
      <c r="F20" s="331"/>
      <c r="G20" s="971"/>
      <c r="H20" s="972"/>
      <c r="I20" s="973"/>
    </row>
    <row r="21" spans="1:9" ht="20.100000000000001" customHeight="1">
      <c r="A21" s="955"/>
      <c r="B21" s="290" t="s">
        <v>2467</v>
      </c>
      <c r="C21" s="298" t="s">
        <v>2190</v>
      </c>
      <c r="D21" s="302">
        <v>11</v>
      </c>
      <c r="E21" s="336"/>
      <c r="F21" s="331"/>
      <c r="G21" s="971"/>
      <c r="H21" s="972"/>
      <c r="I21" s="973"/>
    </row>
    <row r="22" spans="1:9" ht="20.100000000000001" customHeight="1">
      <c r="A22" s="955"/>
      <c r="B22" s="290" t="s">
        <v>2467</v>
      </c>
      <c r="C22" s="303" t="s">
        <v>2190</v>
      </c>
      <c r="D22" s="302">
        <v>12</v>
      </c>
      <c r="E22" s="336"/>
      <c r="F22" s="331"/>
      <c r="G22" s="971"/>
      <c r="H22" s="972"/>
      <c r="I22" s="973"/>
    </row>
    <row r="23" spans="1:9" ht="20.100000000000001" customHeight="1">
      <c r="A23" s="955"/>
      <c r="B23" s="290" t="s">
        <v>2467</v>
      </c>
      <c r="C23" s="291" t="s">
        <v>2190</v>
      </c>
      <c r="D23" s="302">
        <v>13</v>
      </c>
      <c r="E23" s="336"/>
      <c r="F23" s="331"/>
      <c r="G23" s="971"/>
      <c r="H23" s="972"/>
      <c r="I23" s="973"/>
    </row>
    <row r="24" spans="1:9" ht="20.100000000000001" customHeight="1">
      <c r="A24" s="955"/>
      <c r="B24" s="304" t="s">
        <v>2467</v>
      </c>
      <c r="C24" s="298" t="s">
        <v>2190</v>
      </c>
      <c r="D24" s="305">
        <v>14</v>
      </c>
      <c r="E24" s="337"/>
      <c r="F24" s="338"/>
      <c r="G24" s="971"/>
      <c r="H24" s="972"/>
      <c r="I24" s="973"/>
    </row>
    <row r="25" spans="1:9" ht="20.100000000000001" customHeight="1">
      <c r="A25" s="955"/>
      <c r="B25" s="304" t="s">
        <v>2467</v>
      </c>
      <c r="C25" s="298" t="s">
        <v>2190</v>
      </c>
      <c r="D25" s="305">
        <v>15</v>
      </c>
      <c r="E25" s="337"/>
      <c r="F25" s="338"/>
      <c r="G25" s="974"/>
      <c r="H25" s="975"/>
      <c r="I25" s="976"/>
    </row>
    <row r="26" spans="1:9" ht="20.100000000000001" customHeight="1" thickBot="1">
      <c r="A26" s="967"/>
      <c r="B26" s="981" t="s">
        <v>2008</v>
      </c>
      <c r="C26" s="982"/>
      <c r="D26" s="982"/>
      <c r="E26" s="982"/>
      <c r="F26" s="982"/>
      <c r="G26" s="986">
        <f>SUM(G11:I25)</f>
        <v>0</v>
      </c>
      <c r="H26" s="986"/>
      <c r="I26" s="986"/>
    </row>
    <row r="27" spans="1:9" ht="20.100000000000001" customHeight="1" thickTop="1">
      <c r="A27" s="978" t="s">
        <v>2446</v>
      </c>
      <c r="B27" s="306" t="s">
        <v>2467</v>
      </c>
      <c r="C27" s="307" t="s">
        <v>2190</v>
      </c>
      <c r="D27" s="308">
        <v>1</v>
      </c>
      <c r="E27" s="339"/>
      <c r="F27" s="340"/>
      <c r="G27" s="990"/>
      <c r="H27" s="991"/>
      <c r="I27" s="992"/>
    </row>
    <row r="28" spans="1:9" ht="20.100000000000001" customHeight="1">
      <c r="A28" s="955"/>
      <c r="B28" s="290" t="s">
        <v>2467</v>
      </c>
      <c r="C28" s="298" t="s">
        <v>2190</v>
      </c>
      <c r="D28" s="302">
        <v>2</v>
      </c>
      <c r="E28" s="336"/>
      <c r="F28" s="331"/>
      <c r="G28" s="971"/>
      <c r="H28" s="972"/>
      <c r="I28" s="973"/>
    </row>
    <row r="29" spans="1:9" ht="20.100000000000001" customHeight="1">
      <c r="A29" s="955"/>
      <c r="B29" s="290" t="s">
        <v>2467</v>
      </c>
      <c r="C29" s="303" t="s">
        <v>2190</v>
      </c>
      <c r="D29" s="302">
        <v>3</v>
      </c>
      <c r="E29" s="336"/>
      <c r="F29" s="331"/>
      <c r="G29" s="971"/>
      <c r="H29" s="972"/>
      <c r="I29" s="973"/>
    </row>
    <row r="30" spans="1:9" ht="20.100000000000001" customHeight="1">
      <c r="A30" s="955"/>
      <c r="B30" s="290" t="s">
        <v>2467</v>
      </c>
      <c r="C30" s="291" t="s">
        <v>2190</v>
      </c>
      <c r="D30" s="302">
        <v>4</v>
      </c>
      <c r="E30" s="336"/>
      <c r="F30" s="331"/>
      <c r="G30" s="971"/>
      <c r="H30" s="972"/>
      <c r="I30" s="973"/>
    </row>
    <row r="31" spans="1:9" ht="20.100000000000001" customHeight="1">
      <c r="A31" s="955"/>
      <c r="B31" s="290" t="s">
        <v>2467</v>
      </c>
      <c r="C31" s="298" t="s">
        <v>2190</v>
      </c>
      <c r="D31" s="302">
        <v>5</v>
      </c>
      <c r="E31" s="336"/>
      <c r="F31" s="331"/>
      <c r="G31" s="971"/>
      <c r="H31" s="972"/>
      <c r="I31" s="973"/>
    </row>
    <row r="32" spans="1:9" ht="20.100000000000001" customHeight="1">
      <c r="A32" s="955"/>
      <c r="B32" s="290" t="s">
        <v>2467</v>
      </c>
      <c r="C32" s="303" t="s">
        <v>2190</v>
      </c>
      <c r="D32" s="302">
        <v>6</v>
      </c>
      <c r="E32" s="336"/>
      <c r="F32" s="331"/>
      <c r="G32" s="971"/>
      <c r="H32" s="972"/>
      <c r="I32" s="973"/>
    </row>
    <row r="33" spans="1:9" ht="20.100000000000001" customHeight="1">
      <c r="A33" s="955"/>
      <c r="B33" s="290" t="s">
        <v>2467</v>
      </c>
      <c r="C33" s="291" t="s">
        <v>2190</v>
      </c>
      <c r="D33" s="302">
        <v>7</v>
      </c>
      <c r="E33" s="336"/>
      <c r="F33" s="331"/>
      <c r="G33" s="971"/>
      <c r="H33" s="972"/>
      <c r="I33" s="973"/>
    </row>
    <row r="34" spans="1:9" ht="20.100000000000001" customHeight="1">
      <c r="A34" s="955"/>
      <c r="B34" s="290" t="s">
        <v>2467</v>
      </c>
      <c r="C34" s="298" t="s">
        <v>2190</v>
      </c>
      <c r="D34" s="302">
        <v>8</v>
      </c>
      <c r="E34" s="336"/>
      <c r="F34" s="331"/>
      <c r="G34" s="971"/>
      <c r="H34" s="972"/>
      <c r="I34" s="973"/>
    </row>
    <row r="35" spans="1:9" ht="20.100000000000001" customHeight="1">
      <c r="A35" s="955"/>
      <c r="B35" s="290" t="s">
        <v>2467</v>
      </c>
      <c r="C35" s="303" t="s">
        <v>2190</v>
      </c>
      <c r="D35" s="302">
        <v>9</v>
      </c>
      <c r="E35" s="336"/>
      <c r="F35" s="331"/>
      <c r="G35" s="971"/>
      <c r="H35" s="972"/>
      <c r="I35" s="973"/>
    </row>
    <row r="36" spans="1:9" ht="20.100000000000001" customHeight="1">
      <c r="A36" s="955"/>
      <c r="B36" s="290" t="s">
        <v>2467</v>
      </c>
      <c r="C36" s="291" t="s">
        <v>2190</v>
      </c>
      <c r="D36" s="302">
        <v>10</v>
      </c>
      <c r="E36" s="336"/>
      <c r="F36" s="331"/>
      <c r="G36" s="971"/>
      <c r="H36" s="972"/>
      <c r="I36" s="973"/>
    </row>
    <row r="37" spans="1:9" ht="20.100000000000001" customHeight="1">
      <c r="A37" s="955"/>
      <c r="B37" s="290" t="s">
        <v>2467</v>
      </c>
      <c r="C37" s="298" t="s">
        <v>2190</v>
      </c>
      <c r="D37" s="302">
        <v>11</v>
      </c>
      <c r="E37" s="336"/>
      <c r="F37" s="331"/>
      <c r="G37" s="971"/>
      <c r="H37" s="972"/>
      <c r="I37" s="973"/>
    </row>
    <row r="38" spans="1:9" ht="20.100000000000001" customHeight="1">
      <c r="A38" s="955"/>
      <c r="B38" s="290" t="s">
        <v>2467</v>
      </c>
      <c r="C38" s="303" t="s">
        <v>2190</v>
      </c>
      <c r="D38" s="302">
        <v>12</v>
      </c>
      <c r="E38" s="336"/>
      <c r="F38" s="331"/>
      <c r="G38" s="971"/>
      <c r="H38" s="972"/>
      <c r="I38" s="973"/>
    </row>
    <row r="39" spans="1:9" ht="20.100000000000001" customHeight="1">
      <c r="A39" s="955"/>
      <c r="B39" s="290" t="s">
        <v>2467</v>
      </c>
      <c r="C39" s="291" t="s">
        <v>2190</v>
      </c>
      <c r="D39" s="302">
        <v>13</v>
      </c>
      <c r="E39" s="336"/>
      <c r="F39" s="331"/>
      <c r="G39" s="971"/>
      <c r="H39" s="972"/>
      <c r="I39" s="973"/>
    </row>
    <row r="40" spans="1:9" ht="20.100000000000001" customHeight="1">
      <c r="A40" s="955"/>
      <c r="B40" s="304" t="s">
        <v>2467</v>
      </c>
      <c r="C40" s="298" t="s">
        <v>2190</v>
      </c>
      <c r="D40" s="305">
        <v>14</v>
      </c>
      <c r="E40" s="337"/>
      <c r="F40" s="338"/>
      <c r="G40" s="971"/>
      <c r="H40" s="972"/>
      <c r="I40" s="973"/>
    </row>
    <row r="41" spans="1:9" ht="20.100000000000001" customHeight="1">
      <c r="A41" s="955"/>
      <c r="B41" s="304" t="s">
        <v>2467</v>
      </c>
      <c r="C41" s="298" t="s">
        <v>2190</v>
      </c>
      <c r="D41" s="305">
        <v>15</v>
      </c>
      <c r="E41" s="337"/>
      <c r="F41" s="338"/>
      <c r="G41" s="971"/>
      <c r="H41" s="972"/>
      <c r="I41" s="973"/>
    </row>
    <row r="42" spans="1:9" ht="20.100000000000001" customHeight="1" thickBot="1">
      <c r="A42" s="967"/>
      <c r="B42" s="981" t="s">
        <v>2008</v>
      </c>
      <c r="C42" s="982"/>
      <c r="D42" s="982"/>
      <c r="E42" s="982"/>
      <c r="F42" s="982"/>
      <c r="G42" s="983">
        <f>SUM(G27:I41)</f>
        <v>0</v>
      </c>
      <c r="H42" s="984"/>
      <c r="I42" s="985"/>
    </row>
    <row r="43" spans="1:9" ht="22.95" customHeight="1" thickTop="1">
      <c r="A43" s="309"/>
      <c r="B43" s="953" t="s">
        <v>1996</v>
      </c>
      <c r="C43" s="953"/>
      <c r="D43" s="953"/>
      <c r="E43" s="953"/>
      <c r="F43" s="953"/>
      <c r="G43" s="987">
        <f>SUM(G26,G42)</f>
        <v>0</v>
      </c>
      <c r="H43" s="988"/>
      <c r="I43" s="989"/>
    </row>
    <row r="44" spans="1:9" ht="22.95" customHeight="1"/>
    <row r="45" spans="1:9" ht="22.95" customHeight="1"/>
  </sheetData>
  <sheetProtection algorithmName="SHA-512" hashValue="ec3mp+wkXhLmyLOiwhs4+kg07IVeBzmCFySqETizPawGwElQ1bu+TYbuO6YRcTAta7DrUefoTsMDbm4yuywYLg==" saltValue="Ft7dlowuafNZTla/aMeS5g==" spinCount="100000" sheet="1" objects="1" scenarios="1"/>
  <mergeCells count="44">
    <mergeCell ref="B43:F43"/>
    <mergeCell ref="G43:I43"/>
    <mergeCell ref="A27:A42"/>
    <mergeCell ref="G27:I27"/>
    <mergeCell ref="G28:I28"/>
    <mergeCell ref="G29:I29"/>
    <mergeCell ref="G30:I30"/>
    <mergeCell ref="G31:I31"/>
    <mergeCell ref="G32:I32"/>
    <mergeCell ref="G33:I33"/>
    <mergeCell ref="G34:I34"/>
    <mergeCell ref="G35:I35"/>
    <mergeCell ref="G36:I36"/>
    <mergeCell ref="G37:I37"/>
    <mergeCell ref="G38:I38"/>
    <mergeCell ref="G39:I39"/>
    <mergeCell ref="G41:I41"/>
    <mergeCell ref="B42:F42"/>
    <mergeCell ref="G42:I42"/>
    <mergeCell ref="G24:I24"/>
    <mergeCell ref="G40:I40"/>
    <mergeCell ref="B26:F26"/>
    <mergeCell ref="G26:I26"/>
    <mergeCell ref="A1:I1"/>
    <mergeCell ref="A9:A10"/>
    <mergeCell ref="B9:D10"/>
    <mergeCell ref="E9:E10"/>
    <mergeCell ref="F9:F10"/>
    <mergeCell ref="G9:I10"/>
    <mergeCell ref="A11:A26"/>
    <mergeCell ref="G11:I11"/>
    <mergeCell ref="G12:I12"/>
    <mergeCell ref="G13:I13"/>
    <mergeCell ref="G14:I14"/>
    <mergeCell ref="G15:I15"/>
    <mergeCell ref="G16:I16"/>
    <mergeCell ref="G17:I17"/>
    <mergeCell ref="G18:I18"/>
    <mergeCell ref="G19:I19"/>
    <mergeCell ref="G20:I20"/>
    <mergeCell ref="G21:I21"/>
    <mergeCell ref="G22:I22"/>
    <mergeCell ref="G23:I23"/>
    <mergeCell ref="G25:I25"/>
  </mergeCells>
  <phoneticPr fontId="55"/>
  <dataValidations count="1">
    <dataValidation type="list" allowBlank="1" showInputMessage="1" showErrorMessage="1" sqref="E11:E25 E27:E41" xr:uid="{A076BE6D-062A-45CD-826C-4409C41F3991}">
      <formula1>$A$3:$A$7</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2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2213-0A99-4266-B989-49520913E6C7}">
  <sheetPr>
    <tabColor theme="4" tint="0.39997558519241921"/>
  </sheetPr>
  <dimension ref="A1:F39"/>
  <sheetViews>
    <sheetView showZeros="0" view="pageBreakPreview" zoomScaleNormal="100" zoomScaleSheetLayoutView="100" workbookViewId="0">
      <selection activeCell="A23" sqref="A4:AQ44"/>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5" width="48.44140625" style="270" customWidth="1"/>
    <col min="6" max="6" width="23" style="270" customWidth="1"/>
    <col min="7" max="16384" width="10" style="270"/>
  </cols>
  <sheetData>
    <row r="1" spans="1:6" ht="27" customHeight="1">
      <c r="A1" s="934" t="s">
        <v>2450</v>
      </c>
      <c r="B1" s="934"/>
      <c r="C1" s="934"/>
      <c r="D1" s="934"/>
      <c r="E1" s="934"/>
      <c r="F1" s="934"/>
    </row>
    <row r="3" spans="1:6">
      <c r="A3" s="270" t="s">
        <v>2471</v>
      </c>
    </row>
    <row r="4" spans="1:6">
      <c r="F4" s="271" t="s">
        <v>2434</v>
      </c>
    </row>
    <row r="5" spans="1:6" ht="30" customHeight="1">
      <c r="A5" s="977" t="s">
        <v>2451</v>
      </c>
      <c r="B5" s="955" t="s">
        <v>2452</v>
      </c>
      <c r="C5" s="955"/>
      <c r="D5" s="955"/>
      <c r="E5" s="993" t="s">
        <v>2431</v>
      </c>
      <c r="F5" s="964" t="s">
        <v>2453</v>
      </c>
    </row>
    <row r="6" spans="1:6" ht="30" customHeight="1">
      <c r="A6" s="977"/>
      <c r="B6" s="955"/>
      <c r="C6" s="955"/>
      <c r="D6" s="955"/>
      <c r="E6" s="963"/>
      <c r="F6" s="965"/>
    </row>
    <row r="7" spans="1:6" ht="20.100000000000001" customHeight="1">
      <c r="A7" s="955" t="s">
        <v>2437</v>
      </c>
      <c r="B7" s="306" t="s">
        <v>2472</v>
      </c>
      <c r="C7" s="307" t="s">
        <v>2190</v>
      </c>
      <c r="D7" s="310">
        <v>1</v>
      </c>
      <c r="E7" s="340"/>
      <c r="F7" s="341"/>
    </row>
    <row r="8" spans="1:6" ht="20.100000000000001" customHeight="1">
      <c r="A8" s="955"/>
      <c r="B8" s="306" t="s">
        <v>2472</v>
      </c>
      <c r="C8" s="307" t="s">
        <v>2190</v>
      </c>
      <c r="D8" s="310">
        <v>2</v>
      </c>
      <c r="E8" s="331"/>
      <c r="F8" s="332"/>
    </row>
    <row r="9" spans="1:6" ht="20.100000000000001" customHeight="1">
      <c r="A9" s="955"/>
      <c r="B9" s="306" t="s">
        <v>2472</v>
      </c>
      <c r="C9" s="307" t="s">
        <v>2190</v>
      </c>
      <c r="D9" s="310">
        <v>3</v>
      </c>
      <c r="E9" s="331"/>
      <c r="F9" s="332"/>
    </row>
    <row r="10" spans="1:6" ht="20.100000000000001" customHeight="1">
      <c r="A10" s="955"/>
      <c r="B10" s="306" t="s">
        <v>2472</v>
      </c>
      <c r="C10" s="307" t="s">
        <v>2190</v>
      </c>
      <c r="D10" s="310">
        <v>4</v>
      </c>
      <c r="E10" s="331"/>
      <c r="F10" s="332"/>
    </row>
    <row r="11" spans="1:6" ht="20.100000000000001" customHeight="1">
      <c r="A11" s="955"/>
      <c r="B11" s="306" t="s">
        <v>2472</v>
      </c>
      <c r="C11" s="307" t="s">
        <v>2190</v>
      </c>
      <c r="D11" s="310">
        <v>5</v>
      </c>
      <c r="E11" s="331"/>
      <c r="F11" s="332"/>
    </row>
    <row r="12" spans="1:6" ht="20.100000000000001" customHeight="1">
      <c r="A12" s="955"/>
      <c r="B12" s="306" t="s">
        <v>2472</v>
      </c>
      <c r="C12" s="307" t="s">
        <v>2190</v>
      </c>
      <c r="D12" s="310">
        <v>6</v>
      </c>
      <c r="E12" s="331"/>
      <c r="F12" s="332"/>
    </row>
    <row r="13" spans="1:6" ht="20.100000000000001" customHeight="1">
      <c r="A13" s="955"/>
      <c r="B13" s="306" t="s">
        <v>2472</v>
      </c>
      <c r="C13" s="307" t="s">
        <v>2190</v>
      </c>
      <c r="D13" s="310">
        <v>7</v>
      </c>
      <c r="E13" s="331"/>
      <c r="F13" s="332"/>
    </row>
    <row r="14" spans="1:6" ht="20.100000000000001" customHeight="1">
      <c r="A14" s="955"/>
      <c r="B14" s="306" t="s">
        <v>2472</v>
      </c>
      <c r="C14" s="307" t="s">
        <v>2190</v>
      </c>
      <c r="D14" s="310">
        <v>8</v>
      </c>
      <c r="E14" s="331"/>
      <c r="F14" s="332"/>
    </row>
    <row r="15" spans="1:6" ht="20.100000000000001" customHeight="1">
      <c r="A15" s="955"/>
      <c r="B15" s="306" t="s">
        <v>2472</v>
      </c>
      <c r="C15" s="307" t="s">
        <v>2190</v>
      </c>
      <c r="D15" s="310">
        <v>9</v>
      </c>
      <c r="E15" s="331"/>
      <c r="F15" s="332"/>
    </row>
    <row r="16" spans="1:6" ht="20.100000000000001" customHeight="1">
      <c r="A16" s="955"/>
      <c r="B16" s="306" t="s">
        <v>2472</v>
      </c>
      <c r="C16" s="307" t="s">
        <v>2190</v>
      </c>
      <c r="D16" s="310">
        <v>10</v>
      </c>
      <c r="E16" s="331"/>
      <c r="F16" s="332"/>
    </row>
    <row r="17" spans="1:6" ht="20.100000000000001" customHeight="1">
      <c r="A17" s="955"/>
      <c r="B17" s="306" t="s">
        <v>2472</v>
      </c>
      <c r="C17" s="307" t="s">
        <v>2190</v>
      </c>
      <c r="D17" s="310">
        <v>11</v>
      </c>
      <c r="E17" s="331"/>
      <c r="F17" s="332"/>
    </row>
    <row r="18" spans="1:6" ht="20.100000000000001" customHeight="1">
      <c r="A18" s="955"/>
      <c r="B18" s="306" t="s">
        <v>2472</v>
      </c>
      <c r="C18" s="307" t="s">
        <v>2190</v>
      </c>
      <c r="D18" s="310">
        <v>12</v>
      </c>
      <c r="E18" s="331"/>
      <c r="F18" s="332"/>
    </row>
    <row r="19" spans="1:6" ht="20.100000000000001" customHeight="1">
      <c r="A19" s="955"/>
      <c r="B19" s="306" t="s">
        <v>2472</v>
      </c>
      <c r="C19" s="307" t="s">
        <v>2190</v>
      </c>
      <c r="D19" s="310">
        <v>13</v>
      </c>
      <c r="E19" s="331"/>
      <c r="F19" s="332"/>
    </row>
    <row r="20" spans="1:6" ht="20.100000000000001" customHeight="1">
      <c r="A20" s="955"/>
      <c r="B20" s="306" t="s">
        <v>2472</v>
      </c>
      <c r="C20" s="307" t="s">
        <v>2190</v>
      </c>
      <c r="D20" s="310">
        <v>14</v>
      </c>
      <c r="E20" s="331"/>
      <c r="F20" s="332"/>
    </row>
    <row r="21" spans="1:6" ht="20.100000000000001" customHeight="1">
      <c r="A21" s="955"/>
      <c r="B21" s="293" t="s">
        <v>2472</v>
      </c>
      <c r="C21" s="294" t="s">
        <v>2190</v>
      </c>
      <c r="D21" s="295">
        <v>15</v>
      </c>
      <c r="E21" s="333"/>
      <c r="F21" s="334"/>
    </row>
    <row r="22" spans="1:6" ht="20.100000000000001" customHeight="1" thickBot="1">
      <c r="A22" s="967"/>
      <c r="B22" s="981" t="s">
        <v>2008</v>
      </c>
      <c r="C22" s="982"/>
      <c r="D22" s="982"/>
      <c r="E22" s="982"/>
      <c r="F22" s="311">
        <f>SUM(F7:F21)</f>
        <v>0</v>
      </c>
    </row>
    <row r="23" spans="1:6" ht="20.100000000000001" customHeight="1" thickTop="1">
      <c r="A23" s="948" t="s">
        <v>2446</v>
      </c>
      <c r="B23" s="306" t="s">
        <v>2472</v>
      </c>
      <c r="C23" s="307" t="s">
        <v>2190</v>
      </c>
      <c r="D23" s="310">
        <v>1</v>
      </c>
      <c r="E23" s="340"/>
      <c r="F23" s="341"/>
    </row>
    <row r="24" spans="1:6" ht="20.100000000000001" customHeight="1">
      <c r="A24" s="948"/>
      <c r="B24" s="306" t="s">
        <v>2472</v>
      </c>
      <c r="C24" s="307" t="s">
        <v>2190</v>
      </c>
      <c r="D24" s="310">
        <v>2</v>
      </c>
      <c r="E24" s="331"/>
      <c r="F24" s="332"/>
    </row>
    <row r="25" spans="1:6" ht="20.100000000000001" customHeight="1">
      <c r="A25" s="948"/>
      <c r="B25" s="306" t="s">
        <v>2472</v>
      </c>
      <c r="C25" s="307" t="s">
        <v>2190</v>
      </c>
      <c r="D25" s="310">
        <v>3</v>
      </c>
      <c r="E25" s="331"/>
      <c r="F25" s="332"/>
    </row>
    <row r="26" spans="1:6" ht="20.100000000000001" customHeight="1">
      <c r="A26" s="948"/>
      <c r="B26" s="306" t="s">
        <v>2472</v>
      </c>
      <c r="C26" s="307" t="s">
        <v>2190</v>
      </c>
      <c r="D26" s="310">
        <v>4</v>
      </c>
      <c r="E26" s="331"/>
      <c r="F26" s="332"/>
    </row>
    <row r="27" spans="1:6" ht="20.100000000000001" customHeight="1">
      <c r="A27" s="948"/>
      <c r="B27" s="306" t="s">
        <v>2472</v>
      </c>
      <c r="C27" s="307" t="s">
        <v>2190</v>
      </c>
      <c r="D27" s="310">
        <v>5</v>
      </c>
      <c r="E27" s="331"/>
      <c r="F27" s="332"/>
    </row>
    <row r="28" spans="1:6" ht="20.100000000000001" customHeight="1">
      <c r="A28" s="948"/>
      <c r="B28" s="306" t="s">
        <v>2472</v>
      </c>
      <c r="C28" s="307" t="s">
        <v>2190</v>
      </c>
      <c r="D28" s="310">
        <v>6</v>
      </c>
      <c r="E28" s="331"/>
      <c r="F28" s="332"/>
    </row>
    <row r="29" spans="1:6" ht="20.100000000000001" customHeight="1">
      <c r="A29" s="948"/>
      <c r="B29" s="306" t="s">
        <v>2472</v>
      </c>
      <c r="C29" s="307" t="s">
        <v>2190</v>
      </c>
      <c r="D29" s="310">
        <v>7</v>
      </c>
      <c r="E29" s="331"/>
      <c r="F29" s="332"/>
    </row>
    <row r="30" spans="1:6" ht="20.100000000000001" customHeight="1">
      <c r="A30" s="948"/>
      <c r="B30" s="306" t="s">
        <v>2472</v>
      </c>
      <c r="C30" s="307" t="s">
        <v>2190</v>
      </c>
      <c r="D30" s="310">
        <v>8</v>
      </c>
      <c r="E30" s="331"/>
      <c r="F30" s="332"/>
    </row>
    <row r="31" spans="1:6" ht="20.100000000000001" customHeight="1">
      <c r="A31" s="948"/>
      <c r="B31" s="306" t="s">
        <v>2472</v>
      </c>
      <c r="C31" s="307" t="s">
        <v>2190</v>
      </c>
      <c r="D31" s="310">
        <v>9</v>
      </c>
      <c r="E31" s="331"/>
      <c r="F31" s="332"/>
    </row>
    <row r="32" spans="1:6" ht="20.100000000000001" customHeight="1">
      <c r="A32" s="948"/>
      <c r="B32" s="306" t="s">
        <v>2472</v>
      </c>
      <c r="C32" s="307" t="s">
        <v>2190</v>
      </c>
      <c r="D32" s="310">
        <v>10</v>
      </c>
      <c r="E32" s="331"/>
      <c r="F32" s="332"/>
    </row>
    <row r="33" spans="1:6" ht="20.100000000000001" customHeight="1">
      <c r="A33" s="948"/>
      <c r="B33" s="306" t="s">
        <v>2472</v>
      </c>
      <c r="C33" s="307" t="s">
        <v>2190</v>
      </c>
      <c r="D33" s="310">
        <v>11</v>
      </c>
      <c r="E33" s="331"/>
      <c r="F33" s="332"/>
    </row>
    <row r="34" spans="1:6" ht="20.100000000000001" customHeight="1">
      <c r="A34" s="948"/>
      <c r="B34" s="306" t="s">
        <v>2472</v>
      </c>
      <c r="C34" s="307" t="s">
        <v>2190</v>
      </c>
      <c r="D34" s="310">
        <v>12</v>
      </c>
      <c r="E34" s="331"/>
      <c r="F34" s="332"/>
    </row>
    <row r="35" spans="1:6" ht="20.100000000000001" customHeight="1">
      <c r="A35" s="948"/>
      <c r="B35" s="306" t="s">
        <v>2472</v>
      </c>
      <c r="C35" s="307" t="s">
        <v>2190</v>
      </c>
      <c r="D35" s="310">
        <v>13</v>
      </c>
      <c r="E35" s="331"/>
      <c r="F35" s="332"/>
    </row>
    <row r="36" spans="1:6" ht="20.100000000000001" customHeight="1">
      <c r="A36" s="948"/>
      <c r="B36" s="306" t="s">
        <v>2472</v>
      </c>
      <c r="C36" s="307" t="s">
        <v>2190</v>
      </c>
      <c r="D36" s="310">
        <v>14</v>
      </c>
      <c r="E36" s="331"/>
      <c r="F36" s="332"/>
    </row>
    <row r="37" spans="1:6" ht="20.100000000000001" customHeight="1">
      <c r="A37" s="948"/>
      <c r="B37" s="293" t="s">
        <v>2472</v>
      </c>
      <c r="C37" s="294" t="s">
        <v>2190</v>
      </c>
      <c r="D37" s="295">
        <v>15</v>
      </c>
      <c r="E37" s="333"/>
      <c r="F37" s="334"/>
    </row>
    <row r="38" spans="1:6" ht="20.100000000000001" customHeight="1" thickBot="1">
      <c r="A38" s="949"/>
      <c r="B38" s="981" t="s">
        <v>2008</v>
      </c>
      <c r="C38" s="982"/>
      <c r="D38" s="982"/>
      <c r="E38" s="982"/>
      <c r="F38" s="311">
        <f>SUM(F23:F37)</f>
        <v>0</v>
      </c>
    </row>
    <row r="39" spans="1:6" ht="20.100000000000001" customHeight="1" thickTop="1">
      <c r="A39" s="309"/>
      <c r="B39" s="953" t="s">
        <v>1996</v>
      </c>
      <c r="C39" s="953"/>
      <c r="D39" s="953"/>
      <c r="E39" s="953"/>
      <c r="F39" s="312">
        <f>F22+F38</f>
        <v>0</v>
      </c>
    </row>
  </sheetData>
  <sheetProtection algorithmName="SHA-512" hashValue="mXtEoHHOohy+JO4IrIisX1G7bLogMpX6b4KfpFDfltObCFZdAPwbPKT0h0X6mQA/0CU0BJLpTFbAGuFADx0Lcw==" saltValue="mUJUBSxy3Z4/L6bvmJaCdA==" spinCount="100000" sheet="1" objects="1" scenarios="1"/>
  <mergeCells count="10">
    <mergeCell ref="A23:A38"/>
    <mergeCell ref="B38:E38"/>
    <mergeCell ref="B39:E39"/>
    <mergeCell ref="A1:F1"/>
    <mergeCell ref="A5:A6"/>
    <mergeCell ref="B5:D6"/>
    <mergeCell ref="E5:E6"/>
    <mergeCell ref="F5:F6"/>
    <mergeCell ref="A7:A22"/>
    <mergeCell ref="B22:E22"/>
  </mergeCells>
  <phoneticPr fontId="55"/>
  <pageMargins left="0.70866141732283472" right="0.70866141732283472" top="0.74803149606299213" bottom="0.74803149606299213" header="0.31496062992125984" footer="0.31496062992125984"/>
  <pageSetup paperSize="9" orientation="portrait" blackAndWhite="1" r:id="rId1"/>
  <rowBreaks count="1" manualBreakCount="1">
    <brk id="22"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8CB0F-FC7A-4FEE-BF2F-E57E3CDA712E}">
  <sheetPr>
    <tabColor theme="4" tint="0.39997558519241921"/>
  </sheetPr>
  <dimension ref="A1:F39"/>
  <sheetViews>
    <sheetView showZeros="0" view="pageBreakPreview" topLeftCell="A9" zoomScaleNormal="100" zoomScaleSheetLayoutView="100" workbookViewId="0">
      <selection activeCell="A23" sqref="A4:AQ44"/>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5" width="48.44140625" style="270" customWidth="1"/>
    <col min="6" max="6" width="23" style="270" customWidth="1"/>
    <col min="7" max="16384" width="10" style="270"/>
  </cols>
  <sheetData>
    <row r="1" spans="1:6" ht="27" customHeight="1">
      <c r="A1" s="934" t="s">
        <v>2450</v>
      </c>
      <c r="B1" s="934"/>
      <c r="C1" s="934"/>
      <c r="D1" s="934"/>
      <c r="E1" s="934"/>
      <c r="F1" s="934"/>
    </row>
    <row r="3" spans="1:6">
      <c r="A3" s="270" t="s">
        <v>2624</v>
      </c>
    </row>
    <row r="4" spans="1:6">
      <c r="F4" s="271" t="s">
        <v>2434</v>
      </c>
    </row>
    <row r="5" spans="1:6" ht="30" customHeight="1">
      <c r="A5" s="995" t="s">
        <v>2451</v>
      </c>
      <c r="B5" s="956" t="s">
        <v>2452</v>
      </c>
      <c r="C5" s="957"/>
      <c r="D5" s="958"/>
      <c r="E5" s="993" t="s">
        <v>2431</v>
      </c>
      <c r="F5" s="964" t="s">
        <v>2453</v>
      </c>
    </row>
    <row r="6" spans="1:6" ht="30" customHeight="1">
      <c r="A6" s="941"/>
      <c r="B6" s="959"/>
      <c r="C6" s="960"/>
      <c r="D6" s="961"/>
      <c r="E6" s="963"/>
      <c r="F6" s="965"/>
    </row>
    <row r="7" spans="1:6" ht="20.100000000000001" customHeight="1">
      <c r="A7" s="966" t="s">
        <v>2437</v>
      </c>
      <c r="B7" s="299" t="s">
        <v>2473</v>
      </c>
      <c r="C7" s="288" t="s">
        <v>2190</v>
      </c>
      <c r="D7" s="301">
        <v>1</v>
      </c>
      <c r="E7" s="329"/>
      <c r="F7" s="330"/>
    </row>
    <row r="8" spans="1:6" ht="20.100000000000001" customHeight="1">
      <c r="A8" s="948"/>
      <c r="B8" s="290" t="s">
        <v>2473</v>
      </c>
      <c r="C8" s="291" t="s">
        <v>2190</v>
      </c>
      <c r="D8" s="302">
        <v>2</v>
      </c>
      <c r="E8" s="331"/>
      <c r="F8" s="332"/>
    </row>
    <row r="9" spans="1:6" ht="20.100000000000001" customHeight="1">
      <c r="A9" s="948"/>
      <c r="B9" s="290" t="s">
        <v>2473</v>
      </c>
      <c r="C9" s="291" t="s">
        <v>2190</v>
      </c>
      <c r="D9" s="302">
        <v>3</v>
      </c>
      <c r="E9" s="331"/>
      <c r="F9" s="332"/>
    </row>
    <row r="10" spans="1:6" ht="20.100000000000001" customHeight="1">
      <c r="A10" s="948"/>
      <c r="B10" s="290" t="s">
        <v>2473</v>
      </c>
      <c r="C10" s="291" t="s">
        <v>2190</v>
      </c>
      <c r="D10" s="302">
        <v>4</v>
      </c>
      <c r="E10" s="331"/>
      <c r="F10" s="332"/>
    </row>
    <row r="11" spans="1:6" ht="20.100000000000001" customHeight="1">
      <c r="A11" s="948"/>
      <c r="B11" s="290" t="s">
        <v>2473</v>
      </c>
      <c r="C11" s="291" t="s">
        <v>2190</v>
      </c>
      <c r="D11" s="302">
        <v>5</v>
      </c>
      <c r="E11" s="331"/>
      <c r="F11" s="332"/>
    </row>
    <row r="12" spans="1:6" ht="20.100000000000001" customHeight="1">
      <c r="A12" s="948"/>
      <c r="B12" s="290" t="s">
        <v>2473</v>
      </c>
      <c r="C12" s="291" t="s">
        <v>2190</v>
      </c>
      <c r="D12" s="302">
        <v>6</v>
      </c>
      <c r="E12" s="331"/>
      <c r="F12" s="332"/>
    </row>
    <row r="13" spans="1:6" ht="20.100000000000001" customHeight="1">
      <c r="A13" s="948"/>
      <c r="B13" s="290" t="s">
        <v>2473</v>
      </c>
      <c r="C13" s="291" t="s">
        <v>2190</v>
      </c>
      <c r="D13" s="302">
        <v>7</v>
      </c>
      <c r="E13" s="331"/>
      <c r="F13" s="332"/>
    </row>
    <row r="14" spans="1:6" ht="20.100000000000001" customHeight="1">
      <c r="A14" s="948"/>
      <c r="B14" s="290" t="s">
        <v>2473</v>
      </c>
      <c r="C14" s="291" t="s">
        <v>2190</v>
      </c>
      <c r="D14" s="302">
        <v>8</v>
      </c>
      <c r="E14" s="331"/>
      <c r="F14" s="332"/>
    </row>
    <row r="15" spans="1:6" ht="20.100000000000001" customHeight="1">
      <c r="A15" s="948"/>
      <c r="B15" s="290" t="s">
        <v>2473</v>
      </c>
      <c r="C15" s="291" t="s">
        <v>2190</v>
      </c>
      <c r="D15" s="302">
        <v>9</v>
      </c>
      <c r="E15" s="331"/>
      <c r="F15" s="332"/>
    </row>
    <row r="16" spans="1:6" ht="20.100000000000001" customHeight="1">
      <c r="A16" s="948"/>
      <c r="B16" s="290" t="s">
        <v>2473</v>
      </c>
      <c r="C16" s="291" t="s">
        <v>2190</v>
      </c>
      <c r="D16" s="302">
        <v>10</v>
      </c>
      <c r="E16" s="331"/>
      <c r="F16" s="332"/>
    </row>
    <row r="17" spans="1:6" ht="20.100000000000001" customHeight="1">
      <c r="A17" s="948"/>
      <c r="B17" s="290" t="s">
        <v>2473</v>
      </c>
      <c r="C17" s="291" t="s">
        <v>2190</v>
      </c>
      <c r="D17" s="302">
        <v>11</v>
      </c>
      <c r="E17" s="331"/>
      <c r="F17" s="332"/>
    </row>
    <row r="18" spans="1:6" ht="20.100000000000001" customHeight="1">
      <c r="A18" s="948"/>
      <c r="B18" s="290" t="s">
        <v>2473</v>
      </c>
      <c r="C18" s="291" t="s">
        <v>2190</v>
      </c>
      <c r="D18" s="302">
        <v>12</v>
      </c>
      <c r="E18" s="331"/>
      <c r="F18" s="332"/>
    </row>
    <row r="19" spans="1:6" ht="20.100000000000001" customHeight="1">
      <c r="A19" s="948"/>
      <c r="B19" s="290" t="s">
        <v>2473</v>
      </c>
      <c r="C19" s="291" t="s">
        <v>2190</v>
      </c>
      <c r="D19" s="302">
        <v>13</v>
      </c>
      <c r="E19" s="331"/>
      <c r="F19" s="332"/>
    </row>
    <row r="20" spans="1:6" ht="20.100000000000001" customHeight="1">
      <c r="A20" s="948"/>
      <c r="B20" s="290" t="s">
        <v>2473</v>
      </c>
      <c r="C20" s="291" t="s">
        <v>2190</v>
      </c>
      <c r="D20" s="302">
        <v>14</v>
      </c>
      <c r="E20" s="331"/>
      <c r="F20" s="332"/>
    </row>
    <row r="21" spans="1:6" ht="20.100000000000001" customHeight="1">
      <c r="A21" s="948"/>
      <c r="B21" s="304" t="s">
        <v>2473</v>
      </c>
      <c r="C21" s="303" t="s">
        <v>2190</v>
      </c>
      <c r="D21" s="305">
        <v>15</v>
      </c>
      <c r="E21" s="338"/>
      <c r="F21" s="342"/>
    </row>
    <row r="22" spans="1:6" ht="20.100000000000001" customHeight="1" thickBot="1">
      <c r="A22" s="949"/>
      <c r="B22" s="981" t="s">
        <v>2008</v>
      </c>
      <c r="C22" s="982"/>
      <c r="D22" s="982"/>
      <c r="E22" s="982"/>
      <c r="F22" s="311">
        <f>SUM(F7:F21)</f>
        <v>0</v>
      </c>
    </row>
    <row r="23" spans="1:6" ht="20.100000000000001" customHeight="1" thickTop="1">
      <c r="A23" s="948" t="s">
        <v>2437</v>
      </c>
      <c r="B23" s="306" t="s">
        <v>2473</v>
      </c>
      <c r="C23" s="298" t="s">
        <v>2190</v>
      </c>
      <c r="D23" s="308">
        <v>1</v>
      </c>
      <c r="E23" s="340"/>
      <c r="F23" s="341"/>
    </row>
    <row r="24" spans="1:6" ht="20.100000000000001" customHeight="1">
      <c r="A24" s="948"/>
      <c r="B24" s="290" t="s">
        <v>2473</v>
      </c>
      <c r="C24" s="291" t="s">
        <v>2190</v>
      </c>
      <c r="D24" s="302">
        <v>2</v>
      </c>
      <c r="E24" s="331"/>
      <c r="F24" s="332"/>
    </row>
    <row r="25" spans="1:6" ht="20.100000000000001" customHeight="1">
      <c r="A25" s="948"/>
      <c r="B25" s="290" t="s">
        <v>2473</v>
      </c>
      <c r="C25" s="291" t="s">
        <v>2190</v>
      </c>
      <c r="D25" s="302">
        <v>3</v>
      </c>
      <c r="E25" s="331"/>
      <c r="F25" s="332"/>
    </row>
    <row r="26" spans="1:6" ht="20.100000000000001" customHeight="1">
      <c r="A26" s="948"/>
      <c r="B26" s="290" t="s">
        <v>2473</v>
      </c>
      <c r="C26" s="291" t="s">
        <v>2190</v>
      </c>
      <c r="D26" s="302">
        <v>4</v>
      </c>
      <c r="E26" s="331"/>
      <c r="F26" s="332"/>
    </row>
    <row r="27" spans="1:6" ht="20.100000000000001" customHeight="1">
      <c r="A27" s="948"/>
      <c r="B27" s="290" t="s">
        <v>2473</v>
      </c>
      <c r="C27" s="291" t="s">
        <v>2190</v>
      </c>
      <c r="D27" s="302">
        <v>5</v>
      </c>
      <c r="E27" s="331"/>
      <c r="F27" s="332"/>
    </row>
    <row r="28" spans="1:6" ht="20.100000000000001" customHeight="1">
      <c r="A28" s="948"/>
      <c r="B28" s="290" t="s">
        <v>2473</v>
      </c>
      <c r="C28" s="291" t="s">
        <v>2190</v>
      </c>
      <c r="D28" s="302">
        <v>6</v>
      </c>
      <c r="E28" s="331"/>
      <c r="F28" s="332"/>
    </row>
    <row r="29" spans="1:6" ht="20.100000000000001" customHeight="1">
      <c r="A29" s="948"/>
      <c r="B29" s="290" t="s">
        <v>2473</v>
      </c>
      <c r="C29" s="291" t="s">
        <v>2190</v>
      </c>
      <c r="D29" s="302">
        <v>7</v>
      </c>
      <c r="E29" s="331"/>
      <c r="F29" s="332"/>
    </row>
    <row r="30" spans="1:6" ht="20.100000000000001" customHeight="1">
      <c r="A30" s="948"/>
      <c r="B30" s="290" t="s">
        <v>2473</v>
      </c>
      <c r="C30" s="291" t="s">
        <v>2190</v>
      </c>
      <c r="D30" s="302">
        <v>8</v>
      </c>
      <c r="E30" s="331"/>
      <c r="F30" s="332"/>
    </row>
    <row r="31" spans="1:6" ht="20.100000000000001" customHeight="1">
      <c r="A31" s="948"/>
      <c r="B31" s="290" t="s">
        <v>2473</v>
      </c>
      <c r="C31" s="291" t="s">
        <v>2190</v>
      </c>
      <c r="D31" s="302">
        <v>9</v>
      </c>
      <c r="E31" s="331"/>
      <c r="F31" s="332"/>
    </row>
    <row r="32" spans="1:6" ht="20.100000000000001" customHeight="1">
      <c r="A32" s="948"/>
      <c r="B32" s="290" t="s">
        <v>2473</v>
      </c>
      <c r="C32" s="291" t="s">
        <v>2190</v>
      </c>
      <c r="D32" s="302">
        <v>10</v>
      </c>
      <c r="E32" s="331"/>
      <c r="F32" s="332"/>
    </row>
    <row r="33" spans="1:6" ht="20.100000000000001" customHeight="1">
      <c r="A33" s="948"/>
      <c r="B33" s="290" t="s">
        <v>2473</v>
      </c>
      <c r="C33" s="291" t="s">
        <v>2190</v>
      </c>
      <c r="D33" s="302">
        <v>11</v>
      </c>
      <c r="E33" s="331"/>
      <c r="F33" s="332"/>
    </row>
    <row r="34" spans="1:6" ht="20.100000000000001" customHeight="1">
      <c r="A34" s="948"/>
      <c r="B34" s="290" t="s">
        <v>2473</v>
      </c>
      <c r="C34" s="291" t="s">
        <v>2190</v>
      </c>
      <c r="D34" s="302">
        <v>12</v>
      </c>
      <c r="E34" s="331"/>
      <c r="F34" s="332"/>
    </row>
    <row r="35" spans="1:6" ht="20.100000000000001" customHeight="1">
      <c r="A35" s="948"/>
      <c r="B35" s="290" t="s">
        <v>2473</v>
      </c>
      <c r="C35" s="291" t="s">
        <v>2190</v>
      </c>
      <c r="D35" s="302">
        <v>13</v>
      </c>
      <c r="E35" s="331"/>
      <c r="F35" s="332"/>
    </row>
    <row r="36" spans="1:6" ht="20.100000000000001" customHeight="1">
      <c r="A36" s="948"/>
      <c r="B36" s="290" t="s">
        <v>2473</v>
      </c>
      <c r="C36" s="291" t="s">
        <v>2190</v>
      </c>
      <c r="D36" s="302">
        <v>14</v>
      </c>
      <c r="E36" s="331"/>
      <c r="F36" s="332"/>
    </row>
    <row r="37" spans="1:6" ht="20.100000000000001" customHeight="1">
      <c r="A37" s="948"/>
      <c r="B37" s="304" t="s">
        <v>2473</v>
      </c>
      <c r="C37" s="303" t="s">
        <v>2190</v>
      </c>
      <c r="D37" s="305">
        <v>15</v>
      </c>
      <c r="E37" s="338"/>
      <c r="F37" s="342"/>
    </row>
    <row r="38" spans="1:6" ht="20.100000000000001" customHeight="1" thickBot="1">
      <c r="A38" s="949"/>
      <c r="B38" s="981" t="s">
        <v>2008</v>
      </c>
      <c r="C38" s="982"/>
      <c r="D38" s="982"/>
      <c r="E38" s="982"/>
      <c r="F38" s="311">
        <f>SUM(F23:F37)</f>
        <v>0</v>
      </c>
    </row>
    <row r="39" spans="1:6" ht="20.100000000000001" customHeight="1" thickTop="1">
      <c r="A39" s="297"/>
      <c r="B39" s="994" t="s">
        <v>1996</v>
      </c>
      <c r="C39" s="994"/>
      <c r="D39" s="994"/>
      <c r="E39" s="994"/>
      <c r="F39" s="312">
        <f>F22+F38</f>
        <v>0</v>
      </c>
    </row>
  </sheetData>
  <sheetProtection algorithmName="SHA-512" hashValue="b0aY8A1uBtoaSdjDwm+AY3CsObP7G4E9RXiDYc1fhqZbsdTQDolsomzBbvGasLcl7ljbZCTzszKzJJxYhrjMxw==" saltValue="seXJOeM8dF0KUwKJY56/JA==" spinCount="100000" sheet="1" objects="1" scenarios="1"/>
  <mergeCells count="10">
    <mergeCell ref="A23:A38"/>
    <mergeCell ref="B38:E38"/>
    <mergeCell ref="B39:E39"/>
    <mergeCell ref="A1:F1"/>
    <mergeCell ref="A5:A6"/>
    <mergeCell ref="B5:D6"/>
    <mergeCell ref="E5:E6"/>
    <mergeCell ref="F5:F6"/>
    <mergeCell ref="A7:A22"/>
    <mergeCell ref="B22:E22"/>
  </mergeCells>
  <phoneticPr fontId="55"/>
  <pageMargins left="0.70866141732283472" right="0.70866141732283472" top="0.74803149606299213" bottom="0.74803149606299213" header="0.31496062992125984" footer="0.31496062992125984"/>
  <pageSetup paperSize="9" orientation="portrait" blackAndWhite="1" r:id="rId1"/>
  <rowBreaks count="1" manualBreakCount="1">
    <brk id="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7"/>
  <sheetViews>
    <sheetView topLeftCell="A2" workbookViewId="0">
      <selection activeCell="E8" sqref="E8"/>
    </sheetView>
  </sheetViews>
  <sheetFormatPr defaultColWidth="8.88671875" defaultRowHeight="12"/>
  <cols>
    <col min="1" max="12" width="7.33203125" style="51" customWidth="1"/>
    <col min="13" max="13" width="4.33203125" style="51" customWidth="1"/>
    <col min="14" max="16384" width="8.88671875" style="51"/>
  </cols>
  <sheetData>
    <row r="1" spans="1:13" ht="59.4" customHeight="1">
      <c r="A1" s="594" t="s">
        <v>2009</v>
      </c>
      <c r="B1" s="595"/>
      <c r="C1" s="595"/>
      <c r="D1" s="595"/>
      <c r="E1" s="595"/>
      <c r="F1" s="595"/>
      <c r="G1" s="595"/>
      <c r="H1" s="595"/>
      <c r="I1" s="595"/>
      <c r="J1" s="595"/>
      <c r="K1" s="595"/>
      <c r="L1" s="595"/>
      <c r="M1" s="595"/>
    </row>
    <row r="2" spans="1:13" ht="97.95" customHeight="1">
      <c r="A2" s="596" t="s">
        <v>2661</v>
      </c>
      <c r="B2" s="596"/>
      <c r="C2" s="596"/>
      <c r="D2" s="596"/>
      <c r="E2" s="596"/>
      <c r="F2" s="596"/>
      <c r="G2" s="596"/>
      <c r="H2" s="596"/>
      <c r="I2" s="596"/>
      <c r="J2" s="596"/>
      <c r="K2" s="596"/>
      <c r="L2" s="596"/>
      <c r="M2" s="596"/>
    </row>
    <row r="3" spans="1:13" ht="142.94999999999999" customHeight="1">
      <c r="A3" s="597" t="s">
        <v>2660</v>
      </c>
      <c r="B3" s="597"/>
      <c r="C3" s="597"/>
      <c r="D3" s="597"/>
      <c r="E3" s="597"/>
      <c r="F3" s="597"/>
      <c r="G3" s="597"/>
      <c r="H3" s="597"/>
      <c r="I3" s="597"/>
      <c r="J3" s="597"/>
      <c r="K3" s="597"/>
      <c r="L3" s="597"/>
      <c r="M3" s="597"/>
    </row>
    <row r="4" spans="1:13" ht="159.6" customHeight="1">
      <c r="A4" s="598" t="s">
        <v>2121</v>
      </c>
      <c r="B4" s="599"/>
      <c r="C4" s="599"/>
      <c r="D4" s="599"/>
      <c r="E4" s="599"/>
      <c r="F4" s="599"/>
      <c r="G4" s="599"/>
      <c r="H4" s="599"/>
      <c r="I4" s="599"/>
      <c r="J4" s="599"/>
      <c r="K4" s="599"/>
      <c r="L4" s="599"/>
      <c r="M4" s="599"/>
    </row>
    <row r="5" spans="1:13" ht="22.95" customHeight="1">
      <c r="A5" s="127"/>
      <c r="B5" s="128"/>
      <c r="C5" s="128"/>
      <c r="D5" s="128"/>
      <c r="E5" s="128"/>
      <c r="F5" s="128"/>
      <c r="G5" s="128"/>
      <c r="H5" s="128"/>
      <c r="I5" s="128"/>
      <c r="J5" s="128"/>
      <c r="K5" s="128"/>
      <c r="L5" s="128"/>
      <c r="M5" s="128"/>
    </row>
    <row r="6" spans="1:13" s="57" customFormat="1" ht="19.2" customHeight="1">
      <c r="A6" s="52"/>
      <c r="B6" s="52"/>
      <c r="C6" s="52"/>
      <c r="D6" s="52"/>
      <c r="E6" s="53"/>
      <c r="F6" s="54" t="s">
        <v>2010</v>
      </c>
      <c r="G6" s="54"/>
      <c r="H6" s="54"/>
      <c r="I6" s="55"/>
      <c r="J6" s="56"/>
      <c r="K6" s="52"/>
      <c r="L6" s="52"/>
      <c r="M6" s="52"/>
    </row>
    <row r="7" spans="1:13" s="57" customFormat="1" ht="18.45" customHeight="1">
      <c r="A7" s="58"/>
      <c r="B7" s="52"/>
      <c r="C7" s="52"/>
      <c r="D7" s="52"/>
      <c r="E7" s="600" t="s">
        <v>2235</v>
      </c>
      <c r="F7" s="601"/>
      <c r="G7" s="601"/>
      <c r="H7" s="601"/>
      <c r="I7" s="602"/>
      <c r="J7" s="56"/>
      <c r="K7" s="52"/>
      <c r="L7" s="52"/>
      <c r="M7" s="52"/>
    </row>
    <row r="8" spans="1:13" s="57" customFormat="1" ht="8.4" customHeight="1">
      <c r="A8" s="58"/>
      <c r="B8" s="52"/>
      <c r="C8" s="52"/>
      <c r="D8" s="52"/>
      <c r="E8" s="56"/>
      <c r="F8" s="59"/>
      <c r="G8" s="56"/>
      <c r="H8" s="56"/>
      <c r="I8" s="56"/>
      <c r="J8" s="56"/>
      <c r="K8" s="52"/>
      <c r="L8" s="52"/>
      <c r="M8" s="52"/>
    </row>
    <row r="9" spans="1:13" s="61" customFormat="1" ht="18" customHeight="1">
      <c r="A9" s="60" t="s">
        <v>2011</v>
      </c>
      <c r="B9" s="60"/>
      <c r="C9" s="60"/>
      <c r="D9" s="60"/>
      <c r="E9" s="60"/>
      <c r="F9" s="60"/>
      <c r="G9" s="60"/>
      <c r="H9" s="60"/>
      <c r="I9" s="60"/>
      <c r="J9" s="60"/>
      <c r="K9" s="60"/>
      <c r="L9" s="60"/>
      <c r="M9" s="60"/>
    </row>
    <row r="10" spans="1:13" s="61" customFormat="1" ht="18" customHeight="1">
      <c r="A10" s="60"/>
      <c r="B10" s="60"/>
      <c r="C10" s="60"/>
      <c r="D10" s="60"/>
      <c r="E10" s="60"/>
      <c r="F10" s="60"/>
      <c r="G10" s="60"/>
      <c r="H10" s="60"/>
      <c r="I10" s="60"/>
      <c r="J10" s="60"/>
      <c r="K10" s="60"/>
      <c r="L10" s="60"/>
      <c r="M10" s="60"/>
    </row>
    <row r="11" spans="1:13" ht="86.25" customHeight="1">
      <c r="A11" s="598" t="s">
        <v>2122</v>
      </c>
      <c r="B11" s="599"/>
      <c r="C11" s="599"/>
      <c r="D11" s="599"/>
      <c r="E11" s="599"/>
      <c r="F11" s="599"/>
      <c r="G11" s="599"/>
      <c r="H11" s="599"/>
      <c r="I11" s="599"/>
      <c r="J11" s="599"/>
      <c r="K11" s="599"/>
      <c r="L11" s="599"/>
      <c r="M11" s="599"/>
    </row>
    <row r="12" spans="1:13" ht="37.950000000000003" customHeight="1">
      <c r="A12" s="62"/>
      <c r="B12" s="62"/>
      <c r="C12" s="62"/>
      <c r="D12" s="62"/>
      <c r="E12" s="62"/>
      <c r="F12" s="62"/>
      <c r="G12" s="62"/>
      <c r="H12" s="62"/>
      <c r="I12" s="62"/>
      <c r="J12" s="62"/>
      <c r="K12" s="62"/>
      <c r="L12" s="62"/>
    </row>
    <row r="13" spans="1:13" ht="37.950000000000003" customHeight="1">
      <c r="A13" s="63"/>
      <c r="B13" s="63"/>
      <c r="C13" s="63"/>
      <c r="D13" s="63"/>
    </row>
    <row r="14" spans="1:13" ht="37.950000000000003" customHeight="1">
      <c r="A14" s="64"/>
      <c r="B14" s="64"/>
      <c r="C14" s="64"/>
      <c r="D14" s="64"/>
      <c r="E14" s="64"/>
    </row>
    <row r="15" spans="1:13" ht="37.950000000000003" customHeight="1"/>
    <row r="16" spans="1:13" ht="37.950000000000003" customHeight="1"/>
    <row r="17" spans="1:13" ht="37.950000000000003" customHeight="1">
      <c r="A17" s="592" t="s">
        <v>2012</v>
      </c>
      <c r="B17" s="593"/>
      <c r="C17" s="593"/>
      <c r="D17" s="593"/>
      <c r="E17" s="593"/>
      <c r="F17" s="593"/>
      <c r="G17" s="593"/>
      <c r="H17" s="593"/>
      <c r="I17" s="593"/>
      <c r="J17" s="593"/>
      <c r="K17" s="593"/>
      <c r="L17" s="593"/>
      <c r="M17" s="593"/>
    </row>
    <row r="18" spans="1:13" ht="37.950000000000003" customHeight="1">
      <c r="A18" s="593"/>
      <c r="B18" s="593"/>
      <c r="C18" s="593"/>
      <c r="D18" s="593"/>
      <c r="E18" s="593"/>
      <c r="F18" s="593"/>
      <c r="G18" s="593"/>
      <c r="H18" s="593"/>
      <c r="I18" s="593"/>
      <c r="J18" s="593"/>
      <c r="K18" s="593"/>
      <c r="L18" s="593"/>
      <c r="M18" s="593"/>
    </row>
    <row r="19" spans="1:13" ht="37.950000000000003" customHeight="1">
      <c r="A19" s="593"/>
      <c r="B19" s="593"/>
      <c r="C19" s="593"/>
      <c r="D19" s="593"/>
      <c r="E19" s="593"/>
      <c r="F19" s="593"/>
      <c r="G19" s="593"/>
      <c r="H19" s="593"/>
      <c r="I19" s="593"/>
      <c r="J19" s="593"/>
      <c r="K19" s="593"/>
      <c r="L19" s="593"/>
      <c r="M19" s="593"/>
    </row>
    <row r="20" spans="1:13" ht="168.6" customHeight="1"/>
    <row r="21" spans="1:13" s="57" customFormat="1" ht="29.4" customHeight="1">
      <c r="A21" s="65" t="s">
        <v>2013</v>
      </c>
      <c r="B21" s="66"/>
      <c r="C21" s="66"/>
      <c r="D21" s="66"/>
      <c r="E21" s="66"/>
      <c r="F21" s="66"/>
      <c r="G21" s="66"/>
      <c r="H21" s="66"/>
      <c r="I21" s="66"/>
      <c r="J21" s="66"/>
      <c r="K21" s="66"/>
      <c r="L21" s="66"/>
      <c r="M21" s="66"/>
    </row>
    <row r="22" spans="1:13" s="57" customFormat="1" ht="29.4" customHeight="1">
      <c r="A22" s="57" t="s">
        <v>2014</v>
      </c>
      <c r="C22" s="67"/>
      <c r="D22" s="67"/>
      <c r="E22" s="67"/>
      <c r="F22" s="67"/>
      <c r="G22" s="67"/>
      <c r="H22" s="67"/>
      <c r="I22" s="67"/>
      <c r="J22" s="67"/>
      <c r="K22" s="67"/>
    </row>
    <row r="23" spans="1:13" s="57" customFormat="1" ht="45" customHeight="1">
      <c r="A23" s="68" t="s">
        <v>2088</v>
      </c>
      <c r="B23" s="69"/>
      <c r="C23" s="69"/>
      <c r="D23" s="69"/>
      <c r="E23" s="69"/>
      <c r="F23" s="69"/>
      <c r="G23" s="69"/>
      <c r="H23" s="69"/>
      <c r="I23" s="69"/>
      <c r="J23" s="69"/>
      <c r="K23" s="69"/>
      <c r="L23" s="69"/>
      <c r="M23" s="69"/>
    </row>
    <row r="24" spans="1:13" s="57" customFormat="1" ht="45" customHeight="1">
      <c r="A24" s="68"/>
      <c r="B24" s="69"/>
      <c r="C24" s="69"/>
      <c r="D24" s="69"/>
      <c r="E24" s="69"/>
      <c r="F24" s="69"/>
      <c r="G24" s="69"/>
      <c r="H24" s="69"/>
      <c r="I24" s="69"/>
      <c r="J24" s="69"/>
      <c r="K24" s="69"/>
      <c r="L24" s="69"/>
      <c r="M24" s="69"/>
    </row>
    <row r="25" spans="1:13" ht="45" customHeight="1">
      <c r="A25" s="70"/>
      <c r="B25" s="70"/>
      <c r="C25" s="70"/>
      <c r="D25" s="70"/>
      <c r="E25" s="70"/>
      <c r="F25" s="70"/>
      <c r="G25" s="70"/>
      <c r="H25" s="70"/>
      <c r="I25" s="70"/>
      <c r="J25" s="70"/>
      <c r="K25" s="70"/>
      <c r="L25" s="70"/>
      <c r="M25" s="70"/>
    </row>
    <row r="26" spans="1:13" ht="45" customHeight="1"/>
    <row r="27" spans="1:13" s="57" customFormat="1" ht="45" customHeight="1">
      <c r="A27" s="65" t="s">
        <v>2015</v>
      </c>
    </row>
    <row r="28" spans="1:13" s="57" customFormat="1" ht="45" customHeight="1">
      <c r="A28" s="57" t="s">
        <v>2016</v>
      </c>
    </row>
    <row r="29" spans="1:13" s="57" customFormat="1" ht="27.6" customHeight="1">
      <c r="B29" s="71" t="s">
        <v>2017</v>
      </c>
      <c r="C29" s="72"/>
      <c r="D29" s="72"/>
      <c r="E29" s="72"/>
      <c r="F29" s="72"/>
      <c r="G29" s="72"/>
      <c r="H29" s="72"/>
      <c r="I29" s="72"/>
      <c r="J29" s="73"/>
      <c r="K29" s="73"/>
      <c r="L29" s="74"/>
    </row>
    <row r="30" spans="1:13" ht="27.6" customHeight="1">
      <c r="B30" s="75" t="s">
        <v>2018</v>
      </c>
      <c r="C30" s="68"/>
      <c r="D30" s="68"/>
      <c r="E30" s="68"/>
      <c r="F30" s="68"/>
      <c r="G30" s="68"/>
      <c r="H30" s="68"/>
      <c r="I30" s="68"/>
      <c r="L30" s="76"/>
    </row>
    <row r="31" spans="1:13" ht="27.6" customHeight="1">
      <c r="B31" s="75" t="s">
        <v>2019</v>
      </c>
      <c r="C31" s="68"/>
      <c r="D31" s="68"/>
      <c r="E31" s="68"/>
      <c r="F31" s="68"/>
      <c r="G31" s="68"/>
      <c r="H31" s="68"/>
      <c r="I31" s="68"/>
      <c r="L31" s="76"/>
    </row>
    <row r="32" spans="1:13" ht="27.6" customHeight="1">
      <c r="B32" s="75" t="s">
        <v>2020</v>
      </c>
      <c r="C32" s="68"/>
      <c r="D32" s="68"/>
      <c r="E32" s="68"/>
      <c r="F32" s="68"/>
      <c r="G32" s="68"/>
      <c r="H32" s="68"/>
      <c r="I32" s="68"/>
      <c r="L32" s="76"/>
    </row>
    <row r="33" spans="2:12" ht="27.6" customHeight="1">
      <c r="B33" s="165" t="s">
        <v>2021</v>
      </c>
      <c r="C33" s="68"/>
      <c r="D33" s="68"/>
      <c r="E33" s="68"/>
      <c r="F33" s="68"/>
      <c r="G33" s="68"/>
      <c r="H33" s="68"/>
      <c r="I33" s="68"/>
      <c r="L33" s="76"/>
    </row>
    <row r="34" spans="2:12" ht="27.6" customHeight="1">
      <c r="B34" s="77" t="s">
        <v>2198</v>
      </c>
      <c r="C34" s="78"/>
      <c r="D34" s="78"/>
      <c r="E34" s="78"/>
      <c r="F34" s="78"/>
      <c r="G34" s="78"/>
      <c r="H34" s="78"/>
      <c r="I34" s="78"/>
      <c r="J34" s="79"/>
      <c r="K34" s="79"/>
      <c r="L34" s="80"/>
    </row>
    <row r="35" spans="2:12" ht="27.6" customHeight="1"/>
    <row r="36" spans="2:12" s="68" customFormat="1" ht="22.2" customHeight="1">
      <c r="B36" s="68" t="s">
        <v>2199</v>
      </c>
    </row>
    <row r="37" spans="2:12" s="68" customFormat="1" ht="22.2" customHeight="1">
      <c r="B37" s="68" t="s">
        <v>2200</v>
      </c>
    </row>
    <row r="38" spans="2:12" s="68" customFormat="1" ht="22.2" customHeight="1">
      <c r="B38" s="68" t="s">
        <v>2022</v>
      </c>
    </row>
    <row r="39" spans="2:12" s="68" customFormat="1" ht="22.2" customHeight="1">
      <c r="B39" s="68" t="s">
        <v>2023</v>
      </c>
    </row>
    <row r="40" spans="2:12" s="68" customFormat="1" ht="22.2" customHeight="1">
      <c r="B40" s="68" t="s">
        <v>2024</v>
      </c>
    </row>
    <row r="41" spans="2:12" ht="45" customHeight="1"/>
    <row r="42" spans="2:12" ht="45" customHeight="1"/>
    <row r="43" spans="2:12" ht="45" customHeight="1"/>
    <row r="44" spans="2:12" ht="45" customHeight="1"/>
    <row r="45" spans="2:12" ht="45" customHeight="1"/>
    <row r="46" spans="2:12" ht="45" customHeight="1"/>
    <row r="47" spans="2:12" ht="45" customHeight="1"/>
  </sheetData>
  <sheetProtection algorithmName="SHA-512" hashValue="7YW6CdO6NaQSg1Yb4jpthb3+FZXt87v0XVrnFfdciAIPn24klju+hunx4L+2xIApv3PJg+E3Rc2atgppQ2Nk8w==" saltValue="/mEZDWoqFwtast2VUJ2BiQ==" spinCount="100000" sheet="1" objects="1" scenarios="1"/>
  <mergeCells count="7">
    <mergeCell ref="A17:M19"/>
    <mergeCell ref="A1:M1"/>
    <mergeCell ref="A2:M2"/>
    <mergeCell ref="A3:M3"/>
    <mergeCell ref="A4:M4"/>
    <mergeCell ref="A11:M11"/>
    <mergeCell ref="E7:I7"/>
  </mergeCells>
  <phoneticPr fontId="55"/>
  <hyperlinks>
    <hyperlink ref="E7" r:id="rId1" xr:uid="{00000000-0004-0000-0100-000000000000}"/>
  </hyperlinks>
  <printOptions horizontalCentered="1"/>
  <pageMargins left="0.23622047244094491" right="0.23622047244094491" top="0.74803149606299213" bottom="0.74803149606299213" header="0.31496062992125984" footer="0.31496062992125984"/>
  <pageSetup paperSize="9" orientation="portrait" blackAndWhite="1" r:id="rId2"/>
  <rowBreaks count="2" manualBreakCount="2">
    <brk id="11" max="12" man="1"/>
    <brk id="26" max="12"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329B9-BA77-46EA-B080-396BAEC37148}">
  <sheetPr>
    <tabColor theme="4" tint="0.39997558519241921"/>
  </sheetPr>
  <dimension ref="A1:F39"/>
  <sheetViews>
    <sheetView showZeros="0" view="pageBreakPreview" zoomScaleNormal="100" zoomScaleSheetLayoutView="100" workbookViewId="0">
      <selection activeCell="A23" sqref="A4:AQ44"/>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5" width="48.44140625" style="270" customWidth="1"/>
    <col min="6" max="6" width="23" style="270" customWidth="1"/>
    <col min="7" max="16384" width="10" style="270"/>
  </cols>
  <sheetData>
    <row r="1" spans="1:6" ht="27" customHeight="1">
      <c r="A1" s="934" t="s">
        <v>2450</v>
      </c>
      <c r="B1" s="934"/>
      <c r="C1" s="934"/>
      <c r="D1" s="934"/>
      <c r="E1" s="934"/>
      <c r="F1" s="934"/>
    </row>
    <row r="3" spans="1:6">
      <c r="A3" s="270" t="s">
        <v>2474</v>
      </c>
    </row>
    <row r="4" spans="1:6">
      <c r="F4" s="271" t="s">
        <v>2434</v>
      </c>
    </row>
    <row r="5" spans="1:6" ht="30" customHeight="1">
      <c r="A5" s="977" t="s">
        <v>2451</v>
      </c>
      <c r="B5" s="956" t="s">
        <v>2452</v>
      </c>
      <c r="C5" s="957"/>
      <c r="D5" s="958"/>
      <c r="E5" s="993" t="s">
        <v>2431</v>
      </c>
      <c r="F5" s="964" t="s">
        <v>2453</v>
      </c>
    </row>
    <row r="6" spans="1:6" ht="30" customHeight="1">
      <c r="A6" s="977"/>
      <c r="B6" s="959"/>
      <c r="C6" s="960"/>
      <c r="D6" s="961"/>
      <c r="E6" s="963"/>
      <c r="F6" s="965"/>
    </row>
    <row r="7" spans="1:6" ht="20.100000000000001" customHeight="1">
      <c r="A7" s="955" t="s">
        <v>2475</v>
      </c>
      <c r="B7" s="306" t="s">
        <v>2476</v>
      </c>
      <c r="C7" s="307" t="s">
        <v>2190</v>
      </c>
      <c r="D7" s="308">
        <v>1</v>
      </c>
      <c r="E7" s="340"/>
      <c r="F7" s="343"/>
    </row>
    <row r="8" spans="1:6" ht="20.100000000000001" customHeight="1">
      <c r="A8" s="955"/>
      <c r="B8" s="290" t="s">
        <v>2476</v>
      </c>
      <c r="C8" s="291" t="s">
        <v>2190</v>
      </c>
      <c r="D8" s="302">
        <v>2</v>
      </c>
      <c r="E8" s="331"/>
      <c r="F8" s="344"/>
    </row>
    <row r="9" spans="1:6" ht="20.100000000000001" customHeight="1">
      <c r="A9" s="955"/>
      <c r="B9" s="290" t="s">
        <v>2476</v>
      </c>
      <c r="C9" s="291" t="s">
        <v>2190</v>
      </c>
      <c r="D9" s="302">
        <v>3</v>
      </c>
      <c r="E9" s="331"/>
      <c r="F9" s="344"/>
    </row>
    <row r="10" spans="1:6" ht="20.100000000000001" customHeight="1">
      <c r="A10" s="955"/>
      <c r="B10" s="290" t="s">
        <v>2476</v>
      </c>
      <c r="C10" s="291" t="s">
        <v>2190</v>
      </c>
      <c r="D10" s="302">
        <v>4</v>
      </c>
      <c r="E10" s="331"/>
      <c r="F10" s="344"/>
    </row>
    <row r="11" spans="1:6" ht="20.100000000000001" customHeight="1">
      <c r="A11" s="955"/>
      <c r="B11" s="290" t="s">
        <v>2476</v>
      </c>
      <c r="C11" s="291" t="s">
        <v>2190</v>
      </c>
      <c r="D11" s="302">
        <v>5</v>
      </c>
      <c r="E11" s="331"/>
      <c r="F11" s="344"/>
    </row>
    <row r="12" spans="1:6" ht="20.100000000000001" customHeight="1">
      <c r="A12" s="955"/>
      <c r="B12" s="290" t="s">
        <v>2476</v>
      </c>
      <c r="C12" s="291" t="s">
        <v>2190</v>
      </c>
      <c r="D12" s="302">
        <v>6</v>
      </c>
      <c r="E12" s="331"/>
      <c r="F12" s="344"/>
    </row>
    <row r="13" spans="1:6" ht="20.100000000000001" customHeight="1">
      <c r="A13" s="955"/>
      <c r="B13" s="290" t="s">
        <v>2476</v>
      </c>
      <c r="C13" s="291" t="s">
        <v>2190</v>
      </c>
      <c r="D13" s="302">
        <v>7</v>
      </c>
      <c r="E13" s="331"/>
      <c r="F13" s="344"/>
    </row>
    <row r="14" spans="1:6" ht="20.100000000000001" customHeight="1">
      <c r="A14" s="955"/>
      <c r="B14" s="290" t="s">
        <v>2476</v>
      </c>
      <c r="C14" s="291" t="s">
        <v>2190</v>
      </c>
      <c r="D14" s="302">
        <v>8</v>
      </c>
      <c r="E14" s="331"/>
      <c r="F14" s="344"/>
    </row>
    <row r="15" spans="1:6" ht="20.100000000000001" customHeight="1">
      <c r="A15" s="955"/>
      <c r="B15" s="290" t="s">
        <v>2476</v>
      </c>
      <c r="C15" s="291" t="s">
        <v>2190</v>
      </c>
      <c r="D15" s="302">
        <v>9</v>
      </c>
      <c r="E15" s="331"/>
      <c r="F15" s="344"/>
    </row>
    <row r="16" spans="1:6" ht="20.100000000000001" customHeight="1">
      <c r="A16" s="955"/>
      <c r="B16" s="290" t="s">
        <v>2476</v>
      </c>
      <c r="C16" s="291" t="s">
        <v>2190</v>
      </c>
      <c r="D16" s="302">
        <v>10</v>
      </c>
      <c r="E16" s="331"/>
      <c r="F16" s="344"/>
    </row>
    <row r="17" spans="1:6" ht="20.100000000000001" customHeight="1">
      <c r="A17" s="955"/>
      <c r="B17" s="290" t="s">
        <v>2476</v>
      </c>
      <c r="C17" s="291" t="s">
        <v>2190</v>
      </c>
      <c r="D17" s="302">
        <v>11</v>
      </c>
      <c r="E17" s="331"/>
      <c r="F17" s="344"/>
    </row>
    <row r="18" spans="1:6" ht="20.100000000000001" customHeight="1">
      <c r="A18" s="955"/>
      <c r="B18" s="290" t="s">
        <v>2476</v>
      </c>
      <c r="C18" s="291" t="s">
        <v>2190</v>
      </c>
      <c r="D18" s="302">
        <v>12</v>
      </c>
      <c r="E18" s="331"/>
      <c r="F18" s="344"/>
    </row>
    <row r="19" spans="1:6" ht="20.100000000000001" customHeight="1">
      <c r="A19" s="955"/>
      <c r="B19" s="290" t="s">
        <v>2476</v>
      </c>
      <c r="C19" s="291" t="s">
        <v>2190</v>
      </c>
      <c r="D19" s="302">
        <v>13</v>
      </c>
      <c r="E19" s="331"/>
      <c r="F19" s="344"/>
    </row>
    <row r="20" spans="1:6" ht="20.100000000000001" customHeight="1">
      <c r="A20" s="955"/>
      <c r="B20" s="290" t="s">
        <v>2476</v>
      </c>
      <c r="C20" s="291" t="s">
        <v>2190</v>
      </c>
      <c r="D20" s="302">
        <v>14</v>
      </c>
      <c r="E20" s="331"/>
      <c r="F20" s="344"/>
    </row>
    <row r="21" spans="1:6" ht="20.100000000000001" customHeight="1">
      <c r="A21" s="955"/>
      <c r="B21" s="293" t="s">
        <v>2476</v>
      </c>
      <c r="C21" s="294" t="s">
        <v>2190</v>
      </c>
      <c r="D21" s="313">
        <v>15</v>
      </c>
      <c r="E21" s="333"/>
      <c r="F21" s="345"/>
    </row>
    <row r="22" spans="1:6" ht="20.100000000000001" customHeight="1" thickBot="1">
      <c r="A22" s="967"/>
      <c r="B22" s="981" t="s">
        <v>2008</v>
      </c>
      <c r="C22" s="982"/>
      <c r="D22" s="982"/>
      <c r="E22" s="982"/>
      <c r="F22" s="314">
        <f>SUM(F7:F21)</f>
        <v>0</v>
      </c>
    </row>
    <row r="23" spans="1:6" ht="20.100000000000001" customHeight="1" thickTop="1">
      <c r="A23" s="955" t="s">
        <v>2446</v>
      </c>
      <c r="B23" s="306" t="s">
        <v>2476</v>
      </c>
      <c r="C23" s="307" t="s">
        <v>2190</v>
      </c>
      <c r="D23" s="308">
        <v>1</v>
      </c>
      <c r="E23" s="340"/>
      <c r="F23" s="343"/>
    </row>
    <row r="24" spans="1:6" ht="20.100000000000001" customHeight="1">
      <c r="A24" s="955"/>
      <c r="B24" s="290" t="s">
        <v>2476</v>
      </c>
      <c r="C24" s="291" t="s">
        <v>2190</v>
      </c>
      <c r="D24" s="302">
        <v>2</v>
      </c>
      <c r="E24" s="331"/>
      <c r="F24" s="344"/>
    </row>
    <row r="25" spans="1:6" ht="20.100000000000001" customHeight="1">
      <c r="A25" s="955"/>
      <c r="B25" s="290" t="s">
        <v>2476</v>
      </c>
      <c r="C25" s="291" t="s">
        <v>2190</v>
      </c>
      <c r="D25" s="302">
        <v>3</v>
      </c>
      <c r="E25" s="331"/>
      <c r="F25" s="344"/>
    </row>
    <row r="26" spans="1:6" ht="20.100000000000001" customHeight="1">
      <c r="A26" s="955"/>
      <c r="B26" s="290" t="s">
        <v>2476</v>
      </c>
      <c r="C26" s="291" t="s">
        <v>2190</v>
      </c>
      <c r="D26" s="302">
        <v>4</v>
      </c>
      <c r="E26" s="331"/>
      <c r="F26" s="344"/>
    </row>
    <row r="27" spans="1:6" ht="20.100000000000001" customHeight="1">
      <c r="A27" s="955"/>
      <c r="B27" s="290" t="s">
        <v>2476</v>
      </c>
      <c r="C27" s="291" t="s">
        <v>2190</v>
      </c>
      <c r="D27" s="302">
        <v>5</v>
      </c>
      <c r="E27" s="331"/>
      <c r="F27" s="344"/>
    </row>
    <row r="28" spans="1:6" ht="20.100000000000001" customHeight="1">
      <c r="A28" s="955"/>
      <c r="B28" s="290" t="s">
        <v>2476</v>
      </c>
      <c r="C28" s="291" t="s">
        <v>2190</v>
      </c>
      <c r="D28" s="302">
        <v>6</v>
      </c>
      <c r="E28" s="331"/>
      <c r="F28" s="344"/>
    </row>
    <row r="29" spans="1:6" ht="20.100000000000001" customHeight="1">
      <c r="A29" s="955"/>
      <c r="B29" s="290" t="s">
        <v>2476</v>
      </c>
      <c r="C29" s="291" t="s">
        <v>2190</v>
      </c>
      <c r="D29" s="302">
        <v>7</v>
      </c>
      <c r="E29" s="331"/>
      <c r="F29" s="344"/>
    </row>
    <row r="30" spans="1:6" ht="20.100000000000001" customHeight="1">
      <c r="A30" s="955"/>
      <c r="B30" s="290" t="s">
        <v>2476</v>
      </c>
      <c r="C30" s="291" t="s">
        <v>2190</v>
      </c>
      <c r="D30" s="302">
        <v>8</v>
      </c>
      <c r="E30" s="331"/>
      <c r="F30" s="344"/>
    </row>
    <row r="31" spans="1:6" ht="20.100000000000001" customHeight="1">
      <c r="A31" s="955"/>
      <c r="B31" s="290" t="s">
        <v>2476</v>
      </c>
      <c r="C31" s="291" t="s">
        <v>2190</v>
      </c>
      <c r="D31" s="302">
        <v>9</v>
      </c>
      <c r="E31" s="331"/>
      <c r="F31" s="344"/>
    </row>
    <row r="32" spans="1:6" ht="20.100000000000001" customHeight="1">
      <c r="A32" s="955"/>
      <c r="B32" s="290" t="s">
        <v>2476</v>
      </c>
      <c r="C32" s="291" t="s">
        <v>2190</v>
      </c>
      <c r="D32" s="302">
        <v>10</v>
      </c>
      <c r="E32" s="331"/>
      <c r="F32" s="344"/>
    </row>
    <row r="33" spans="1:6" ht="20.100000000000001" customHeight="1">
      <c r="A33" s="955"/>
      <c r="B33" s="290" t="s">
        <v>2476</v>
      </c>
      <c r="C33" s="291" t="s">
        <v>2190</v>
      </c>
      <c r="D33" s="302">
        <v>11</v>
      </c>
      <c r="E33" s="331"/>
      <c r="F33" s="344"/>
    </row>
    <row r="34" spans="1:6" ht="20.100000000000001" customHeight="1">
      <c r="A34" s="955"/>
      <c r="B34" s="290" t="s">
        <v>2476</v>
      </c>
      <c r="C34" s="291" t="s">
        <v>2190</v>
      </c>
      <c r="D34" s="302">
        <v>12</v>
      </c>
      <c r="E34" s="331"/>
      <c r="F34" s="344"/>
    </row>
    <row r="35" spans="1:6" ht="20.100000000000001" customHeight="1">
      <c r="A35" s="955"/>
      <c r="B35" s="290" t="s">
        <v>2476</v>
      </c>
      <c r="C35" s="291" t="s">
        <v>2190</v>
      </c>
      <c r="D35" s="302">
        <v>13</v>
      </c>
      <c r="E35" s="331"/>
      <c r="F35" s="344"/>
    </row>
    <row r="36" spans="1:6" ht="20.100000000000001" customHeight="1">
      <c r="A36" s="955"/>
      <c r="B36" s="290" t="s">
        <v>2476</v>
      </c>
      <c r="C36" s="291" t="s">
        <v>2190</v>
      </c>
      <c r="D36" s="302">
        <v>14</v>
      </c>
      <c r="E36" s="331"/>
      <c r="F36" s="344"/>
    </row>
    <row r="37" spans="1:6" ht="20.100000000000001" customHeight="1">
      <c r="A37" s="955"/>
      <c r="B37" s="293" t="s">
        <v>2476</v>
      </c>
      <c r="C37" s="294" t="s">
        <v>2190</v>
      </c>
      <c r="D37" s="313">
        <v>15</v>
      </c>
      <c r="E37" s="333"/>
      <c r="F37" s="345"/>
    </row>
    <row r="38" spans="1:6" ht="20.100000000000001" customHeight="1" thickBot="1">
      <c r="A38" s="967"/>
      <c r="B38" s="981" t="s">
        <v>2008</v>
      </c>
      <c r="C38" s="982"/>
      <c r="D38" s="982"/>
      <c r="E38" s="982"/>
      <c r="F38" s="314">
        <f>SUM(F23:F37)</f>
        <v>0</v>
      </c>
    </row>
    <row r="39" spans="1:6" ht="20.100000000000001" customHeight="1" thickTop="1">
      <c r="A39" s="309"/>
      <c r="B39" s="994" t="s">
        <v>1996</v>
      </c>
      <c r="C39" s="994"/>
      <c r="D39" s="994"/>
      <c r="E39" s="994"/>
      <c r="F39" s="315">
        <f>F22+F38</f>
        <v>0</v>
      </c>
    </row>
  </sheetData>
  <sheetProtection algorithmName="SHA-512" hashValue="0pwBVYR/WPTUF+yAw8bGQbxKg7A3n4uz9fRdBV9Zi2c+veP9CdAij8GIyEKnIhB7LjmghpozdQFARf07qI1oig==" saltValue="MCzuGb/yFQtFcrYvCF+iTw==" spinCount="100000" sheet="1" objects="1" scenarios="1"/>
  <mergeCells count="10">
    <mergeCell ref="A23:A38"/>
    <mergeCell ref="B38:E38"/>
    <mergeCell ref="B39:E39"/>
    <mergeCell ref="A1:F1"/>
    <mergeCell ref="A5:A6"/>
    <mergeCell ref="B5:D6"/>
    <mergeCell ref="E5:E6"/>
    <mergeCell ref="F5:F6"/>
    <mergeCell ref="A7:A22"/>
    <mergeCell ref="B22:E22"/>
  </mergeCells>
  <phoneticPr fontId="55"/>
  <pageMargins left="0.70866141732283472" right="0.70866141732283472" top="0.74803149606299213" bottom="0.74803149606299213" header="0.31496062992125984" footer="0.31496062992125984"/>
  <pageSetup paperSize="9" orientation="portrait" blackAndWhite="1" r:id="rId1"/>
  <rowBreaks count="1" manualBreakCount="1">
    <brk id="22"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2E766-D057-4978-8510-55877607490E}">
  <sheetPr>
    <tabColor theme="4" tint="0.39997558519241921"/>
  </sheetPr>
  <dimension ref="A1:F39"/>
  <sheetViews>
    <sheetView showZeros="0" view="pageBreakPreview" topLeftCell="A9" zoomScaleNormal="100" zoomScaleSheetLayoutView="100" workbookViewId="0">
      <selection activeCell="A23" sqref="A4:AQ44"/>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5" width="48.44140625" style="270" customWidth="1"/>
    <col min="6" max="6" width="23" style="270" customWidth="1"/>
    <col min="7" max="16384" width="10" style="270"/>
  </cols>
  <sheetData>
    <row r="1" spans="1:6" ht="27" customHeight="1">
      <c r="A1" s="934" t="s">
        <v>2450</v>
      </c>
      <c r="B1" s="934"/>
      <c r="C1" s="934"/>
      <c r="D1" s="934"/>
      <c r="E1" s="934"/>
      <c r="F1" s="934"/>
    </row>
    <row r="3" spans="1:6">
      <c r="A3" s="270" t="s">
        <v>2477</v>
      </c>
    </row>
    <row r="4" spans="1:6">
      <c r="F4" s="271" t="s">
        <v>2434</v>
      </c>
    </row>
    <row r="5" spans="1:6" ht="30" customHeight="1">
      <c r="A5" s="977" t="s">
        <v>2451</v>
      </c>
      <c r="B5" s="956" t="s">
        <v>2452</v>
      </c>
      <c r="C5" s="957"/>
      <c r="D5" s="958"/>
      <c r="E5" s="993" t="s">
        <v>2431</v>
      </c>
      <c r="F5" s="964" t="s">
        <v>2453</v>
      </c>
    </row>
    <row r="6" spans="1:6" ht="30" customHeight="1">
      <c r="A6" s="977"/>
      <c r="B6" s="959"/>
      <c r="C6" s="960"/>
      <c r="D6" s="961"/>
      <c r="E6" s="963"/>
      <c r="F6" s="965"/>
    </row>
    <row r="7" spans="1:6" ht="20.100000000000001" customHeight="1">
      <c r="A7" s="966" t="s">
        <v>2437</v>
      </c>
      <c r="B7" s="299" t="s">
        <v>2478</v>
      </c>
      <c r="C7" s="300" t="s">
        <v>2190</v>
      </c>
      <c r="D7" s="301">
        <v>1</v>
      </c>
      <c r="E7" s="329"/>
      <c r="F7" s="346"/>
    </row>
    <row r="8" spans="1:6" ht="20.100000000000001" customHeight="1">
      <c r="A8" s="948"/>
      <c r="B8" s="290" t="s">
        <v>2478</v>
      </c>
      <c r="C8" s="291" t="s">
        <v>2190</v>
      </c>
      <c r="D8" s="316">
        <v>2</v>
      </c>
      <c r="E8" s="331"/>
      <c r="F8" s="344"/>
    </row>
    <row r="9" spans="1:6" ht="20.100000000000001" customHeight="1">
      <c r="A9" s="948"/>
      <c r="B9" s="290" t="s">
        <v>2478</v>
      </c>
      <c r="C9" s="291" t="s">
        <v>2190</v>
      </c>
      <c r="D9" s="316">
        <v>3</v>
      </c>
      <c r="E9" s="331"/>
      <c r="F9" s="344"/>
    </row>
    <row r="10" spans="1:6" ht="20.100000000000001" customHeight="1">
      <c r="A10" s="948"/>
      <c r="B10" s="290" t="s">
        <v>2478</v>
      </c>
      <c r="C10" s="291" t="s">
        <v>2190</v>
      </c>
      <c r="D10" s="316">
        <v>4</v>
      </c>
      <c r="E10" s="331"/>
      <c r="F10" s="344"/>
    </row>
    <row r="11" spans="1:6" ht="20.100000000000001" customHeight="1">
      <c r="A11" s="948"/>
      <c r="B11" s="290" t="s">
        <v>2478</v>
      </c>
      <c r="C11" s="291" t="s">
        <v>2190</v>
      </c>
      <c r="D11" s="316">
        <v>5</v>
      </c>
      <c r="E11" s="331"/>
      <c r="F11" s="344"/>
    </row>
    <row r="12" spans="1:6" ht="20.100000000000001" customHeight="1">
      <c r="A12" s="948"/>
      <c r="B12" s="290" t="s">
        <v>2478</v>
      </c>
      <c r="C12" s="291" t="s">
        <v>2190</v>
      </c>
      <c r="D12" s="316">
        <v>6</v>
      </c>
      <c r="E12" s="331"/>
      <c r="F12" s="344"/>
    </row>
    <row r="13" spans="1:6" ht="20.100000000000001" customHeight="1">
      <c r="A13" s="948"/>
      <c r="B13" s="290" t="s">
        <v>2478</v>
      </c>
      <c r="C13" s="291" t="s">
        <v>2190</v>
      </c>
      <c r="D13" s="316">
        <v>7</v>
      </c>
      <c r="E13" s="331"/>
      <c r="F13" s="344"/>
    </row>
    <row r="14" spans="1:6" ht="20.100000000000001" customHeight="1">
      <c r="A14" s="948"/>
      <c r="B14" s="290" t="s">
        <v>2478</v>
      </c>
      <c r="C14" s="291" t="s">
        <v>2190</v>
      </c>
      <c r="D14" s="316">
        <v>8</v>
      </c>
      <c r="E14" s="331"/>
      <c r="F14" s="344"/>
    </row>
    <row r="15" spans="1:6" ht="20.100000000000001" customHeight="1">
      <c r="A15" s="948"/>
      <c r="B15" s="290" t="s">
        <v>2478</v>
      </c>
      <c r="C15" s="291" t="s">
        <v>2190</v>
      </c>
      <c r="D15" s="316">
        <v>9</v>
      </c>
      <c r="E15" s="331"/>
      <c r="F15" s="344"/>
    </row>
    <row r="16" spans="1:6" ht="20.100000000000001" customHeight="1">
      <c r="A16" s="948"/>
      <c r="B16" s="290" t="s">
        <v>2478</v>
      </c>
      <c r="C16" s="291" t="s">
        <v>2190</v>
      </c>
      <c r="D16" s="316">
        <v>10</v>
      </c>
      <c r="E16" s="331"/>
      <c r="F16" s="344"/>
    </row>
    <row r="17" spans="1:6" ht="20.100000000000001" customHeight="1">
      <c r="A17" s="948"/>
      <c r="B17" s="290" t="s">
        <v>2478</v>
      </c>
      <c r="C17" s="291" t="s">
        <v>2190</v>
      </c>
      <c r="D17" s="316">
        <v>11</v>
      </c>
      <c r="E17" s="331"/>
      <c r="F17" s="344"/>
    </row>
    <row r="18" spans="1:6" ht="20.100000000000001" customHeight="1">
      <c r="A18" s="948"/>
      <c r="B18" s="290" t="s">
        <v>2478</v>
      </c>
      <c r="C18" s="291" t="s">
        <v>2190</v>
      </c>
      <c r="D18" s="316">
        <v>12</v>
      </c>
      <c r="E18" s="331"/>
      <c r="F18" s="344"/>
    </row>
    <row r="19" spans="1:6" ht="20.100000000000001" customHeight="1">
      <c r="A19" s="948"/>
      <c r="B19" s="290" t="s">
        <v>2478</v>
      </c>
      <c r="C19" s="291" t="s">
        <v>2190</v>
      </c>
      <c r="D19" s="316">
        <v>13</v>
      </c>
      <c r="E19" s="331"/>
      <c r="F19" s="344"/>
    </row>
    <row r="20" spans="1:6" ht="20.100000000000001" customHeight="1">
      <c r="A20" s="948"/>
      <c r="B20" s="290" t="s">
        <v>2478</v>
      </c>
      <c r="C20" s="291" t="s">
        <v>2190</v>
      </c>
      <c r="D20" s="316">
        <v>14</v>
      </c>
      <c r="E20" s="331"/>
      <c r="F20" s="344"/>
    </row>
    <row r="21" spans="1:6" ht="20.100000000000001" customHeight="1">
      <c r="A21" s="948"/>
      <c r="B21" s="293" t="s">
        <v>2478</v>
      </c>
      <c r="C21" s="294" t="s">
        <v>2190</v>
      </c>
      <c r="D21" s="317">
        <v>15</v>
      </c>
      <c r="E21" s="333"/>
      <c r="F21" s="345"/>
    </row>
    <row r="22" spans="1:6" ht="20.100000000000001" customHeight="1" thickBot="1">
      <c r="A22" s="949"/>
      <c r="B22" s="950" t="s">
        <v>2008</v>
      </c>
      <c r="C22" s="951"/>
      <c r="D22" s="951"/>
      <c r="E22" s="951"/>
      <c r="F22" s="318">
        <f>SUM(F7:F21)</f>
        <v>0</v>
      </c>
    </row>
    <row r="23" spans="1:6" ht="20.100000000000001" customHeight="1" thickTop="1">
      <c r="A23" s="948" t="s">
        <v>2446</v>
      </c>
      <c r="B23" s="306" t="s">
        <v>2478</v>
      </c>
      <c r="C23" s="307" t="s">
        <v>2190</v>
      </c>
      <c r="D23" s="308">
        <v>1</v>
      </c>
      <c r="E23" s="340"/>
      <c r="F23" s="343"/>
    </row>
    <row r="24" spans="1:6" ht="20.100000000000001" customHeight="1">
      <c r="A24" s="948"/>
      <c r="B24" s="290" t="s">
        <v>2478</v>
      </c>
      <c r="C24" s="291" t="s">
        <v>2190</v>
      </c>
      <c r="D24" s="316">
        <v>2</v>
      </c>
      <c r="E24" s="331"/>
      <c r="F24" s="344"/>
    </row>
    <row r="25" spans="1:6" ht="20.100000000000001" customHeight="1">
      <c r="A25" s="948"/>
      <c r="B25" s="290" t="s">
        <v>2478</v>
      </c>
      <c r="C25" s="291" t="s">
        <v>2190</v>
      </c>
      <c r="D25" s="316">
        <v>3</v>
      </c>
      <c r="E25" s="331"/>
      <c r="F25" s="344"/>
    </row>
    <row r="26" spans="1:6" ht="20.100000000000001" customHeight="1">
      <c r="A26" s="948"/>
      <c r="B26" s="290" t="s">
        <v>2478</v>
      </c>
      <c r="C26" s="291" t="s">
        <v>2190</v>
      </c>
      <c r="D26" s="316">
        <v>4</v>
      </c>
      <c r="E26" s="331"/>
      <c r="F26" s="344"/>
    </row>
    <row r="27" spans="1:6" ht="20.100000000000001" customHeight="1">
      <c r="A27" s="948"/>
      <c r="B27" s="290" t="s">
        <v>2478</v>
      </c>
      <c r="C27" s="291" t="s">
        <v>2190</v>
      </c>
      <c r="D27" s="316">
        <v>5</v>
      </c>
      <c r="E27" s="331"/>
      <c r="F27" s="344"/>
    </row>
    <row r="28" spans="1:6" ht="20.100000000000001" customHeight="1">
      <c r="A28" s="948"/>
      <c r="B28" s="290" t="s">
        <v>2478</v>
      </c>
      <c r="C28" s="291" t="s">
        <v>2190</v>
      </c>
      <c r="D28" s="316">
        <v>6</v>
      </c>
      <c r="E28" s="331"/>
      <c r="F28" s="344"/>
    </row>
    <row r="29" spans="1:6" ht="20.100000000000001" customHeight="1">
      <c r="A29" s="948"/>
      <c r="B29" s="290" t="s">
        <v>2478</v>
      </c>
      <c r="C29" s="291" t="s">
        <v>2190</v>
      </c>
      <c r="D29" s="316">
        <v>7</v>
      </c>
      <c r="E29" s="331"/>
      <c r="F29" s="344"/>
    </row>
    <row r="30" spans="1:6" ht="20.100000000000001" customHeight="1">
      <c r="A30" s="948"/>
      <c r="B30" s="290" t="s">
        <v>2478</v>
      </c>
      <c r="C30" s="291" t="s">
        <v>2190</v>
      </c>
      <c r="D30" s="316">
        <v>8</v>
      </c>
      <c r="E30" s="331"/>
      <c r="F30" s="344"/>
    </row>
    <row r="31" spans="1:6" ht="20.100000000000001" customHeight="1">
      <c r="A31" s="948"/>
      <c r="B31" s="290" t="s">
        <v>2478</v>
      </c>
      <c r="C31" s="291" t="s">
        <v>2190</v>
      </c>
      <c r="D31" s="316">
        <v>9</v>
      </c>
      <c r="E31" s="331"/>
      <c r="F31" s="344"/>
    </row>
    <row r="32" spans="1:6" ht="20.100000000000001" customHeight="1">
      <c r="A32" s="948"/>
      <c r="B32" s="290" t="s">
        <v>2478</v>
      </c>
      <c r="C32" s="291" t="s">
        <v>2190</v>
      </c>
      <c r="D32" s="316">
        <v>10</v>
      </c>
      <c r="E32" s="331"/>
      <c r="F32" s="344"/>
    </row>
    <row r="33" spans="1:6" ht="20.100000000000001" customHeight="1">
      <c r="A33" s="948"/>
      <c r="B33" s="290" t="s">
        <v>2478</v>
      </c>
      <c r="C33" s="291" t="s">
        <v>2190</v>
      </c>
      <c r="D33" s="316">
        <v>11</v>
      </c>
      <c r="E33" s="331"/>
      <c r="F33" s="344"/>
    </row>
    <row r="34" spans="1:6" ht="20.100000000000001" customHeight="1">
      <c r="A34" s="948"/>
      <c r="B34" s="290" t="s">
        <v>2478</v>
      </c>
      <c r="C34" s="291" t="s">
        <v>2190</v>
      </c>
      <c r="D34" s="316">
        <v>12</v>
      </c>
      <c r="E34" s="331"/>
      <c r="F34" s="344"/>
    </row>
    <row r="35" spans="1:6" ht="20.100000000000001" customHeight="1">
      <c r="A35" s="948"/>
      <c r="B35" s="290" t="s">
        <v>2478</v>
      </c>
      <c r="C35" s="291" t="s">
        <v>2190</v>
      </c>
      <c r="D35" s="316">
        <v>13</v>
      </c>
      <c r="E35" s="331"/>
      <c r="F35" s="344"/>
    </row>
    <row r="36" spans="1:6" ht="20.100000000000001" customHeight="1">
      <c r="A36" s="948"/>
      <c r="B36" s="290" t="s">
        <v>2478</v>
      </c>
      <c r="C36" s="291" t="s">
        <v>2190</v>
      </c>
      <c r="D36" s="316">
        <v>14</v>
      </c>
      <c r="E36" s="331"/>
      <c r="F36" s="344"/>
    </row>
    <row r="37" spans="1:6" ht="20.100000000000001" customHeight="1">
      <c r="A37" s="948"/>
      <c r="B37" s="293" t="s">
        <v>2478</v>
      </c>
      <c r="C37" s="294" t="s">
        <v>2190</v>
      </c>
      <c r="D37" s="317">
        <v>15</v>
      </c>
      <c r="E37" s="333"/>
      <c r="F37" s="345"/>
    </row>
    <row r="38" spans="1:6" ht="20.100000000000001" customHeight="1" thickBot="1">
      <c r="A38" s="949"/>
      <c r="B38" s="950" t="s">
        <v>2008</v>
      </c>
      <c r="C38" s="951"/>
      <c r="D38" s="951"/>
      <c r="E38" s="951"/>
      <c r="F38" s="318">
        <f>SUM(F23:F37)</f>
        <v>0</v>
      </c>
    </row>
    <row r="39" spans="1:6" ht="20.100000000000001" customHeight="1" thickTop="1">
      <c r="A39" s="297"/>
      <c r="B39" s="994" t="s">
        <v>1996</v>
      </c>
      <c r="C39" s="994"/>
      <c r="D39" s="994"/>
      <c r="E39" s="994"/>
      <c r="F39" s="315">
        <f>SUM(F22,F38)</f>
        <v>0</v>
      </c>
    </row>
  </sheetData>
  <sheetProtection algorithmName="SHA-512" hashValue="bs9C+hlDb8agn0YADuYP7Y7sh0HT4zBhokde2+pBd1hsOghhzHbWIlU/ilb92pKX/C5p4S/Ze54dfaVon5B11w==" saltValue="PysbhkI0O+terByszWAMNg==" spinCount="100000" sheet="1" objects="1" scenarios="1"/>
  <mergeCells count="10">
    <mergeCell ref="A23:A38"/>
    <mergeCell ref="B38:E38"/>
    <mergeCell ref="B39:E39"/>
    <mergeCell ref="A1:F1"/>
    <mergeCell ref="A5:A6"/>
    <mergeCell ref="B5:D6"/>
    <mergeCell ref="E5:E6"/>
    <mergeCell ref="F5:F6"/>
    <mergeCell ref="A7:A22"/>
    <mergeCell ref="B22:E22"/>
  </mergeCells>
  <phoneticPr fontId="55"/>
  <pageMargins left="0.70866141732283472" right="0.70866141732283472" top="0.74803149606299213" bottom="0.74803149606299213" header="0.31496062992125984" footer="0.31496062992125984"/>
  <pageSetup paperSize="9" orientation="portrait" blackAndWhite="1" r:id="rId1"/>
  <rowBreaks count="1" manualBreakCount="1">
    <brk id="2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C44C-9045-43DF-9F4A-A12544206008}">
  <sheetPr>
    <tabColor theme="4" tint="0.39997558519241921"/>
  </sheetPr>
  <dimension ref="A1:F39"/>
  <sheetViews>
    <sheetView showZeros="0" view="pageBreakPreview" zoomScaleNormal="100" zoomScaleSheetLayoutView="100" workbookViewId="0">
      <selection activeCell="K21" sqref="K21"/>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5" width="48.44140625" style="270" customWidth="1"/>
    <col min="6" max="6" width="23" style="270" customWidth="1"/>
    <col min="7" max="16384" width="10" style="270"/>
  </cols>
  <sheetData>
    <row r="1" spans="1:6" ht="27" customHeight="1">
      <c r="A1" s="934" t="s">
        <v>2450</v>
      </c>
      <c r="B1" s="934"/>
      <c r="C1" s="934"/>
      <c r="D1" s="934"/>
      <c r="E1" s="934"/>
      <c r="F1" s="934"/>
    </row>
    <row r="3" spans="1:6">
      <c r="A3" s="270" t="s">
        <v>2479</v>
      </c>
    </row>
    <row r="4" spans="1:6">
      <c r="F4" s="271" t="s">
        <v>2434</v>
      </c>
    </row>
    <row r="5" spans="1:6" ht="30" customHeight="1">
      <c r="A5" s="995" t="s">
        <v>2451</v>
      </c>
      <c r="B5" s="956" t="s">
        <v>2452</v>
      </c>
      <c r="C5" s="957"/>
      <c r="D5" s="958"/>
      <c r="E5" s="993" t="s">
        <v>2431</v>
      </c>
      <c r="F5" s="964" t="s">
        <v>2453</v>
      </c>
    </row>
    <row r="6" spans="1:6" ht="30" customHeight="1">
      <c r="A6" s="941"/>
      <c r="B6" s="959"/>
      <c r="C6" s="960"/>
      <c r="D6" s="961"/>
      <c r="E6" s="963"/>
      <c r="F6" s="965"/>
    </row>
    <row r="7" spans="1:6" ht="20.100000000000001" customHeight="1">
      <c r="A7" s="948" t="s">
        <v>2437</v>
      </c>
      <c r="B7" s="306" t="s">
        <v>2480</v>
      </c>
      <c r="C7" s="307" t="s">
        <v>2190</v>
      </c>
      <c r="D7" s="310">
        <v>1</v>
      </c>
      <c r="E7" s="347"/>
      <c r="F7" s="343"/>
    </row>
    <row r="8" spans="1:6" ht="20.100000000000001" customHeight="1">
      <c r="A8" s="948"/>
      <c r="B8" s="290" t="s">
        <v>2480</v>
      </c>
      <c r="C8" s="291" t="s">
        <v>2190</v>
      </c>
      <c r="D8" s="292">
        <v>2</v>
      </c>
      <c r="E8" s="331"/>
      <c r="F8" s="344"/>
    </row>
    <row r="9" spans="1:6" ht="20.100000000000001" customHeight="1">
      <c r="A9" s="948"/>
      <c r="B9" s="290" t="s">
        <v>2480</v>
      </c>
      <c r="C9" s="291" t="s">
        <v>2190</v>
      </c>
      <c r="D9" s="316">
        <v>3</v>
      </c>
      <c r="E9" s="331"/>
      <c r="F9" s="344"/>
    </row>
    <row r="10" spans="1:6" ht="20.100000000000001" customHeight="1">
      <c r="A10" s="948"/>
      <c r="B10" s="290" t="s">
        <v>2480</v>
      </c>
      <c r="C10" s="291" t="s">
        <v>2190</v>
      </c>
      <c r="D10" s="316">
        <v>4</v>
      </c>
      <c r="E10" s="331"/>
      <c r="F10" s="344"/>
    </row>
    <row r="11" spans="1:6" ht="20.100000000000001" customHeight="1">
      <c r="A11" s="948"/>
      <c r="B11" s="290" t="s">
        <v>2480</v>
      </c>
      <c r="C11" s="291" t="s">
        <v>2190</v>
      </c>
      <c r="D11" s="316">
        <v>5</v>
      </c>
      <c r="E11" s="331"/>
      <c r="F11" s="344"/>
    </row>
    <row r="12" spans="1:6" ht="20.100000000000001" customHeight="1">
      <c r="A12" s="948"/>
      <c r="B12" s="290" t="s">
        <v>2480</v>
      </c>
      <c r="C12" s="291" t="s">
        <v>2190</v>
      </c>
      <c r="D12" s="316">
        <v>6</v>
      </c>
      <c r="E12" s="331"/>
      <c r="F12" s="344"/>
    </row>
    <row r="13" spans="1:6" ht="20.100000000000001" customHeight="1">
      <c r="A13" s="948"/>
      <c r="B13" s="290" t="s">
        <v>2480</v>
      </c>
      <c r="C13" s="291" t="s">
        <v>2190</v>
      </c>
      <c r="D13" s="316">
        <v>7</v>
      </c>
      <c r="E13" s="331"/>
      <c r="F13" s="344"/>
    </row>
    <row r="14" spans="1:6" ht="20.100000000000001" customHeight="1">
      <c r="A14" s="948"/>
      <c r="B14" s="290" t="s">
        <v>2480</v>
      </c>
      <c r="C14" s="291" t="s">
        <v>2190</v>
      </c>
      <c r="D14" s="316">
        <v>8</v>
      </c>
      <c r="E14" s="331"/>
      <c r="F14" s="344"/>
    </row>
    <row r="15" spans="1:6" ht="20.100000000000001" customHeight="1">
      <c r="A15" s="948"/>
      <c r="B15" s="290" t="s">
        <v>2480</v>
      </c>
      <c r="C15" s="291" t="s">
        <v>2190</v>
      </c>
      <c r="D15" s="316">
        <v>9</v>
      </c>
      <c r="E15" s="331"/>
      <c r="F15" s="344"/>
    </row>
    <row r="16" spans="1:6" ht="20.100000000000001" customHeight="1">
      <c r="A16" s="948"/>
      <c r="B16" s="290" t="s">
        <v>2480</v>
      </c>
      <c r="C16" s="291" t="s">
        <v>2190</v>
      </c>
      <c r="D16" s="316">
        <v>10</v>
      </c>
      <c r="E16" s="331"/>
      <c r="F16" s="344"/>
    </row>
    <row r="17" spans="1:6" ht="20.100000000000001" customHeight="1">
      <c r="A17" s="948"/>
      <c r="B17" s="290" t="s">
        <v>2480</v>
      </c>
      <c r="C17" s="291" t="s">
        <v>2190</v>
      </c>
      <c r="D17" s="316">
        <v>11</v>
      </c>
      <c r="E17" s="331"/>
      <c r="F17" s="344"/>
    </row>
    <row r="18" spans="1:6" ht="20.100000000000001" customHeight="1">
      <c r="A18" s="948"/>
      <c r="B18" s="290" t="s">
        <v>2480</v>
      </c>
      <c r="C18" s="291" t="s">
        <v>2190</v>
      </c>
      <c r="D18" s="316">
        <v>12</v>
      </c>
      <c r="E18" s="331"/>
      <c r="F18" s="344"/>
    </row>
    <row r="19" spans="1:6" ht="20.100000000000001" customHeight="1">
      <c r="A19" s="948"/>
      <c r="B19" s="290" t="s">
        <v>2480</v>
      </c>
      <c r="C19" s="291" t="s">
        <v>2190</v>
      </c>
      <c r="D19" s="316">
        <v>13</v>
      </c>
      <c r="E19" s="331"/>
      <c r="F19" s="344"/>
    </row>
    <row r="20" spans="1:6" ht="20.100000000000001" customHeight="1">
      <c r="A20" s="948"/>
      <c r="B20" s="290" t="s">
        <v>2480</v>
      </c>
      <c r="C20" s="291" t="s">
        <v>2190</v>
      </c>
      <c r="D20" s="316">
        <v>14</v>
      </c>
      <c r="E20" s="331"/>
      <c r="F20" s="344"/>
    </row>
    <row r="21" spans="1:6" ht="20.100000000000001" customHeight="1">
      <c r="A21" s="948"/>
      <c r="B21" s="293" t="s">
        <v>2480</v>
      </c>
      <c r="C21" s="294" t="s">
        <v>2190</v>
      </c>
      <c r="D21" s="317">
        <v>15</v>
      </c>
      <c r="E21" s="333"/>
      <c r="F21" s="345"/>
    </row>
    <row r="22" spans="1:6" ht="20.100000000000001" customHeight="1" thickBot="1">
      <c r="A22" s="949"/>
      <c r="B22" s="950" t="s">
        <v>2008</v>
      </c>
      <c r="C22" s="951"/>
      <c r="D22" s="951"/>
      <c r="E22" s="951"/>
      <c r="F22" s="314">
        <f>SUM(F7:F21)</f>
        <v>0</v>
      </c>
    </row>
    <row r="23" spans="1:6" ht="20.100000000000001" customHeight="1" thickTop="1">
      <c r="A23" s="948" t="s">
        <v>2437</v>
      </c>
      <c r="B23" s="306" t="s">
        <v>2480</v>
      </c>
      <c r="C23" s="307" t="s">
        <v>2190</v>
      </c>
      <c r="D23" s="310">
        <v>1</v>
      </c>
      <c r="E23" s="347"/>
      <c r="F23" s="343"/>
    </row>
    <row r="24" spans="1:6" ht="20.100000000000001" customHeight="1">
      <c r="A24" s="948"/>
      <c r="B24" s="290" t="s">
        <v>2480</v>
      </c>
      <c r="C24" s="291" t="s">
        <v>2190</v>
      </c>
      <c r="D24" s="292">
        <v>2</v>
      </c>
      <c r="E24" s="331"/>
      <c r="F24" s="344"/>
    </row>
    <row r="25" spans="1:6" ht="20.100000000000001" customHeight="1">
      <c r="A25" s="948"/>
      <c r="B25" s="290" t="s">
        <v>2480</v>
      </c>
      <c r="C25" s="291" t="s">
        <v>2190</v>
      </c>
      <c r="D25" s="316">
        <v>3</v>
      </c>
      <c r="E25" s="331"/>
      <c r="F25" s="344"/>
    </row>
    <row r="26" spans="1:6" ht="20.100000000000001" customHeight="1">
      <c r="A26" s="948"/>
      <c r="B26" s="290" t="s">
        <v>2480</v>
      </c>
      <c r="C26" s="291" t="s">
        <v>2190</v>
      </c>
      <c r="D26" s="316">
        <v>4</v>
      </c>
      <c r="E26" s="331"/>
      <c r="F26" s="344"/>
    </row>
    <row r="27" spans="1:6" ht="20.100000000000001" customHeight="1">
      <c r="A27" s="948"/>
      <c r="B27" s="290" t="s">
        <v>2480</v>
      </c>
      <c r="C27" s="291" t="s">
        <v>2190</v>
      </c>
      <c r="D27" s="316">
        <v>5</v>
      </c>
      <c r="E27" s="331"/>
      <c r="F27" s="344"/>
    </row>
    <row r="28" spans="1:6" ht="20.100000000000001" customHeight="1">
      <c r="A28" s="948"/>
      <c r="B28" s="290" t="s">
        <v>2480</v>
      </c>
      <c r="C28" s="291" t="s">
        <v>2190</v>
      </c>
      <c r="D28" s="316">
        <v>6</v>
      </c>
      <c r="E28" s="331"/>
      <c r="F28" s="344"/>
    </row>
    <row r="29" spans="1:6" ht="20.100000000000001" customHeight="1">
      <c r="A29" s="948"/>
      <c r="B29" s="290" t="s">
        <v>2480</v>
      </c>
      <c r="C29" s="291" t="s">
        <v>2190</v>
      </c>
      <c r="D29" s="316">
        <v>7</v>
      </c>
      <c r="E29" s="331"/>
      <c r="F29" s="344"/>
    </row>
    <row r="30" spans="1:6" ht="20.100000000000001" customHeight="1">
      <c r="A30" s="948"/>
      <c r="B30" s="290" t="s">
        <v>2480</v>
      </c>
      <c r="C30" s="291" t="s">
        <v>2190</v>
      </c>
      <c r="D30" s="316">
        <v>8</v>
      </c>
      <c r="E30" s="331"/>
      <c r="F30" s="344"/>
    </row>
    <row r="31" spans="1:6" ht="20.100000000000001" customHeight="1">
      <c r="A31" s="948"/>
      <c r="B31" s="290" t="s">
        <v>2480</v>
      </c>
      <c r="C31" s="291" t="s">
        <v>2190</v>
      </c>
      <c r="D31" s="316">
        <v>9</v>
      </c>
      <c r="E31" s="331"/>
      <c r="F31" s="344"/>
    </row>
    <row r="32" spans="1:6" ht="20.100000000000001" customHeight="1">
      <c r="A32" s="948"/>
      <c r="B32" s="290" t="s">
        <v>2480</v>
      </c>
      <c r="C32" s="291" t="s">
        <v>2190</v>
      </c>
      <c r="D32" s="316">
        <v>10</v>
      </c>
      <c r="E32" s="331"/>
      <c r="F32" s="344"/>
    </row>
    <row r="33" spans="1:6" ht="20.100000000000001" customHeight="1">
      <c r="A33" s="948"/>
      <c r="B33" s="290" t="s">
        <v>2480</v>
      </c>
      <c r="C33" s="291" t="s">
        <v>2190</v>
      </c>
      <c r="D33" s="316">
        <v>11</v>
      </c>
      <c r="E33" s="331"/>
      <c r="F33" s="344"/>
    </row>
    <row r="34" spans="1:6" ht="20.100000000000001" customHeight="1">
      <c r="A34" s="948"/>
      <c r="B34" s="290" t="s">
        <v>2480</v>
      </c>
      <c r="C34" s="291" t="s">
        <v>2190</v>
      </c>
      <c r="D34" s="316">
        <v>12</v>
      </c>
      <c r="E34" s="331"/>
      <c r="F34" s="344"/>
    </row>
    <row r="35" spans="1:6" ht="20.100000000000001" customHeight="1">
      <c r="A35" s="948"/>
      <c r="B35" s="290" t="s">
        <v>2480</v>
      </c>
      <c r="C35" s="291" t="s">
        <v>2190</v>
      </c>
      <c r="D35" s="316">
        <v>13</v>
      </c>
      <c r="E35" s="331"/>
      <c r="F35" s="344"/>
    </row>
    <row r="36" spans="1:6" ht="20.100000000000001" customHeight="1">
      <c r="A36" s="948"/>
      <c r="B36" s="290" t="s">
        <v>2480</v>
      </c>
      <c r="C36" s="291" t="s">
        <v>2190</v>
      </c>
      <c r="D36" s="316">
        <v>14</v>
      </c>
      <c r="E36" s="331"/>
      <c r="F36" s="344"/>
    </row>
    <row r="37" spans="1:6" ht="20.100000000000001" customHeight="1">
      <c r="A37" s="948"/>
      <c r="B37" s="293" t="s">
        <v>2480</v>
      </c>
      <c r="C37" s="294" t="s">
        <v>2190</v>
      </c>
      <c r="D37" s="317">
        <v>15</v>
      </c>
      <c r="E37" s="333"/>
      <c r="F37" s="345"/>
    </row>
    <row r="38" spans="1:6" ht="20.100000000000001" customHeight="1" thickBot="1">
      <c r="A38" s="949"/>
      <c r="B38" s="950" t="s">
        <v>2008</v>
      </c>
      <c r="C38" s="951"/>
      <c r="D38" s="951"/>
      <c r="E38" s="951"/>
      <c r="F38" s="314">
        <f>SUM(F23:F37)</f>
        <v>0</v>
      </c>
    </row>
    <row r="39" spans="1:6" ht="20.100000000000001" customHeight="1" thickTop="1">
      <c r="A39" s="297"/>
      <c r="B39" s="994" t="s">
        <v>1996</v>
      </c>
      <c r="C39" s="994"/>
      <c r="D39" s="994"/>
      <c r="E39" s="994"/>
      <c r="F39" s="315">
        <f>F22+F38</f>
        <v>0</v>
      </c>
    </row>
  </sheetData>
  <sheetProtection algorithmName="SHA-512" hashValue="ulAomodA9dkNHQcBIYk23oHmM5yL7l10gB4uNiOyDMzKbLIewDj/8GeRbjRpUWxiogMKMFG10yRbXUCeRQ3T3Q==" saltValue="LboEYeSraj+wZ5KPmszofQ==" spinCount="100000" sheet="1" objects="1" scenarios="1"/>
  <mergeCells count="10">
    <mergeCell ref="A23:A38"/>
    <mergeCell ref="B38:E38"/>
    <mergeCell ref="B39:E39"/>
    <mergeCell ref="A1:F1"/>
    <mergeCell ref="A5:A6"/>
    <mergeCell ref="B5:D6"/>
    <mergeCell ref="E5:E6"/>
    <mergeCell ref="F5:F6"/>
    <mergeCell ref="A7:A22"/>
    <mergeCell ref="B22:E22"/>
  </mergeCells>
  <phoneticPr fontId="55"/>
  <pageMargins left="0.70866141732283472" right="0.70866141732283472" top="0.74803149606299213" bottom="0.74803149606299213" header="0.31496062992125984" footer="0.31496062992125984"/>
  <pageSetup paperSize="9" orientation="portrait" blackAndWhite="1" r:id="rId1"/>
  <rowBreaks count="1" manualBreakCount="1">
    <brk id="22"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88076-D4E3-4E22-BB15-2CED1E241BFB}">
  <sheetPr>
    <tabColor theme="4" tint="0.39997558519241921"/>
  </sheetPr>
  <dimension ref="A1:J39"/>
  <sheetViews>
    <sheetView showZeros="0" view="pageBreakPreview" zoomScaleNormal="100" zoomScaleSheetLayoutView="100" workbookViewId="0">
      <selection activeCell="I7" sqref="I7"/>
    </sheetView>
  </sheetViews>
  <sheetFormatPr defaultColWidth="10" defaultRowHeight="13.2"/>
  <cols>
    <col min="1" max="1" width="6.33203125" style="270" customWidth="1"/>
    <col min="2" max="2" width="2.44140625" style="270" customWidth="1"/>
    <col min="3" max="3" width="1.88671875" style="270" customWidth="1"/>
    <col min="4" max="4" width="3" style="270" customWidth="1"/>
    <col min="5" max="10" width="11.88671875" style="270" customWidth="1"/>
    <col min="11" max="16384" width="10" style="270"/>
  </cols>
  <sheetData>
    <row r="1" spans="1:10" ht="27" customHeight="1">
      <c r="A1" s="934" t="s">
        <v>2450</v>
      </c>
      <c r="B1" s="934"/>
      <c r="C1" s="934"/>
      <c r="D1" s="934"/>
      <c r="E1" s="934"/>
      <c r="F1" s="934"/>
      <c r="G1" s="934"/>
      <c r="H1" s="934"/>
      <c r="I1" s="934"/>
      <c r="J1" s="934"/>
    </row>
    <row r="3" spans="1:10">
      <c r="A3" s="270" t="s">
        <v>2481</v>
      </c>
    </row>
    <row r="4" spans="1:10">
      <c r="J4" s="271" t="s">
        <v>2434</v>
      </c>
    </row>
    <row r="5" spans="1:10" ht="30" customHeight="1">
      <c r="A5" s="977" t="s">
        <v>2451</v>
      </c>
      <c r="B5" s="956" t="s">
        <v>2452</v>
      </c>
      <c r="C5" s="957"/>
      <c r="D5" s="958"/>
      <c r="E5" s="999" t="s">
        <v>2482</v>
      </c>
      <c r="F5" s="1001" t="s">
        <v>2483</v>
      </c>
      <c r="G5" s="999" t="s">
        <v>2484</v>
      </c>
      <c r="H5" s="413" t="s">
        <v>2485</v>
      </c>
      <c r="I5" s="414" t="s">
        <v>2486</v>
      </c>
      <c r="J5" s="415" t="s">
        <v>2487</v>
      </c>
    </row>
    <row r="6" spans="1:10" ht="30" customHeight="1">
      <c r="A6" s="977"/>
      <c r="B6" s="996"/>
      <c r="C6" s="997"/>
      <c r="D6" s="998"/>
      <c r="E6" s="1000"/>
      <c r="F6" s="1000"/>
      <c r="G6" s="1002"/>
      <c r="H6" s="416" t="s">
        <v>2488</v>
      </c>
      <c r="I6" s="417" t="s">
        <v>2489</v>
      </c>
      <c r="J6" s="418" t="s">
        <v>2490</v>
      </c>
    </row>
    <row r="7" spans="1:10" ht="20.100000000000001" customHeight="1">
      <c r="A7" s="966" t="s">
        <v>2437</v>
      </c>
      <c r="B7" s="419" t="s">
        <v>2491</v>
      </c>
      <c r="C7" s="301" t="s">
        <v>2190</v>
      </c>
      <c r="D7" s="289">
        <v>1</v>
      </c>
      <c r="E7" s="348"/>
      <c r="F7" s="329"/>
      <c r="G7" s="349"/>
      <c r="H7" s="350"/>
      <c r="I7" s="351"/>
      <c r="J7" s="420">
        <f>H7*I7*24</f>
        <v>0</v>
      </c>
    </row>
    <row r="8" spans="1:10" ht="20.100000000000001" customHeight="1">
      <c r="A8" s="948"/>
      <c r="B8" s="421" t="s">
        <v>2491</v>
      </c>
      <c r="C8" s="302" t="s">
        <v>2190</v>
      </c>
      <c r="D8" s="292">
        <v>2</v>
      </c>
      <c r="E8" s="352"/>
      <c r="F8" s="331"/>
      <c r="G8" s="353"/>
      <c r="H8" s="354"/>
      <c r="I8" s="351">
        <v>0</v>
      </c>
      <c r="J8" s="422">
        <f t="shared" ref="J8:J21" si="0">H8*I8*24</f>
        <v>0</v>
      </c>
    </row>
    <row r="9" spans="1:10" ht="20.100000000000001" customHeight="1">
      <c r="A9" s="948"/>
      <c r="B9" s="421" t="s">
        <v>2491</v>
      </c>
      <c r="C9" s="302" t="s">
        <v>2190</v>
      </c>
      <c r="D9" s="292">
        <v>3</v>
      </c>
      <c r="E9" s="352"/>
      <c r="F9" s="331"/>
      <c r="G9" s="353"/>
      <c r="H9" s="354"/>
      <c r="I9" s="351">
        <v>0</v>
      </c>
      <c r="J9" s="422">
        <f t="shared" si="0"/>
        <v>0</v>
      </c>
    </row>
    <row r="10" spans="1:10" ht="20.100000000000001" customHeight="1">
      <c r="A10" s="948"/>
      <c r="B10" s="421" t="s">
        <v>2491</v>
      </c>
      <c r="C10" s="302" t="s">
        <v>2190</v>
      </c>
      <c r="D10" s="316">
        <v>4</v>
      </c>
      <c r="E10" s="331"/>
      <c r="F10" s="331"/>
      <c r="G10" s="353"/>
      <c r="H10" s="354"/>
      <c r="I10" s="351">
        <v>0</v>
      </c>
      <c r="J10" s="422">
        <f t="shared" si="0"/>
        <v>0</v>
      </c>
    </row>
    <row r="11" spans="1:10" ht="20.100000000000001" customHeight="1">
      <c r="A11" s="948"/>
      <c r="B11" s="421" t="s">
        <v>2491</v>
      </c>
      <c r="C11" s="302" t="s">
        <v>2190</v>
      </c>
      <c r="D11" s="316">
        <v>5</v>
      </c>
      <c r="E11" s="331"/>
      <c r="F11" s="331"/>
      <c r="G11" s="353"/>
      <c r="H11" s="354"/>
      <c r="I11" s="351">
        <v>0</v>
      </c>
      <c r="J11" s="422">
        <f t="shared" si="0"/>
        <v>0</v>
      </c>
    </row>
    <row r="12" spans="1:10" ht="20.100000000000001" customHeight="1">
      <c r="A12" s="948"/>
      <c r="B12" s="421" t="s">
        <v>2491</v>
      </c>
      <c r="C12" s="302" t="s">
        <v>2190</v>
      </c>
      <c r="D12" s="316">
        <v>6</v>
      </c>
      <c r="E12" s="331"/>
      <c r="F12" s="331"/>
      <c r="G12" s="353"/>
      <c r="H12" s="354"/>
      <c r="I12" s="355">
        <v>0</v>
      </c>
      <c r="J12" s="422">
        <f t="shared" si="0"/>
        <v>0</v>
      </c>
    </row>
    <row r="13" spans="1:10" ht="20.100000000000001" customHeight="1">
      <c r="A13" s="948"/>
      <c r="B13" s="421" t="s">
        <v>2491</v>
      </c>
      <c r="C13" s="302" t="s">
        <v>2190</v>
      </c>
      <c r="D13" s="316">
        <v>7</v>
      </c>
      <c r="E13" s="331"/>
      <c r="F13" s="331"/>
      <c r="G13" s="353"/>
      <c r="H13" s="354"/>
      <c r="I13" s="355">
        <v>0</v>
      </c>
      <c r="J13" s="422">
        <f t="shared" si="0"/>
        <v>0</v>
      </c>
    </row>
    <row r="14" spans="1:10" ht="20.100000000000001" customHeight="1">
      <c r="A14" s="948"/>
      <c r="B14" s="421" t="s">
        <v>2491</v>
      </c>
      <c r="C14" s="302" t="s">
        <v>2190</v>
      </c>
      <c r="D14" s="316">
        <v>8</v>
      </c>
      <c r="E14" s="331"/>
      <c r="F14" s="331"/>
      <c r="G14" s="353"/>
      <c r="H14" s="354"/>
      <c r="I14" s="355">
        <v>0</v>
      </c>
      <c r="J14" s="422">
        <f t="shared" si="0"/>
        <v>0</v>
      </c>
    </row>
    <row r="15" spans="1:10" ht="20.100000000000001" customHeight="1">
      <c r="A15" s="948"/>
      <c r="B15" s="421" t="s">
        <v>2491</v>
      </c>
      <c r="C15" s="302" t="s">
        <v>2190</v>
      </c>
      <c r="D15" s="316">
        <v>9</v>
      </c>
      <c r="E15" s="331"/>
      <c r="F15" s="331"/>
      <c r="G15" s="353"/>
      <c r="H15" s="354"/>
      <c r="I15" s="355">
        <v>0</v>
      </c>
      <c r="J15" s="422">
        <f t="shared" si="0"/>
        <v>0</v>
      </c>
    </row>
    <row r="16" spans="1:10" ht="20.100000000000001" customHeight="1">
      <c r="A16" s="948"/>
      <c r="B16" s="421" t="s">
        <v>2491</v>
      </c>
      <c r="C16" s="302" t="s">
        <v>2190</v>
      </c>
      <c r="D16" s="316">
        <v>10</v>
      </c>
      <c r="E16" s="331"/>
      <c r="F16" s="331"/>
      <c r="G16" s="353"/>
      <c r="H16" s="354"/>
      <c r="I16" s="355">
        <v>0</v>
      </c>
      <c r="J16" s="422">
        <f t="shared" si="0"/>
        <v>0</v>
      </c>
    </row>
    <row r="17" spans="1:10" ht="20.100000000000001" customHeight="1">
      <c r="A17" s="948"/>
      <c r="B17" s="421" t="s">
        <v>2491</v>
      </c>
      <c r="C17" s="302" t="s">
        <v>2190</v>
      </c>
      <c r="D17" s="316">
        <v>11</v>
      </c>
      <c r="E17" s="331"/>
      <c r="F17" s="331"/>
      <c r="G17" s="353"/>
      <c r="H17" s="354"/>
      <c r="I17" s="355">
        <v>0</v>
      </c>
      <c r="J17" s="422">
        <f t="shared" si="0"/>
        <v>0</v>
      </c>
    </row>
    <row r="18" spans="1:10" ht="20.100000000000001" customHeight="1">
      <c r="A18" s="948"/>
      <c r="B18" s="421" t="s">
        <v>2491</v>
      </c>
      <c r="C18" s="302" t="s">
        <v>2190</v>
      </c>
      <c r="D18" s="316">
        <v>12</v>
      </c>
      <c r="E18" s="331"/>
      <c r="F18" s="331"/>
      <c r="G18" s="353"/>
      <c r="H18" s="354"/>
      <c r="I18" s="355">
        <v>0</v>
      </c>
      <c r="J18" s="422">
        <f t="shared" si="0"/>
        <v>0</v>
      </c>
    </row>
    <row r="19" spans="1:10" ht="20.100000000000001" customHeight="1">
      <c r="A19" s="948"/>
      <c r="B19" s="421" t="s">
        <v>2491</v>
      </c>
      <c r="C19" s="302" t="s">
        <v>2190</v>
      </c>
      <c r="D19" s="316">
        <v>13</v>
      </c>
      <c r="E19" s="331"/>
      <c r="F19" s="331"/>
      <c r="G19" s="353"/>
      <c r="H19" s="354"/>
      <c r="I19" s="355">
        <v>0</v>
      </c>
      <c r="J19" s="422">
        <f t="shared" si="0"/>
        <v>0</v>
      </c>
    </row>
    <row r="20" spans="1:10" ht="20.100000000000001" customHeight="1">
      <c r="A20" s="948"/>
      <c r="B20" s="421" t="s">
        <v>2491</v>
      </c>
      <c r="C20" s="302" t="s">
        <v>2190</v>
      </c>
      <c r="D20" s="316">
        <v>14</v>
      </c>
      <c r="E20" s="331"/>
      <c r="F20" s="331"/>
      <c r="G20" s="353"/>
      <c r="H20" s="354"/>
      <c r="I20" s="355">
        <v>0</v>
      </c>
      <c r="J20" s="422">
        <f t="shared" si="0"/>
        <v>0</v>
      </c>
    </row>
    <row r="21" spans="1:10" ht="20.100000000000001" customHeight="1">
      <c r="A21" s="948"/>
      <c r="B21" s="423" t="s">
        <v>2491</v>
      </c>
      <c r="C21" s="313" t="s">
        <v>2190</v>
      </c>
      <c r="D21" s="317">
        <v>15</v>
      </c>
      <c r="E21" s="333"/>
      <c r="F21" s="333"/>
      <c r="G21" s="356"/>
      <c r="H21" s="357"/>
      <c r="I21" s="358">
        <v>0</v>
      </c>
      <c r="J21" s="424">
        <f t="shared" si="0"/>
        <v>0</v>
      </c>
    </row>
    <row r="22" spans="1:10" ht="20.100000000000001" customHeight="1" thickBot="1">
      <c r="A22" s="949"/>
      <c r="B22" s="950" t="s">
        <v>2008</v>
      </c>
      <c r="C22" s="951"/>
      <c r="D22" s="951"/>
      <c r="E22" s="951"/>
      <c r="F22" s="951"/>
      <c r="G22" s="1003"/>
      <c r="H22" s="425"/>
      <c r="I22" s="426"/>
      <c r="J22" s="427">
        <f>SUM(J7:J21)</f>
        <v>0</v>
      </c>
    </row>
    <row r="23" spans="1:10" ht="20.100000000000001" customHeight="1" thickTop="1">
      <c r="A23" s="966" t="s">
        <v>2437</v>
      </c>
      <c r="B23" s="419" t="s">
        <v>2491</v>
      </c>
      <c r="C23" s="301" t="s">
        <v>2190</v>
      </c>
      <c r="D23" s="289">
        <v>1</v>
      </c>
      <c r="E23" s="348"/>
      <c r="F23" s="329"/>
      <c r="G23" s="349"/>
      <c r="H23" s="350"/>
      <c r="I23" s="351">
        <v>0</v>
      </c>
      <c r="J23" s="420">
        <f>H23*I23*24</f>
        <v>0</v>
      </c>
    </row>
    <row r="24" spans="1:10" ht="20.100000000000001" customHeight="1">
      <c r="A24" s="948"/>
      <c r="B24" s="421" t="s">
        <v>2491</v>
      </c>
      <c r="C24" s="302" t="s">
        <v>2190</v>
      </c>
      <c r="D24" s="292">
        <v>2</v>
      </c>
      <c r="E24" s="352"/>
      <c r="F24" s="331"/>
      <c r="G24" s="353"/>
      <c r="H24" s="354"/>
      <c r="I24" s="351">
        <v>0</v>
      </c>
      <c r="J24" s="422">
        <f t="shared" ref="J24:J37" si="1">H24*I24*24</f>
        <v>0</v>
      </c>
    </row>
    <row r="25" spans="1:10" ht="20.100000000000001" customHeight="1">
      <c r="A25" s="948"/>
      <c r="B25" s="421" t="s">
        <v>2491</v>
      </c>
      <c r="C25" s="302" t="s">
        <v>2190</v>
      </c>
      <c r="D25" s="292">
        <v>3</v>
      </c>
      <c r="E25" s="352"/>
      <c r="F25" s="331"/>
      <c r="G25" s="353"/>
      <c r="H25" s="354"/>
      <c r="I25" s="351">
        <v>0</v>
      </c>
      <c r="J25" s="422">
        <f t="shared" si="1"/>
        <v>0</v>
      </c>
    </row>
    <row r="26" spans="1:10" ht="20.100000000000001" customHeight="1">
      <c r="A26" s="948"/>
      <c r="B26" s="421" t="s">
        <v>2491</v>
      </c>
      <c r="C26" s="302" t="s">
        <v>2190</v>
      </c>
      <c r="D26" s="316">
        <v>4</v>
      </c>
      <c r="E26" s="331"/>
      <c r="F26" s="331"/>
      <c r="G26" s="353"/>
      <c r="H26" s="354"/>
      <c r="I26" s="351">
        <v>0</v>
      </c>
      <c r="J26" s="422">
        <f t="shared" si="1"/>
        <v>0</v>
      </c>
    </row>
    <row r="27" spans="1:10" ht="20.100000000000001" customHeight="1">
      <c r="A27" s="948"/>
      <c r="B27" s="421" t="s">
        <v>2491</v>
      </c>
      <c r="C27" s="302" t="s">
        <v>2190</v>
      </c>
      <c r="D27" s="316">
        <v>5</v>
      </c>
      <c r="E27" s="331"/>
      <c r="F27" s="331"/>
      <c r="G27" s="353"/>
      <c r="H27" s="354"/>
      <c r="I27" s="351">
        <v>0</v>
      </c>
      <c r="J27" s="422">
        <f t="shared" si="1"/>
        <v>0</v>
      </c>
    </row>
    <row r="28" spans="1:10" ht="20.100000000000001" customHeight="1">
      <c r="A28" s="948"/>
      <c r="B28" s="421" t="s">
        <v>2491</v>
      </c>
      <c r="C28" s="302" t="s">
        <v>2190</v>
      </c>
      <c r="D28" s="316">
        <v>6</v>
      </c>
      <c r="E28" s="331"/>
      <c r="F28" s="331"/>
      <c r="G28" s="353"/>
      <c r="H28" s="354"/>
      <c r="I28" s="355">
        <v>0</v>
      </c>
      <c r="J28" s="422">
        <f t="shared" si="1"/>
        <v>0</v>
      </c>
    </row>
    <row r="29" spans="1:10" ht="20.100000000000001" customHeight="1">
      <c r="A29" s="948"/>
      <c r="B29" s="421" t="s">
        <v>2491</v>
      </c>
      <c r="C29" s="302" t="s">
        <v>2190</v>
      </c>
      <c r="D29" s="316">
        <v>7</v>
      </c>
      <c r="E29" s="331"/>
      <c r="F29" s="331"/>
      <c r="G29" s="353"/>
      <c r="H29" s="354"/>
      <c r="I29" s="355">
        <v>0</v>
      </c>
      <c r="J29" s="422">
        <f t="shared" si="1"/>
        <v>0</v>
      </c>
    </row>
    <row r="30" spans="1:10" ht="20.100000000000001" customHeight="1">
      <c r="A30" s="948"/>
      <c r="B30" s="421" t="s">
        <v>2491</v>
      </c>
      <c r="C30" s="302" t="s">
        <v>2190</v>
      </c>
      <c r="D30" s="316">
        <v>8</v>
      </c>
      <c r="E30" s="331"/>
      <c r="F30" s="331"/>
      <c r="G30" s="353"/>
      <c r="H30" s="354"/>
      <c r="I30" s="355">
        <v>0</v>
      </c>
      <c r="J30" s="422">
        <f t="shared" si="1"/>
        <v>0</v>
      </c>
    </row>
    <row r="31" spans="1:10" ht="20.100000000000001" customHeight="1">
      <c r="A31" s="948"/>
      <c r="B31" s="421" t="s">
        <v>2491</v>
      </c>
      <c r="C31" s="302" t="s">
        <v>2190</v>
      </c>
      <c r="D31" s="316">
        <v>9</v>
      </c>
      <c r="E31" s="331"/>
      <c r="F31" s="331"/>
      <c r="G31" s="353"/>
      <c r="H31" s="354"/>
      <c r="I31" s="355">
        <v>0</v>
      </c>
      <c r="J31" s="422">
        <f t="shared" si="1"/>
        <v>0</v>
      </c>
    </row>
    <row r="32" spans="1:10" ht="20.100000000000001" customHeight="1">
      <c r="A32" s="948"/>
      <c r="B32" s="421" t="s">
        <v>2491</v>
      </c>
      <c r="C32" s="302" t="s">
        <v>2190</v>
      </c>
      <c r="D32" s="316">
        <v>10</v>
      </c>
      <c r="E32" s="331"/>
      <c r="F32" s="331"/>
      <c r="G32" s="353"/>
      <c r="H32" s="354"/>
      <c r="I32" s="355">
        <v>0</v>
      </c>
      <c r="J32" s="422">
        <f t="shared" si="1"/>
        <v>0</v>
      </c>
    </row>
    <row r="33" spans="1:10" ht="20.100000000000001" customHeight="1">
      <c r="A33" s="948"/>
      <c r="B33" s="421" t="s">
        <v>2491</v>
      </c>
      <c r="C33" s="302" t="s">
        <v>2190</v>
      </c>
      <c r="D33" s="316">
        <v>11</v>
      </c>
      <c r="E33" s="331"/>
      <c r="F33" s="331"/>
      <c r="G33" s="353"/>
      <c r="H33" s="354"/>
      <c r="I33" s="355">
        <v>0</v>
      </c>
      <c r="J33" s="422">
        <f t="shared" si="1"/>
        <v>0</v>
      </c>
    </row>
    <row r="34" spans="1:10" ht="20.100000000000001" customHeight="1">
      <c r="A34" s="948"/>
      <c r="B34" s="421" t="s">
        <v>2491</v>
      </c>
      <c r="C34" s="302" t="s">
        <v>2190</v>
      </c>
      <c r="D34" s="316">
        <v>12</v>
      </c>
      <c r="E34" s="331"/>
      <c r="F34" s="331"/>
      <c r="G34" s="353"/>
      <c r="H34" s="354"/>
      <c r="I34" s="355">
        <v>0</v>
      </c>
      <c r="J34" s="422">
        <f t="shared" si="1"/>
        <v>0</v>
      </c>
    </row>
    <row r="35" spans="1:10" ht="20.100000000000001" customHeight="1">
      <c r="A35" s="948"/>
      <c r="B35" s="421" t="s">
        <v>2491</v>
      </c>
      <c r="C35" s="302" t="s">
        <v>2190</v>
      </c>
      <c r="D35" s="316">
        <v>13</v>
      </c>
      <c r="E35" s="331"/>
      <c r="F35" s="331"/>
      <c r="G35" s="353"/>
      <c r="H35" s="354"/>
      <c r="I35" s="355">
        <v>0</v>
      </c>
      <c r="J35" s="422">
        <f t="shared" si="1"/>
        <v>0</v>
      </c>
    </row>
    <row r="36" spans="1:10" ht="20.100000000000001" customHeight="1">
      <c r="A36" s="948"/>
      <c r="B36" s="421" t="s">
        <v>2491</v>
      </c>
      <c r="C36" s="302" t="s">
        <v>2190</v>
      </c>
      <c r="D36" s="316">
        <v>14</v>
      </c>
      <c r="E36" s="331"/>
      <c r="F36" s="331"/>
      <c r="G36" s="353"/>
      <c r="H36" s="354"/>
      <c r="I36" s="355">
        <v>0</v>
      </c>
      <c r="J36" s="422">
        <f t="shared" si="1"/>
        <v>0</v>
      </c>
    </row>
    <row r="37" spans="1:10" ht="20.100000000000001" customHeight="1">
      <c r="A37" s="948"/>
      <c r="B37" s="423" t="s">
        <v>2491</v>
      </c>
      <c r="C37" s="313" t="s">
        <v>2190</v>
      </c>
      <c r="D37" s="317">
        <v>15</v>
      </c>
      <c r="E37" s="333"/>
      <c r="F37" s="333"/>
      <c r="G37" s="356"/>
      <c r="H37" s="357"/>
      <c r="I37" s="358">
        <v>0</v>
      </c>
      <c r="J37" s="424">
        <f t="shared" si="1"/>
        <v>0</v>
      </c>
    </row>
    <row r="38" spans="1:10" ht="20.100000000000001" customHeight="1" thickBot="1">
      <c r="A38" s="949"/>
      <c r="B38" s="981" t="s">
        <v>2008</v>
      </c>
      <c r="C38" s="982"/>
      <c r="D38" s="982"/>
      <c r="E38" s="982"/>
      <c r="F38" s="982"/>
      <c r="G38" s="1004"/>
      <c r="H38" s="425"/>
      <c r="I38" s="426"/>
      <c r="J38" s="427">
        <f>SUM(J23:J37)</f>
        <v>0</v>
      </c>
    </row>
    <row r="39" spans="1:10" ht="20.100000000000001" customHeight="1" thickTop="1">
      <c r="A39" s="309"/>
      <c r="B39" s="953" t="s">
        <v>1996</v>
      </c>
      <c r="C39" s="953"/>
      <c r="D39" s="953"/>
      <c r="E39" s="953"/>
      <c r="F39" s="953"/>
      <c r="G39" s="954"/>
      <c r="H39" s="428"/>
      <c r="I39" s="429"/>
      <c r="J39" s="430">
        <f>J22+J38</f>
        <v>0</v>
      </c>
    </row>
  </sheetData>
  <sheetProtection algorithmName="SHA-512" hashValue="ueMTZaU1QsBqSOLgbmk+D9b4ujqa+/d82BxNK9mHHvDMwDvsMRKsBQ6OaElPdie0O/5akAJIiJ3/9sfXcV0Wmw==" saltValue="xIubWNc5EjBZNmjL3yk16Q==" spinCount="100000" sheet="1" objects="1" scenarios="1"/>
  <mergeCells count="11">
    <mergeCell ref="A7:A22"/>
    <mergeCell ref="B22:G22"/>
    <mergeCell ref="A23:A38"/>
    <mergeCell ref="B38:G38"/>
    <mergeCell ref="B39:G39"/>
    <mergeCell ref="A1:J1"/>
    <mergeCell ref="A5:A6"/>
    <mergeCell ref="B5:D6"/>
    <mergeCell ref="E5:E6"/>
    <mergeCell ref="F5:F6"/>
    <mergeCell ref="G5:G6"/>
  </mergeCells>
  <phoneticPr fontId="55"/>
  <pageMargins left="0.70866141732283472" right="0.70866141732283472" top="0.74803149606299213" bottom="0.74803149606299213" header="0.31496062992125984" footer="0.31496062992125984"/>
  <pageSetup paperSize="9" orientation="portrait" blackAndWhite="1" r:id="rId1"/>
  <rowBreaks count="1" manualBreakCount="1">
    <brk id="2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4" tint="0.39997558519241921"/>
  </sheetPr>
  <dimension ref="A1:BM77"/>
  <sheetViews>
    <sheetView showZeros="0" view="pageBreakPreview" topLeftCell="A3" zoomScaleNormal="100" zoomScaleSheetLayoutView="100" workbookViewId="0">
      <selection activeCell="C24" sqref="C24:AQ26"/>
    </sheetView>
  </sheetViews>
  <sheetFormatPr defaultColWidth="2.21875" defaultRowHeight="15" customHeight="1"/>
  <cols>
    <col min="2" max="2" width="2.44140625" customWidth="1"/>
    <col min="46" max="46" width="2.21875" style="169"/>
    <col min="62" max="62" width="7.109375" bestFit="1" customWidth="1"/>
  </cols>
  <sheetData>
    <row r="1" spans="1:65" ht="15" customHeight="1">
      <c r="A1" s="42"/>
      <c r="B1" s="9" t="s">
        <v>2149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68"/>
      <c r="AU1" s="1"/>
      <c r="AV1" s="1"/>
      <c r="AW1" s="1"/>
      <c r="AX1" s="1"/>
      <c r="AY1" s="1"/>
      <c r="AZ1" s="1"/>
      <c r="BA1" s="1"/>
      <c r="BB1" s="1"/>
      <c r="BC1" s="1"/>
      <c r="BD1" s="1"/>
      <c r="BE1" s="1"/>
      <c r="BF1" s="1"/>
      <c r="BG1" s="1"/>
      <c r="BH1" s="1"/>
      <c r="BI1" s="1"/>
      <c r="BJ1" s="1"/>
      <c r="BK1" s="1"/>
      <c r="BL1" s="1"/>
      <c r="BM1" s="1"/>
    </row>
    <row r="2" spans="1:65" ht="15" customHeight="1">
      <c r="A2" s="1"/>
      <c r="B2" s="1007" t="s">
        <v>1999</v>
      </c>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
      <c r="AS2" s="1"/>
      <c r="AT2" s="168"/>
      <c r="AU2" s="1"/>
      <c r="AV2" s="1"/>
      <c r="AW2" s="1"/>
      <c r="AX2" s="1"/>
      <c r="AY2" s="1"/>
      <c r="AZ2" s="1"/>
      <c r="BA2" s="1"/>
      <c r="BB2" s="1"/>
      <c r="BC2" s="1"/>
      <c r="BD2" s="1"/>
      <c r="BE2" s="1"/>
      <c r="BF2" s="1"/>
      <c r="BG2" s="1"/>
      <c r="BH2" s="1"/>
      <c r="BI2" s="1"/>
      <c r="BJ2" s="1"/>
      <c r="BK2" s="1"/>
      <c r="BL2" s="1"/>
      <c r="BM2" s="1"/>
    </row>
    <row r="3" spans="1:65" ht="15" customHeight="1">
      <c r="A3" s="1"/>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1007"/>
      <c r="AQ3" s="1007"/>
      <c r="AR3" s="1"/>
      <c r="AS3" s="1"/>
      <c r="AT3" s="168"/>
      <c r="AU3" s="1"/>
      <c r="AV3" s="1"/>
      <c r="AW3" s="1"/>
      <c r="AX3" s="1"/>
      <c r="AY3" s="1"/>
      <c r="AZ3" s="1"/>
      <c r="BA3" s="1"/>
      <c r="BB3" s="1"/>
      <c r="BC3" s="1"/>
      <c r="BD3" s="1"/>
      <c r="BE3" s="1"/>
      <c r="BF3" s="1"/>
      <c r="BG3" s="1"/>
      <c r="BH3" s="1"/>
      <c r="BI3" s="1"/>
      <c r="BJ3" s="1"/>
      <c r="BK3" s="1"/>
      <c r="BL3" s="1"/>
      <c r="BM3" s="1"/>
    </row>
    <row r="4" spans="1:65" ht="15" customHeight="1">
      <c r="A4" s="1"/>
      <c r="B4" s="6" t="s">
        <v>2000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68"/>
      <c r="AU4" s="1"/>
      <c r="AV4" s="1"/>
      <c r="AW4" s="1"/>
      <c r="AX4" s="1"/>
      <c r="AY4" s="1"/>
      <c r="AZ4" s="1"/>
      <c r="BA4" s="1"/>
      <c r="BB4" s="1"/>
      <c r="BC4" s="1"/>
      <c r="BD4" s="1"/>
      <c r="BE4" s="1"/>
      <c r="BF4" s="1"/>
      <c r="BG4" s="1"/>
      <c r="BH4" s="1"/>
      <c r="BI4" s="1"/>
      <c r="BJ4" s="1"/>
      <c r="BK4" s="1"/>
      <c r="BL4" s="1"/>
      <c r="BM4" s="1"/>
    </row>
    <row r="5" spans="1:65" ht="15" customHeight="1">
      <c r="A5" s="1"/>
      <c r="B5" s="6" t="s">
        <v>2001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68"/>
      <c r="AU5" s="1"/>
      <c r="AV5" s="1"/>
      <c r="AW5" s="1"/>
      <c r="AX5" s="1"/>
      <c r="AY5" s="1"/>
      <c r="AZ5" s="1"/>
      <c r="BA5" s="1"/>
      <c r="BB5" s="1"/>
      <c r="BC5" s="1"/>
      <c r="BD5" s="1"/>
      <c r="BE5" s="1"/>
      <c r="BF5" s="1"/>
      <c r="BG5" s="1"/>
      <c r="BH5" s="1"/>
      <c r="BI5" s="1"/>
      <c r="BJ5" s="1"/>
      <c r="BK5" s="1"/>
      <c r="BL5" s="1"/>
      <c r="BM5" s="1"/>
    </row>
    <row r="6" spans="1:65" ht="15" customHeight="1">
      <c r="A6" s="1"/>
      <c r="B6" s="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68"/>
      <c r="AU6" s="1"/>
      <c r="AV6" s="1"/>
      <c r="AW6" s="1"/>
      <c r="AX6" s="1"/>
      <c r="AY6" s="1"/>
      <c r="AZ6" s="1"/>
      <c r="BA6" s="1"/>
      <c r="BB6" s="1"/>
      <c r="BC6" s="1"/>
      <c r="BD6" s="1"/>
      <c r="BE6" s="1"/>
      <c r="BF6" s="1"/>
      <c r="BG6" s="1"/>
      <c r="BH6" s="1"/>
      <c r="BI6" s="1"/>
      <c r="BJ6" s="1"/>
      <c r="BK6" s="1"/>
      <c r="BL6" s="1"/>
      <c r="BM6" s="1"/>
    </row>
    <row r="7" spans="1:65" ht="15" customHeight="1">
      <c r="A7" s="1"/>
      <c r="B7" s="236">
        <v>1</v>
      </c>
      <c r="C7" s="1011" t="s">
        <v>2283</v>
      </c>
      <c r="D7" s="1011"/>
      <c r="E7" s="1011"/>
      <c r="F7" s="1011"/>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1"/>
      <c r="AI7" s="1011"/>
      <c r="AJ7" s="1011"/>
      <c r="AK7" s="1011"/>
      <c r="AL7" s="1011"/>
      <c r="AM7" s="1011"/>
      <c r="AN7" s="1011"/>
      <c r="AO7" s="1011"/>
      <c r="AP7" s="1011"/>
      <c r="AQ7" s="1011"/>
      <c r="AR7" s="1"/>
      <c r="AS7" s="1"/>
      <c r="AT7" s="37"/>
      <c r="AU7" s="1"/>
      <c r="AV7" s="1"/>
      <c r="AW7" s="1"/>
      <c r="AX7" s="1"/>
      <c r="AY7" s="1"/>
      <c r="AZ7" s="1"/>
      <c r="BA7" s="1"/>
      <c r="BB7" s="1"/>
      <c r="BC7" s="1"/>
      <c r="BD7" s="1"/>
      <c r="BE7" s="1"/>
      <c r="BF7" s="1"/>
      <c r="BG7" s="1"/>
      <c r="BH7" s="1"/>
      <c r="BI7" s="1"/>
      <c r="BJ7" s="1"/>
      <c r="BK7" s="1"/>
      <c r="BL7" s="1"/>
      <c r="BM7" s="1"/>
    </row>
    <row r="8" spans="1:65" ht="15" customHeight="1">
      <c r="A8" s="1"/>
      <c r="B8" s="233"/>
      <c r="C8" s="1011"/>
      <c r="D8" s="1011"/>
      <c r="E8" s="1011"/>
      <c r="F8" s="1011"/>
      <c r="G8" s="1011"/>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c r="AG8" s="1011"/>
      <c r="AH8" s="1011"/>
      <c r="AI8" s="1011"/>
      <c r="AJ8" s="1011"/>
      <c r="AK8" s="1011"/>
      <c r="AL8" s="1011"/>
      <c r="AM8" s="1011"/>
      <c r="AN8" s="1011"/>
      <c r="AO8" s="1011"/>
      <c r="AP8" s="1011"/>
      <c r="AQ8" s="1011"/>
      <c r="AR8" s="1"/>
      <c r="AS8" s="1"/>
      <c r="AT8" s="168"/>
      <c r="AU8" s="1"/>
      <c r="AV8" s="1"/>
      <c r="AW8" s="1"/>
      <c r="AX8" s="1"/>
      <c r="AY8" s="1"/>
      <c r="AZ8" s="1"/>
      <c r="BA8" s="1"/>
      <c r="BB8" s="1"/>
      <c r="BC8" s="1"/>
      <c r="BD8" s="1"/>
      <c r="BE8" s="1"/>
      <c r="BF8" s="1"/>
      <c r="BG8" s="1"/>
      <c r="BH8" s="1"/>
      <c r="BI8" s="1"/>
      <c r="BJ8" s="1"/>
      <c r="BK8" s="1"/>
      <c r="BL8" s="1"/>
      <c r="BM8" s="1"/>
    </row>
    <row r="9" spans="1:65" ht="15" customHeight="1">
      <c r="A9" s="1"/>
      <c r="B9" s="233"/>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1"/>
      <c r="AK9" s="1011"/>
      <c r="AL9" s="1011"/>
      <c r="AM9" s="1011"/>
      <c r="AN9" s="1011"/>
      <c r="AO9" s="1011"/>
      <c r="AP9" s="1011"/>
      <c r="AQ9" s="1011"/>
      <c r="AR9" s="1"/>
      <c r="AS9" s="1"/>
      <c r="AT9" s="168"/>
      <c r="AU9" s="1"/>
      <c r="AV9" s="1"/>
      <c r="AW9" s="1"/>
      <c r="AX9" s="1"/>
      <c r="AY9" s="1"/>
      <c r="AZ9" s="1"/>
      <c r="BA9" s="1"/>
      <c r="BB9" s="1"/>
      <c r="BC9" s="1"/>
      <c r="BD9" s="1"/>
      <c r="BE9" s="1"/>
      <c r="BF9" s="1"/>
      <c r="BG9" s="1"/>
      <c r="BH9" s="1"/>
      <c r="BI9" s="1"/>
      <c r="BJ9" s="1"/>
      <c r="BK9" s="1"/>
      <c r="BL9" s="1"/>
      <c r="BM9" s="1"/>
    </row>
    <row r="10" spans="1:65" ht="15" customHeight="1">
      <c r="A10" s="1"/>
      <c r="B10" s="236"/>
      <c r="C10" s="236"/>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1"/>
      <c r="AS10" s="1"/>
      <c r="AT10" s="37"/>
      <c r="AU10" s="1"/>
      <c r="AV10" s="1"/>
      <c r="AW10" s="1"/>
      <c r="AX10" s="1"/>
      <c r="AY10" s="1"/>
      <c r="AZ10" s="1"/>
      <c r="BA10" s="1"/>
      <c r="BB10" s="1"/>
      <c r="BC10" s="1"/>
      <c r="BD10" s="1"/>
      <c r="BE10" s="1"/>
      <c r="BF10" s="1"/>
      <c r="BG10" s="1"/>
      <c r="BH10" s="1"/>
      <c r="BI10" s="1"/>
      <c r="BJ10" s="1"/>
      <c r="BK10" s="1"/>
      <c r="BL10" s="1"/>
      <c r="BM10" s="1"/>
    </row>
    <row r="11" spans="1:65" ht="15" customHeight="1">
      <c r="A11" s="1"/>
      <c r="B11" s="233">
        <v>2</v>
      </c>
      <c r="C11" s="1011" t="s">
        <v>2284</v>
      </c>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c r="AD11" s="1011"/>
      <c r="AE11" s="1011"/>
      <c r="AF11" s="1011"/>
      <c r="AG11" s="1011"/>
      <c r="AH11" s="1011"/>
      <c r="AI11" s="1011"/>
      <c r="AJ11" s="1011"/>
      <c r="AK11" s="1011"/>
      <c r="AL11" s="1011"/>
      <c r="AM11" s="1011"/>
      <c r="AN11" s="1011"/>
      <c r="AO11" s="1011"/>
      <c r="AP11" s="1011"/>
      <c r="AQ11" s="1011"/>
      <c r="AR11" s="1"/>
      <c r="AS11" s="1"/>
      <c r="AT11" s="168"/>
      <c r="AU11" s="1"/>
      <c r="AV11" s="1"/>
      <c r="AW11" s="1"/>
      <c r="AX11" s="1"/>
      <c r="AY11" s="1"/>
      <c r="AZ11" s="1"/>
      <c r="BA11" s="1"/>
      <c r="BB11" s="1"/>
      <c r="BC11" s="1"/>
      <c r="BD11" s="1"/>
      <c r="BE11" s="1"/>
      <c r="BF11" s="1"/>
      <c r="BG11" s="1"/>
      <c r="BH11" s="1"/>
      <c r="BI11" s="1"/>
      <c r="BJ11" s="1"/>
      <c r="BK11" s="1"/>
      <c r="BL11" s="1"/>
      <c r="BM11" s="1"/>
    </row>
    <row r="12" spans="1:65" ht="15" customHeight="1">
      <c r="A12" s="1"/>
      <c r="B12" s="233"/>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11"/>
      <c r="Z12" s="1011"/>
      <c r="AA12" s="1011"/>
      <c r="AB12" s="1011"/>
      <c r="AC12" s="1011"/>
      <c r="AD12" s="1011"/>
      <c r="AE12" s="1011"/>
      <c r="AF12" s="1011"/>
      <c r="AG12" s="1011"/>
      <c r="AH12" s="1011"/>
      <c r="AI12" s="1011"/>
      <c r="AJ12" s="1011"/>
      <c r="AK12" s="1011"/>
      <c r="AL12" s="1011"/>
      <c r="AM12" s="1011"/>
      <c r="AN12" s="1011"/>
      <c r="AO12" s="1011"/>
      <c r="AP12" s="1011"/>
      <c r="AQ12" s="1011"/>
      <c r="AR12" s="1"/>
      <c r="AS12" s="1"/>
      <c r="AT12" s="168"/>
      <c r="AU12" s="1"/>
      <c r="AV12" s="1"/>
      <c r="AW12" s="1"/>
      <c r="AX12" s="1"/>
      <c r="AY12" s="1"/>
      <c r="AZ12" s="1"/>
      <c r="BA12" s="1"/>
      <c r="BB12" s="1"/>
      <c r="BC12" s="1"/>
      <c r="BD12" s="1"/>
      <c r="BE12" s="1"/>
      <c r="BF12" s="1"/>
      <c r="BG12" s="1"/>
      <c r="BH12" s="1"/>
      <c r="BI12" s="1"/>
      <c r="BJ12" s="1"/>
      <c r="BK12" s="1"/>
      <c r="BL12" s="1"/>
      <c r="BM12" s="1"/>
    </row>
    <row r="13" spans="1:65" ht="15" customHeight="1">
      <c r="A13" s="1"/>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1"/>
      <c r="AS13" s="1"/>
      <c r="AT13" s="37"/>
      <c r="AU13" s="1"/>
      <c r="AV13" s="1"/>
      <c r="AW13" s="1"/>
      <c r="AX13" s="1"/>
      <c r="AY13" s="1"/>
      <c r="AZ13" s="1"/>
      <c r="BA13" s="1"/>
      <c r="BB13" s="1"/>
      <c r="BC13" s="1"/>
      <c r="BD13" s="1"/>
      <c r="BE13" s="1"/>
      <c r="BF13" s="1"/>
      <c r="BG13" s="1"/>
      <c r="BH13" s="1"/>
      <c r="BI13" s="1"/>
      <c r="BJ13" s="1"/>
      <c r="BK13" s="1"/>
      <c r="BL13" s="1"/>
      <c r="BM13" s="1"/>
    </row>
    <row r="14" spans="1:65" ht="15" customHeight="1">
      <c r="A14" s="1"/>
      <c r="B14" s="236">
        <v>3</v>
      </c>
      <c r="C14" s="1011" t="s">
        <v>2640</v>
      </c>
      <c r="D14" s="1011"/>
      <c r="E14" s="1011"/>
      <c r="F14" s="1011"/>
      <c r="G14" s="1011"/>
      <c r="H14" s="1011"/>
      <c r="I14" s="1011"/>
      <c r="J14" s="1011"/>
      <c r="K14" s="1011"/>
      <c r="L14" s="1011"/>
      <c r="M14" s="1011"/>
      <c r="N14" s="1011"/>
      <c r="O14" s="1011"/>
      <c r="P14" s="1011"/>
      <c r="Q14" s="1011"/>
      <c r="R14" s="1011"/>
      <c r="S14" s="1011"/>
      <c r="T14" s="1011"/>
      <c r="U14" s="1011"/>
      <c r="V14" s="1011"/>
      <c r="W14" s="1011"/>
      <c r="X14" s="1011"/>
      <c r="Y14" s="1011"/>
      <c r="Z14" s="1011"/>
      <c r="AA14" s="1011"/>
      <c r="AB14" s="1011"/>
      <c r="AC14" s="1011"/>
      <c r="AD14" s="1011"/>
      <c r="AE14" s="1011"/>
      <c r="AF14" s="1011"/>
      <c r="AG14" s="1011"/>
      <c r="AH14" s="1011"/>
      <c r="AI14" s="1011"/>
      <c r="AJ14" s="1011"/>
      <c r="AK14" s="1011"/>
      <c r="AL14" s="1011"/>
      <c r="AM14" s="1011"/>
      <c r="AN14" s="1011"/>
      <c r="AO14" s="1011"/>
      <c r="AP14" s="1011"/>
      <c r="AQ14" s="1011"/>
      <c r="AR14" s="1"/>
      <c r="AS14" s="1"/>
      <c r="AT14" s="168"/>
      <c r="AU14" s="1"/>
      <c r="AV14" s="1"/>
      <c r="AW14" s="1"/>
      <c r="AX14" s="1"/>
      <c r="AY14" s="1"/>
      <c r="AZ14" s="1"/>
      <c r="BA14" s="1"/>
      <c r="BB14" s="1"/>
      <c r="BC14" s="1"/>
      <c r="BD14" s="1"/>
      <c r="BE14" s="1"/>
      <c r="BF14" s="1"/>
      <c r="BG14" s="1"/>
      <c r="BH14" s="1"/>
      <c r="BI14" s="1"/>
      <c r="BJ14" s="1"/>
      <c r="BK14" s="1"/>
      <c r="BL14" s="1"/>
      <c r="BM14" s="1"/>
    </row>
    <row r="15" spans="1:65" ht="15" customHeight="1">
      <c r="A15" s="1"/>
      <c r="B15" s="233"/>
      <c r="C15" s="1011"/>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11"/>
      <c r="AI15" s="1011"/>
      <c r="AJ15" s="1011"/>
      <c r="AK15" s="1011"/>
      <c r="AL15" s="1011"/>
      <c r="AM15" s="1011"/>
      <c r="AN15" s="1011"/>
      <c r="AO15" s="1011"/>
      <c r="AP15" s="1011"/>
      <c r="AQ15" s="1011"/>
      <c r="AR15" s="1"/>
      <c r="AS15" s="1"/>
      <c r="AT15" s="168"/>
      <c r="AU15" s="1"/>
      <c r="AV15" s="1"/>
      <c r="AW15" s="1"/>
      <c r="AX15" s="1"/>
      <c r="AY15" s="1"/>
      <c r="AZ15" s="1"/>
      <c r="BA15" s="1"/>
      <c r="BB15" s="1"/>
      <c r="BC15" s="1"/>
      <c r="BD15" s="1"/>
      <c r="BE15" s="1"/>
      <c r="BF15" s="1"/>
      <c r="BG15" s="1"/>
      <c r="BH15" s="1"/>
      <c r="BI15" s="1"/>
      <c r="BJ15" s="1"/>
      <c r="BK15" s="1"/>
      <c r="BL15" s="1"/>
      <c r="BM15" s="1"/>
    </row>
    <row r="16" spans="1:65" ht="15" customHeight="1">
      <c r="A16" s="1"/>
      <c r="B16" s="233"/>
      <c r="C16" s="1011"/>
      <c r="D16" s="1011"/>
      <c r="E16" s="1011"/>
      <c r="F16" s="1011"/>
      <c r="G16" s="1011"/>
      <c r="H16" s="1011"/>
      <c r="I16" s="1011"/>
      <c r="J16" s="1011"/>
      <c r="K16" s="1011"/>
      <c r="L16" s="1011"/>
      <c r="M16" s="1011"/>
      <c r="N16" s="1011"/>
      <c r="O16" s="1011"/>
      <c r="P16" s="1011"/>
      <c r="Q16" s="1011"/>
      <c r="R16" s="1011"/>
      <c r="S16" s="1011"/>
      <c r="T16" s="1011"/>
      <c r="U16" s="1011"/>
      <c r="V16" s="1011"/>
      <c r="W16" s="1011"/>
      <c r="X16" s="1011"/>
      <c r="Y16" s="1011"/>
      <c r="Z16" s="1011"/>
      <c r="AA16" s="1011"/>
      <c r="AB16" s="1011"/>
      <c r="AC16" s="1011"/>
      <c r="AD16" s="1011"/>
      <c r="AE16" s="1011"/>
      <c r="AF16" s="1011"/>
      <c r="AG16" s="1011"/>
      <c r="AH16" s="1011"/>
      <c r="AI16" s="1011"/>
      <c r="AJ16" s="1011"/>
      <c r="AK16" s="1011"/>
      <c r="AL16" s="1011"/>
      <c r="AM16" s="1011"/>
      <c r="AN16" s="1011"/>
      <c r="AO16" s="1011"/>
      <c r="AP16" s="1011"/>
      <c r="AQ16" s="1011"/>
      <c r="AR16" s="1"/>
      <c r="AS16" s="1"/>
      <c r="AT16" s="168"/>
      <c r="AU16" s="1"/>
      <c r="AV16" s="1"/>
      <c r="AW16" s="1"/>
      <c r="AX16" s="1"/>
      <c r="AY16" s="1"/>
      <c r="AZ16" s="1"/>
      <c r="BA16" s="1"/>
      <c r="BB16" s="1"/>
      <c r="BC16" s="1"/>
      <c r="BD16" s="1"/>
      <c r="BE16" s="1"/>
      <c r="BF16" s="1"/>
      <c r="BG16" s="1"/>
      <c r="BH16" s="1"/>
      <c r="BI16" s="1"/>
      <c r="BJ16" s="1"/>
      <c r="BK16" s="1"/>
      <c r="BL16" s="1"/>
      <c r="BM16" s="1"/>
    </row>
    <row r="17" spans="1:65" ht="15" customHeight="1">
      <c r="A17" s="1"/>
      <c r="B17" s="236"/>
      <c r="C17" s="1011"/>
      <c r="D17" s="1011"/>
      <c r="E17" s="1011"/>
      <c r="F17" s="1011"/>
      <c r="G17" s="1011"/>
      <c r="H17" s="1011"/>
      <c r="I17" s="1011"/>
      <c r="J17" s="1011"/>
      <c r="K17" s="1011"/>
      <c r="L17" s="1011"/>
      <c r="M17" s="1011"/>
      <c r="N17" s="1011"/>
      <c r="O17" s="1011"/>
      <c r="P17" s="1011"/>
      <c r="Q17" s="1011"/>
      <c r="R17" s="1011"/>
      <c r="S17" s="1011"/>
      <c r="T17" s="1011"/>
      <c r="U17" s="1011"/>
      <c r="V17" s="1011"/>
      <c r="W17" s="1011"/>
      <c r="X17" s="1011"/>
      <c r="Y17" s="1011"/>
      <c r="Z17" s="1011"/>
      <c r="AA17" s="1011"/>
      <c r="AB17" s="1011"/>
      <c r="AC17" s="1011"/>
      <c r="AD17" s="1011"/>
      <c r="AE17" s="1011"/>
      <c r="AF17" s="1011"/>
      <c r="AG17" s="1011"/>
      <c r="AH17" s="1011"/>
      <c r="AI17" s="1011"/>
      <c r="AJ17" s="1011"/>
      <c r="AK17" s="1011"/>
      <c r="AL17" s="1011"/>
      <c r="AM17" s="1011"/>
      <c r="AN17" s="1011"/>
      <c r="AO17" s="1011"/>
      <c r="AP17" s="1011"/>
      <c r="AQ17" s="1011"/>
      <c r="AR17" s="1"/>
      <c r="AS17" s="1"/>
      <c r="AT17" s="37"/>
      <c r="AU17" s="1"/>
      <c r="AV17" s="1"/>
      <c r="AW17" s="1"/>
      <c r="AX17" s="1"/>
      <c r="AY17" s="1"/>
      <c r="AZ17" s="1"/>
      <c r="BA17" s="1"/>
      <c r="BB17" s="1"/>
      <c r="BC17" s="1"/>
      <c r="BD17" s="1"/>
      <c r="BE17" s="1"/>
      <c r="BF17" s="1"/>
      <c r="BG17" s="1"/>
      <c r="BH17" s="1"/>
      <c r="BI17" s="1"/>
      <c r="BJ17" s="1"/>
      <c r="BK17" s="1"/>
      <c r="BL17" s="1"/>
      <c r="BM17" s="1"/>
    </row>
    <row r="18" spans="1:65" ht="15" customHeight="1">
      <c r="A18" s="1"/>
      <c r="B18" s="236"/>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1011"/>
    </row>
    <row r="19" spans="1:65" ht="15" customHeight="1">
      <c r="A19" s="1"/>
      <c r="B19" s="236"/>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row>
    <row r="20" spans="1:65" ht="15" customHeight="1">
      <c r="A20" s="1"/>
      <c r="B20" s="236">
        <v>4</v>
      </c>
      <c r="C20" s="1011" t="s">
        <v>2286</v>
      </c>
      <c r="D20" s="1011"/>
      <c r="E20" s="1011"/>
      <c r="F20" s="1011"/>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1"/>
      <c r="AM20" s="1011"/>
      <c r="AN20" s="1011"/>
      <c r="AO20" s="1011"/>
      <c r="AP20" s="1011"/>
      <c r="AQ20" s="1011"/>
    </row>
    <row r="21" spans="1:65" ht="15" customHeight="1">
      <c r="A21" s="1"/>
      <c r="B21" s="233"/>
      <c r="C21" s="1011"/>
      <c r="D21" s="1011"/>
      <c r="E21" s="1011"/>
      <c r="F21" s="1011"/>
      <c r="G21" s="1011"/>
      <c r="H21" s="1011"/>
      <c r="I21" s="1011"/>
      <c r="J21" s="1011"/>
      <c r="K21" s="1011"/>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c r="AG21" s="1011"/>
      <c r="AH21" s="1011"/>
      <c r="AI21" s="1011"/>
      <c r="AJ21" s="1011"/>
      <c r="AK21" s="1011"/>
      <c r="AL21" s="1011"/>
      <c r="AM21" s="1011"/>
      <c r="AN21" s="1011"/>
      <c r="AO21" s="1011"/>
      <c r="AP21" s="1011"/>
      <c r="AQ21" s="1011"/>
      <c r="AT21" s="37"/>
    </row>
    <row r="22" spans="1:65" ht="15" customHeight="1">
      <c r="A22" s="1"/>
      <c r="B22" s="233"/>
      <c r="C22" s="1011"/>
      <c r="D22" s="1011"/>
      <c r="E22" s="1011"/>
      <c r="F22" s="1011"/>
      <c r="G22" s="1011"/>
      <c r="H22" s="1011"/>
      <c r="I22" s="1011"/>
      <c r="J22" s="1011"/>
      <c r="K22" s="1011"/>
      <c r="L22" s="1011"/>
      <c r="M22" s="1011"/>
      <c r="N22" s="1011"/>
      <c r="O22" s="1011"/>
      <c r="P22" s="1011"/>
      <c r="Q22" s="1011"/>
      <c r="R22" s="1011"/>
      <c r="S22" s="1011"/>
      <c r="T22" s="1011"/>
      <c r="U22" s="1011"/>
      <c r="V22" s="1011"/>
      <c r="W22" s="1011"/>
      <c r="X22" s="1011"/>
      <c r="Y22" s="1011"/>
      <c r="Z22" s="1011"/>
      <c r="AA22" s="1011"/>
      <c r="AB22" s="1011"/>
      <c r="AC22" s="1011"/>
      <c r="AD22" s="1011"/>
      <c r="AE22" s="1011"/>
      <c r="AF22" s="1011"/>
      <c r="AG22" s="1011"/>
      <c r="AH22" s="1011"/>
      <c r="AI22" s="1011"/>
      <c r="AJ22" s="1011"/>
      <c r="AK22" s="1011"/>
      <c r="AL22" s="1011"/>
      <c r="AM22" s="1011"/>
      <c r="AN22" s="1011"/>
      <c r="AO22" s="1011"/>
      <c r="AP22" s="1011"/>
      <c r="AQ22" s="1011"/>
    </row>
    <row r="23" spans="1:65" ht="15" customHeight="1">
      <c r="A23" s="1"/>
      <c r="B23" s="233"/>
      <c r="C23" s="236"/>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row>
    <row r="24" spans="1:65" ht="15" customHeight="1">
      <c r="A24" s="1"/>
      <c r="B24" s="233">
        <v>5</v>
      </c>
      <c r="C24" s="1011" t="s">
        <v>2663</v>
      </c>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T24" s="37"/>
    </row>
    <row r="25" spans="1:65" ht="15" customHeight="1">
      <c r="A25" s="1"/>
      <c r="B25" s="233"/>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1"/>
      <c r="AQ25" s="1011"/>
    </row>
    <row r="26" spans="1:65" ht="15" customHeight="1">
      <c r="A26" s="1"/>
      <c r="B26" s="233"/>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1011"/>
    </row>
    <row r="27" spans="1:65" ht="15" customHeight="1">
      <c r="A27" s="1"/>
      <c r="B27" s="236"/>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1"/>
      <c r="AS27" s="1"/>
      <c r="AT27" s="37"/>
      <c r="AU27" s="1"/>
      <c r="AV27" s="1"/>
      <c r="AW27" s="1"/>
      <c r="AX27" s="1"/>
      <c r="AY27" s="1"/>
      <c r="AZ27" s="1"/>
      <c r="BA27" s="1"/>
      <c r="BB27" s="1"/>
      <c r="BC27" s="1"/>
      <c r="BD27" s="1"/>
      <c r="BE27" s="1"/>
      <c r="BF27" s="1"/>
      <c r="BG27" s="1"/>
      <c r="BH27" s="1"/>
      <c r="BI27" s="1"/>
      <c r="BJ27" s="1"/>
      <c r="BK27" s="1"/>
      <c r="BL27" s="1"/>
      <c r="BM27" s="1"/>
    </row>
    <row r="28" spans="1:65" ht="15" customHeight="1">
      <c r="A28" s="1"/>
      <c r="B28" s="233">
        <v>6</v>
      </c>
      <c r="C28" s="1011" t="s">
        <v>2285</v>
      </c>
      <c r="D28" s="1011"/>
      <c r="E28" s="1011"/>
      <c r="F28" s="1011"/>
      <c r="G28" s="1011"/>
      <c r="H28" s="1011"/>
      <c r="I28" s="1011"/>
      <c r="J28" s="1011"/>
      <c r="K28" s="1011"/>
      <c r="L28" s="1011"/>
      <c r="M28" s="1011"/>
      <c r="N28" s="1011"/>
      <c r="O28" s="1011"/>
      <c r="P28" s="1011"/>
      <c r="Q28" s="1011"/>
      <c r="R28" s="1011"/>
      <c r="S28" s="1011"/>
      <c r="T28" s="1011"/>
      <c r="U28" s="1011"/>
      <c r="V28" s="1011"/>
      <c r="W28" s="1011"/>
      <c r="X28" s="1011"/>
      <c r="Y28" s="1011"/>
      <c r="Z28" s="1011"/>
      <c r="AA28" s="1011"/>
      <c r="AB28" s="1011"/>
      <c r="AC28" s="1011"/>
      <c r="AD28" s="1011"/>
      <c r="AE28" s="1011"/>
      <c r="AF28" s="1011"/>
      <c r="AG28" s="1011"/>
      <c r="AH28" s="1011"/>
      <c r="AI28" s="1011"/>
      <c r="AJ28" s="1011"/>
      <c r="AK28" s="1011"/>
      <c r="AL28" s="1011"/>
      <c r="AM28" s="1011"/>
      <c r="AN28" s="1011"/>
      <c r="AO28" s="1011"/>
      <c r="AP28" s="1011"/>
      <c r="AQ28" s="1011"/>
      <c r="AR28" s="1"/>
      <c r="AS28" s="1"/>
      <c r="AT28" s="168"/>
      <c r="AU28" s="1"/>
      <c r="AV28" s="1"/>
      <c r="AW28" s="1"/>
      <c r="AX28" s="1"/>
      <c r="AY28" s="1"/>
      <c r="AZ28" s="1"/>
      <c r="BA28" s="1"/>
      <c r="BB28" s="1"/>
      <c r="BC28" s="1"/>
      <c r="BD28" s="1"/>
      <c r="BE28" s="1"/>
      <c r="BF28" s="1"/>
      <c r="BG28" s="1"/>
      <c r="BH28" s="1"/>
      <c r="BI28" s="1"/>
      <c r="BJ28" s="1"/>
      <c r="BK28" s="1"/>
      <c r="BL28" s="1"/>
      <c r="BM28" s="1"/>
    </row>
    <row r="29" spans="1:65" ht="15" customHeight="1">
      <c r="A29" s="1"/>
      <c r="B29" s="233"/>
      <c r="C29" s="1011"/>
      <c r="D29" s="1011"/>
      <c r="E29" s="1011"/>
      <c r="F29" s="1011"/>
      <c r="G29" s="1011"/>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1"/>
      <c r="AH29" s="1011"/>
      <c r="AI29" s="1011"/>
      <c r="AJ29" s="1011"/>
      <c r="AK29" s="1011"/>
      <c r="AL29" s="1011"/>
      <c r="AM29" s="1011"/>
      <c r="AN29" s="1011"/>
      <c r="AO29" s="1011"/>
      <c r="AP29" s="1011"/>
      <c r="AQ29" s="1011"/>
      <c r="AR29" s="1"/>
      <c r="AS29" s="1"/>
      <c r="AT29" s="168"/>
      <c r="AU29" s="1"/>
      <c r="AV29" s="1"/>
      <c r="AW29" s="1"/>
      <c r="AX29" s="1"/>
      <c r="AY29" s="1"/>
      <c r="AZ29" s="1"/>
      <c r="BA29" s="1"/>
      <c r="BB29" s="1"/>
      <c r="BC29" s="1"/>
      <c r="BD29" s="1"/>
      <c r="BE29" s="1"/>
      <c r="BF29" s="1"/>
      <c r="BG29" s="1"/>
      <c r="BH29" s="1"/>
      <c r="BI29" s="1"/>
      <c r="BJ29" s="1"/>
      <c r="BK29" s="1"/>
      <c r="BL29" s="1"/>
      <c r="BM29" s="1"/>
    </row>
    <row r="30" spans="1:65" ht="15" customHeight="1">
      <c r="A30" s="1"/>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1"/>
      <c r="AS30" s="1"/>
      <c r="AT30" s="37"/>
      <c r="AU30" s="1"/>
      <c r="AV30" s="1"/>
      <c r="AW30" s="1"/>
      <c r="AX30" s="1"/>
      <c r="AY30" s="1"/>
      <c r="AZ30" s="1"/>
      <c r="BA30" s="1"/>
      <c r="BB30" s="1"/>
      <c r="BC30" s="1"/>
      <c r="BD30" s="1"/>
      <c r="BE30" s="1"/>
      <c r="BF30" s="1"/>
      <c r="BG30" s="1"/>
      <c r="BH30" s="1"/>
      <c r="BI30" s="1"/>
      <c r="BJ30" s="1"/>
      <c r="BK30" s="1"/>
      <c r="BL30" s="1"/>
      <c r="BM30" s="1"/>
    </row>
    <row r="31" spans="1:65" ht="15" customHeight="1">
      <c r="A31" s="1"/>
      <c r="B31" s="233">
        <v>7</v>
      </c>
      <c r="C31" s="1011" t="s">
        <v>2287</v>
      </c>
      <c r="D31" s="1011"/>
      <c r="E31" s="1011"/>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
      <c r="AS31" s="1"/>
      <c r="AT31" s="168"/>
      <c r="AU31" s="1"/>
      <c r="AV31" s="1"/>
      <c r="AW31" s="1"/>
      <c r="AX31" s="1"/>
      <c r="AY31" s="1"/>
      <c r="AZ31" s="1"/>
      <c r="BA31" s="1"/>
      <c r="BB31" s="1"/>
      <c r="BC31" s="1"/>
      <c r="BD31" s="1"/>
      <c r="BE31" s="1"/>
      <c r="BF31" s="1"/>
      <c r="BG31" s="1"/>
      <c r="BH31" s="1"/>
      <c r="BI31" s="1"/>
      <c r="BJ31" s="1"/>
      <c r="BK31" s="1"/>
      <c r="BL31" s="1"/>
      <c r="BM31" s="1"/>
    </row>
    <row r="32" spans="1:65" ht="15" customHeight="1">
      <c r="A32" s="150"/>
      <c r="B32" s="233"/>
      <c r="C32" s="1011"/>
      <c r="D32" s="1011"/>
      <c r="E32" s="1011"/>
      <c r="F32" s="1011"/>
      <c r="G32" s="1011"/>
      <c r="H32" s="1011"/>
      <c r="I32" s="1011"/>
      <c r="J32" s="1011"/>
      <c r="K32" s="1011"/>
      <c r="L32" s="1011"/>
      <c r="M32" s="1011"/>
      <c r="N32" s="1011"/>
      <c r="O32" s="1011"/>
      <c r="P32" s="1011"/>
      <c r="Q32" s="1011"/>
      <c r="R32" s="1011"/>
      <c r="S32" s="1011"/>
      <c r="T32" s="1011"/>
      <c r="U32" s="1011"/>
      <c r="V32" s="1011"/>
      <c r="W32" s="1011"/>
      <c r="X32" s="1011"/>
      <c r="Y32" s="1011"/>
      <c r="Z32" s="1011"/>
      <c r="AA32" s="1011"/>
      <c r="AB32" s="1011"/>
      <c r="AC32" s="1011"/>
      <c r="AD32" s="1011"/>
      <c r="AE32" s="1011"/>
      <c r="AF32" s="1011"/>
      <c r="AG32" s="1011"/>
      <c r="AH32" s="1011"/>
      <c r="AI32" s="1011"/>
      <c r="AJ32" s="1011"/>
      <c r="AK32" s="1011"/>
      <c r="AL32" s="1011"/>
      <c r="AM32" s="1011"/>
      <c r="AN32" s="1011"/>
      <c r="AO32" s="1011"/>
      <c r="AP32" s="1011"/>
      <c r="AQ32" s="1011"/>
      <c r="AR32" s="150"/>
      <c r="AS32" s="150"/>
      <c r="AT32" s="170"/>
      <c r="AU32" s="150"/>
      <c r="AV32" s="150"/>
      <c r="AW32" s="150"/>
      <c r="AX32" s="150"/>
      <c r="AY32" s="150"/>
      <c r="AZ32" s="150"/>
      <c r="BA32" s="150"/>
      <c r="BB32" s="150"/>
      <c r="BC32" s="150"/>
      <c r="BD32" s="150"/>
      <c r="BE32" s="150"/>
      <c r="BF32" s="150"/>
      <c r="BG32" s="150"/>
      <c r="BH32" s="150"/>
      <c r="BI32" s="150"/>
      <c r="BJ32" s="150"/>
      <c r="BK32" s="150"/>
      <c r="BL32" s="150"/>
      <c r="BM32" s="150"/>
    </row>
    <row r="33" spans="1:65" s="151" customFormat="1" ht="15" customHeight="1">
      <c r="A33" s="1"/>
      <c r="B33" s="233"/>
      <c r="C33" s="435"/>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1"/>
      <c r="AS33" s="1"/>
      <c r="AT33" s="37"/>
      <c r="AU33" s="1"/>
      <c r="AV33" s="1"/>
      <c r="AW33" s="1"/>
      <c r="AX33" s="1"/>
      <c r="AY33" s="1"/>
      <c r="AZ33" s="1"/>
      <c r="BA33" s="1"/>
      <c r="BB33" s="1"/>
      <c r="BC33" s="1"/>
      <c r="BD33" s="1"/>
      <c r="BE33" s="1"/>
      <c r="BF33" s="1"/>
      <c r="BG33" s="1"/>
      <c r="BH33" s="1"/>
      <c r="BI33" s="1"/>
      <c r="BJ33" s="1"/>
      <c r="BK33" s="1"/>
      <c r="BL33" s="1"/>
      <c r="BM33" s="1"/>
    </row>
    <row r="34" spans="1:65" ht="15" customHeight="1">
      <c r="A34" s="1"/>
      <c r="B34" s="233">
        <v>8</v>
      </c>
      <c r="C34" s="1011" t="s">
        <v>2288</v>
      </c>
      <c r="D34" s="1011"/>
      <c r="E34" s="1011"/>
      <c r="F34" s="1011"/>
      <c r="G34" s="1011"/>
      <c r="H34" s="1011"/>
      <c r="I34" s="1011"/>
      <c r="J34" s="1011"/>
      <c r="K34" s="1011"/>
      <c r="L34" s="1011"/>
      <c r="M34" s="1011"/>
      <c r="N34" s="1011"/>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1"/>
      <c r="AJ34" s="1011"/>
      <c r="AK34" s="1011"/>
      <c r="AL34" s="1011"/>
      <c r="AM34" s="1011"/>
      <c r="AN34" s="1011"/>
      <c r="AO34" s="1011"/>
      <c r="AP34" s="1011"/>
      <c r="AQ34" s="1011"/>
      <c r="AR34" s="1"/>
      <c r="AS34" s="1"/>
      <c r="AT34" s="168"/>
      <c r="AU34" s="1"/>
      <c r="AV34" s="1"/>
      <c r="AW34" s="1"/>
      <c r="AX34" s="1"/>
      <c r="AY34" s="1"/>
      <c r="AZ34" s="1"/>
      <c r="BA34" s="1"/>
      <c r="BB34" s="1"/>
      <c r="BC34" s="1"/>
      <c r="BD34" s="1"/>
      <c r="BE34" s="1"/>
      <c r="BF34" s="1"/>
      <c r="BG34" s="1"/>
      <c r="BH34" s="1"/>
      <c r="BI34" s="1"/>
      <c r="BJ34" s="1"/>
      <c r="BK34" s="1"/>
      <c r="BL34" s="1"/>
      <c r="BM34" s="1"/>
    </row>
    <row r="35" spans="1:65" ht="15" customHeight="1">
      <c r="A35" s="1"/>
      <c r="B35" s="233"/>
      <c r="C35" s="1011"/>
      <c r="D35" s="1011"/>
      <c r="E35" s="1011"/>
      <c r="F35" s="1011"/>
      <c r="G35" s="1011"/>
      <c r="H35" s="1011"/>
      <c r="I35" s="1011"/>
      <c r="J35" s="1011"/>
      <c r="K35" s="1011"/>
      <c r="L35" s="1011"/>
      <c r="M35" s="1011"/>
      <c r="N35" s="1011"/>
      <c r="O35" s="1011"/>
      <c r="P35" s="1011"/>
      <c r="Q35" s="1011"/>
      <c r="R35" s="1011"/>
      <c r="S35" s="1011"/>
      <c r="T35" s="1011"/>
      <c r="U35" s="1011"/>
      <c r="V35" s="1011"/>
      <c r="W35" s="1011"/>
      <c r="X35" s="1011"/>
      <c r="Y35" s="1011"/>
      <c r="Z35" s="1011"/>
      <c r="AA35" s="1011"/>
      <c r="AB35" s="1011"/>
      <c r="AC35" s="1011"/>
      <c r="AD35" s="1011"/>
      <c r="AE35" s="1011"/>
      <c r="AF35" s="1011"/>
      <c r="AG35" s="1011"/>
      <c r="AH35" s="1011"/>
      <c r="AI35" s="1011"/>
      <c r="AJ35" s="1011"/>
      <c r="AK35" s="1011"/>
      <c r="AL35" s="1011"/>
      <c r="AM35" s="1011"/>
      <c r="AN35" s="1011"/>
      <c r="AO35" s="1011"/>
      <c r="AP35" s="1011"/>
      <c r="AQ35" s="1011"/>
      <c r="AR35" s="1"/>
      <c r="AS35" s="1"/>
      <c r="AT35" s="168"/>
      <c r="AU35" s="1"/>
      <c r="AV35" s="1"/>
      <c r="AW35" s="1"/>
      <c r="AX35" s="1"/>
      <c r="AY35" s="1"/>
      <c r="AZ35" s="1"/>
      <c r="BA35" s="1"/>
      <c r="BB35" s="1"/>
      <c r="BC35" s="1"/>
      <c r="BD35" s="1"/>
      <c r="BE35" s="1"/>
      <c r="BF35" s="1"/>
      <c r="BG35" s="1"/>
      <c r="BH35" s="1"/>
      <c r="BI35" s="1"/>
      <c r="BJ35" s="1"/>
      <c r="BK35" s="1"/>
      <c r="BL35" s="1"/>
      <c r="BM35" s="1"/>
    </row>
    <row r="36" spans="1:65" ht="15" customHeight="1">
      <c r="A36" s="1"/>
      <c r="B36" s="233"/>
      <c r="C36" s="1011"/>
      <c r="D36" s="1011"/>
      <c r="E36" s="1011"/>
      <c r="F36" s="1011"/>
      <c r="G36" s="1011"/>
      <c r="H36" s="1011"/>
      <c r="I36" s="1011"/>
      <c r="J36" s="1011"/>
      <c r="K36" s="1011"/>
      <c r="L36" s="1011"/>
      <c r="M36" s="1011"/>
      <c r="N36" s="1011"/>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011"/>
      <c r="AL36" s="1011"/>
      <c r="AM36" s="1011"/>
      <c r="AN36" s="1011"/>
      <c r="AO36" s="1011"/>
      <c r="AP36" s="1011"/>
      <c r="AQ36" s="1011"/>
      <c r="AR36" s="1"/>
      <c r="AS36" s="1"/>
      <c r="AT36" s="168"/>
      <c r="AU36" s="1"/>
      <c r="AV36" s="1"/>
      <c r="AW36" s="1"/>
      <c r="AX36" s="1"/>
      <c r="AY36" s="1"/>
      <c r="AZ36" s="1"/>
      <c r="BA36" s="1"/>
      <c r="BB36" s="1"/>
      <c r="BC36" s="1"/>
      <c r="BD36" s="1"/>
      <c r="BE36" s="1"/>
      <c r="BF36" s="1"/>
      <c r="BG36" s="1"/>
      <c r="BH36" s="1"/>
      <c r="BI36" s="1"/>
      <c r="BJ36" s="1"/>
      <c r="BK36" s="1"/>
      <c r="BL36" s="1"/>
      <c r="BM36" s="1"/>
    </row>
    <row r="37" spans="1:65" ht="15" customHeight="1">
      <c r="A37" s="1"/>
      <c r="B37" s="233"/>
      <c r="C37" s="236"/>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1"/>
      <c r="AS37" s="1"/>
      <c r="AT37" s="168"/>
      <c r="AU37" s="1"/>
      <c r="AV37" s="1"/>
      <c r="AW37" s="1"/>
      <c r="AX37" s="1"/>
      <c r="AY37" s="1"/>
      <c r="AZ37" s="1"/>
      <c r="BA37" s="1"/>
      <c r="BB37" s="1"/>
      <c r="BC37" s="1"/>
      <c r="BD37" s="1"/>
      <c r="BE37" s="1"/>
      <c r="BF37" s="1"/>
      <c r="BG37" s="1"/>
      <c r="BH37" s="1"/>
      <c r="BI37" s="1"/>
      <c r="BJ37" s="1"/>
      <c r="BK37" s="1"/>
      <c r="BL37" s="1"/>
      <c r="BM37" s="1"/>
    </row>
    <row r="38" spans="1:65" ht="15" customHeight="1">
      <c r="A38" s="1"/>
      <c r="B38" s="233">
        <v>9</v>
      </c>
      <c r="C38" s="1011" t="s">
        <v>2289</v>
      </c>
      <c r="D38" s="1011"/>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11"/>
      <c r="AK38" s="1011"/>
      <c r="AL38" s="1011"/>
      <c r="AM38" s="1011"/>
      <c r="AN38" s="1011"/>
      <c r="AO38" s="1011"/>
      <c r="AP38" s="1011"/>
      <c r="AQ38" s="1011"/>
      <c r="AR38" s="1"/>
      <c r="AS38" s="1"/>
      <c r="AT38" s="168"/>
      <c r="AU38" s="1"/>
      <c r="AV38" s="1"/>
      <c r="AW38" s="1"/>
      <c r="AX38" s="1"/>
      <c r="AY38" s="1"/>
      <c r="AZ38" s="1"/>
      <c r="BA38" s="1"/>
      <c r="BB38" s="1"/>
      <c r="BC38" s="1"/>
      <c r="BD38" s="1"/>
      <c r="BE38" s="1"/>
      <c r="BF38" s="1"/>
      <c r="BG38" s="1"/>
      <c r="BH38" s="1"/>
      <c r="BI38" s="1"/>
      <c r="BJ38" s="1"/>
      <c r="BK38" s="1"/>
      <c r="BL38" s="1"/>
      <c r="BM38" s="1"/>
    </row>
    <row r="39" spans="1:65" ht="15" customHeight="1">
      <c r="A39" s="38"/>
      <c r="B39" s="233"/>
      <c r="C39" s="1011"/>
      <c r="D39" s="1011"/>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38"/>
      <c r="AS39" s="38"/>
      <c r="AT39" s="190"/>
      <c r="AU39" s="38"/>
      <c r="AV39" s="38"/>
      <c r="AW39" s="38"/>
      <c r="AX39" s="38"/>
      <c r="AY39" s="38"/>
      <c r="AZ39" s="38"/>
      <c r="BA39" s="38"/>
      <c r="BB39" s="38"/>
      <c r="BC39" s="38"/>
      <c r="BD39" s="38"/>
      <c r="BE39" s="38"/>
      <c r="BF39" s="38"/>
      <c r="BG39" s="38"/>
      <c r="BH39" s="38"/>
      <c r="BI39" s="38"/>
      <c r="BJ39" s="38"/>
      <c r="BK39" s="38"/>
      <c r="BL39" s="38"/>
      <c r="BM39" s="38"/>
    </row>
    <row r="40" spans="1:65" ht="18" customHeight="1">
      <c r="A40" s="38"/>
      <c r="B40" s="233"/>
      <c r="C40" s="1011"/>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38"/>
      <c r="AS40" s="38"/>
      <c r="AT40" s="190"/>
      <c r="AU40" s="38"/>
      <c r="AV40" s="38"/>
      <c r="AW40" s="38"/>
      <c r="AX40" s="38"/>
      <c r="AY40" s="38"/>
      <c r="AZ40" s="38"/>
      <c r="BA40" s="38"/>
      <c r="BB40" s="38"/>
      <c r="BC40" s="38"/>
      <c r="BD40" s="38"/>
      <c r="BE40" s="38"/>
      <c r="BF40" s="38"/>
      <c r="BG40" s="38"/>
      <c r="BH40" s="38"/>
      <c r="BI40" s="38"/>
      <c r="BJ40" s="38"/>
      <c r="BK40" s="38"/>
      <c r="BL40" s="38"/>
      <c r="BM40" s="38"/>
    </row>
    <row r="41" spans="1:65" ht="15" customHeight="1">
      <c r="A41" s="38"/>
      <c r="B41" s="236"/>
      <c r="C41" s="1011"/>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38"/>
      <c r="AS41" s="38"/>
      <c r="AT41" s="37"/>
      <c r="AU41" s="38"/>
      <c r="AV41" s="38"/>
      <c r="AW41" s="38"/>
      <c r="AX41" s="38"/>
      <c r="AY41" s="38"/>
      <c r="AZ41" s="38"/>
      <c r="BA41" s="38"/>
      <c r="BB41" s="38"/>
      <c r="BC41" s="38"/>
      <c r="BD41" s="38"/>
      <c r="BE41" s="38"/>
      <c r="BF41" s="38"/>
      <c r="BG41" s="38"/>
      <c r="BH41" s="38"/>
      <c r="BI41" s="38"/>
      <c r="BJ41" s="38"/>
      <c r="BK41" s="38"/>
      <c r="BL41" s="38"/>
      <c r="BM41" s="38"/>
    </row>
    <row r="42" spans="1:65" ht="15" customHeight="1">
      <c r="A42" s="38"/>
      <c r="B42" s="233"/>
      <c r="C42" s="1011"/>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11"/>
      <c r="AK42" s="1011"/>
      <c r="AL42" s="1011"/>
      <c r="AM42" s="1011"/>
      <c r="AN42" s="1011"/>
      <c r="AO42" s="1011"/>
      <c r="AP42" s="1011"/>
      <c r="AQ42" s="1011"/>
      <c r="AR42" s="38"/>
      <c r="AS42" s="38"/>
      <c r="AT42" s="190"/>
      <c r="AU42" s="38"/>
      <c r="AV42" s="38"/>
      <c r="AW42" s="38"/>
      <c r="AX42" s="38"/>
      <c r="AY42" s="38"/>
      <c r="AZ42" s="38"/>
      <c r="BA42" s="38"/>
      <c r="BB42" s="38"/>
      <c r="BC42" s="38"/>
      <c r="BD42" s="38"/>
      <c r="BE42" s="38"/>
      <c r="BF42" s="38"/>
      <c r="BG42" s="38"/>
      <c r="BH42" s="38"/>
      <c r="BI42" s="38"/>
      <c r="BJ42" s="38"/>
      <c r="BK42" s="38"/>
      <c r="BL42" s="38"/>
      <c r="BM42" s="38"/>
    </row>
    <row r="43" spans="1:65" ht="15" customHeight="1">
      <c r="A43" s="38"/>
      <c r="B43" s="233"/>
      <c r="C43" s="1011"/>
      <c r="D43" s="1011"/>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1011"/>
      <c r="AI43" s="1011"/>
      <c r="AJ43" s="1011"/>
      <c r="AK43" s="1011"/>
      <c r="AL43" s="1011"/>
      <c r="AM43" s="1011"/>
      <c r="AN43" s="1011"/>
      <c r="AO43" s="1011"/>
      <c r="AP43" s="1011"/>
      <c r="AQ43" s="1011"/>
      <c r="AR43" s="38"/>
      <c r="AS43" s="38"/>
      <c r="AT43" s="190"/>
      <c r="AU43" s="38"/>
      <c r="AV43" s="38"/>
      <c r="AW43" s="38"/>
      <c r="AX43" s="38"/>
      <c r="AY43" s="38"/>
      <c r="AZ43" s="38"/>
      <c r="BA43" s="38"/>
      <c r="BB43" s="38"/>
      <c r="BC43" s="38"/>
      <c r="BD43" s="38"/>
      <c r="BE43" s="38"/>
      <c r="BF43" s="38"/>
      <c r="BG43" s="38"/>
      <c r="BH43" s="38"/>
      <c r="BI43" s="38"/>
      <c r="BJ43" s="38"/>
      <c r="BK43" s="38"/>
      <c r="BL43" s="38"/>
      <c r="BM43" s="38"/>
    </row>
    <row r="44" spans="1:65" ht="15" customHeight="1">
      <c r="A44" s="38"/>
      <c r="B44" s="233"/>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1011"/>
      <c r="AN44" s="1011"/>
      <c r="AO44" s="1011"/>
      <c r="AP44" s="1011"/>
      <c r="AQ44" s="1011"/>
      <c r="AR44" s="38"/>
      <c r="AS44" s="38"/>
      <c r="AT44" s="190"/>
      <c r="AU44" s="38"/>
      <c r="AV44" s="38"/>
      <c r="AW44" s="38"/>
      <c r="AX44" s="38"/>
      <c r="AY44" s="38"/>
      <c r="AZ44" s="38"/>
      <c r="BA44" s="38"/>
      <c r="BB44" s="38"/>
      <c r="BC44" s="38"/>
      <c r="BD44" s="38"/>
      <c r="BE44" s="38"/>
      <c r="BF44" s="38"/>
      <c r="BG44" s="38"/>
      <c r="BH44" s="38"/>
      <c r="BI44" s="38"/>
      <c r="BJ44" s="38"/>
      <c r="BK44" s="38"/>
      <c r="BL44" s="38"/>
      <c r="BM44" s="38"/>
    </row>
    <row r="45" spans="1:65" ht="15" customHeight="1">
      <c r="A45" s="38"/>
      <c r="B45" s="436"/>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38"/>
      <c r="AS45" s="38"/>
      <c r="AT45" s="190"/>
      <c r="AU45" s="38"/>
      <c r="AV45" s="38"/>
      <c r="AW45" s="38"/>
      <c r="AX45" s="38"/>
      <c r="AY45" s="38"/>
      <c r="AZ45" s="38"/>
      <c r="BA45" s="38"/>
      <c r="BB45" s="38"/>
      <c r="BC45" s="38"/>
      <c r="BD45" s="38"/>
      <c r="BE45" s="38"/>
      <c r="BF45" s="38"/>
      <c r="BG45" s="38"/>
      <c r="BH45" s="38"/>
      <c r="BI45" s="38"/>
      <c r="BJ45" s="38"/>
      <c r="BK45" s="38"/>
      <c r="BL45" s="38"/>
      <c r="BM45" s="38"/>
    </row>
    <row r="46" spans="1:65" ht="15" customHeight="1">
      <c r="A46" s="38"/>
      <c r="B46" s="1011" t="s">
        <v>2265</v>
      </c>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1011"/>
      <c r="AN46" s="1011"/>
      <c r="AO46" s="1011"/>
      <c r="AP46" s="1011"/>
      <c r="AQ46" s="1011"/>
      <c r="AR46" s="38"/>
      <c r="AS46" s="38"/>
      <c r="AT46" s="190"/>
      <c r="AU46" s="38"/>
      <c r="AV46" s="38"/>
      <c r="AW46" s="38"/>
      <c r="AX46" s="38"/>
      <c r="AY46" s="38"/>
      <c r="AZ46" s="38"/>
      <c r="BA46" s="38"/>
      <c r="BB46" s="38"/>
      <c r="BC46" s="38"/>
      <c r="BD46" s="38"/>
      <c r="BE46" s="38"/>
      <c r="BF46" s="38"/>
      <c r="BG46" s="38"/>
      <c r="BH46" s="38"/>
      <c r="BI46" s="38"/>
      <c r="BJ46" s="38"/>
      <c r="BK46" s="38"/>
      <c r="BL46" s="38"/>
      <c r="BM46" s="38"/>
    </row>
    <row r="47" spans="1:65" ht="15" customHeight="1">
      <c r="A47" s="38"/>
      <c r="B47" s="1011"/>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1"/>
      <c r="AK47" s="1011"/>
      <c r="AL47" s="1011"/>
      <c r="AM47" s="1011"/>
      <c r="AN47" s="1011"/>
      <c r="AO47" s="1011"/>
      <c r="AP47" s="1011"/>
      <c r="AQ47" s="1011"/>
      <c r="AR47" s="38"/>
      <c r="AS47" s="38"/>
      <c r="AT47" s="190"/>
      <c r="AU47" s="38"/>
      <c r="AV47" s="38"/>
      <c r="AW47" s="38"/>
      <c r="AX47" s="38"/>
      <c r="AY47" s="38"/>
      <c r="AZ47" s="38"/>
      <c r="BA47" s="38"/>
      <c r="BB47" s="38"/>
      <c r="BC47" s="38"/>
      <c r="BD47" s="38"/>
      <c r="BE47" s="38"/>
      <c r="BF47" s="38"/>
      <c r="BG47" s="38"/>
      <c r="BH47" s="38"/>
      <c r="BI47" s="38"/>
      <c r="BJ47" s="38"/>
      <c r="BK47" s="38"/>
      <c r="BL47" s="38"/>
      <c r="BM47" s="38"/>
    </row>
    <row r="48" spans="1:65" ht="13.2">
      <c r="A48" s="38"/>
      <c r="B48" s="1011"/>
      <c r="C48" s="1011"/>
      <c r="D48" s="1011"/>
      <c r="E48" s="1011"/>
      <c r="F48" s="1011"/>
      <c r="G48" s="1011"/>
      <c r="H48" s="1011"/>
      <c r="I48" s="1011"/>
      <c r="J48" s="1011"/>
      <c r="K48" s="1011"/>
      <c r="L48" s="1011"/>
      <c r="M48" s="1011"/>
      <c r="N48" s="1011"/>
      <c r="O48" s="1011"/>
      <c r="P48" s="1011"/>
      <c r="Q48" s="1011"/>
      <c r="R48" s="1011"/>
      <c r="S48" s="1011"/>
      <c r="T48" s="1011"/>
      <c r="U48" s="1011"/>
      <c r="V48" s="1011"/>
      <c r="W48" s="1011"/>
      <c r="X48" s="1011"/>
      <c r="Y48" s="1011"/>
      <c r="Z48" s="1011"/>
      <c r="AA48" s="1011"/>
      <c r="AB48" s="1011"/>
      <c r="AC48" s="1011"/>
      <c r="AD48" s="1011"/>
      <c r="AE48" s="1011"/>
      <c r="AF48" s="1011"/>
      <c r="AG48" s="1011"/>
      <c r="AH48" s="1011"/>
      <c r="AI48" s="1011"/>
      <c r="AJ48" s="1011"/>
      <c r="AK48" s="1011"/>
      <c r="AL48" s="1011"/>
      <c r="AM48" s="1011"/>
      <c r="AN48" s="1011"/>
      <c r="AO48" s="1011"/>
      <c r="AP48" s="1011"/>
      <c r="AQ48" s="1011"/>
      <c r="AR48" s="38"/>
      <c r="AS48" s="38"/>
      <c r="AT48" s="190"/>
      <c r="AU48" s="38"/>
      <c r="AV48" s="38"/>
      <c r="AW48" s="38"/>
      <c r="AX48" s="38"/>
      <c r="AY48" s="38"/>
      <c r="AZ48" s="38"/>
      <c r="BA48" s="38"/>
      <c r="BB48" s="38"/>
      <c r="BC48" s="38"/>
      <c r="BD48" s="38"/>
      <c r="BE48" s="38"/>
      <c r="BF48" s="38"/>
      <c r="BG48" s="38"/>
      <c r="BH48" s="38"/>
      <c r="BI48" s="38"/>
      <c r="BJ48" s="38"/>
      <c r="BK48" s="38"/>
      <c r="BL48" s="38"/>
      <c r="BM48" s="38"/>
    </row>
    <row r="49" spans="1:65" ht="13.2">
      <c r="A49" s="38"/>
      <c r="B49" s="1011"/>
      <c r="C49" s="1011"/>
      <c r="D49" s="1011"/>
      <c r="E49" s="1011"/>
      <c r="F49" s="1011"/>
      <c r="G49" s="1011"/>
      <c r="H49" s="1011"/>
      <c r="I49" s="1011"/>
      <c r="J49" s="1011"/>
      <c r="K49" s="1011"/>
      <c r="L49" s="1011"/>
      <c r="M49" s="1011"/>
      <c r="N49" s="1011"/>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1"/>
      <c r="AJ49" s="1011"/>
      <c r="AK49" s="1011"/>
      <c r="AL49" s="1011"/>
      <c r="AM49" s="1011"/>
      <c r="AN49" s="1011"/>
      <c r="AO49" s="1011"/>
      <c r="AP49" s="1011"/>
      <c r="AQ49" s="1011"/>
      <c r="AR49" s="38"/>
      <c r="AS49" s="38"/>
      <c r="AT49" s="190"/>
      <c r="AU49" s="38"/>
      <c r="AV49" s="38"/>
      <c r="AW49" s="38"/>
      <c r="AX49" s="38"/>
      <c r="AY49" s="38"/>
      <c r="AZ49" s="38"/>
      <c r="BA49" s="38"/>
      <c r="BB49" s="38"/>
      <c r="BC49" s="38"/>
      <c r="BD49" s="38"/>
      <c r="BE49" s="38"/>
      <c r="BF49" s="38"/>
      <c r="BG49" s="38"/>
      <c r="BH49" s="38"/>
      <c r="BI49" s="38"/>
      <c r="BJ49" s="38"/>
      <c r="BK49" s="38"/>
      <c r="BL49" s="38"/>
      <c r="BM49" s="38"/>
    </row>
    <row r="50" spans="1:65" ht="13.2">
      <c r="A50" s="38"/>
      <c r="B50" s="1011"/>
      <c r="C50" s="1011"/>
      <c r="D50" s="1011"/>
      <c r="E50" s="1011"/>
      <c r="F50" s="1011"/>
      <c r="G50" s="1011"/>
      <c r="H50" s="1011"/>
      <c r="I50" s="1011"/>
      <c r="J50" s="1011"/>
      <c r="K50" s="1011"/>
      <c r="L50" s="1011"/>
      <c r="M50" s="1011"/>
      <c r="N50" s="1011"/>
      <c r="O50" s="1011"/>
      <c r="P50" s="1011"/>
      <c r="Q50" s="1011"/>
      <c r="R50" s="1011"/>
      <c r="S50" s="1011"/>
      <c r="T50" s="1011"/>
      <c r="U50" s="1011"/>
      <c r="V50" s="1011"/>
      <c r="W50" s="1011"/>
      <c r="X50" s="1011"/>
      <c r="Y50" s="1011"/>
      <c r="Z50" s="1011"/>
      <c r="AA50" s="1011"/>
      <c r="AB50" s="1011"/>
      <c r="AC50" s="1011"/>
      <c r="AD50" s="1011"/>
      <c r="AE50" s="1011"/>
      <c r="AF50" s="1011"/>
      <c r="AG50" s="1011"/>
      <c r="AH50" s="1011"/>
      <c r="AI50" s="1011"/>
      <c r="AJ50" s="1011"/>
      <c r="AK50" s="1011"/>
      <c r="AL50" s="1011"/>
      <c r="AM50" s="1011"/>
      <c r="AN50" s="1011"/>
      <c r="AO50" s="1011"/>
      <c r="AP50" s="1011"/>
      <c r="AQ50" s="1011"/>
      <c r="AR50" s="38"/>
      <c r="AS50" s="38"/>
      <c r="AT50" s="190"/>
      <c r="AU50" s="38"/>
      <c r="AV50" s="38"/>
      <c r="AW50" s="38"/>
      <c r="AX50" s="38"/>
      <c r="AY50" s="38"/>
      <c r="AZ50" s="38"/>
      <c r="BA50" s="38"/>
      <c r="BB50" s="38"/>
      <c r="BC50" s="38"/>
      <c r="BD50" s="38"/>
      <c r="BE50" s="38"/>
      <c r="BF50" s="38"/>
      <c r="BG50" s="38"/>
      <c r="BH50" s="38"/>
      <c r="BI50" s="38"/>
      <c r="BJ50" s="38"/>
      <c r="BK50" s="38"/>
      <c r="BL50" s="38"/>
      <c r="BM50" s="38"/>
    </row>
    <row r="51" spans="1:65" ht="13.2">
      <c r="A51" s="38"/>
      <c r="B51" s="1011"/>
      <c r="C51" s="1011"/>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1"/>
      <c r="AJ51" s="1011"/>
      <c r="AK51" s="1011"/>
      <c r="AL51" s="1011"/>
      <c r="AM51" s="1011"/>
      <c r="AN51" s="1011"/>
      <c r="AO51" s="1011"/>
      <c r="AP51" s="1011"/>
      <c r="AQ51" s="1011"/>
      <c r="AR51" s="38"/>
      <c r="AS51" s="38"/>
      <c r="AT51" s="190"/>
      <c r="AU51" s="38"/>
      <c r="AV51" s="38"/>
      <c r="AW51" s="38"/>
      <c r="AX51" s="38"/>
      <c r="AY51" s="38"/>
      <c r="AZ51" s="38"/>
      <c r="BA51" s="38"/>
      <c r="BB51" s="38"/>
      <c r="BC51" s="38"/>
      <c r="BD51" s="38"/>
      <c r="BE51" s="38"/>
      <c r="BF51" s="38"/>
      <c r="BG51" s="38"/>
      <c r="BH51" s="38"/>
      <c r="BI51" s="38"/>
      <c r="BJ51" s="38"/>
      <c r="BK51" s="38"/>
      <c r="BL51" s="38"/>
      <c r="BM51" s="38"/>
    </row>
    <row r="52" spans="1:65" ht="13.2">
      <c r="A52" s="38"/>
      <c r="B52" s="1011"/>
      <c r="C52" s="1011"/>
      <c r="D52" s="1011"/>
      <c r="E52" s="1011"/>
      <c r="F52" s="1011"/>
      <c r="G52" s="1011"/>
      <c r="H52" s="1011"/>
      <c r="I52" s="1011"/>
      <c r="J52" s="1011"/>
      <c r="K52" s="1011"/>
      <c r="L52" s="1011"/>
      <c r="M52" s="1011"/>
      <c r="N52" s="1011"/>
      <c r="O52" s="1011"/>
      <c r="P52" s="1011"/>
      <c r="Q52" s="1011"/>
      <c r="R52" s="1011"/>
      <c r="S52" s="1011"/>
      <c r="T52" s="1011"/>
      <c r="U52" s="1011"/>
      <c r="V52" s="1011"/>
      <c r="W52" s="1011"/>
      <c r="X52" s="1011"/>
      <c r="Y52" s="1011"/>
      <c r="Z52" s="1011"/>
      <c r="AA52" s="1011"/>
      <c r="AB52" s="1011"/>
      <c r="AC52" s="1011"/>
      <c r="AD52" s="1011"/>
      <c r="AE52" s="1011"/>
      <c r="AF52" s="1011"/>
      <c r="AG52" s="1011"/>
      <c r="AH52" s="1011"/>
      <c r="AI52" s="1011"/>
      <c r="AJ52" s="1011"/>
      <c r="AK52" s="1011"/>
      <c r="AL52" s="1011"/>
      <c r="AM52" s="1011"/>
      <c r="AN52" s="1011"/>
      <c r="AO52" s="1011"/>
      <c r="AP52" s="1011"/>
      <c r="AQ52" s="1011"/>
      <c r="AR52" s="38"/>
      <c r="AS52" s="38"/>
      <c r="AT52" s="190"/>
      <c r="AU52" s="38"/>
      <c r="AV52" s="38"/>
      <c r="AW52" s="38"/>
      <c r="AX52" s="38"/>
      <c r="AY52" s="38"/>
      <c r="AZ52" s="38"/>
      <c r="BA52" s="38"/>
      <c r="BB52" s="38"/>
      <c r="BC52" s="38"/>
      <c r="BD52" s="38"/>
      <c r="BE52" s="38"/>
      <c r="BF52" s="38"/>
      <c r="BG52" s="38"/>
      <c r="BH52" s="38"/>
      <c r="BI52" s="38"/>
      <c r="BJ52" s="38"/>
      <c r="BK52" s="38"/>
      <c r="BL52" s="38"/>
      <c r="BM52" s="38"/>
    </row>
    <row r="53" spans="1:65" ht="13.2">
      <c r="A53" s="38"/>
      <c r="B53" s="1011"/>
      <c r="C53" s="1011"/>
      <c r="D53" s="1011"/>
      <c r="E53" s="1011"/>
      <c r="F53" s="1011"/>
      <c r="G53" s="1011"/>
      <c r="H53" s="1011"/>
      <c r="I53" s="1011"/>
      <c r="J53" s="1011"/>
      <c r="K53" s="1011"/>
      <c r="L53" s="1011"/>
      <c r="M53" s="1011"/>
      <c r="N53" s="1011"/>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1011"/>
      <c r="AL53" s="1011"/>
      <c r="AM53" s="1011"/>
      <c r="AN53" s="1011"/>
      <c r="AO53" s="1011"/>
      <c r="AP53" s="1011"/>
      <c r="AQ53" s="1011"/>
      <c r="AR53" s="38"/>
      <c r="AS53" s="38"/>
      <c r="AT53" s="190"/>
      <c r="AU53" s="38"/>
      <c r="AV53" s="38"/>
      <c r="AW53" s="38"/>
      <c r="AX53" s="38"/>
      <c r="AY53" s="38"/>
      <c r="AZ53" s="38"/>
      <c r="BA53" s="38"/>
      <c r="BB53" s="38"/>
      <c r="BC53" s="38"/>
      <c r="BD53" s="38"/>
      <c r="BE53" s="38"/>
      <c r="BF53" s="38"/>
      <c r="BG53" s="38"/>
      <c r="BH53" s="38"/>
      <c r="BI53" s="38"/>
      <c r="BJ53" s="38"/>
      <c r="BK53" s="38"/>
      <c r="BL53" s="38"/>
      <c r="BM53" s="38"/>
    </row>
    <row r="54" spans="1:65" ht="13.2">
      <c r="A54" s="38"/>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38"/>
      <c r="AS54" s="38"/>
      <c r="AT54" s="190"/>
      <c r="AU54" s="38"/>
      <c r="AV54" s="38"/>
      <c r="AW54" s="38"/>
      <c r="AX54" s="38"/>
      <c r="AY54" s="38"/>
      <c r="AZ54" s="38"/>
      <c r="BA54" s="38"/>
      <c r="BB54" s="38"/>
      <c r="BC54" s="38"/>
      <c r="BD54" s="38"/>
      <c r="BE54" s="38"/>
      <c r="BF54" s="38"/>
      <c r="BG54" s="38"/>
      <c r="BH54" s="38"/>
      <c r="BI54" s="38"/>
      <c r="BJ54" s="38"/>
      <c r="BK54" s="38"/>
      <c r="BL54" s="38"/>
      <c r="BM54" s="38"/>
    </row>
    <row r="55" spans="1:65" ht="13.2">
      <c r="A55" s="38"/>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38"/>
      <c r="AS55" s="38"/>
      <c r="AT55" s="190"/>
      <c r="AU55" s="38"/>
      <c r="AV55" s="38"/>
      <c r="AW55" s="38"/>
      <c r="AX55" s="38"/>
      <c r="AY55" s="38"/>
      <c r="AZ55" s="38"/>
      <c r="BA55" s="38"/>
      <c r="BB55" s="38"/>
      <c r="BC55" s="38"/>
      <c r="BD55" s="38"/>
      <c r="BE55" s="38"/>
      <c r="BF55" s="38"/>
      <c r="BG55" s="38"/>
      <c r="BH55" s="38"/>
      <c r="BI55" s="38"/>
      <c r="BJ55" s="38"/>
      <c r="BK55" s="38"/>
      <c r="BL55" s="38"/>
      <c r="BM55" s="38"/>
    </row>
    <row r="56" spans="1:65" ht="13.2">
      <c r="A56" s="38"/>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38"/>
      <c r="AS56" s="38"/>
      <c r="AT56" s="190"/>
      <c r="AU56" s="38"/>
      <c r="AV56" s="38"/>
      <c r="AW56" s="38"/>
      <c r="AX56" s="38"/>
      <c r="AY56" s="38"/>
      <c r="AZ56" s="38"/>
      <c r="BA56" s="38"/>
      <c r="BB56" s="38"/>
      <c r="BC56" s="38"/>
      <c r="BD56" s="38"/>
      <c r="BE56" s="38"/>
      <c r="BF56" s="38"/>
      <c r="BG56" s="38"/>
      <c r="BH56" s="38"/>
      <c r="BI56" s="38"/>
      <c r="BJ56" s="38"/>
      <c r="BK56" s="38"/>
      <c r="BL56" s="38"/>
      <c r="BM56" s="38"/>
    </row>
    <row r="57" spans="1:65" ht="13.2">
      <c r="A57" s="38"/>
      <c r="B57" s="38"/>
      <c r="C57" s="182" t="s">
        <v>2197</v>
      </c>
      <c r="D57" s="181"/>
      <c r="E57" s="181"/>
      <c r="F57" s="181"/>
      <c r="G57" s="181"/>
      <c r="H57" s="181"/>
      <c r="I57" s="181"/>
      <c r="J57" s="181"/>
      <c r="K57" s="181"/>
      <c r="L57" s="181"/>
      <c r="M57" s="181"/>
      <c r="N57" s="181"/>
      <c r="O57" s="181"/>
      <c r="P57" s="181"/>
      <c r="Q57" s="181"/>
      <c r="R57" s="181"/>
      <c r="S57" s="181"/>
      <c r="T57" s="181"/>
      <c r="U57" s="181"/>
      <c r="V57" s="156"/>
      <c r="W57" s="156"/>
      <c r="X57" s="156"/>
      <c r="Y57" s="156"/>
      <c r="Z57" s="156"/>
      <c r="AA57" s="156"/>
      <c r="AB57" s="156"/>
      <c r="AC57" s="156"/>
      <c r="AD57" s="156"/>
      <c r="AE57" s="156"/>
      <c r="AF57" s="156"/>
      <c r="AG57" s="156"/>
      <c r="AH57" s="156"/>
      <c r="AI57" s="156"/>
      <c r="AJ57" s="156"/>
      <c r="AK57" s="156"/>
      <c r="AL57" s="156"/>
      <c r="AM57" s="156"/>
      <c r="AN57" s="156"/>
      <c r="AO57" s="156"/>
      <c r="AP57" s="181"/>
      <c r="AQ57" s="38"/>
      <c r="AR57" s="38"/>
      <c r="AS57" s="38"/>
      <c r="AT57" s="190"/>
      <c r="AU57" s="38"/>
      <c r="AV57" s="38"/>
      <c r="AW57" s="38"/>
      <c r="AX57" s="38"/>
      <c r="AY57" s="38"/>
      <c r="AZ57" s="38"/>
      <c r="BA57" s="38"/>
      <c r="BB57" s="38"/>
      <c r="BC57" s="38"/>
      <c r="BD57" s="38"/>
      <c r="BE57" s="38"/>
      <c r="BF57" s="38"/>
      <c r="BG57" s="38"/>
      <c r="BH57" s="38"/>
      <c r="BI57" s="38"/>
      <c r="BJ57" s="38"/>
      <c r="BK57" s="38"/>
      <c r="BL57" s="38"/>
      <c r="BM57" s="38"/>
    </row>
    <row r="58" spans="1:65" ht="13.2">
      <c r="A58" s="38"/>
      <c r="B58" s="38"/>
      <c r="C58" s="182"/>
      <c r="D58" s="181"/>
      <c r="E58" s="181"/>
      <c r="F58" s="181"/>
      <c r="G58" s="181"/>
      <c r="H58" s="181"/>
      <c r="I58" s="181"/>
      <c r="J58" s="181"/>
      <c r="K58" s="181"/>
      <c r="L58" s="181"/>
      <c r="M58" s="181"/>
      <c r="N58" s="181"/>
      <c r="O58" s="181"/>
      <c r="P58" s="181"/>
      <c r="Q58" s="181"/>
      <c r="R58" s="181"/>
      <c r="S58" s="181"/>
      <c r="T58" s="181"/>
      <c r="U58" s="181"/>
      <c r="V58" s="156"/>
      <c r="W58" s="156"/>
      <c r="X58" s="156"/>
      <c r="Y58" s="156"/>
      <c r="Z58" s="156"/>
      <c r="AA58" s="156"/>
      <c r="AB58" s="156"/>
      <c r="AC58" s="156"/>
      <c r="AD58" s="156"/>
      <c r="AE58" s="156"/>
      <c r="AF58" s="156"/>
      <c r="AG58" s="156"/>
      <c r="AH58" s="156"/>
      <c r="AI58" s="156"/>
      <c r="AJ58" s="156"/>
      <c r="AK58" s="156"/>
      <c r="AL58" s="156"/>
      <c r="AM58" s="156"/>
      <c r="AN58" s="156"/>
      <c r="AO58" s="156"/>
      <c r="AP58" s="181"/>
      <c r="AQ58" s="38"/>
      <c r="AR58" s="38"/>
      <c r="AS58" s="38"/>
      <c r="AT58" s="190"/>
      <c r="AU58" s="38"/>
      <c r="AV58" s="38"/>
      <c r="AW58" s="38"/>
      <c r="AX58" s="38"/>
      <c r="AY58" s="38"/>
      <c r="AZ58" s="38"/>
      <c r="BA58" s="38"/>
      <c r="BB58" s="38"/>
      <c r="BC58" s="38"/>
      <c r="BD58" s="38"/>
      <c r="BE58" s="38"/>
      <c r="BF58" s="38"/>
      <c r="BG58" s="38"/>
      <c r="BH58" s="38"/>
      <c r="BI58" s="38"/>
      <c r="BJ58" s="38"/>
      <c r="BK58" s="38"/>
      <c r="BL58" s="38"/>
      <c r="BM58" s="38"/>
    </row>
    <row r="59" spans="1:65" ht="15" customHeight="1">
      <c r="A59" s="1"/>
      <c r="B59" s="1"/>
      <c r="C59" s="1008">
        <f>'第1号(交付申請) '!AE3</f>
        <v>0</v>
      </c>
      <c r="D59" s="1008"/>
      <c r="E59" s="1008"/>
      <c r="F59" s="1008"/>
      <c r="G59" s="1" t="s">
        <v>2002</v>
      </c>
      <c r="H59" s="1009">
        <f>'第1号(交付申請) '!AJ3</f>
        <v>0</v>
      </c>
      <c r="I59" s="1009"/>
      <c r="J59" s="1" t="s">
        <v>2003</v>
      </c>
      <c r="K59" s="1010">
        <f>'第1号(交付申請) '!AN3</f>
        <v>0</v>
      </c>
      <c r="L59" s="1010"/>
      <c r="M59" s="1" t="s">
        <v>2004</v>
      </c>
      <c r="N59" s="1"/>
      <c r="O59" s="1"/>
      <c r="P59" s="2"/>
      <c r="Q59" s="2"/>
      <c r="R59" s="2"/>
      <c r="S59" s="2"/>
      <c r="T59" s="2"/>
      <c r="U59" s="2"/>
      <c r="V59" s="1"/>
      <c r="W59" s="1"/>
      <c r="X59" s="1"/>
      <c r="Y59" s="1"/>
      <c r="Z59" s="2"/>
      <c r="AA59" s="2"/>
      <c r="AB59" s="2"/>
      <c r="AC59" s="2"/>
      <c r="AD59" s="2"/>
      <c r="AE59" s="1"/>
      <c r="AF59" s="1"/>
      <c r="AG59" s="1"/>
      <c r="AH59" s="1"/>
      <c r="AI59" s="1"/>
      <c r="AJ59" s="1"/>
      <c r="AK59" s="1"/>
      <c r="AL59" s="1"/>
      <c r="AM59" s="1"/>
      <c r="AN59" s="1"/>
      <c r="AO59" s="1"/>
      <c r="AR59" s="1"/>
      <c r="AS59" s="1"/>
      <c r="AT59" s="168"/>
      <c r="AU59" s="1"/>
      <c r="AV59" s="1"/>
      <c r="AW59" s="1"/>
      <c r="AX59" s="1"/>
      <c r="AY59" s="1"/>
      <c r="AZ59" s="1"/>
      <c r="BA59" s="1"/>
      <c r="BB59" s="1"/>
      <c r="BC59" s="1"/>
      <c r="BD59" s="1"/>
      <c r="BE59" s="1"/>
      <c r="BF59" s="1"/>
      <c r="BG59" s="1"/>
      <c r="BH59" s="1"/>
      <c r="BI59" s="1"/>
      <c r="BJ59" s="1"/>
      <c r="BK59" s="1"/>
      <c r="BL59" s="1"/>
      <c r="BM59" s="1"/>
    </row>
    <row r="60" spans="1:65" ht="15" customHeight="1">
      <c r="A60" s="1"/>
      <c r="B60" s="1"/>
      <c r="C60" s="812" t="s">
        <v>182</v>
      </c>
      <c r="D60" s="812"/>
      <c r="E60" s="812"/>
      <c r="F60" s="1005">
        <f>基本情報!E6</f>
        <v>0</v>
      </c>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c r="AF60" s="1005"/>
      <c r="AG60" s="1005"/>
      <c r="AH60" s="1005"/>
      <c r="AI60" s="1005"/>
      <c r="AJ60" s="1005"/>
      <c r="AK60" s="1005"/>
      <c r="AL60" s="1005"/>
      <c r="AM60" s="1005"/>
      <c r="AN60" s="1005"/>
      <c r="AO60" s="1005"/>
      <c r="AR60" s="1"/>
      <c r="AS60" s="1"/>
      <c r="AT60" s="168"/>
      <c r="AU60" s="1"/>
      <c r="AV60" s="1"/>
      <c r="AW60" s="1"/>
      <c r="AX60" s="1"/>
      <c r="AY60" s="1"/>
      <c r="AZ60" s="1"/>
      <c r="BA60" s="1"/>
      <c r="BB60" s="1"/>
      <c r="BC60" s="1"/>
      <c r="BD60" s="1"/>
      <c r="BE60" s="1"/>
      <c r="BF60" s="1"/>
      <c r="BG60" s="1"/>
      <c r="BH60" s="1"/>
      <c r="BI60" s="1"/>
      <c r="BJ60" s="1"/>
      <c r="BK60" s="1"/>
      <c r="BL60" s="1"/>
      <c r="BM60" s="1"/>
    </row>
    <row r="61" spans="1:65" ht="15" customHeight="1">
      <c r="A61" s="1"/>
      <c r="B61" s="1"/>
      <c r="C61" s="812"/>
      <c r="D61" s="812"/>
      <c r="E61" s="812"/>
      <c r="F61" s="1005"/>
      <c r="G61" s="1005"/>
      <c r="H61" s="1005"/>
      <c r="I61" s="1005"/>
      <c r="J61" s="1005"/>
      <c r="K61" s="1005"/>
      <c r="L61" s="1005"/>
      <c r="M61" s="1005"/>
      <c r="N61" s="1005"/>
      <c r="O61" s="1005"/>
      <c r="P61" s="1005"/>
      <c r="Q61" s="1005"/>
      <c r="R61" s="1005"/>
      <c r="S61" s="1005"/>
      <c r="T61" s="1005"/>
      <c r="U61" s="1005"/>
      <c r="V61" s="1005"/>
      <c r="W61" s="1005"/>
      <c r="X61" s="1005"/>
      <c r="Y61" s="1005"/>
      <c r="Z61" s="1005"/>
      <c r="AA61" s="1005"/>
      <c r="AB61" s="1005"/>
      <c r="AC61" s="1005"/>
      <c r="AD61" s="1005"/>
      <c r="AE61" s="1005"/>
      <c r="AF61" s="1005"/>
      <c r="AG61" s="1005"/>
      <c r="AH61" s="1005"/>
      <c r="AI61" s="1005"/>
      <c r="AJ61" s="1005"/>
      <c r="AK61" s="1005"/>
      <c r="AL61" s="1005"/>
      <c r="AM61" s="1005"/>
      <c r="AN61" s="1005"/>
      <c r="AO61" s="1005"/>
      <c r="AR61" s="1"/>
      <c r="AS61" s="1"/>
      <c r="AT61" s="168"/>
      <c r="AU61" s="1"/>
      <c r="AV61" s="1"/>
      <c r="AW61" s="1"/>
      <c r="AX61" s="1"/>
      <c r="AY61" s="1"/>
      <c r="AZ61" s="1"/>
      <c r="BA61" s="1"/>
      <c r="BB61" s="1"/>
      <c r="BC61" s="1"/>
      <c r="BD61" s="1"/>
      <c r="BE61" s="1"/>
      <c r="BF61" s="1"/>
      <c r="BG61" s="1"/>
      <c r="BH61" s="1"/>
      <c r="BI61" s="1"/>
      <c r="BJ61" s="1"/>
      <c r="BK61" s="1"/>
      <c r="BL61" s="1"/>
      <c r="BM61" s="1"/>
    </row>
    <row r="62" spans="1:65" ht="15" customHeight="1">
      <c r="A62" s="1"/>
      <c r="B62" s="1"/>
      <c r="C62" s="812" t="s">
        <v>2005</v>
      </c>
      <c r="D62" s="812"/>
      <c r="E62" s="812"/>
      <c r="F62" s="1006">
        <f>基本情報!E4</f>
        <v>0</v>
      </c>
      <c r="G62" s="1006"/>
      <c r="H62" s="1006"/>
      <c r="I62" s="1006"/>
      <c r="J62" s="1006"/>
      <c r="K62" s="1006"/>
      <c r="L62" s="1006"/>
      <c r="M62" s="1006"/>
      <c r="N62" s="1006"/>
      <c r="O62" s="1006"/>
      <c r="P62" s="1006"/>
      <c r="Q62" s="1006"/>
      <c r="R62" s="1006"/>
      <c r="S62" s="1006"/>
      <c r="T62" s="1006"/>
      <c r="U62" s="1006"/>
      <c r="V62" s="1006"/>
      <c r="W62" s="1006"/>
      <c r="X62" s="1006"/>
      <c r="Y62" s="1006"/>
      <c r="Z62" s="1006"/>
      <c r="AA62" s="1006"/>
      <c r="AB62" s="1006"/>
      <c r="AC62" s="1006"/>
      <c r="AD62" s="1006"/>
      <c r="AE62" s="1006"/>
      <c r="AF62" s="1006"/>
      <c r="AG62" s="1006"/>
      <c r="AH62" s="1006"/>
      <c r="AI62" s="1006"/>
      <c r="AJ62" s="1006"/>
      <c r="AK62" s="1006"/>
      <c r="AL62" s="1006"/>
      <c r="AM62" s="1006"/>
      <c r="AN62" s="1006"/>
      <c r="AO62" s="1006"/>
      <c r="AP62" s="4"/>
      <c r="AQ62" s="4"/>
      <c r="AR62" s="1"/>
      <c r="AS62" s="1"/>
      <c r="AT62" s="168"/>
      <c r="AU62" s="1"/>
      <c r="AV62" s="1"/>
      <c r="AW62" s="1"/>
      <c r="AX62" s="1"/>
      <c r="AY62" s="1"/>
      <c r="AZ62" s="1"/>
      <c r="BA62" s="1"/>
      <c r="BB62" s="1"/>
      <c r="BC62" s="1"/>
      <c r="BD62" s="1"/>
      <c r="BE62" s="1"/>
      <c r="BF62" s="1"/>
      <c r="BG62" s="1"/>
      <c r="BH62" s="1"/>
      <c r="BI62" s="1"/>
      <c r="BJ62" s="1"/>
      <c r="BK62" s="1"/>
      <c r="BL62" s="1"/>
      <c r="BM62" s="1"/>
    </row>
    <row r="63" spans="1:65" ht="15" customHeight="1">
      <c r="A63" s="1"/>
      <c r="B63" s="1"/>
      <c r="C63" s="812"/>
      <c r="D63" s="812"/>
      <c r="E63" s="812"/>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1006"/>
      <c r="AN63" s="1006"/>
      <c r="AO63" s="1006"/>
      <c r="AP63" s="4"/>
      <c r="AQ63" s="4"/>
      <c r="AR63" s="1"/>
      <c r="AS63" s="1"/>
      <c r="AT63" s="168"/>
      <c r="AU63" s="1"/>
      <c r="AV63" s="1"/>
      <c r="AW63" s="1"/>
      <c r="AX63" s="1"/>
      <c r="AY63" s="1"/>
      <c r="AZ63" s="1"/>
      <c r="BA63" s="1"/>
      <c r="BB63" s="1"/>
      <c r="BC63" s="1"/>
      <c r="BD63" s="1"/>
      <c r="BE63" s="1"/>
      <c r="BF63" s="1"/>
      <c r="BG63" s="1"/>
      <c r="BH63" s="1"/>
      <c r="BI63" s="1"/>
      <c r="BJ63" s="1"/>
      <c r="BK63" s="1"/>
      <c r="BL63" s="1"/>
      <c r="BM63" s="1"/>
    </row>
    <row r="64" spans="1:65" ht="15" customHeight="1">
      <c r="A64" s="1"/>
      <c r="B64" s="1"/>
      <c r="C64" s="812" t="s">
        <v>2006</v>
      </c>
      <c r="D64" s="812"/>
      <c r="E64" s="812"/>
      <c r="F64" s="812"/>
      <c r="G64" s="812"/>
      <c r="H64" s="812"/>
      <c r="I64" s="812"/>
      <c r="J64" s="812"/>
      <c r="K64" s="1005">
        <f>基本情報!E7</f>
        <v>0</v>
      </c>
      <c r="L64" s="1005"/>
      <c r="M64" s="1005"/>
      <c r="N64" s="1005"/>
      <c r="O64" s="1005"/>
      <c r="P64" s="1005"/>
      <c r="Q64" s="1005"/>
      <c r="R64" s="1005"/>
      <c r="S64" s="1005"/>
      <c r="T64" s="1005"/>
      <c r="U64" s="1005"/>
      <c r="V64" s="1005"/>
      <c r="W64" s="1005"/>
      <c r="X64" s="1005"/>
      <c r="Y64" s="1005"/>
      <c r="Z64" s="1005"/>
      <c r="AA64" s="1005">
        <f>基本情報!E9</f>
        <v>0</v>
      </c>
      <c r="AB64" s="1005"/>
      <c r="AC64" s="1005"/>
      <c r="AD64" s="1005"/>
      <c r="AE64" s="1005"/>
      <c r="AF64" s="1005"/>
      <c r="AG64" s="1005"/>
      <c r="AH64" s="1005"/>
      <c r="AI64" s="1005"/>
      <c r="AJ64" s="1005"/>
      <c r="AK64" s="1005"/>
      <c r="AL64" s="1005"/>
      <c r="AM64" s="1005"/>
      <c r="AN64" s="1005"/>
      <c r="AO64" s="1005"/>
      <c r="AR64" s="1"/>
      <c r="AS64" s="1"/>
      <c r="AT64" s="168"/>
      <c r="AU64" s="1"/>
      <c r="AV64" s="1"/>
      <c r="AW64" s="1"/>
      <c r="AX64" s="1"/>
      <c r="AY64" s="1"/>
      <c r="AZ64" s="1"/>
      <c r="BA64" s="1"/>
      <c r="BB64" s="1"/>
      <c r="BC64" s="1"/>
      <c r="BD64" s="1"/>
      <c r="BE64" s="1"/>
      <c r="BF64" s="1"/>
      <c r="BG64" s="1"/>
      <c r="BH64" s="1"/>
      <c r="BI64" s="1"/>
      <c r="BJ64" s="1"/>
      <c r="BK64" s="1"/>
      <c r="BL64" s="1"/>
      <c r="BM64" s="1"/>
    </row>
    <row r="65" spans="1:65" ht="15" customHeight="1">
      <c r="A65" s="1"/>
      <c r="B65" s="1"/>
      <c r="C65" s="812"/>
      <c r="D65" s="812"/>
      <c r="E65" s="812"/>
      <c r="F65" s="812"/>
      <c r="G65" s="812"/>
      <c r="H65" s="812"/>
      <c r="I65" s="812"/>
      <c r="J65" s="812"/>
      <c r="K65" s="1005"/>
      <c r="L65" s="1005"/>
      <c r="M65" s="1005"/>
      <c r="N65" s="1005"/>
      <c r="O65" s="1005"/>
      <c r="P65" s="1005"/>
      <c r="Q65" s="1005"/>
      <c r="R65" s="1005"/>
      <c r="S65" s="1005"/>
      <c r="T65" s="1005"/>
      <c r="U65" s="1005"/>
      <c r="V65" s="1005"/>
      <c r="W65" s="1005"/>
      <c r="X65" s="1005"/>
      <c r="Y65" s="1005"/>
      <c r="Z65" s="1005"/>
      <c r="AA65" s="1005"/>
      <c r="AB65" s="1005"/>
      <c r="AC65" s="1005"/>
      <c r="AD65" s="1005"/>
      <c r="AE65" s="1005"/>
      <c r="AF65" s="1005"/>
      <c r="AG65" s="1005"/>
      <c r="AH65" s="1005"/>
      <c r="AI65" s="1005"/>
      <c r="AJ65" s="1005"/>
      <c r="AK65" s="1005"/>
      <c r="AL65" s="1005"/>
      <c r="AM65" s="1005"/>
      <c r="AN65" s="1005"/>
      <c r="AO65" s="1005"/>
      <c r="AR65" s="1"/>
      <c r="AS65" s="1"/>
      <c r="AT65" s="168"/>
      <c r="AU65" s="1"/>
      <c r="AV65" s="1"/>
      <c r="AW65" s="1"/>
      <c r="AX65" s="1"/>
      <c r="AY65" s="1"/>
      <c r="AZ65" s="1"/>
      <c r="BA65" s="1"/>
      <c r="BB65" s="1"/>
      <c r="BC65" s="1"/>
      <c r="BD65" s="1"/>
      <c r="BE65" s="1"/>
      <c r="BF65" s="1"/>
      <c r="BG65" s="1"/>
      <c r="BH65" s="1"/>
      <c r="BI65" s="1"/>
      <c r="BJ65" s="1"/>
      <c r="BK65" s="1"/>
      <c r="BL65" s="1"/>
      <c r="BM65" s="1"/>
    </row>
    <row r="66" spans="1:65" ht="15" customHeight="1">
      <c r="A66" s="1"/>
      <c r="B66" s="1"/>
      <c r="C66" s="1"/>
      <c r="D66" s="1"/>
      <c r="E66" s="1"/>
      <c r="F66" s="1"/>
      <c r="G66" s="1"/>
      <c r="H66" s="1"/>
      <c r="I66" s="1"/>
      <c r="J66" s="1"/>
      <c r="K66" s="2"/>
      <c r="L66" s="2"/>
      <c r="M66" s="2"/>
      <c r="N66" s="2"/>
      <c r="O66" s="2"/>
      <c r="P66" s="2"/>
      <c r="Q66" s="2"/>
      <c r="R66" s="2"/>
      <c r="S66" s="2"/>
      <c r="T66" s="2"/>
      <c r="U66" s="2"/>
      <c r="V66" s="2"/>
      <c r="W66" s="2"/>
      <c r="X66" s="2"/>
      <c r="Y66" s="2"/>
      <c r="Z66" s="2"/>
      <c r="AA66" s="1"/>
      <c r="AB66" s="1"/>
      <c r="AC66" s="1"/>
      <c r="AD66" s="1"/>
      <c r="AE66" s="1"/>
      <c r="AF66" s="1"/>
      <c r="AG66" s="1"/>
      <c r="AH66" s="1"/>
      <c r="AI66" s="1"/>
      <c r="AJ66" s="1"/>
      <c r="AK66" s="1"/>
      <c r="AL66" s="1"/>
      <c r="AM66" s="1"/>
      <c r="AN66" s="1"/>
      <c r="AO66" s="1"/>
      <c r="AR66" s="1"/>
      <c r="AS66" s="1"/>
      <c r="AT66" s="168"/>
      <c r="AU66" s="1"/>
      <c r="AV66" s="1"/>
      <c r="AW66" s="1"/>
      <c r="AX66" s="1"/>
      <c r="AY66" s="1"/>
      <c r="AZ66" s="1"/>
      <c r="BA66" s="1"/>
      <c r="BB66" s="1"/>
      <c r="BC66" s="1"/>
      <c r="BD66" s="1"/>
      <c r="BE66" s="1"/>
      <c r="BF66" s="1"/>
      <c r="BG66" s="1"/>
      <c r="BH66" s="1"/>
      <c r="BI66" s="1"/>
      <c r="BJ66" s="1"/>
      <c r="BK66" s="1"/>
      <c r="BL66" s="1"/>
      <c r="BM66" s="1"/>
    </row>
    <row r="67" spans="1:65" ht="15" customHeight="1">
      <c r="B67" s="32" t="s">
        <v>2107</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123"/>
      <c r="AG67" s="123"/>
      <c r="AH67" s="123"/>
      <c r="AI67" s="123"/>
      <c r="AJ67" s="123"/>
      <c r="AK67" s="123"/>
      <c r="AL67" s="123"/>
      <c r="AM67" s="123"/>
      <c r="AN67" s="123"/>
      <c r="AO67" s="123"/>
      <c r="AP67" s="123"/>
      <c r="AQ67" s="123"/>
      <c r="AR67" s="123"/>
      <c r="AS67" s="1"/>
      <c r="AT67" s="168"/>
      <c r="AU67" s="1"/>
      <c r="AV67" s="1"/>
      <c r="AW67" s="1"/>
      <c r="AX67" s="1"/>
      <c r="AY67" s="1"/>
      <c r="AZ67" s="1"/>
      <c r="BA67" s="1"/>
      <c r="BB67" s="1"/>
      <c r="BC67" s="1"/>
      <c r="BD67" s="1"/>
      <c r="BE67" s="1"/>
      <c r="BF67" s="1"/>
      <c r="BG67" s="1"/>
      <c r="BH67" s="1"/>
      <c r="BI67" s="1"/>
      <c r="BJ67" s="1"/>
      <c r="BK67" s="1"/>
      <c r="BL67" s="1"/>
      <c r="BM67" s="1"/>
    </row>
    <row r="68" spans="1:65" ht="15" customHeight="1">
      <c r="AP68" s="6"/>
      <c r="AQ68" s="6"/>
      <c r="AR68" s="1"/>
      <c r="AS68" s="1"/>
      <c r="AT68" s="168"/>
      <c r="AU68" s="1"/>
      <c r="AV68" s="1"/>
      <c r="AW68" s="1"/>
      <c r="AX68" s="1"/>
      <c r="AY68" s="1"/>
      <c r="AZ68" s="1"/>
      <c r="BA68" s="1"/>
      <c r="BB68" s="1"/>
      <c r="BC68" s="1"/>
      <c r="BD68" s="1"/>
      <c r="BE68" s="1"/>
      <c r="BF68" s="1"/>
      <c r="BG68" s="1"/>
      <c r="BH68" s="1"/>
      <c r="BI68" s="1"/>
      <c r="BJ68" s="1"/>
      <c r="BK68" s="1"/>
      <c r="BL68" s="1"/>
      <c r="BM68" s="1"/>
    </row>
    <row r="69" spans="1:65" ht="15" customHeight="1">
      <c r="AS69" s="123"/>
      <c r="AT69" s="171"/>
      <c r="AU69" s="123"/>
      <c r="AV69" s="123"/>
      <c r="AW69" s="123"/>
      <c r="AX69" s="123"/>
      <c r="AY69" s="123"/>
      <c r="AZ69" s="123"/>
      <c r="BA69" s="123"/>
      <c r="BB69" s="123"/>
      <c r="BC69" s="123"/>
      <c r="BD69" s="123"/>
      <c r="BE69" s="123"/>
      <c r="BF69" s="123"/>
      <c r="BG69" s="123"/>
      <c r="BH69" s="123"/>
      <c r="BI69" s="123"/>
      <c r="BJ69" s="123"/>
      <c r="BK69" s="123"/>
      <c r="BL69" s="123"/>
      <c r="BM69" s="123"/>
    </row>
    <row r="70" spans="1:65" ht="15" customHeight="1">
      <c r="AS70" s="123"/>
      <c r="AT70" s="171"/>
      <c r="AU70" s="123"/>
      <c r="AV70" s="123"/>
      <c r="AW70" s="123"/>
      <c r="AX70" s="123"/>
      <c r="AY70" s="123"/>
      <c r="AZ70" s="123"/>
      <c r="BA70" s="123"/>
      <c r="BB70" s="123"/>
      <c r="BC70" s="123"/>
      <c r="BD70" s="123"/>
      <c r="BE70" s="123"/>
      <c r="BF70" s="123"/>
      <c r="BG70" s="123"/>
      <c r="BH70" s="123"/>
      <c r="BI70" s="123"/>
      <c r="BJ70" s="123"/>
      <c r="BK70" s="123"/>
      <c r="BL70" s="123"/>
      <c r="BM70" s="123"/>
    </row>
    <row r="71" spans="1:65" ht="15" customHeight="1">
      <c r="AS71" s="123"/>
      <c r="AT71" s="171"/>
      <c r="AU71" s="123"/>
      <c r="AV71" s="123"/>
      <c r="AW71" s="123"/>
      <c r="AX71" s="123"/>
      <c r="AY71" s="123"/>
      <c r="AZ71" s="123"/>
      <c r="BA71" s="123"/>
      <c r="BB71" s="123"/>
      <c r="BC71" s="123"/>
      <c r="BD71" s="123"/>
      <c r="BE71" s="123"/>
      <c r="BF71" s="123"/>
      <c r="BG71" s="123"/>
      <c r="BH71" s="123"/>
      <c r="BI71" s="123"/>
      <c r="BJ71" s="123"/>
      <c r="BK71" s="123"/>
      <c r="BL71" s="123"/>
      <c r="BM71" s="123"/>
    </row>
    <row r="72" spans="1:65" ht="15" customHeight="1">
      <c r="AS72" s="123"/>
      <c r="AT72" s="171"/>
      <c r="AU72" s="123"/>
      <c r="AV72" s="123"/>
      <c r="AW72" s="123"/>
      <c r="AX72" s="123"/>
      <c r="AY72" s="123"/>
      <c r="AZ72" s="123"/>
      <c r="BA72" s="123"/>
      <c r="BB72" s="123"/>
      <c r="BC72" s="123"/>
      <c r="BD72" s="123"/>
      <c r="BE72" s="123"/>
      <c r="BF72" s="123"/>
      <c r="BG72" s="123"/>
      <c r="BH72" s="123"/>
      <c r="BI72" s="123"/>
      <c r="BJ72" s="123"/>
      <c r="BK72" s="123"/>
      <c r="BL72" s="123"/>
      <c r="BM72" s="123"/>
    </row>
    <row r="73" spans="1:65" ht="15" customHeight="1">
      <c r="AS73" s="123"/>
      <c r="AT73" s="171"/>
      <c r="AU73" s="123"/>
      <c r="AV73" s="123"/>
      <c r="AW73" s="123"/>
      <c r="AX73" s="123"/>
      <c r="AY73" s="123"/>
      <c r="AZ73" s="123"/>
      <c r="BA73" s="123"/>
      <c r="BB73" s="123"/>
      <c r="BC73" s="123"/>
      <c r="BD73" s="123"/>
      <c r="BE73" s="123"/>
      <c r="BF73" s="123"/>
      <c r="BG73" s="123"/>
      <c r="BH73" s="123"/>
      <c r="BI73" s="123"/>
      <c r="BJ73" s="123"/>
      <c r="BK73" s="123"/>
      <c r="BL73" s="123"/>
      <c r="BM73" s="123"/>
    </row>
    <row r="74" spans="1:65" ht="15" customHeight="1">
      <c r="AS74" s="1"/>
      <c r="AT74" s="168"/>
      <c r="AU74" s="1"/>
      <c r="AV74" s="1"/>
      <c r="AW74" s="1"/>
      <c r="AX74" s="1"/>
      <c r="AY74" s="1"/>
      <c r="AZ74" s="1"/>
      <c r="BA74" s="1"/>
      <c r="BB74" s="1"/>
      <c r="BC74" s="1"/>
      <c r="BD74" s="1"/>
      <c r="BE74" s="1"/>
      <c r="BF74" s="1"/>
      <c r="BG74" s="1"/>
      <c r="BH74" s="1"/>
      <c r="BI74" s="1"/>
      <c r="BJ74" s="1"/>
      <c r="BK74" s="1"/>
      <c r="BL74" s="1"/>
      <c r="BM74" s="1"/>
    </row>
    <row r="75" spans="1:65" ht="15" customHeight="1">
      <c r="AS75" s="1"/>
      <c r="AT75" s="168"/>
      <c r="AU75" s="1"/>
      <c r="AV75" s="1"/>
      <c r="AW75" s="1"/>
      <c r="AX75" s="1"/>
      <c r="AY75" s="1"/>
      <c r="AZ75" s="1"/>
      <c r="BA75" s="1"/>
      <c r="BB75" s="1"/>
      <c r="BC75" s="1"/>
      <c r="BD75" s="1"/>
      <c r="BE75" s="1"/>
      <c r="BF75" s="1"/>
      <c r="BG75" s="1"/>
      <c r="BH75" s="1"/>
      <c r="BI75" s="1"/>
      <c r="BJ75" s="1"/>
      <c r="BK75" s="1"/>
      <c r="BL75" s="1"/>
      <c r="BM75" s="1"/>
    </row>
    <row r="76" spans="1:65" ht="15" customHeight="1">
      <c r="AS76" s="1"/>
      <c r="AT76" s="168"/>
      <c r="AU76" s="1"/>
      <c r="AV76" s="1"/>
      <c r="AW76" s="1"/>
      <c r="AX76" s="1"/>
      <c r="AY76" s="1"/>
      <c r="AZ76" s="1"/>
      <c r="BA76" s="1"/>
      <c r="BB76" s="1"/>
      <c r="BC76" s="1"/>
      <c r="BD76" s="1"/>
      <c r="BE76" s="1"/>
      <c r="BF76" s="1"/>
      <c r="BG76" s="1"/>
      <c r="BH76" s="1"/>
      <c r="BI76" s="1"/>
      <c r="BJ76" s="1"/>
      <c r="BK76" s="1"/>
      <c r="BL76" s="1"/>
      <c r="BM76" s="1"/>
    </row>
    <row r="77" spans="1:65" ht="15" customHeight="1">
      <c r="AS77" s="1"/>
      <c r="AT77" s="168"/>
      <c r="AU77" s="1"/>
      <c r="AV77" s="1"/>
      <c r="AW77" s="1"/>
      <c r="AX77" s="1"/>
      <c r="AY77" s="1"/>
      <c r="AZ77" s="1"/>
      <c r="BA77" s="1"/>
      <c r="BB77" s="1"/>
      <c r="BC77" s="1"/>
      <c r="BD77" s="1"/>
      <c r="BE77" s="1"/>
      <c r="BF77" s="1"/>
      <c r="BG77" s="1"/>
      <c r="BH77" s="1"/>
      <c r="BI77" s="1"/>
      <c r="BJ77" s="1"/>
      <c r="BK77" s="1"/>
      <c r="BL77" s="1"/>
      <c r="BM77" s="1"/>
    </row>
  </sheetData>
  <sheetProtection algorithmName="SHA-512" hashValue="DP2rH76PgTo2XKnd6DJ+VnTM27VIfF8nLmKPH50LWcanth5SxPtyVWczCZU8GIvbJGE+o4dixH/LVEHBR8hnsg==" saltValue="fWtSmUnQiZoYhjRh2JjszA==" spinCount="100000" sheet="1"/>
  <mergeCells count="21">
    <mergeCell ref="B2:AQ3"/>
    <mergeCell ref="C59:F59"/>
    <mergeCell ref="H59:I59"/>
    <mergeCell ref="K59:L59"/>
    <mergeCell ref="C7:AQ9"/>
    <mergeCell ref="B46:AQ53"/>
    <mergeCell ref="C31:AQ32"/>
    <mergeCell ref="C34:AQ36"/>
    <mergeCell ref="C38:AQ44"/>
    <mergeCell ref="C14:AQ18"/>
    <mergeCell ref="C20:AQ22"/>
    <mergeCell ref="C24:AQ26"/>
    <mergeCell ref="C28:AQ29"/>
    <mergeCell ref="C11:AQ12"/>
    <mergeCell ref="C60:E61"/>
    <mergeCell ref="C62:E63"/>
    <mergeCell ref="C64:J65"/>
    <mergeCell ref="F60:AO61"/>
    <mergeCell ref="F62:AO63"/>
    <mergeCell ref="K64:Z65"/>
    <mergeCell ref="AA64:AO65"/>
  </mergeCells>
  <phoneticPr fontId="15"/>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45" max="4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6" tint="0.39997558519241921"/>
  </sheetPr>
  <dimension ref="A1:AY35"/>
  <sheetViews>
    <sheetView showZeros="0" view="pageBreakPreview" topLeftCell="A7" zoomScaleNormal="100" zoomScaleSheetLayoutView="100" workbookViewId="0">
      <selection activeCell="A24" sqref="A4:AQ44"/>
    </sheetView>
  </sheetViews>
  <sheetFormatPr defaultColWidth="2.21875" defaultRowHeight="15" customHeight="1"/>
  <cols>
    <col min="1" max="38" width="2.21875" style="83"/>
    <col min="39" max="45" width="2.21875" style="84"/>
    <col min="46" max="16384" width="2.21875" style="83"/>
  </cols>
  <sheetData>
    <row r="1" spans="1:51" ht="15" customHeight="1">
      <c r="A1" s="82"/>
      <c r="B1" s="237" t="s">
        <v>2292</v>
      </c>
      <c r="C1" s="81"/>
    </row>
    <row r="2" spans="1:51" ht="15" customHeight="1">
      <c r="AJ2" s="85"/>
      <c r="AK2" s="85"/>
      <c r="AL2" s="85"/>
      <c r="AP2" s="85"/>
      <c r="AT2" s="86"/>
      <c r="AU2" s="83" t="s">
        <v>2025</v>
      </c>
    </row>
    <row r="3" spans="1:51" ht="15" customHeight="1">
      <c r="AH3" s="1049"/>
      <c r="AI3" s="1049"/>
      <c r="AJ3" s="1049"/>
      <c r="AK3" s="87" t="s">
        <v>2026</v>
      </c>
      <c r="AL3" s="1049"/>
      <c r="AM3" s="1049"/>
      <c r="AN3" s="87" t="s">
        <v>2027</v>
      </c>
      <c r="AO3" s="1050"/>
      <c r="AP3" s="1050"/>
      <c r="AQ3" s="87" t="s">
        <v>2028</v>
      </c>
    </row>
    <row r="4" spans="1:51" ht="15" customHeight="1">
      <c r="B4" s="83" t="s">
        <v>2029</v>
      </c>
      <c r="AF4" s="122"/>
      <c r="AG4" s="122"/>
      <c r="AH4" s="122"/>
      <c r="AI4" s="122"/>
      <c r="AJ4" s="87"/>
      <c r="AK4" s="87"/>
      <c r="AL4" s="87"/>
      <c r="AM4" s="87"/>
      <c r="AN4" s="87"/>
      <c r="AO4" s="87"/>
      <c r="AP4" s="87"/>
    </row>
    <row r="5" spans="1:51" ht="15" customHeight="1">
      <c r="B5" s="83" t="s">
        <v>2040</v>
      </c>
      <c r="W5" s="83" t="s">
        <v>2153</v>
      </c>
      <c r="AM5" s="88"/>
      <c r="AN5" s="88"/>
      <c r="AO5" s="88"/>
      <c r="AP5" s="88"/>
      <c r="AQ5" s="88"/>
    </row>
    <row r="6" spans="1:51" ht="15" customHeight="1">
      <c r="W6" s="1031" t="s">
        <v>2038</v>
      </c>
      <c r="X6" s="1031"/>
      <c r="Y6" s="1031"/>
      <c r="Z6" s="1031"/>
      <c r="AA6" s="1051" t="str">
        <f>'第1号(交付申請) '!AA7</f>
        <v/>
      </c>
      <c r="AB6" s="1051"/>
      <c r="AC6" s="1051"/>
      <c r="AD6" s="1051"/>
      <c r="AE6" s="1051"/>
      <c r="AF6" s="1051"/>
      <c r="AG6" s="1051"/>
      <c r="AH6" s="1051"/>
      <c r="AI6" s="1051"/>
      <c r="AJ6" s="1051"/>
      <c r="AK6" s="1051"/>
      <c r="AL6" s="1051"/>
      <c r="AM6" s="1051"/>
      <c r="AN6" s="1051"/>
      <c r="AO6" s="1051"/>
      <c r="AP6" s="1051"/>
      <c r="AQ6" s="1051"/>
    </row>
    <row r="7" spans="1:51" ht="15" customHeight="1">
      <c r="H7" s="81"/>
      <c r="I7" s="81"/>
      <c r="J7" s="81"/>
      <c r="K7" s="81"/>
      <c r="L7" s="81"/>
      <c r="M7" s="81"/>
      <c r="N7" s="81"/>
      <c r="O7" s="81"/>
      <c r="P7" s="81"/>
      <c r="Q7" s="81"/>
      <c r="R7" s="81"/>
      <c r="S7" s="81"/>
      <c r="W7" s="1031"/>
      <c r="X7" s="1031"/>
      <c r="Y7" s="1031"/>
      <c r="Z7" s="1031"/>
      <c r="AA7" s="1051"/>
      <c r="AB7" s="1051"/>
      <c r="AC7" s="1051"/>
      <c r="AD7" s="1051"/>
      <c r="AE7" s="1051"/>
      <c r="AF7" s="1051"/>
      <c r="AG7" s="1051"/>
      <c r="AH7" s="1051"/>
      <c r="AI7" s="1051"/>
      <c r="AJ7" s="1051"/>
      <c r="AK7" s="1051"/>
      <c r="AL7" s="1051"/>
      <c r="AM7" s="1051"/>
      <c r="AN7" s="1051"/>
      <c r="AO7" s="1051"/>
      <c r="AP7" s="1051"/>
      <c r="AQ7" s="1051"/>
    </row>
    <row r="8" spans="1:51" ht="15" customHeight="1">
      <c r="F8" s="81"/>
      <c r="G8" s="81"/>
      <c r="H8" s="81"/>
      <c r="I8" s="81"/>
      <c r="J8" s="81"/>
      <c r="K8" s="81"/>
      <c r="L8" s="81"/>
      <c r="M8" s="81"/>
      <c r="N8" s="81"/>
      <c r="O8" s="81"/>
      <c r="P8" s="81"/>
      <c r="Q8" s="81"/>
      <c r="R8" s="81"/>
      <c r="S8" s="81"/>
      <c r="W8" s="1031" t="s">
        <v>2030</v>
      </c>
      <c r="X8" s="1031"/>
      <c r="Y8" s="1031"/>
      <c r="Z8" s="1031"/>
      <c r="AA8" s="1048" t="str">
        <f>'第1号(交付申請) '!AA9</f>
        <v/>
      </c>
      <c r="AB8" s="1048"/>
      <c r="AC8" s="1048"/>
      <c r="AD8" s="1048"/>
      <c r="AE8" s="1048"/>
      <c r="AF8" s="1048"/>
      <c r="AG8" s="1048"/>
      <c r="AH8" s="1048"/>
      <c r="AI8" s="1048"/>
      <c r="AJ8" s="1048"/>
      <c r="AK8" s="1048"/>
      <c r="AL8" s="1048"/>
      <c r="AM8" s="1048"/>
      <c r="AN8" s="1048"/>
      <c r="AO8" s="1048"/>
      <c r="AP8" s="1048"/>
      <c r="AQ8" s="1048"/>
    </row>
    <row r="9" spans="1:51" ht="15" customHeight="1">
      <c r="F9" s="81"/>
      <c r="G9" s="81"/>
      <c r="H9" s="81"/>
      <c r="I9" s="81"/>
      <c r="J9" s="81"/>
      <c r="K9" s="81"/>
      <c r="L9" s="81"/>
      <c r="M9" s="81"/>
      <c r="N9" s="81"/>
      <c r="O9" s="81"/>
      <c r="P9" s="81"/>
      <c r="Q9" s="81"/>
      <c r="R9" s="81"/>
      <c r="S9" s="81"/>
      <c r="W9" s="1031"/>
      <c r="X9" s="1031"/>
      <c r="Y9" s="1031"/>
      <c r="Z9" s="1031"/>
      <c r="AA9" s="1048"/>
      <c r="AB9" s="1048"/>
      <c r="AC9" s="1048"/>
      <c r="AD9" s="1048"/>
      <c r="AE9" s="1048"/>
      <c r="AF9" s="1048"/>
      <c r="AG9" s="1048"/>
      <c r="AH9" s="1048"/>
      <c r="AI9" s="1048"/>
      <c r="AJ9" s="1048"/>
      <c r="AK9" s="1048"/>
      <c r="AL9" s="1048"/>
      <c r="AM9" s="1048"/>
      <c r="AN9" s="1048"/>
      <c r="AO9" s="1048"/>
      <c r="AP9" s="1048"/>
      <c r="AQ9" s="1048"/>
    </row>
    <row r="10" spans="1:51" ht="15" customHeight="1">
      <c r="F10" s="81"/>
      <c r="G10" s="81"/>
      <c r="H10" s="81"/>
      <c r="I10" s="81"/>
      <c r="J10" s="81"/>
      <c r="K10" s="81"/>
      <c r="L10" s="81"/>
      <c r="M10" s="81"/>
      <c r="N10" s="81"/>
      <c r="O10" s="81"/>
      <c r="P10" s="81"/>
      <c r="Q10" s="81"/>
      <c r="R10" s="81"/>
      <c r="S10" s="81"/>
      <c r="W10" s="1052" t="s">
        <v>2006</v>
      </c>
      <c r="X10" s="1052"/>
      <c r="Y10" s="1052"/>
      <c r="Z10" s="1052"/>
      <c r="AA10" s="1048" t="str">
        <f>'第1号(交付申請) '!AA11</f>
        <v/>
      </c>
      <c r="AB10" s="1048"/>
      <c r="AC10" s="1048"/>
      <c r="AD10" s="1048"/>
      <c r="AE10" s="1048"/>
      <c r="AF10" s="1048"/>
      <c r="AG10" s="1048"/>
      <c r="AH10" s="1048" t="str">
        <f>'第1号(交付申請) '!AH11</f>
        <v/>
      </c>
      <c r="AI10" s="1048"/>
      <c r="AJ10" s="1048"/>
      <c r="AK10" s="1048"/>
      <c r="AL10" s="1048"/>
      <c r="AM10" s="1048"/>
      <c r="AN10" s="1048"/>
      <c r="AO10" s="1048"/>
      <c r="AP10" s="1048"/>
      <c r="AQ10" s="1048"/>
    </row>
    <row r="11" spans="1:51" ht="15" customHeight="1">
      <c r="W11" s="1052"/>
      <c r="X11" s="1052"/>
      <c r="Y11" s="1052"/>
      <c r="Z11" s="1052"/>
      <c r="AA11" s="1048"/>
      <c r="AB11" s="1048"/>
      <c r="AC11" s="1048"/>
      <c r="AD11" s="1048"/>
      <c r="AE11" s="1048"/>
      <c r="AF11" s="1048"/>
      <c r="AG11" s="1048"/>
      <c r="AH11" s="1048"/>
      <c r="AI11" s="1048"/>
      <c r="AJ11" s="1048"/>
      <c r="AK11" s="1048"/>
      <c r="AL11" s="1048"/>
      <c r="AM11" s="1048"/>
      <c r="AN11" s="1048"/>
      <c r="AO11" s="1048"/>
      <c r="AP11" s="1048"/>
      <c r="AQ11" s="1048"/>
    </row>
    <row r="12" spans="1:51" ht="15" customHeight="1">
      <c r="V12" s="92"/>
      <c r="W12" s="92"/>
      <c r="X12" s="92"/>
      <c r="Y12" s="92"/>
      <c r="Z12" s="91"/>
      <c r="AA12" s="91"/>
      <c r="AB12" s="91"/>
      <c r="AC12" s="91"/>
      <c r="AD12" s="91"/>
      <c r="AE12" s="91"/>
      <c r="AF12" s="91"/>
      <c r="AG12" s="91"/>
      <c r="AH12" s="91"/>
      <c r="AI12" s="91"/>
      <c r="AJ12" s="91"/>
      <c r="AK12" s="91"/>
      <c r="AL12" s="91"/>
      <c r="AM12" s="91"/>
      <c r="AN12" s="91"/>
      <c r="AO12" s="91"/>
      <c r="AP12" s="91"/>
      <c r="AT12" s="136"/>
      <c r="AU12" s="136"/>
      <c r="AV12" s="136"/>
      <c r="AW12" s="136"/>
      <c r="AX12" s="136"/>
      <c r="AY12" s="136"/>
    </row>
    <row r="13" spans="1:51" ht="15" customHeight="1">
      <c r="B13" s="1054" t="s">
        <v>2223</v>
      </c>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T13" s="136"/>
      <c r="AU13" s="136"/>
      <c r="AV13" s="136"/>
      <c r="AW13" s="136"/>
      <c r="AX13" s="136"/>
      <c r="AY13" s="136"/>
    </row>
    <row r="14" spans="1:51" ht="15" customHeight="1">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row>
    <row r="15" spans="1:51" ht="15" customHeight="1">
      <c r="B15" s="132"/>
      <c r="C15" s="132"/>
      <c r="D15" s="132"/>
      <c r="E15" s="132"/>
      <c r="F15" s="132"/>
      <c r="G15" s="132"/>
      <c r="H15" s="132"/>
      <c r="I15" s="132"/>
      <c r="J15" s="132"/>
      <c r="K15" s="132"/>
      <c r="L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row>
    <row r="16" spans="1:51" ht="15" customHeight="1">
      <c r="C16" s="1057">
        <f>基本情報!E45</f>
        <v>0</v>
      </c>
      <c r="D16" s="1057"/>
      <c r="E16" s="1057"/>
      <c r="F16" s="1057"/>
      <c r="G16" s="1057"/>
      <c r="H16" s="1057"/>
      <c r="I16" s="1056" t="s">
        <v>2116</v>
      </c>
      <c r="J16" s="1056"/>
      <c r="K16" s="1055">
        <f>基本情報!E46</f>
        <v>0</v>
      </c>
      <c r="L16" s="1055"/>
      <c r="M16" s="1056" t="s">
        <v>2031</v>
      </c>
      <c r="N16" s="1056"/>
      <c r="O16" s="1056"/>
      <c r="P16" s="1056"/>
      <c r="Q16" s="1056"/>
      <c r="R16" s="1055">
        <f>基本情報!E47</f>
        <v>0</v>
      </c>
      <c r="S16" s="1055"/>
      <c r="T16" s="1055"/>
      <c r="U16" s="1058" t="s">
        <v>2268</v>
      </c>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T16" s="90" t="s">
        <v>2117</v>
      </c>
    </row>
    <row r="17" spans="2:45" ht="15" customHeight="1">
      <c r="B17" s="1053" t="s">
        <v>2631</v>
      </c>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row>
    <row r="18" spans="2:45" ht="15" customHeight="1">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row>
    <row r="19" spans="2:45" ht="15" customHeight="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row>
    <row r="20" spans="2:45" ht="15" customHeight="1">
      <c r="D20" s="1012" t="s">
        <v>2033</v>
      </c>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row>
    <row r="21" spans="2:45" ht="15" customHeight="1">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row>
    <row r="22" spans="2:45" ht="30" customHeight="1">
      <c r="B22" s="1025" t="s">
        <v>2262</v>
      </c>
      <c r="C22" s="1025"/>
      <c r="D22" s="1025"/>
      <c r="E22" s="1025"/>
      <c r="F22" s="1025"/>
      <c r="G22" s="1025"/>
      <c r="H22" s="1025"/>
      <c r="I22" s="1025"/>
      <c r="J22" s="1025"/>
      <c r="K22" s="1025"/>
      <c r="L22" s="1025"/>
      <c r="M22" s="1025"/>
      <c r="N22" s="1025"/>
      <c r="O22" s="1026" t="str">
        <f>'第1号(交付申請) '!O22</f>
        <v>選択してください</v>
      </c>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8"/>
      <c r="AS22" s="83"/>
    </row>
    <row r="23" spans="2:45" ht="30" customHeight="1">
      <c r="B23" s="1025" t="s">
        <v>2261</v>
      </c>
      <c r="C23" s="1025"/>
      <c r="D23" s="1025"/>
      <c r="E23" s="1025"/>
      <c r="F23" s="1025"/>
      <c r="G23" s="1025"/>
      <c r="H23" s="1025"/>
      <c r="I23" s="1025"/>
      <c r="J23" s="1025"/>
      <c r="K23" s="1025"/>
      <c r="L23" s="1025"/>
      <c r="M23" s="1025"/>
      <c r="N23" s="1025"/>
      <c r="O23" s="1026">
        <f>'第1号(交付申請) '!O23</f>
        <v>0</v>
      </c>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8"/>
      <c r="AS23" s="83"/>
    </row>
    <row r="24" spans="2:45" ht="30" customHeight="1">
      <c r="B24" s="1013" t="s">
        <v>2120</v>
      </c>
      <c r="C24" s="1014"/>
      <c r="D24" s="1014"/>
      <c r="E24" s="1014"/>
      <c r="F24" s="1014"/>
      <c r="G24" s="1014"/>
      <c r="H24" s="1014"/>
      <c r="I24" s="1014"/>
      <c r="J24" s="1014"/>
      <c r="K24" s="1014"/>
      <c r="L24" s="1014"/>
      <c r="M24" s="1014"/>
      <c r="N24" s="1015"/>
      <c r="O24" s="1020">
        <f>基本情報!E48</f>
        <v>0</v>
      </c>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2"/>
      <c r="AS24" s="83"/>
    </row>
    <row r="25" spans="2:45" ht="30" customHeight="1">
      <c r="B25" s="1013" t="s">
        <v>2041</v>
      </c>
      <c r="C25" s="1014"/>
      <c r="D25" s="1014"/>
      <c r="E25" s="1014"/>
      <c r="F25" s="1014"/>
      <c r="G25" s="1014"/>
      <c r="H25" s="1014"/>
      <c r="I25" s="1014"/>
      <c r="J25" s="1014"/>
      <c r="K25" s="1014"/>
      <c r="L25" s="1014"/>
      <c r="M25" s="1014"/>
      <c r="N25" s="1015"/>
      <c r="O25" s="96"/>
      <c r="P25" s="1016">
        <f>'第1号(交付申請) '!AE3</f>
        <v>0</v>
      </c>
      <c r="Q25" s="1016"/>
      <c r="R25" s="1016"/>
      <c r="S25" s="1016"/>
      <c r="T25" s="1016"/>
      <c r="U25" s="1017" t="s">
        <v>2002</v>
      </c>
      <c r="V25" s="1017"/>
      <c r="W25" s="1019">
        <f>'第1号(交付申請) '!AJ3</f>
        <v>0</v>
      </c>
      <c r="X25" s="1019"/>
      <c r="Y25" s="1014" t="s">
        <v>2035</v>
      </c>
      <c r="Z25" s="1014"/>
      <c r="AA25" s="1018">
        <f>'第1号(交付申請) '!AN3</f>
        <v>0</v>
      </c>
      <c r="AB25" s="1018"/>
      <c r="AC25" s="1017" t="s">
        <v>2036</v>
      </c>
      <c r="AD25" s="1017"/>
      <c r="AE25" s="98"/>
      <c r="AF25" s="98"/>
      <c r="AG25" s="98"/>
      <c r="AH25" s="98"/>
      <c r="AI25" s="155"/>
      <c r="AJ25" s="98"/>
      <c r="AK25" s="95"/>
      <c r="AL25" s="162"/>
      <c r="AM25" s="162"/>
      <c r="AN25" s="162"/>
      <c r="AO25" s="162"/>
      <c r="AP25" s="162"/>
      <c r="AQ25" s="130"/>
    </row>
    <row r="26" spans="2:45" ht="15" customHeight="1">
      <c r="B26" s="1013" t="s">
        <v>2042</v>
      </c>
      <c r="C26" s="1014"/>
      <c r="D26" s="1014"/>
      <c r="E26" s="1014"/>
      <c r="F26" s="1014"/>
      <c r="G26" s="1014"/>
      <c r="H26" s="1014"/>
      <c r="I26" s="1014"/>
      <c r="J26" s="1014"/>
      <c r="K26" s="1014"/>
      <c r="L26" s="1014"/>
      <c r="M26" s="1014"/>
      <c r="N26" s="1015"/>
      <c r="O26" s="1039"/>
      <c r="P26" s="1040"/>
      <c r="Q26" s="1040"/>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0"/>
      <c r="AM26" s="1040"/>
      <c r="AN26" s="1040"/>
      <c r="AO26" s="1040"/>
      <c r="AP26" s="1040"/>
      <c r="AQ26" s="1041"/>
    </row>
    <row r="27" spans="2:45" ht="15" customHeight="1">
      <c r="B27" s="1030"/>
      <c r="C27" s="1031"/>
      <c r="D27" s="1031"/>
      <c r="E27" s="1031"/>
      <c r="F27" s="1031"/>
      <c r="G27" s="1031"/>
      <c r="H27" s="1031"/>
      <c r="I27" s="1031"/>
      <c r="J27" s="1031"/>
      <c r="K27" s="1031"/>
      <c r="L27" s="1031"/>
      <c r="M27" s="1031"/>
      <c r="N27" s="1032"/>
      <c r="O27" s="1042"/>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4"/>
    </row>
    <row r="28" spans="2:45" ht="15" customHeight="1">
      <c r="B28" s="1033"/>
      <c r="C28" s="1034"/>
      <c r="D28" s="1034"/>
      <c r="E28" s="1034"/>
      <c r="F28" s="1034"/>
      <c r="G28" s="1034"/>
      <c r="H28" s="1034"/>
      <c r="I28" s="1034"/>
      <c r="J28" s="1034"/>
      <c r="K28" s="1034"/>
      <c r="L28" s="1034"/>
      <c r="M28" s="1034"/>
      <c r="N28" s="1035"/>
      <c r="O28" s="1045"/>
      <c r="P28" s="1046"/>
      <c r="Q28" s="1046"/>
      <c r="R28" s="1046"/>
      <c r="S28" s="1046"/>
      <c r="T28" s="1046"/>
      <c r="U28" s="1046"/>
      <c r="V28" s="1046"/>
      <c r="W28" s="1046"/>
      <c r="X28" s="1046"/>
      <c r="Y28" s="1046"/>
      <c r="Z28" s="1046"/>
      <c r="AA28" s="1046"/>
      <c r="AB28" s="1046"/>
      <c r="AC28" s="1046"/>
      <c r="AD28" s="1046"/>
      <c r="AE28" s="1046"/>
      <c r="AF28" s="1046"/>
      <c r="AG28" s="1046"/>
      <c r="AH28" s="1046"/>
      <c r="AI28" s="1046"/>
      <c r="AJ28" s="1046"/>
      <c r="AK28" s="1046"/>
      <c r="AL28" s="1046"/>
      <c r="AM28" s="1046"/>
      <c r="AN28" s="1046"/>
      <c r="AO28" s="1046"/>
      <c r="AP28" s="1046"/>
      <c r="AQ28" s="1047"/>
    </row>
    <row r="29" spans="2:45" ht="30" customHeight="1">
      <c r="B29" s="1013" t="s">
        <v>2043</v>
      </c>
      <c r="C29" s="1014"/>
      <c r="D29" s="1014"/>
      <c r="E29" s="1014"/>
      <c r="F29" s="1014"/>
      <c r="G29" s="1014"/>
      <c r="H29" s="1014"/>
      <c r="I29" s="1014"/>
      <c r="J29" s="1014"/>
      <c r="K29" s="1014"/>
      <c r="L29" s="1014"/>
      <c r="M29" s="1014"/>
      <c r="N29" s="1015"/>
      <c r="O29" s="241"/>
      <c r="P29" s="1024" t="s">
        <v>2044</v>
      </c>
      <c r="Q29" s="1024"/>
      <c r="R29" s="1024"/>
      <c r="S29" s="1024"/>
      <c r="T29" s="1024"/>
      <c r="U29" s="1029"/>
      <c r="V29" s="1029"/>
      <c r="W29" s="1029"/>
      <c r="X29" s="1029"/>
      <c r="Y29" s="1029"/>
      <c r="Z29" s="1029"/>
      <c r="AA29" s="1029"/>
      <c r="AB29" s="1029"/>
      <c r="AC29" s="1029"/>
      <c r="AD29" s="1029"/>
      <c r="AE29" s="1029"/>
      <c r="AF29" s="1029"/>
      <c r="AG29" s="1029"/>
      <c r="AH29" s="1029"/>
      <c r="AI29" s="1029"/>
      <c r="AJ29" s="1029"/>
      <c r="AK29" s="1029"/>
      <c r="AL29" s="1029"/>
      <c r="AM29" s="1029"/>
      <c r="AN29" s="1029"/>
      <c r="AO29" s="1029"/>
      <c r="AP29" s="1029"/>
      <c r="AQ29" s="250"/>
    </row>
    <row r="30" spans="2:45" ht="30" customHeight="1">
      <c r="B30" s="1030"/>
      <c r="C30" s="1031"/>
      <c r="D30" s="1031"/>
      <c r="E30" s="1031"/>
      <c r="F30" s="1031"/>
      <c r="G30" s="1031"/>
      <c r="H30" s="1031"/>
      <c r="I30" s="1031"/>
      <c r="J30" s="1031"/>
      <c r="K30" s="1031"/>
      <c r="L30" s="1031"/>
      <c r="M30" s="1031"/>
      <c r="N30" s="1032"/>
      <c r="O30" s="242"/>
      <c r="P30" s="1023" t="s">
        <v>2045</v>
      </c>
      <c r="Q30" s="1023"/>
      <c r="R30" s="1023"/>
      <c r="S30" s="1023"/>
      <c r="T30" s="1023"/>
      <c r="U30" s="1038"/>
      <c r="V30" s="1038"/>
      <c r="W30" s="1038"/>
      <c r="X30" s="1038"/>
      <c r="Y30" s="1038"/>
      <c r="Z30" s="1038"/>
      <c r="AA30" s="1038"/>
      <c r="AB30" s="1038"/>
      <c r="AC30" s="1038"/>
      <c r="AD30" s="1038"/>
      <c r="AE30" s="1038"/>
      <c r="AF30" s="1038"/>
      <c r="AG30" s="1038"/>
      <c r="AH30" s="1038"/>
      <c r="AI30" s="1038"/>
      <c r="AJ30" s="1038"/>
      <c r="AK30" s="1038"/>
      <c r="AL30" s="1038"/>
      <c r="AM30" s="1038"/>
      <c r="AN30" s="1038"/>
      <c r="AO30" s="1038"/>
      <c r="AP30" s="1038"/>
      <c r="AQ30" s="251"/>
      <c r="AS30" s="83"/>
    </row>
    <row r="31" spans="2:45" ht="30" customHeight="1">
      <c r="B31" s="1030"/>
      <c r="C31" s="1031"/>
      <c r="D31" s="1031"/>
      <c r="E31" s="1031"/>
      <c r="F31" s="1031"/>
      <c r="G31" s="1031"/>
      <c r="H31" s="1031"/>
      <c r="I31" s="1031"/>
      <c r="J31" s="1031"/>
      <c r="K31" s="1031"/>
      <c r="L31" s="1031"/>
      <c r="M31" s="1031"/>
      <c r="N31" s="1032"/>
      <c r="O31" s="242"/>
      <c r="P31" s="1023" t="s">
        <v>2046</v>
      </c>
      <c r="Q31" s="1023"/>
      <c r="R31" s="1023"/>
      <c r="S31" s="1023"/>
      <c r="T31" s="1023"/>
      <c r="U31" s="1038"/>
      <c r="V31" s="1038"/>
      <c r="W31" s="1038"/>
      <c r="X31" s="1038"/>
      <c r="Y31" s="1038"/>
      <c r="Z31" s="1038"/>
      <c r="AA31" s="1038"/>
      <c r="AB31" s="1038"/>
      <c r="AC31" s="1038"/>
      <c r="AD31" s="1038"/>
      <c r="AE31" s="1038"/>
      <c r="AF31" s="1038"/>
      <c r="AG31" s="1038"/>
      <c r="AH31" s="1038"/>
      <c r="AI31" s="1038"/>
      <c r="AJ31" s="1038"/>
      <c r="AK31" s="1038"/>
      <c r="AL31" s="1038"/>
      <c r="AM31" s="1038"/>
      <c r="AN31" s="1038"/>
      <c r="AO31" s="1038"/>
      <c r="AP31" s="1038"/>
      <c r="AQ31" s="251"/>
      <c r="AS31" s="83"/>
    </row>
    <row r="32" spans="2:45" ht="30" customHeight="1">
      <c r="B32" s="1033"/>
      <c r="C32" s="1034"/>
      <c r="D32" s="1034"/>
      <c r="E32" s="1034"/>
      <c r="F32" s="1034"/>
      <c r="G32" s="1034"/>
      <c r="H32" s="1034"/>
      <c r="I32" s="1034"/>
      <c r="J32" s="1034"/>
      <c r="K32" s="1034"/>
      <c r="L32" s="1034"/>
      <c r="M32" s="1034"/>
      <c r="N32" s="1035"/>
      <c r="O32" s="239"/>
      <c r="P32" s="1036" t="s">
        <v>2047</v>
      </c>
      <c r="Q32" s="1036"/>
      <c r="R32" s="1036"/>
      <c r="S32" s="1036"/>
      <c r="T32" s="1036"/>
      <c r="U32" s="1037"/>
      <c r="V32" s="1037"/>
      <c r="W32" s="1037"/>
      <c r="X32" s="1037"/>
      <c r="Y32" s="1037"/>
      <c r="Z32" s="1037"/>
      <c r="AA32" s="1037"/>
      <c r="AB32" s="1037"/>
      <c r="AC32" s="1037"/>
      <c r="AD32" s="1037"/>
      <c r="AE32" s="1037"/>
      <c r="AF32" s="1037"/>
      <c r="AG32" s="1037"/>
      <c r="AH32" s="1037"/>
      <c r="AI32" s="1037"/>
      <c r="AJ32" s="1037"/>
      <c r="AK32" s="1037"/>
      <c r="AL32" s="1037"/>
      <c r="AM32" s="1037"/>
      <c r="AN32" s="1037"/>
      <c r="AO32" s="240" t="s">
        <v>2034</v>
      </c>
      <c r="AP32" s="240"/>
      <c r="AQ32" s="235"/>
      <c r="AS32" s="83"/>
    </row>
    <row r="33" spans="2:42" ht="15" customHeight="1">
      <c r="B33" s="89"/>
      <c r="C33" s="89"/>
      <c r="D33" s="89"/>
      <c r="E33" s="89"/>
      <c r="F33" s="89"/>
      <c r="G33" s="89"/>
      <c r="H33" s="89"/>
      <c r="I33" s="89"/>
      <c r="J33" s="89"/>
      <c r="K33" s="89"/>
      <c r="L33" s="89"/>
      <c r="M33" s="89"/>
      <c r="N33" s="89"/>
      <c r="O33" s="81"/>
      <c r="P33" s="81"/>
      <c r="Q33" s="81"/>
      <c r="R33" s="81"/>
      <c r="S33" s="81"/>
      <c r="T33" s="81"/>
      <c r="U33" s="81"/>
      <c r="V33" s="81"/>
      <c r="W33" s="81"/>
      <c r="X33" s="81"/>
      <c r="Y33" s="81"/>
      <c r="Z33" s="81"/>
      <c r="AA33" s="81"/>
      <c r="AB33" s="81"/>
      <c r="AC33" s="81"/>
      <c r="AD33" s="81"/>
      <c r="AE33" s="81"/>
      <c r="AF33" s="81"/>
      <c r="AG33" s="81"/>
      <c r="AH33" s="81"/>
      <c r="AI33" s="81"/>
      <c r="AJ33" s="152"/>
      <c r="AK33" s="152"/>
      <c r="AL33" s="152"/>
      <c r="AM33" s="152"/>
      <c r="AN33" s="152"/>
      <c r="AO33" s="152"/>
      <c r="AP33" s="153"/>
    </row>
    <row r="34" spans="2:42" ht="15" customHeight="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L34" s="81"/>
      <c r="AM34" s="83"/>
      <c r="AN34" s="89"/>
      <c r="AO34" s="89"/>
      <c r="AP34" s="89"/>
    </row>
    <row r="35" spans="2:42" ht="15" customHeight="1">
      <c r="AL35" s="85"/>
      <c r="AP35" s="99"/>
    </row>
  </sheetData>
  <sheetProtection algorithmName="SHA-512" hashValue="ZY4mC9YFxIV1A/KcAsNuAbom9AtOXx4vh9zuYUeTj8xiVY7bN5doKLzTfgpJqmEVwDEtrrDhOT5V1Su6hZcp2Q==" saltValue="RMpHWBdITbnIcBoIruIWjQ==" spinCount="100000" sheet="1" formatCells="0" selectLockedCells="1"/>
  <mergeCells count="43">
    <mergeCell ref="AA10:AG11"/>
    <mergeCell ref="AH10:AQ11"/>
    <mergeCell ref="W10:Z11"/>
    <mergeCell ref="B17:AQ18"/>
    <mergeCell ref="B13:AQ14"/>
    <mergeCell ref="R16:T16"/>
    <mergeCell ref="M16:Q16"/>
    <mergeCell ref="C16:H16"/>
    <mergeCell ref="I16:J16"/>
    <mergeCell ref="K16:L16"/>
    <mergeCell ref="U16:AQ16"/>
    <mergeCell ref="AA8:AQ9"/>
    <mergeCell ref="W8:Z9"/>
    <mergeCell ref="AH3:AJ3"/>
    <mergeCell ref="AO3:AP3"/>
    <mergeCell ref="AL3:AM3"/>
    <mergeCell ref="W6:Z7"/>
    <mergeCell ref="AA6:AQ7"/>
    <mergeCell ref="P31:T31"/>
    <mergeCell ref="P30:T30"/>
    <mergeCell ref="P29:T29"/>
    <mergeCell ref="B22:N22"/>
    <mergeCell ref="O22:AQ22"/>
    <mergeCell ref="B23:N23"/>
    <mergeCell ref="O23:AQ23"/>
    <mergeCell ref="U29:AP29"/>
    <mergeCell ref="B29:N32"/>
    <mergeCell ref="P32:T32"/>
    <mergeCell ref="U32:AN32"/>
    <mergeCell ref="U31:AP31"/>
    <mergeCell ref="U30:AP30"/>
    <mergeCell ref="B26:N28"/>
    <mergeCell ref="O26:AQ28"/>
    <mergeCell ref="D20:AP20"/>
    <mergeCell ref="B24:N24"/>
    <mergeCell ref="B25:N25"/>
    <mergeCell ref="P25:T25"/>
    <mergeCell ref="AC25:AD25"/>
    <mergeCell ref="AA25:AB25"/>
    <mergeCell ref="Y25:Z25"/>
    <mergeCell ref="U25:V25"/>
    <mergeCell ref="W25:X25"/>
    <mergeCell ref="O24:AQ24"/>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theme="6" tint="0.39997558519241921"/>
  </sheetPr>
  <dimension ref="A1:AU38"/>
  <sheetViews>
    <sheetView showZeros="0" view="pageBreakPreview" topLeftCell="A3" zoomScaleNormal="100" zoomScaleSheetLayoutView="100" workbookViewId="0">
      <selection activeCell="A24" sqref="A4:AQ44"/>
    </sheetView>
  </sheetViews>
  <sheetFormatPr defaultColWidth="2.21875" defaultRowHeight="15" customHeight="1"/>
  <cols>
    <col min="1" max="38" width="2.21875" style="83"/>
    <col min="39" max="45" width="2.21875" style="84"/>
    <col min="46" max="16384" width="2.21875" style="83"/>
  </cols>
  <sheetData>
    <row r="1" spans="1:47" ht="15" customHeight="1">
      <c r="A1" s="82"/>
      <c r="B1" s="237" t="s">
        <v>2293</v>
      </c>
      <c r="C1" s="81"/>
    </row>
    <row r="2" spans="1:47" ht="15" customHeight="1">
      <c r="B2" s="81"/>
      <c r="C2" s="81"/>
    </row>
    <row r="3" spans="1:47" ht="15" customHeight="1">
      <c r="AH3" s="1085"/>
      <c r="AI3" s="1085"/>
      <c r="AJ3" s="1086"/>
      <c r="AK3" s="87" t="s">
        <v>2026</v>
      </c>
      <c r="AL3" s="1049"/>
      <c r="AM3" s="1049"/>
      <c r="AN3" s="87" t="s">
        <v>2027</v>
      </c>
      <c r="AO3" s="1050"/>
      <c r="AP3" s="1050"/>
      <c r="AQ3" s="87" t="s">
        <v>2028</v>
      </c>
      <c r="AT3" s="86"/>
      <c r="AU3" s="83" t="s">
        <v>2025</v>
      </c>
    </row>
    <row r="4" spans="1:47" ht="15" customHeight="1">
      <c r="B4" s="83" t="s">
        <v>2029</v>
      </c>
      <c r="AF4" s="122"/>
      <c r="AG4" s="122"/>
      <c r="AH4" s="122"/>
      <c r="AI4" s="122"/>
      <c r="AJ4" s="87"/>
      <c r="AK4" s="87"/>
      <c r="AM4" s="83"/>
      <c r="AN4" s="83"/>
      <c r="AO4" s="87"/>
      <c r="AP4" s="87"/>
    </row>
    <row r="5" spans="1:47" ht="15" customHeight="1">
      <c r="B5" s="83" t="s">
        <v>2048</v>
      </c>
      <c r="W5" s="83" t="s">
        <v>2291</v>
      </c>
      <c r="AL5" s="88"/>
      <c r="AM5" s="88"/>
      <c r="AN5" s="88"/>
      <c r="AO5" s="88"/>
      <c r="AP5" s="88"/>
    </row>
    <row r="6" spans="1:47" ht="15" customHeight="1">
      <c r="W6" s="1031" t="str">
        <f>第5号様式!W6</f>
        <v>住　　所</v>
      </c>
      <c r="X6" s="1031"/>
      <c r="Y6" s="1031"/>
      <c r="Z6" s="1031"/>
      <c r="AA6" s="1087" t="str">
        <f>'第1号(交付申請) '!AA7</f>
        <v/>
      </c>
      <c r="AB6" s="1087"/>
      <c r="AC6" s="1087"/>
      <c r="AD6" s="1087"/>
      <c r="AE6" s="1087"/>
      <c r="AF6" s="1087"/>
      <c r="AG6" s="1087"/>
      <c r="AH6" s="1087"/>
      <c r="AI6" s="1087"/>
      <c r="AJ6" s="1087"/>
      <c r="AK6" s="1087"/>
      <c r="AL6" s="1087"/>
      <c r="AM6" s="1087"/>
      <c r="AN6" s="1087"/>
      <c r="AO6" s="1087"/>
      <c r="AP6" s="1087"/>
      <c r="AQ6" s="1087"/>
    </row>
    <row r="7" spans="1:47" ht="15" customHeight="1">
      <c r="B7" s="83" t="s">
        <v>2039</v>
      </c>
      <c r="W7" s="1031"/>
      <c r="X7" s="1031"/>
      <c r="Y7" s="1031"/>
      <c r="Z7" s="1031"/>
      <c r="AA7" s="1087"/>
      <c r="AB7" s="1087"/>
      <c r="AC7" s="1087"/>
      <c r="AD7" s="1087"/>
      <c r="AE7" s="1087"/>
      <c r="AF7" s="1087"/>
      <c r="AG7" s="1087"/>
      <c r="AH7" s="1087"/>
      <c r="AI7" s="1087"/>
      <c r="AJ7" s="1087"/>
      <c r="AK7" s="1087"/>
      <c r="AL7" s="1087"/>
      <c r="AM7" s="1087"/>
      <c r="AN7" s="1087"/>
      <c r="AO7" s="1087"/>
      <c r="AP7" s="1087"/>
      <c r="AQ7" s="1087"/>
    </row>
    <row r="8" spans="1:47" ht="15" customHeight="1">
      <c r="H8" s="81"/>
      <c r="I8" s="81"/>
      <c r="J8" s="81"/>
      <c r="K8" s="81"/>
      <c r="L8" s="81"/>
      <c r="M8" s="81"/>
      <c r="N8" s="81"/>
      <c r="O8" s="81"/>
      <c r="P8" s="81"/>
      <c r="Q8" s="81"/>
      <c r="R8" s="81"/>
      <c r="S8" s="81"/>
      <c r="W8" s="1031" t="str">
        <f>第5号様式!W8</f>
        <v>名　　称</v>
      </c>
      <c r="X8" s="1031"/>
      <c r="Y8" s="1031"/>
      <c r="Z8" s="1031"/>
      <c r="AA8" s="1087" t="str">
        <f>'第1号(交付申請) '!AA9</f>
        <v/>
      </c>
      <c r="AB8" s="1087"/>
      <c r="AC8" s="1087"/>
      <c r="AD8" s="1087"/>
      <c r="AE8" s="1087"/>
      <c r="AF8" s="1087"/>
      <c r="AG8" s="1087"/>
      <c r="AH8" s="1087"/>
      <c r="AI8" s="1087"/>
      <c r="AJ8" s="1087"/>
      <c r="AK8" s="1087"/>
      <c r="AL8" s="1087"/>
      <c r="AM8" s="1087"/>
      <c r="AN8" s="1087"/>
      <c r="AO8" s="1087"/>
      <c r="AP8" s="1087"/>
      <c r="AQ8" s="1087"/>
    </row>
    <row r="9" spans="1:47" ht="15" customHeight="1">
      <c r="F9" s="81"/>
      <c r="G9" s="81"/>
      <c r="H9" s="81"/>
      <c r="I9" s="81"/>
      <c r="J9" s="81"/>
      <c r="K9" s="81"/>
      <c r="L9" s="81"/>
      <c r="M9" s="81"/>
      <c r="N9" s="81"/>
      <c r="O9" s="81"/>
      <c r="P9" s="81"/>
      <c r="Q9" s="81"/>
      <c r="R9" s="81"/>
      <c r="S9" s="81"/>
      <c r="W9" s="1031"/>
      <c r="X9" s="1031"/>
      <c r="Y9" s="1031"/>
      <c r="Z9" s="1031"/>
      <c r="AA9" s="1087"/>
      <c r="AB9" s="1087"/>
      <c r="AC9" s="1087"/>
      <c r="AD9" s="1087"/>
      <c r="AE9" s="1087"/>
      <c r="AF9" s="1087"/>
      <c r="AG9" s="1087"/>
      <c r="AH9" s="1087"/>
      <c r="AI9" s="1087"/>
      <c r="AJ9" s="1087"/>
      <c r="AK9" s="1087"/>
      <c r="AL9" s="1087"/>
      <c r="AM9" s="1087"/>
      <c r="AN9" s="1087"/>
      <c r="AO9" s="1087"/>
      <c r="AP9" s="1087"/>
      <c r="AQ9" s="1087"/>
    </row>
    <row r="10" spans="1:47" ht="15" customHeight="1">
      <c r="W10" s="1052" t="str">
        <f>第5号様式!W10</f>
        <v>代表者の職・氏名</v>
      </c>
      <c r="X10" s="1052"/>
      <c r="Y10" s="1052"/>
      <c r="Z10" s="1052"/>
      <c r="AA10" s="1087" t="str">
        <f>'第1号(交付申請) '!AA11</f>
        <v/>
      </c>
      <c r="AB10" s="1087"/>
      <c r="AC10" s="1087"/>
      <c r="AD10" s="1087"/>
      <c r="AE10" s="1087"/>
      <c r="AF10" s="1087"/>
      <c r="AG10" s="1087"/>
      <c r="AH10" s="1087" t="str">
        <f>'第1号(交付申請) '!AH11</f>
        <v/>
      </c>
      <c r="AI10" s="1087"/>
      <c r="AJ10" s="1087"/>
      <c r="AK10" s="1087"/>
      <c r="AL10" s="1087"/>
      <c r="AM10" s="1087"/>
      <c r="AN10" s="1087"/>
      <c r="AO10" s="1087"/>
      <c r="AP10" s="1087"/>
      <c r="AQ10" s="1087"/>
    </row>
    <row r="11" spans="1:47" ht="15" customHeight="1">
      <c r="W11" s="1052"/>
      <c r="X11" s="1052"/>
      <c r="Y11" s="1052"/>
      <c r="Z11" s="1052"/>
      <c r="AA11" s="1087"/>
      <c r="AB11" s="1087"/>
      <c r="AC11" s="1087"/>
      <c r="AD11" s="1087"/>
      <c r="AE11" s="1087"/>
      <c r="AF11" s="1087"/>
      <c r="AG11" s="1087"/>
      <c r="AH11" s="1087"/>
      <c r="AI11" s="1087"/>
      <c r="AJ11" s="1087"/>
      <c r="AK11" s="1087"/>
      <c r="AL11" s="1087"/>
      <c r="AM11" s="1087"/>
      <c r="AN11" s="1087"/>
      <c r="AO11" s="1087"/>
      <c r="AP11" s="1087"/>
      <c r="AQ11" s="1087"/>
    </row>
    <row r="12" spans="1:47" ht="15" customHeight="1">
      <c r="W12" s="92"/>
      <c r="X12" s="92"/>
      <c r="Y12" s="92"/>
      <c r="Z12" s="92"/>
      <c r="AA12" s="91"/>
      <c r="AB12" s="91"/>
      <c r="AC12" s="91"/>
      <c r="AD12" s="91"/>
      <c r="AE12" s="91"/>
      <c r="AF12" s="91"/>
      <c r="AG12" s="91"/>
      <c r="AH12" s="91"/>
      <c r="AI12" s="91"/>
      <c r="AJ12" s="91"/>
      <c r="AK12" s="91"/>
      <c r="AL12" s="91"/>
      <c r="AM12" s="91"/>
      <c r="AN12" s="91"/>
      <c r="AO12" s="91"/>
      <c r="AP12" s="91"/>
      <c r="AQ12" s="91"/>
    </row>
    <row r="13" spans="1:47" ht="15" customHeight="1">
      <c r="B13" s="1054" t="s">
        <v>2224</v>
      </c>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row>
    <row r="14" spans="1:47" ht="15" customHeight="1">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row>
    <row r="15" spans="1:47" ht="15" customHeight="1">
      <c r="B15" s="132"/>
      <c r="C15" s="132"/>
      <c r="D15" s="132"/>
      <c r="E15" s="132"/>
      <c r="F15" s="132"/>
      <c r="G15" s="132"/>
      <c r="H15" s="132"/>
      <c r="I15" s="132"/>
      <c r="J15" s="132"/>
      <c r="M15" s="132"/>
      <c r="N15" s="132"/>
      <c r="O15" s="132"/>
      <c r="W15" s="132"/>
      <c r="X15" s="132"/>
      <c r="Y15" s="132"/>
      <c r="Z15" s="132"/>
      <c r="AA15" s="132"/>
      <c r="AB15" s="132"/>
      <c r="AC15" s="132"/>
      <c r="AD15" s="132"/>
      <c r="AE15" s="132"/>
      <c r="AF15" s="132"/>
      <c r="AG15" s="132"/>
      <c r="AH15" s="132"/>
      <c r="AI15" s="132"/>
      <c r="AJ15" s="132"/>
      <c r="AK15" s="132"/>
      <c r="AL15" s="132"/>
      <c r="AM15" s="132"/>
      <c r="AN15" s="132"/>
      <c r="AO15" s="132"/>
      <c r="AP15" s="132"/>
      <c r="AQ15" s="132"/>
    </row>
    <row r="16" spans="1:47" ht="15" customHeight="1">
      <c r="C16" s="1057" t="str">
        <f>IF(基本情報!E45="","",基本情報!E45)</f>
        <v/>
      </c>
      <c r="D16" s="1057"/>
      <c r="E16" s="1057"/>
      <c r="F16" s="1057"/>
      <c r="G16" s="1057"/>
      <c r="H16" s="1057"/>
      <c r="I16" s="1056" t="s">
        <v>2116</v>
      </c>
      <c r="J16" s="1056"/>
      <c r="K16" s="1084">
        <f>基本情報!E46</f>
        <v>0</v>
      </c>
      <c r="L16" s="1084"/>
      <c r="M16" s="1056" t="s">
        <v>2031</v>
      </c>
      <c r="N16" s="1056"/>
      <c r="O16" s="1056"/>
      <c r="P16" s="1056"/>
      <c r="Q16" s="1056"/>
      <c r="R16" s="1056"/>
      <c r="S16" s="1084">
        <f>基本情報!E47</f>
        <v>0</v>
      </c>
      <c r="T16" s="1084"/>
      <c r="U16" s="1084"/>
      <c r="V16" s="1058" t="s">
        <v>2130</v>
      </c>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T16" s="90" t="s">
        <v>2118</v>
      </c>
    </row>
    <row r="17" spans="2:45" ht="15" customHeight="1">
      <c r="B17" s="1053" t="s">
        <v>2632</v>
      </c>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row>
    <row r="18" spans="2:45" ht="15" customHeight="1">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row>
    <row r="19" spans="2:45" ht="15" customHeight="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row>
    <row r="20" spans="2:45" ht="15" customHeight="1">
      <c r="D20" s="1012" t="s">
        <v>2033</v>
      </c>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row>
    <row r="21" spans="2:45" ht="15" customHeight="1">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row>
    <row r="22" spans="2:45" ht="30" customHeight="1">
      <c r="B22" s="1025" t="s">
        <v>2262</v>
      </c>
      <c r="C22" s="1025"/>
      <c r="D22" s="1025"/>
      <c r="E22" s="1025"/>
      <c r="F22" s="1025"/>
      <c r="G22" s="1025"/>
      <c r="H22" s="1025"/>
      <c r="I22" s="1025"/>
      <c r="J22" s="1025"/>
      <c r="K22" s="1025"/>
      <c r="L22" s="1025"/>
      <c r="M22" s="1025"/>
      <c r="N22" s="1025"/>
      <c r="O22" s="1026" t="str">
        <f>'第1号(交付申請) '!O22</f>
        <v>選択してください</v>
      </c>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8"/>
      <c r="AS22" s="83"/>
    </row>
    <row r="23" spans="2:45" ht="30" customHeight="1">
      <c r="B23" s="1025" t="s">
        <v>2261</v>
      </c>
      <c r="C23" s="1025"/>
      <c r="D23" s="1025"/>
      <c r="E23" s="1025"/>
      <c r="F23" s="1025"/>
      <c r="G23" s="1025"/>
      <c r="H23" s="1025"/>
      <c r="I23" s="1025"/>
      <c r="J23" s="1025"/>
      <c r="K23" s="1025"/>
      <c r="L23" s="1025"/>
      <c r="M23" s="1025"/>
      <c r="N23" s="1025"/>
      <c r="O23" s="1026">
        <f>'第1号(交付申請) '!O23</f>
        <v>0</v>
      </c>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8"/>
      <c r="AS23" s="83"/>
    </row>
    <row r="24" spans="2:45" ht="30" customHeight="1">
      <c r="B24" s="1013" t="s">
        <v>2120</v>
      </c>
      <c r="C24" s="1014"/>
      <c r="D24" s="1014"/>
      <c r="E24" s="1014"/>
      <c r="F24" s="1014"/>
      <c r="G24" s="1014"/>
      <c r="H24" s="1014"/>
      <c r="I24" s="1014"/>
      <c r="J24" s="1014"/>
      <c r="K24" s="1014"/>
      <c r="L24" s="1014"/>
      <c r="M24" s="1014"/>
      <c r="N24" s="1015"/>
      <c r="O24" s="1020">
        <f>基本情報!E48</f>
        <v>0</v>
      </c>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2"/>
    </row>
    <row r="25" spans="2:45" ht="30" customHeight="1">
      <c r="B25" s="1013" t="s">
        <v>2192</v>
      </c>
      <c r="C25" s="1014"/>
      <c r="D25" s="1014"/>
      <c r="E25" s="1014"/>
      <c r="F25" s="1014"/>
      <c r="G25" s="1014"/>
      <c r="H25" s="1014"/>
      <c r="I25" s="1014"/>
      <c r="J25" s="1014"/>
      <c r="K25" s="1014"/>
      <c r="L25" s="1014"/>
      <c r="M25" s="1014"/>
      <c r="N25" s="1015"/>
      <c r="O25" s="1061" t="s">
        <v>2049</v>
      </c>
      <c r="P25" s="1062"/>
      <c r="Q25" s="1062"/>
      <c r="R25" s="1062"/>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1"/>
    </row>
    <row r="26" spans="2:45" ht="30" customHeight="1">
      <c r="B26" s="1030"/>
      <c r="C26" s="1031"/>
      <c r="D26" s="1031"/>
      <c r="E26" s="1031"/>
      <c r="F26" s="1031"/>
      <c r="G26" s="1031"/>
      <c r="H26" s="1031"/>
      <c r="I26" s="1031"/>
      <c r="J26" s="1031"/>
      <c r="K26" s="1031"/>
      <c r="L26" s="1031"/>
      <c r="M26" s="1031"/>
      <c r="N26" s="1032"/>
      <c r="O26" s="1063" t="s">
        <v>2030</v>
      </c>
      <c r="P26" s="1064"/>
      <c r="Q26" s="1064"/>
      <c r="R26" s="1064"/>
      <c r="S26" s="1059"/>
      <c r="T26" s="1059"/>
      <c r="U26" s="1059"/>
      <c r="V26" s="1059"/>
      <c r="W26" s="1059"/>
      <c r="X26" s="1059"/>
      <c r="Y26" s="1059"/>
      <c r="Z26" s="1059"/>
      <c r="AA26" s="1059"/>
      <c r="AB26" s="1059"/>
      <c r="AC26" s="1059"/>
      <c r="AD26" s="1059"/>
      <c r="AE26" s="1059"/>
      <c r="AF26" s="1059"/>
      <c r="AG26" s="1059"/>
      <c r="AH26" s="1059"/>
      <c r="AI26" s="1059"/>
      <c r="AJ26" s="1059"/>
      <c r="AK26" s="1059"/>
      <c r="AL26" s="1059"/>
      <c r="AM26" s="1059"/>
      <c r="AN26" s="1059"/>
      <c r="AO26" s="1059"/>
      <c r="AP26" s="1059"/>
      <c r="AQ26" s="1060"/>
    </row>
    <row r="27" spans="2:45" ht="30" customHeight="1">
      <c r="B27" s="1033"/>
      <c r="C27" s="1034"/>
      <c r="D27" s="1034"/>
      <c r="E27" s="1034"/>
      <c r="F27" s="1034"/>
      <c r="G27" s="1034"/>
      <c r="H27" s="1034"/>
      <c r="I27" s="1034"/>
      <c r="J27" s="1034"/>
      <c r="K27" s="1034"/>
      <c r="L27" s="1034"/>
      <c r="M27" s="1034"/>
      <c r="N27" s="1035"/>
      <c r="O27" s="1082" t="s">
        <v>2006</v>
      </c>
      <c r="P27" s="1083"/>
      <c r="Q27" s="1083"/>
      <c r="R27" s="1083"/>
      <c r="S27" s="1080"/>
      <c r="T27" s="1080"/>
      <c r="U27" s="1080"/>
      <c r="V27" s="1080"/>
      <c r="W27" s="1080"/>
      <c r="X27" s="1080"/>
      <c r="Y27" s="1080"/>
      <c r="Z27" s="1080"/>
      <c r="AA27" s="1080"/>
      <c r="AB27" s="1080"/>
      <c r="AC27" s="1080"/>
      <c r="AD27" s="1080"/>
      <c r="AE27" s="1080"/>
      <c r="AF27" s="1080"/>
      <c r="AG27" s="1080"/>
      <c r="AH27" s="1080"/>
      <c r="AI27" s="1080"/>
      <c r="AJ27" s="1080"/>
      <c r="AK27" s="1080"/>
      <c r="AL27" s="1080"/>
      <c r="AM27" s="1080"/>
      <c r="AN27" s="1080"/>
      <c r="AO27" s="1080"/>
      <c r="AP27" s="1080"/>
      <c r="AQ27" s="1081"/>
      <c r="AS27" s="83"/>
    </row>
    <row r="28" spans="2:45" ht="15" customHeight="1">
      <c r="B28" s="1030" t="s">
        <v>2050</v>
      </c>
      <c r="C28" s="1031"/>
      <c r="D28" s="1031"/>
      <c r="E28" s="1031"/>
      <c r="F28" s="1031"/>
      <c r="G28" s="1031"/>
      <c r="H28" s="1031"/>
      <c r="I28" s="1031"/>
      <c r="J28" s="1031"/>
      <c r="K28" s="1031"/>
      <c r="L28" s="1031"/>
      <c r="M28" s="1031"/>
      <c r="N28" s="1032"/>
      <c r="O28" s="1074"/>
      <c r="P28" s="1075"/>
      <c r="Q28" s="1075"/>
      <c r="R28" s="1075"/>
      <c r="S28" s="1075"/>
      <c r="T28" s="1075"/>
      <c r="U28" s="1075"/>
      <c r="V28" s="1075"/>
      <c r="W28" s="1075"/>
      <c r="X28" s="1075"/>
      <c r="Y28" s="1075"/>
      <c r="Z28" s="1075"/>
      <c r="AA28" s="1075"/>
      <c r="AB28" s="1075"/>
      <c r="AC28" s="1075"/>
      <c r="AD28" s="1075"/>
      <c r="AE28" s="1075"/>
      <c r="AF28" s="1075"/>
      <c r="AG28" s="1075"/>
      <c r="AH28" s="1075"/>
      <c r="AI28" s="1075"/>
      <c r="AJ28" s="1075"/>
      <c r="AK28" s="1075"/>
      <c r="AL28" s="1075"/>
      <c r="AM28" s="1075"/>
      <c r="AN28" s="1075"/>
      <c r="AO28" s="1075"/>
      <c r="AP28" s="1075"/>
      <c r="AQ28" s="1076"/>
      <c r="AS28" s="83"/>
    </row>
    <row r="29" spans="2:45" ht="15" customHeight="1">
      <c r="B29" s="1030"/>
      <c r="C29" s="1031"/>
      <c r="D29" s="1031"/>
      <c r="E29" s="1031"/>
      <c r="F29" s="1031"/>
      <c r="G29" s="1031"/>
      <c r="H29" s="1031"/>
      <c r="I29" s="1031"/>
      <c r="J29" s="1031"/>
      <c r="K29" s="1031"/>
      <c r="L29" s="1031"/>
      <c r="M29" s="1031"/>
      <c r="N29" s="1032"/>
      <c r="O29" s="1074"/>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5"/>
      <c r="AL29" s="1075"/>
      <c r="AM29" s="1075"/>
      <c r="AN29" s="1075"/>
      <c r="AO29" s="1075"/>
      <c r="AP29" s="1075"/>
      <c r="AQ29" s="1076"/>
      <c r="AS29" s="83"/>
    </row>
    <row r="30" spans="2:45" ht="15" customHeight="1">
      <c r="B30" s="1030"/>
      <c r="C30" s="1031"/>
      <c r="D30" s="1031"/>
      <c r="E30" s="1031"/>
      <c r="F30" s="1031"/>
      <c r="G30" s="1031"/>
      <c r="H30" s="1031"/>
      <c r="I30" s="1031"/>
      <c r="J30" s="1031"/>
      <c r="K30" s="1031"/>
      <c r="L30" s="1031"/>
      <c r="M30" s="1031"/>
      <c r="N30" s="1032"/>
      <c r="O30" s="1074"/>
      <c r="P30" s="1075"/>
      <c r="Q30" s="1075"/>
      <c r="R30" s="1075"/>
      <c r="S30" s="1075"/>
      <c r="T30" s="1075"/>
      <c r="U30" s="1075"/>
      <c r="V30" s="1075"/>
      <c r="W30" s="1075"/>
      <c r="X30" s="1075"/>
      <c r="Y30" s="1075"/>
      <c r="Z30" s="1075"/>
      <c r="AA30" s="1075"/>
      <c r="AB30" s="1075"/>
      <c r="AC30" s="1075"/>
      <c r="AD30" s="1075"/>
      <c r="AE30" s="1075"/>
      <c r="AF30" s="1075"/>
      <c r="AG30" s="1075"/>
      <c r="AH30" s="1075"/>
      <c r="AI30" s="1075"/>
      <c r="AJ30" s="1075"/>
      <c r="AK30" s="1075"/>
      <c r="AL30" s="1075"/>
      <c r="AM30" s="1075"/>
      <c r="AN30" s="1075"/>
      <c r="AO30" s="1075"/>
      <c r="AP30" s="1075"/>
      <c r="AQ30" s="1076"/>
    </row>
    <row r="31" spans="2:45" ht="15" customHeight="1">
      <c r="B31" s="1033"/>
      <c r="C31" s="1034"/>
      <c r="D31" s="1034"/>
      <c r="E31" s="1034"/>
      <c r="F31" s="1034"/>
      <c r="G31" s="1034"/>
      <c r="H31" s="1034"/>
      <c r="I31" s="1034"/>
      <c r="J31" s="1034"/>
      <c r="K31" s="1034"/>
      <c r="L31" s="1034"/>
      <c r="M31" s="1034"/>
      <c r="N31" s="1035"/>
      <c r="O31" s="1077"/>
      <c r="P31" s="1078"/>
      <c r="Q31" s="1078"/>
      <c r="R31" s="1078"/>
      <c r="S31" s="1078"/>
      <c r="T31" s="1078"/>
      <c r="U31" s="1078"/>
      <c r="V31" s="1078"/>
      <c r="W31" s="1078"/>
      <c r="X31" s="1078"/>
      <c r="Y31" s="1078"/>
      <c r="Z31" s="1078"/>
      <c r="AA31" s="1078"/>
      <c r="AB31" s="1078"/>
      <c r="AC31" s="1078"/>
      <c r="AD31" s="1078"/>
      <c r="AE31" s="1078"/>
      <c r="AF31" s="1078"/>
      <c r="AG31" s="1078"/>
      <c r="AH31" s="1078"/>
      <c r="AI31" s="1078"/>
      <c r="AJ31" s="1078"/>
      <c r="AK31" s="1078"/>
      <c r="AL31" s="1078"/>
      <c r="AM31" s="1078"/>
      <c r="AN31" s="1078"/>
      <c r="AO31" s="1078"/>
      <c r="AP31" s="1078"/>
      <c r="AQ31" s="1079"/>
    </row>
    <row r="32" spans="2:45" ht="30" customHeight="1">
      <c r="B32" s="1013" t="s">
        <v>2051</v>
      </c>
      <c r="C32" s="1014"/>
      <c r="D32" s="1014"/>
      <c r="E32" s="1014"/>
      <c r="F32" s="1014"/>
      <c r="G32" s="1014"/>
      <c r="H32" s="1014"/>
      <c r="I32" s="1014"/>
      <c r="J32" s="1014"/>
      <c r="K32" s="1014"/>
      <c r="L32" s="1014"/>
      <c r="M32" s="1014"/>
      <c r="N32" s="1015"/>
      <c r="O32" s="1072" t="s">
        <v>2044</v>
      </c>
      <c r="P32" s="1024"/>
      <c r="Q32" s="1024"/>
      <c r="R32" s="1024"/>
      <c r="S32" s="1024"/>
      <c r="T32" s="1065"/>
      <c r="U32" s="1065"/>
      <c r="V32" s="1065"/>
      <c r="W32" s="1065"/>
      <c r="X32" s="1065"/>
      <c r="Y32" s="1065"/>
      <c r="Z32" s="1065"/>
      <c r="AA32" s="1065"/>
      <c r="AB32" s="1065"/>
      <c r="AC32" s="1065"/>
      <c r="AD32" s="1065"/>
      <c r="AE32" s="1065"/>
      <c r="AF32" s="1065"/>
      <c r="AG32" s="1065"/>
      <c r="AH32" s="1065"/>
      <c r="AI32" s="1065"/>
      <c r="AJ32" s="1065"/>
      <c r="AK32" s="1065"/>
      <c r="AL32" s="1065"/>
      <c r="AM32" s="1065"/>
      <c r="AN32" s="1065"/>
      <c r="AO32" s="1065"/>
      <c r="AP32" s="1065"/>
      <c r="AQ32" s="1066"/>
    </row>
    <row r="33" spans="2:45" ht="30" customHeight="1">
      <c r="B33" s="1030"/>
      <c r="C33" s="1031"/>
      <c r="D33" s="1031"/>
      <c r="E33" s="1031"/>
      <c r="F33" s="1031"/>
      <c r="G33" s="1031"/>
      <c r="H33" s="1031"/>
      <c r="I33" s="1031"/>
      <c r="J33" s="1031"/>
      <c r="K33" s="1031"/>
      <c r="L33" s="1031"/>
      <c r="M33" s="1031"/>
      <c r="N33" s="1032"/>
      <c r="O33" s="1073" t="s">
        <v>2045</v>
      </c>
      <c r="P33" s="1023"/>
      <c r="Q33" s="1023"/>
      <c r="R33" s="1023"/>
      <c r="S33" s="1023"/>
      <c r="T33" s="1068"/>
      <c r="U33" s="1068"/>
      <c r="V33" s="1068"/>
      <c r="W33" s="1068"/>
      <c r="X33" s="1068"/>
      <c r="Y33" s="1068"/>
      <c r="Z33" s="1068"/>
      <c r="AA33" s="1068"/>
      <c r="AB33" s="1068"/>
      <c r="AC33" s="1068"/>
      <c r="AD33" s="1068"/>
      <c r="AE33" s="1068"/>
      <c r="AF33" s="1068"/>
      <c r="AG33" s="1068"/>
      <c r="AH33" s="1068"/>
      <c r="AI33" s="1068"/>
      <c r="AJ33" s="1068"/>
      <c r="AK33" s="1068"/>
      <c r="AL33" s="1068"/>
      <c r="AM33" s="1068"/>
      <c r="AN33" s="1068"/>
      <c r="AO33" s="1068"/>
      <c r="AP33" s="1068"/>
      <c r="AQ33" s="1069"/>
      <c r="AS33" s="83"/>
    </row>
    <row r="34" spans="2:45" ht="30" customHeight="1">
      <c r="B34" s="1030"/>
      <c r="C34" s="1031"/>
      <c r="D34" s="1031"/>
      <c r="E34" s="1031"/>
      <c r="F34" s="1031"/>
      <c r="G34" s="1031"/>
      <c r="H34" s="1031"/>
      <c r="I34" s="1031"/>
      <c r="J34" s="1031"/>
      <c r="K34" s="1031"/>
      <c r="L34" s="1031"/>
      <c r="M34" s="1031"/>
      <c r="N34" s="1032"/>
      <c r="O34" s="1073" t="s">
        <v>2046</v>
      </c>
      <c r="P34" s="1023"/>
      <c r="Q34" s="1023"/>
      <c r="R34" s="1023"/>
      <c r="S34" s="1023"/>
      <c r="T34" s="1068"/>
      <c r="U34" s="1068"/>
      <c r="V34" s="1068"/>
      <c r="W34" s="1068"/>
      <c r="X34" s="1068"/>
      <c r="Y34" s="1068"/>
      <c r="Z34" s="1068"/>
      <c r="AA34" s="1068"/>
      <c r="AB34" s="1068"/>
      <c r="AC34" s="1068"/>
      <c r="AD34" s="1068"/>
      <c r="AE34" s="1068"/>
      <c r="AF34" s="1068"/>
      <c r="AG34" s="1068"/>
      <c r="AH34" s="1068"/>
      <c r="AI34" s="1068"/>
      <c r="AJ34" s="1068"/>
      <c r="AK34" s="1068"/>
      <c r="AL34" s="1068"/>
      <c r="AM34" s="1068"/>
      <c r="AN34" s="1068"/>
      <c r="AO34" s="1068"/>
      <c r="AP34" s="1068"/>
      <c r="AQ34" s="1069"/>
      <c r="AS34" s="83"/>
    </row>
    <row r="35" spans="2:45" ht="30" customHeight="1">
      <c r="B35" s="1033"/>
      <c r="C35" s="1034"/>
      <c r="D35" s="1034"/>
      <c r="E35" s="1034"/>
      <c r="F35" s="1034"/>
      <c r="G35" s="1034"/>
      <c r="H35" s="1034"/>
      <c r="I35" s="1034"/>
      <c r="J35" s="1034"/>
      <c r="K35" s="1034"/>
      <c r="L35" s="1034"/>
      <c r="M35" s="1034"/>
      <c r="N35" s="1035"/>
      <c r="O35" s="1067" t="s">
        <v>2119</v>
      </c>
      <c r="P35" s="1036"/>
      <c r="Q35" s="1036"/>
      <c r="R35" s="1036"/>
      <c r="S35" s="1036"/>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359" t="s">
        <v>2034</v>
      </c>
      <c r="AP35" s="359"/>
      <c r="AQ35" s="235"/>
      <c r="AS35" s="83"/>
    </row>
    <row r="36" spans="2:45" ht="15" customHeight="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L36" s="81"/>
      <c r="AM36" s="83"/>
      <c r="AN36" s="89"/>
      <c r="AO36" s="89"/>
      <c r="AP36" s="89"/>
    </row>
    <row r="37" spans="2:45" ht="15" customHeight="1">
      <c r="C37" s="81" t="s">
        <v>2052</v>
      </c>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L37" s="81"/>
      <c r="AM37" s="83"/>
      <c r="AN37" s="89"/>
      <c r="AO37" s="89"/>
      <c r="AP37" s="89"/>
    </row>
    <row r="38" spans="2:45" ht="15" customHeight="1">
      <c r="AL38" s="85"/>
      <c r="AP38" s="99"/>
    </row>
  </sheetData>
  <sheetProtection algorithmName="SHA-512" hashValue="yGVhcCraLCzodVAwanGrE+eeT1tHJbMV+JCo+bDe18jOlf5yrM1Xw3lehrXsiN+BAg/VJCb9sRyW6GQjbnAkHA==" saltValue="fvZM+l+bafk9XPneRK+lyw==" spinCount="100000" sheet="1" formatCells="0" selectLockedCells="1"/>
  <mergeCells count="43">
    <mergeCell ref="O23:AQ23"/>
    <mergeCell ref="AH3:AJ3"/>
    <mergeCell ref="AO3:AP3"/>
    <mergeCell ref="AL3:AM3"/>
    <mergeCell ref="AA8:AQ9"/>
    <mergeCell ref="AA6:AQ7"/>
    <mergeCell ref="AA10:AG11"/>
    <mergeCell ref="AH10:AQ11"/>
    <mergeCell ref="W6:Z7"/>
    <mergeCell ref="W8:Z9"/>
    <mergeCell ref="W10:Z11"/>
    <mergeCell ref="S27:AQ27"/>
    <mergeCell ref="O27:R27"/>
    <mergeCell ref="B28:N31"/>
    <mergeCell ref="B13:AQ14"/>
    <mergeCell ref="K16:L16"/>
    <mergeCell ref="M16:R16"/>
    <mergeCell ref="C16:H16"/>
    <mergeCell ref="V16:AQ16"/>
    <mergeCell ref="I16:J16"/>
    <mergeCell ref="S16:U16"/>
    <mergeCell ref="D20:AP20"/>
    <mergeCell ref="B17:AQ18"/>
    <mergeCell ref="B24:N24"/>
    <mergeCell ref="B22:N22"/>
    <mergeCell ref="O22:AQ22"/>
    <mergeCell ref="B23:N23"/>
    <mergeCell ref="S26:AQ26"/>
    <mergeCell ref="O24:AQ24"/>
    <mergeCell ref="B25:N27"/>
    <mergeCell ref="T35:AN35"/>
    <mergeCell ref="O25:R25"/>
    <mergeCell ref="O26:R26"/>
    <mergeCell ref="T32:AQ32"/>
    <mergeCell ref="O35:S35"/>
    <mergeCell ref="T34:AQ34"/>
    <mergeCell ref="T33:AQ33"/>
    <mergeCell ref="S25:AQ25"/>
    <mergeCell ref="O32:S32"/>
    <mergeCell ref="O33:S33"/>
    <mergeCell ref="O34:S34"/>
    <mergeCell ref="B32:N35"/>
    <mergeCell ref="O28:AQ31"/>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theme="6" tint="0.39997558519241921"/>
  </sheetPr>
  <dimension ref="A1:AU46"/>
  <sheetViews>
    <sheetView showZeros="0" view="pageBreakPreview" topLeftCell="A3" zoomScaleNormal="100" zoomScaleSheetLayoutView="100" workbookViewId="0">
      <selection activeCell="A24" sqref="A4:AQ44"/>
    </sheetView>
  </sheetViews>
  <sheetFormatPr defaultColWidth="2.21875" defaultRowHeight="15" customHeight="1"/>
  <cols>
    <col min="1" max="36" width="2.21875" style="83"/>
    <col min="37" max="45" width="2.21875" style="84"/>
    <col min="46" max="16384" width="2.21875" style="83"/>
  </cols>
  <sheetData>
    <row r="1" spans="1:47" ht="15" customHeight="1">
      <c r="A1" s="82"/>
      <c r="B1" s="237" t="s">
        <v>2294</v>
      </c>
      <c r="C1" s="81"/>
    </row>
    <row r="2" spans="1:47" ht="15" customHeight="1">
      <c r="AT2" s="86"/>
      <c r="AU2" s="83" t="s">
        <v>2025</v>
      </c>
    </row>
    <row r="3" spans="1:47" ht="15" customHeight="1">
      <c r="AD3" s="122"/>
      <c r="AE3" s="122"/>
      <c r="AG3" s="1050"/>
      <c r="AH3" s="1050"/>
      <c r="AI3" s="1050"/>
      <c r="AJ3" s="1050"/>
      <c r="AK3" s="87" t="s">
        <v>2026</v>
      </c>
      <c r="AL3" s="1050"/>
      <c r="AM3" s="1050"/>
      <c r="AN3" s="87" t="s">
        <v>2027</v>
      </c>
      <c r="AO3" s="1050"/>
      <c r="AP3" s="1050"/>
      <c r="AQ3" s="87" t="s">
        <v>2028</v>
      </c>
    </row>
    <row r="4" spans="1:47" ht="15" customHeight="1">
      <c r="B4" s="83" t="s">
        <v>2029</v>
      </c>
      <c r="AF4" s="122"/>
      <c r="AG4" s="122"/>
      <c r="AH4" s="122"/>
      <c r="AI4" s="122"/>
      <c r="AJ4" s="87"/>
      <c r="AK4" s="87"/>
      <c r="AL4" s="83"/>
      <c r="AM4" s="83"/>
      <c r="AN4" s="83"/>
      <c r="AO4" s="87"/>
      <c r="AP4" s="87"/>
    </row>
    <row r="5" spans="1:47" ht="15" customHeight="1">
      <c r="B5" s="83" t="s">
        <v>2048</v>
      </c>
      <c r="W5" s="83" t="str">
        <f>第5号様式!W5</f>
        <v>（被交付者）</v>
      </c>
      <c r="AK5" s="83"/>
      <c r="AL5" s="88"/>
      <c r="AM5" s="88"/>
      <c r="AN5" s="88"/>
      <c r="AO5" s="88"/>
      <c r="AP5" s="88"/>
    </row>
    <row r="6" spans="1:47" ht="15" customHeight="1">
      <c r="W6" s="1031" t="str">
        <f>第5号様式!W6</f>
        <v>住　　所</v>
      </c>
      <c r="X6" s="1031"/>
      <c r="Y6" s="1031"/>
      <c r="Z6" s="1031"/>
      <c r="AA6" s="1087" t="str">
        <f>'第1号(交付申請) '!AA7</f>
        <v/>
      </c>
      <c r="AB6" s="1087"/>
      <c r="AC6" s="1087"/>
      <c r="AD6" s="1087"/>
      <c r="AE6" s="1087"/>
      <c r="AF6" s="1087"/>
      <c r="AG6" s="1087"/>
      <c r="AH6" s="1087"/>
      <c r="AI6" s="1087"/>
      <c r="AJ6" s="1087"/>
      <c r="AK6" s="1087"/>
      <c r="AL6" s="1087"/>
      <c r="AM6" s="1087"/>
      <c r="AN6" s="1087"/>
      <c r="AO6" s="1087"/>
      <c r="AP6" s="1087"/>
      <c r="AQ6" s="1087"/>
    </row>
    <row r="7" spans="1:47" ht="15" customHeight="1">
      <c r="B7" s="83" t="s">
        <v>2039</v>
      </c>
      <c r="W7" s="1031"/>
      <c r="X7" s="1031"/>
      <c r="Y7" s="1031"/>
      <c r="Z7" s="1031"/>
      <c r="AA7" s="1087"/>
      <c r="AB7" s="1087"/>
      <c r="AC7" s="1087"/>
      <c r="AD7" s="1087"/>
      <c r="AE7" s="1087"/>
      <c r="AF7" s="1087"/>
      <c r="AG7" s="1087"/>
      <c r="AH7" s="1087"/>
      <c r="AI7" s="1087"/>
      <c r="AJ7" s="1087"/>
      <c r="AK7" s="1087"/>
      <c r="AL7" s="1087"/>
      <c r="AM7" s="1087"/>
      <c r="AN7" s="1087"/>
      <c r="AO7" s="1087"/>
      <c r="AP7" s="1087"/>
      <c r="AQ7" s="1087"/>
    </row>
    <row r="8" spans="1:47" ht="15" customHeight="1">
      <c r="H8" s="81"/>
      <c r="I8" s="81"/>
      <c r="J8" s="81"/>
      <c r="K8" s="81"/>
      <c r="L8" s="81"/>
      <c r="M8" s="81"/>
      <c r="N8" s="81"/>
      <c r="O8" s="81"/>
      <c r="P8" s="81"/>
      <c r="Q8" s="81"/>
      <c r="R8" s="81"/>
      <c r="S8" s="81"/>
      <c r="W8" s="1031" t="str">
        <f>第5号様式!W8</f>
        <v>名　　称</v>
      </c>
      <c r="X8" s="1031"/>
      <c r="Y8" s="1031"/>
      <c r="Z8" s="1031"/>
      <c r="AA8" s="1087" t="str">
        <f>'第1号(交付申請) '!AA9</f>
        <v/>
      </c>
      <c r="AB8" s="1087"/>
      <c r="AC8" s="1087"/>
      <c r="AD8" s="1087"/>
      <c r="AE8" s="1087"/>
      <c r="AF8" s="1087"/>
      <c r="AG8" s="1087"/>
      <c r="AH8" s="1087"/>
      <c r="AI8" s="1087"/>
      <c r="AJ8" s="1087"/>
      <c r="AK8" s="1087"/>
      <c r="AL8" s="1087"/>
      <c r="AM8" s="1087"/>
      <c r="AN8" s="1087"/>
      <c r="AO8" s="1087"/>
      <c r="AP8" s="1087"/>
      <c r="AQ8" s="1087"/>
    </row>
    <row r="9" spans="1:47" ht="15" customHeight="1">
      <c r="F9" s="81"/>
      <c r="G9" s="81"/>
      <c r="H9" s="81"/>
      <c r="I9" s="81"/>
      <c r="J9" s="81"/>
      <c r="K9" s="81"/>
      <c r="L9" s="81"/>
      <c r="M9" s="81"/>
      <c r="N9" s="81"/>
      <c r="O9" s="81"/>
      <c r="P9" s="81"/>
      <c r="Q9" s="81"/>
      <c r="R9" s="81"/>
      <c r="S9" s="81"/>
      <c r="W9" s="1031"/>
      <c r="X9" s="1031"/>
      <c r="Y9" s="1031"/>
      <c r="Z9" s="1031"/>
      <c r="AA9" s="1087"/>
      <c r="AB9" s="1087"/>
      <c r="AC9" s="1087"/>
      <c r="AD9" s="1087"/>
      <c r="AE9" s="1087"/>
      <c r="AF9" s="1087"/>
      <c r="AG9" s="1087"/>
      <c r="AH9" s="1087"/>
      <c r="AI9" s="1087"/>
      <c r="AJ9" s="1087"/>
      <c r="AK9" s="1087"/>
      <c r="AL9" s="1087"/>
      <c r="AM9" s="1087"/>
      <c r="AN9" s="1087"/>
      <c r="AO9" s="1087"/>
      <c r="AP9" s="1087"/>
      <c r="AQ9" s="1087"/>
    </row>
    <row r="10" spans="1:47" ht="15" customHeight="1">
      <c r="W10" s="1052" t="str">
        <f>第5号様式!W10</f>
        <v>代表者の職・氏名</v>
      </c>
      <c r="X10" s="1052"/>
      <c r="Y10" s="1052"/>
      <c r="Z10" s="1052"/>
      <c r="AA10" s="1087" t="str">
        <f>'第1号(交付申請) '!AA11</f>
        <v/>
      </c>
      <c r="AB10" s="1087"/>
      <c r="AC10" s="1087"/>
      <c r="AD10" s="1087"/>
      <c r="AE10" s="1087"/>
      <c r="AF10" s="1087"/>
      <c r="AG10" s="1087"/>
      <c r="AH10" s="1087" t="str">
        <f>'第1号(交付申請) '!AH11</f>
        <v/>
      </c>
      <c r="AI10" s="1087"/>
      <c r="AJ10" s="1087"/>
      <c r="AK10" s="1087"/>
      <c r="AL10" s="1087"/>
      <c r="AM10" s="1087"/>
      <c r="AN10" s="1087"/>
      <c r="AO10" s="1087"/>
      <c r="AP10" s="1087"/>
      <c r="AQ10" s="1087"/>
    </row>
    <row r="11" spans="1:47" ht="15" customHeight="1">
      <c r="W11" s="1052"/>
      <c r="X11" s="1052"/>
      <c r="Y11" s="1052"/>
      <c r="Z11" s="1052"/>
      <c r="AA11" s="1087"/>
      <c r="AB11" s="1087"/>
      <c r="AC11" s="1087"/>
      <c r="AD11" s="1087"/>
      <c r="AE11" s="1087"/>
      <c r="AF11" s="1087"/>
      <c r="AG11" s="1087"/>
      <c r="AH11" s="1087"/>
      <c r="AI11" s="1087"/>
      <c r="AJ11" s="1087"/>
      <c r="AK11" s="1087"/>
      <c r="AL11" s="1087"/>
      <c r="AM11" s="1087"/>
      <c r="AN11" s="1087"/>
      <c r="AO11" s="1087"/>
      <c r="AP11" s="1087"/>
      <c r="AQ11" s="1087"/>
    </row>
    <row r="12" spans="1:47" ht="15" customHeight="1">
      <c r="U12" s="92"/>
      <c r="V12" s="92"/>
      <c r="W12" s="92"/>
      <c r="X12" s="92"/>
      <c r="Y12" s="91"/>
      <c r="Z12" s="91"/>
      <c r="AA12" s="91"/>
      <c r="AB12" s="91"/>
      <c r="AC12" s="91"/>
      <c r="AD12" s="91"/>
      <c r="AE12" s="91"/>
      <c r="AF12" s="91"/>
      <c r="AG12" s="91"/>
      <c r="AH12" s="91"/>
      <c r="AI12" s="91"/>
      <c r="AJ12" s="91"/>
      <c r="AK12" s="91"/>
      <c r="AL12" s="91"/>
      <c r="AM12" s="91"/>
      <c r="AN12" s="91"/>
      <c r="AO12" s="91"/>
      <c r="AP12" s="91"/>
      <c r="AQ12" s="91"/>
      <c r="AT12" s="90"/>
    </row>
    <row r="13" spans="1:47" ht="15" customHeight="1">
      <c r="B13" s="1054" t="s">
        <v>2150</v>
      </c>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row>
    <row r="14" spans="1:47" ht="15" customHeight="1">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row>
    <row r="15" spans="1:47" ht="15" customHeight="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row>
    <row r="16" spans="1:47" ht="15" customHeight="1">
      <c r="B16" s="81"/>
      <c r="C16" s="1057" t="str">
        <f>IF(第5号様式!C16=0,"",第5号様式!C16)</f>
        <v/>
      </c>
      <c r="D16" s="1057"/>
      <c r="E16" s="1057"/>
      <c r="F16" s="1057"/>
      <c r="G16" s="1057"/>
      <c r="H16" s="1057"/>
      <c r="I16" s="1056" t="s">
        <v>2116</v>
      </c>
      <c r="J16" s="1056"/>
      <c r="K16" s="1084">
        <f>基本情報!E46</f>
        <v>0</v>
      </c>
      <c r="L16" s="1084"/>
      <c r="M16" s="1056" t="s">
        <v>2031</v>
      </c>
      <c r="N16" s="1056"/>
      <c r="O16" s="1056"/>
      <c r="P16" s="1056"/>
      <c r="Q16" s="1056"/>
      <c r="R16" s="1084">
        <f>基本情報!E47</f>
        <v>0</v>
      </c>
      <c r="S16" s="1084"/>
      <c r="T16" s="1084"/>
      <c r="U16" s="1058" t="s">
        <v>2151</v>
      </c>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T16" s="90" t="s">
        <v>2032</v>
      </c>
    </row>
    <row r="17" spans="2:45" ht="15" customHeight="1">
      <c r="B17" s="1053" t="s">
        <v>2633</v>
      </c>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row>
    <row r="18" spans="2:45" ht="15" customHeight="1">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row>
    <row r="19" spans="2:45" ht="15" customHeight="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row>
    <row r="20" spans="2:45" ht="15" customHeight="1">
      <c r="D20" s="1012" t="s">
        <v>2033</v>
      </c>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row>
    <row r="21" spans="2:45" ht="15" customHeight="1">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row>
    <row r="22" spans="2:45" ht="30" customHeight="1">
      <c r="B22" s="1025" t="s">
        <v>2262</v>
      </c>
      <c r="C22" s="1025"/>
      <c r="D22" s="1025"/>
      <c r="E22" s="1025"/>
      <c r="F22" s="1025"/>
      <c r="G22" s="1025"/>
      <c r="H22" s="1025"/>
      <c r="I22" s="1025"/>
      <c r="J22" s="1025"/>
      <c r="K22" s="1025"/>
      <c r="L22" s="1025"/>
      <c r="M22" s="1025"/>
      <c r="N22" s="1025"/>
      <c r="O22" s="1026" t="str">
        <f>'第1号(交付申請) '!O22</f>
        <v>選択してください</v>
      </c>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8"/>
      <c r="AS22" s="83"/>
    </row>
    <row r="23" spans="2:45" ht="30" customHeight="1">
      <c r="B23" s="1025" t="s">
        <v>2261</v>
      </c>
      <c r="C23" s="1025"/>
      <c r="D23" s="1025"/>
      <c r="E23" s="1025"/>
      <c r="F23" s="1025"/>
      <c r="G23" s="1025"/>
      <c r="H23" s="1025"/>
      <c r="I23" s="1025"/>
      <c r="J23" s="1025"/>
      <c r="K23" s="1025"/>
      <c r="L23" s="1025"/>
      <c r="M23" s="1025"/>
      <c r="N23" s="1025"/>
      <c r="O23" s="1026">
        <f>'第1号(交付申請) '!O23</f>
        <v>0</v>
      </c>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8"/>
      <c r="AS23" s="83"/>
    </row>
    <row r="24" spans="2:45" ht="30" customHeight="1">
      <c r="B24" s="1110" t="s">
        <v>2120</v>
      </c>
      <c r="C24" s="1111"/>
      <c r="D24" s="1111"/>
      <c r="E24" s="1111"/>
      <c r="F24" s="1111"/>
      <c r="G24" s="1111"/>
      <c r="H24" s="1111"/>
      <c r="I24" s="1111"/>
      <c r="J24" s="1111"/>
      <c r="K24" s="1111"/>
      <c r="L24" s="1111"/>
      <c r="M24" s="1111"/>
      <c r="N24" s="1112"/>
      <c r="O24" s="1020">
        <f>基本情報!E48</f>
        <v>0</v>
      </c>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2"/>
    </row>
    <row r="25" spans="2:45" ht="15" customHeight="1">
      <c r="F25" s="81"/>
      <c r="G25" s="81"/>
      <c r="H25" s="81"/>
      <c r="I25" s="81"/>
      <c r="J25" s="81"/>
      <c r="K25" s="81"/>
      <c r="L25" s="81"/>
      <c r="M25" s="81"/>
      <c r="N25" s="81"/>
      <c r="O25" s="97"/>
      <c r="P25" s="97"/>
      <c r="Q25" s="97"/>
      <c r="R25" s="97"/>
      <c r="S25" s="97"/>
      <c r="T25" s="97"/>
      <c r="U25" s="93"/>
      <c r="V25" s="93"/>
      <c r="W25" s="137"/>
      <c r="X25" s="137"/>
      <c r="Y25" s="137"/>
      <c r="Z25" s="137"/>
      <c r="AA25" s="137"/>
      <c r="AB25" s="94"/>
      <c r="AC25" s="94"/>
      <c r="AD25" s="138"/>
      <c r="AE25" s="138"/>
      <c r="AF25" s="138"/>
      <c r="AG25" s="138"/>
      <c r="AH25" s="138"/>
      <c r="AI25" s="138"/>
      <c r="AJ25" s="138"/>
      <c r="AK25" s="138"/>
      <c r="AL25" s="138"/>
      <c r="AM25" s="138"/>
      <c r="AN25" s="138"/>
      <c r="AO25" s="138"/>
      <c r="AS25" s="83"/>
    </row>
    <row r="26" spans="2:45" ht="15" customHeight="1">
      <c r="B26" s="1103" t="s">
        <v>2057</v>
      </c>
      <c r="C26" s="1104"/>
      <c r="D26" s="1104"/>
      <c r="E26" s="1104"/>
      <c r="F26" s="1104"/>
      <c r="G26" s="1104"/>
      <c r="H26" s="1104"/>
      <c r="I26" s="1104"/>
      <c r="J26" s="1104"/>
      <c r="K26" s="1104"/>
      <c r="L26" s="1104"/>
      <c r="M26" s="1104"/>
      <c r="N26" s="1105"/>
      <c r="O26" s="1088" t="s">
        <v>2058</v>
      </c>
      <c r="P26" s="1089"/>
      <c r="Q26" s="1089"/>
      <c r="R26" s="1089"/>
      <c r="S26" s="1089"/>
      <c r="T26" s="1089"/>
      <c r="U26" s="1089"/>
      <c r="V26" s="1089"/>
      <c r="W26" s="1089"/>
      <c r="X26" s="1089"/>
      <c r="Y26" s="1089"/>
      <c r="Z26" s="1089"/>
      <c r="AA26" s="1089"/>
      <c r="AB26" s="1089"/>
      <c r="AC26" s="1090"/>
      <c r="AD26" s="1088" t="s">
        <v>2059</v>
      </c>
      <c r="AE26" s="1089"/>
      <c r="AF26" s="1089"/>
      <c r="AG26" s="1089"/>
      <c r="AH26" s="1089"/>
      <c r="AI26" s="1089"/>
      <c r="AJ26" s="1089"/>
      <c r="AK26" s="1089"/>
      <c r="AL26" s="1089"/>
      <c r="AM26" s="1089"/>
      <c r="AN26" s="1089"/>
      <c r="AO26" s="1089"/>
      <c r="AP26" s="1089"/>
      <c r="AQ26" s="1090"/>
      <c r="AS26" s="83"/>
    </row>
    <row r="27" spans="2:45" ht="15" customHeight="1">
      <c r="B27" s="1030" t="s">
        <v>2060</v>
      </c>
      <c r="C27" s="1031"/>
      <c r="D27" s="1031"/>
      <c r="E27" s="1031"/>
      <c r="F27" s="1031"/>
      <c r="G27" s="1031"/>
      <c r="H27" s="1031"/>
      <c r="I27" s="1031"/>
      <c r="J27" s="1031"/>
      <c r="K27" s="1031"/>
      <c r="L27" s="1031"/>
      <c r="M27" s="1031"/>
      <c r="N27" s="1032"/>
      <c r="O27" s="1033" t="s">
        <v>2061</v>
      </c>
      <c r="P27" s="1034"/>
      <c r="Q27" s="1034"/>
      <c r="R27" s="1034"/>
      <c r="S27" s="1034"/>
      <c r="T27" s="1034"/>
      <c r="U27" s="1034"/>
      <c r="V27" s="1034"/>
      <c r="W27" s="1034"/>
      <c r="X27" s="1034"/>
      <c r="Y27" s="1034"/>
      <c r="Z27" s="1034"/>
      <c r="AA27" s="1034"/>
      <c r="AB27" s="1034"/>
      <c r="AC27" s="1035"/>
      <c r="AD27" s="1091" t="s">
        <v>2061</v>
      </c>
      <c r="AE27" s="1092"/>
      <c r="AF27" s="1092"/>
      <c r="AG27" s="1092"/>
      <c r="AH27" s="1092"/>
      <c r="AI27" s="1092"/>
      <c r="AJ27" s="1092"/>
      <c r="AK27" s="1092"/>
      <c r="AL27" s="1092"/>
      <c r="AM27" s="1092"/>
      <c r="AN27" s="1092"/>
      <c r="AO27" s="1092"/>
      <c r="AP27" s="1092"/>
      <c r="AQ27" s="1093"/>
      <c r="AS27" s="83"/>
    </row>
    <row r="28" spans="2:45" ht="15" customHeight="1">
      <c r="B28" s="1094" t="s">
        <v>2225</v>
      </c>
      <c r="C28" s="1095"/>
      <c r="D28" s="1095"/>
      <c r="E28" s="1095"/>
      <c r="F28" s="1095"/>
      <c r="G28" s="1095"/>
      <c r="H28" s="1095"/>
      <c r="I28" s="1095"/>
      <c r="J28" s="1095"/>
      <c r="K28" s="1095"/>
      <c r="L28" s="1095"/>
      <c r="M28" s="1095"/>
      <c r="N28" s="1096"/>
      <c r="O28" s="1106"/>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07"/>
      <c r="AM28" s="1107"/>
      <c r="AN28" s="1107"/>
      <c r="AO28" s="1107"/>
      <c r="AP28" s="1107"/>
      <c r="AQ28" s="1107"/>
    </row>
    <row r="29" spans="2:45" ht="15" customHeight="1">
      <c r="B29" s="1097"/>
      <c r="C29" s="1098"/>
      <c r="D29" s="1098"/>
      <c r="E29" s="1098"/>
      <c r="F29" s="1098"/>
      <c r="G29" s="1098"/>
      <c r="H29" s="1098"/>
      <c r="I29" s="1098"/>
      <c r="J29" s="1098"/>
      <c r="K29" s="1098"/>
      <c r="L29" s="1098"/>
      <c r="M29" s="1098"/>
      <c r="N29" s="1099"/>
      <c r="O29" s="1106"/>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c r="AL29" s="1107"/>
      <c r="AM29" s="1107"/>
      <c r="AN29" s="1107"/>
      <c r="AO29" s="1107"/>
      <c r="AP29" s="1107"/>
      <c r="AQ29" s="1107"/>
    </row>
    <row r="30" spans="2:45" ht="15" customHeight="1">
      <c r="B30" s="1097"/>
      <c r="C30" s="1098"/>
      <c r="D30" s="1098"/>
      <c r="E30" s="1098"/>
      <c r="F30" s="1098"/>
      <c r="G30" s="1098"/>
      <c r="H30" s="1098"/>
      <c r="I30" s="1098"/>
      <c r="J30" s="1098"/>
      <c r="K30" s="1098"/>
      <c r="L30" s="1098"/>
      <c r="M30" s="1098"/>
      <c r="N30" s="1099"/>
      <c r="O30" s="1106"/>
      <c r="P30" s="1107"/>
      <c r="Q30" s="1107"/>
      <c r="R30" s="1107"/>
      <c r="S30" s="1107"/>
      <c r="T30" s="1107"/>
      <c r="U30" s="1107"/>
      <c r="V30" s="1107"/>
      <c r="W30" s="1107"/>
      <c r="X30" s="1107"/>
      <c r="Y30" s="1107"/>
      <c r="Z30" s="1107"/>
      <c r="AA30" s="1107"/>
      <c r="AB30" s="1107"/>
      <c r="AC30" s="1107"/>
      <c r="AD30" s="1107"/>
      <c r="AE30" s="1107"/>
      <c r="AF30" s="1107"/>
      <c r="AG30" s="1107"/>
      <c r="AH30" s="1107"/>
      <c r="AI30" s="1107"/>
      <c r="AJ30" s="1107"/>
      <c r="AK30" s="1107"/>
      <c r="AL30" s="1107"/>
      <c r="AM30" s="1107"/>
      <c r="AN30" s="1107"/>
      <c r="AO30" s="1107"/>
      <c r="AP30" s="1107"/>
      <c r="AQ30" s="1107"/>
    </row>
    <row r="31" spans="2:45" ht="15" customHeight="1">
      <c r="B31" s="1100"/>
      <c r="C31" s="1101"/>
      <c r="D31" s="1101"/>
      <c r="E31" s="1101"/>
      <c r="F31" s="1101"/>
      <c r="G31" s="1101"/>
      <c r="H31" s="1101"/>
      <c r="I31" s="1101"/>
      <c r="J31" s="1101"/>
      <c r="K31" s="1101"/>
      <c r="L31" s="1101"/>
      <c r="M31" s="1101"/>
      <c r="N31" s="1102"/>
      <c r="O31" s="1106"/>
      <c r="P31" s="1107"/>
      <c r="Q31" s="1107"/>
      <c r="R31" s="1107"/>
      <c r="S31" s="1107"/>
      <c r="T31" s="1107"/>
      <c r="U31" s="1107"/>
      <c r="V31" s="1107"/>
      <c r="W31" s="1107"/>
      <c r="X31" s="1107"/>
      <c r="Y31" s="1107"/>
      <c r="Z31" s="1107"/>
      <c r="AA31" s="1107"/>
      <c r="AB31" s="1107"/>
      <c r="AC31" s="1107"/>
      <c r="AD31" s="1107"/>
      <c r="AE31" s="1107"/>
      <c r="AF31" s="1107"/>
      <c r="AG31" s="1107"/>
      <c r="AH31" s="1107"/>
      <c r="AI31" s="1107"/>
      <c r="AJ31" s="1107"/>
      <c r="AK31" s="1107"/>
      <c r="AL31" s="1107"/>
      <c r="AM31" s="1107"/>
      <c r="AN31" s="1107"/>
      <c r="AO31" s="1107"/>
      <c r="AP31" s="1107"/>
      <c r="AQ31" s="1107"/>
    </row>
    <row r="32" spans="2:45" ht="15" customHeight="1">
      <c r="B32" s="1094" t="s">
        <v>2226</v>
      </c>
      <c r="C32" s="1095"/>
      <c r="D32" s="1095"/>
      <c r="E32" s="1095"/>
      <c r="F32" s="1095"/>
      <c r="G32" s="1095"/>
      <c r="H32" s="1095"/>
      <c r="I32" s="1095"/>
      <c r="J32" s="1095"/>
      <c r="K32" s="1095"/>
      <c r="L32" s="1095"/>
      <c r="M32" s="1095"/>
      <c r="N32" s="1096"/>
      <c r="O32" s="1106"/>
      <c r="P32" s="1107"/>
      <c r="Q32" s="1107"/>
      <c r="R32" s="1107"/>
      <c r="S32" s="1107"/>
      <c r="T32" s="1107"/>
      <c r="U32" s="1107"/>
      <c r="V32" s="1107"/>
      <c r="W32" s="1107"/>
      <c r="X32" s="1107"/>
      <c r="Y32" s="1107"/>
      <c r="Z32" s="1107"/>
      <c r="AA32" s="1107"/>
      <c r="AB32" s="1107"/>
      <c r="AC32" s="1107"/>
      <c r="AD32" s="1107"/>
      <c r="AE32" s="1107"/>
      <c r="AF32" s="1107"/>
      <c r="AG32" s="1107"/>
      <c r="AH32" s="1107"/>
      <c r="AI32" s="1107"/>
      <c r="AJ32" s="1107"/>
      <c r="AK32" s="1107"/>
      <c r="AL32" s="1107"/>
      <c r="AM32" s="1107"/>
      <c r="AN32" s="1107"/>
      <c r="AO32" s="1107"/>
      <c r="AP32" s="1107"/>
      <c r="AQ32" s="1107"/>
    </row>
    <row r="33" spans="2:43" ht="15" customHeight="1">
      <c r="B33" s="1097"/>
      <c r="C33" s="1098"/>
      <c r="D33" s="1098"/>
      <c r="E33" s="1098"/>
      <c r="F33" s="1098"/>
      <c r="G33" s="1098"/>
      <c r="H33" s="1098"/>
      <c r="I33" s="1098"/>
      <c r="J33" s="1098"/>
      <c r="K33" s="1098"/>
      <c r="L33" s="1098"/>
      <c r="M33" s="1098"/>
      <c r="N33" s="1099"/>
      <c r="O33" s="1106"/>
      <c r="P33" s="1107"/>
      <c r="Q33" s="1107"/>
      <c r="R33" s="1107"/>
      <c r="S33" s="1107"/>
      <c r="T33" s="1107"/>
      <c r="U33" s="1107"/>
      <c r="V33" s="1107"/>
      <c r="W33" s="1107"/>
      <c r="X33" s="1107"/>
      <c r="Y33" s="1107"/>
      <c r="Z33" s="1107"/>
      <c r="AA33" s="1107"/>
      <c r="AB33" s="1107"/>
      <c r="AC33" s="1107"/>
      <c r="AD33" s="1107"/>
      <c r="AE33" s="1107"/>
      <c r="AF33" s="1107"/>
      <c r="AG33" s="1107"/>
      <c r="AH33" s="1107"/>
      <c r="AI33" s="1107"/>
      <c r="AJ33" s="1107"/>
      <c r="AK33" s="1107"/>
      <c r="AL33" s="1107"/>
      <c r="AM33" s="1107"/>
      <c r="AN33" s="1107"/>
      <c r="AO33" s="1107"/>
      <c r="AP33" s="1107"/>
      <c r="AQ33" s="1107"/>
    </row>
    <row r="34" spans="2:43" ht="15" customHeight="1">
      <c r="B34" s="1097"/>
      <c r="C34" s="1098"/>
      <c r="D34" s="1098"/>
      <c r="E34" s="1098"/>
      <c r="F34" s="1098"/>
      <c r="G34" s="1098"/>
      <c r="H34" s="1098"/>
      <c r="I34" s="1098"/>
      <c r="J34" s="1098"/>
      <c r="K34" s="1098"/>
      <c r="L34" s="1098"/>
      <c r="M34" s="1098"/>
      <c r="N34" s="1099"/>
      <c r="O34" s="1106"/>
      <c r="P34" s="1107"/>
      <c r="Q34" s="1107"/>
      <c r="R34" s="1107"/>
      <c r="S34" s="1107"/>
      <c r="T34" s="1107"/>
      <c r="U34" s="1107"/>
      <c r="V34" s="1107"/>
      <c r="W34" s="1107"/>
      <c r="X34" s="1107"/>
      <c r="Y34" s="1107"/>
      <c r="Z34" s="1107"/>
      <c r="AA34" s="1107"/>
      <c r="AB34" s="1107"/>
      <c r="AC34" s="1107"/>
      <c r="AD34" s="1107"/>
      <c r="AE34" s="1107"/>
      <c r="AF34" s="1107"/>
      <c r="AG34" s="1107"/>
      <c r="AH34" s="1107"/>
      <c r="AI34" s="1107"/>
      <c r="AJ34" s="1107"/>
      <c r="AK34" s="1107"/>
      <c r="AL34" s="1107"/>
      <c r="AM34" s="1107"/>
      <c r="AN34" s="1107"/>
      <c r="AO34" s="1107"/>
      <c r="AP34" s="1107"/>
      <c r="AQ34" s="1107"/>
    </row>
    <row r="35" spans="2:43" ht="15" customHeight="1">
      <c r="B35" s="1097"/>
      <c r="C35" s="1098"/>
      <c r="D35" s="1098"/>
      <c r="E35" s="1098"/>
      <c r="F35" s="1098"/>
      <c r="G35" s="1098"/>
      <c r="H35" s="1098"/>
      <c r="I35" s="1098"/>
      <c r="J35" s="1098"/>
      <c r="K35" s="1098"/>
      <c r="L35" s="1098"/>
      <c r="M35" s="1098"/>
      <c r="N35" s="1099"/>
      <c r="O35" s="1106"/>
      <c r="P35" s="1107"/>
      <c r="Q35" s="1107"/>
      <c r="R35" s="1107"/>
      <c r="S35" s="1107"/>
      <c r="T35" s="1107"/>
      <c r="U35" s="1107"/>
      <c r="V35" s="1107"/>
      <c r="W35" s="1107"/>
      <c r="X35" s="1107"/>
      <c r="Y35" s="1107"/>
      <c r="Z35" s="1107"/>
      <c r="AA35" s="1107"/>
      <c r="AB35" s="1107"/>
      <c r="AC35" s="1107"/>
      <c r="AD35" s="1107"/>
      <c r="AE35" s="1107"/>
      <c r="AF35" s="1107"/>
      <c r="AG35" s="1107"/>
      <c r="AH35" s="1107"/>
      <c r="AI35" s="1107"/>
      <c r="AJ35" s="1107"/>
      <c r="AK35" s="1107"/>
      <c r="AL35" s="1107"/>
      <c r="AM35" s="1107"/>
      <c r="AN35" s="1107"/>
      <c r="AO35" s="1107"/>
      <c r="AP35" s="1107"/>
      <c r="AQ35" s="1107"/>
    </row>
    <row r="36" spans="2:43" ht="15" customHeight="1">
      <c r="B36" s="1094" t="s">
        <v>2227</v>
      </c>
      <c r="C36" s="1095"/>
      <c r="D36" s="1095"/>
      <c r="E36" s="1095"/>
      <c r="F36" s="1095"/>
      <c r="G36" s="1095"/>
      <c r="H36" s="1095"/>
      <c r="I36" s="1095"/>
      <c r="J36" s="1095"/>
      <c r="K36" s="1095"/>
      <c r="L36" s="1095"/>
      <c r="M36" s="1095"/>
      <c r="N36" s="1096"/>
      <c r="O36" s="1106"/>
      <c r="P36" s="1107"/>
      <c r="Q36" s="1107"/>
      <c r="R36" s="1107"/>
      <c r="S36" s="1107"/>
      <c r="T36" s="1107"/>
      <c r="U36" s="1107"/>
      <c r="V36" s="1107"/>
      <c r="W36" s="1107"/>
      <c r="X36" s="1107"/>
      <c r="Y36" s="1107"/>
      <c r="Z36" s="1107"/>
      <c r="AA36" s="1107"/>
      <c r="AB36" s="1107"/>
      <c r="AC36" s="1107"/>
      <c r="AD36" s="1107"/>
      <c r="AE36" s="1107"/>
      <c r="AF36" s="1107"/>
      <c r="AG36" s="1107"/>
      <c r="AH36" s="1107"/>
      <c r="AI36" s="1107"/>
      <c r="AJ36" s="1107"/>
      <c r="AK36" s="1107"/>
      <c r="AL36" s="1107"/>
      <c r="AM36" s="1107"/>
      <c r="AN36" s="1107"/>
      <c r="AO36" s="1107"/>
      <c r="AP36" s="1107"/>
      <c r="AQ36" s="1107"/>
    </row>
    <row r="37" spans="2:43" ht="15" customHeight="1">
      <c r="B37" s="1097"/>
      <c r="C37" s="1098"/>
      <c r="D37" s="1098"/>
      <c r="E37" s="1098"/>
      <c r="F37" s="1098"/>
      <c r="G37" s="1098"/>
      <c r="H37" s="1098"/>
      <c r="I37" s="1098"/>
      <c r="J37" s="1098"/>
      <c r="K37" s="1098"/>
      <c r="L37" s="1098"/>
      <c r="M37" s="1098"/>
      <c r="N37" s="1099"/>
      <c r="O37" s="1106"/>
      <c r="P37" s="1107"/>
      <c r="Q37" s="1107"/>
      <c r="R37" s="1107"/>
      <c r="S37" s="1107"/>
      <c r="T37" s="1107"/>
      <c r="U37" s="1107"/>
      <c r="V37" s="1107"/>
      <c r="W37" s="1107"/>
      <c r="X37" s="1107"/>
      <c r="Y37" s="1107"/>
      <c r="Z37" s="1107"/>
      <c r="AA37" s="1107"/>
      <c r="AB37" s="1107"/>
      <c r="AC37" s="1107"/>
      <c r="AD37" s="1107"/>
      <c r="AE37" s="1107"/>
      <c r="AF37" s="1107"/>
      <c r="AG37" s="1107"/>
      <c r="AH37" s="1107"/>
      <c r="AI37" s="1107"/>
      <c r="AJ37" s="1107"/>
      <c r="AK37" s="1107"/>
      <c r="AL37" s="1107"/>
      <c r="AM37" s="1107"/>
      <c r="AN37" s="1107"/>
      <c r="AO37" s="1107"/>
      <c r="AP37" s="1107"/>
      <c r="AQ37" s="1107"/>
    </row>
    <row r="38" spans="2:43" ht="15" customHeight="1">
      <c r="B38" s="1097"/>
      <c r="C38" s="1098"/>
      <c r="D38" s="1098"/>
      <c r="E38" s="1098"/>
      <c r="F38" s="1098"/>
      <c r="G38" s="1098"/>
      <c r="H38" s="1098"/>
      <c r="I38" s="1098"/>
      <c r="J38" s="1098"/>
      <c r="K38" s="1098"/>
      <c r="L38" s="1098"/>
      <c r="M38" s="1098"/>
      <c r="N38" s="1099"/>
      <c r="O38" s="1106"/>
      <c r="P38" s="1107"/>
      <c r="Q38" s="1107"/>
      <c r="R38" s="1107"/>
      <c r="S38" s="1107"/>
      <c r="T38" s="1107"/>
      <c r="U38" s="1107"/>
      <c r="V38" s="1107"/>
      <c r="W38" s="1107"/>
      <c r="X38" s="1107"/>
      <c r="Y38" s="1107"/>
      <c r="Z38" s="1107"/>
      <c r="AA38" s="1107"/>
      <c r="AB38" s="1107"/>
      <c r="AC38" s="1107"/>
      <c r="AD38" s="1107"/>
      <c r="AE38" s="1107"/>
      <c r="AF38" s="1107"/>
      <c r="AG38" s="1107"/>
      <c r="AH38" s="1107"/>
      <c r="AI38" s="1107"/>
      <c r="AJ38" s="1107"/>
      <c r="AK38" s="1107"/>
      <c r="AL38" s="1107"/>
      <c r="AM38" s="1107"/>
      <c r="AN38" s="1107"/>
      <c r="AO38" s="1107"/>
      <c r="AP38" s="1107"/>
      <c r="AQ38" s="1107"/>
    </row>
    <row r="39" spans="2:43" ht="15" customHeight="1">
      <c r="B39" s="1100"/>
      <c r="C39" s="1101"/>
      <c r="D39" s="1101"/>
      <c r="E39" s="1101"/>
      <c r="F39" s="1101"/>
      <c r="G39" s="1101"/>
      <c r="H39" s="1101"/>
      <c r="I39" s="1101"/>
      <c r="J39" s="1101"/>
      <c r="K39" s="1101"/>
      <c r="L39" s="1101"/>
      <c r="M39" s="1101"/>
      <c r="N39" s="1102"/>
      <c r="O39" s="1106"/>
      <c r="P39" s="1107"/>
      <c r="Q39" s="1107"/>
      <c r="R39" s="1107"/>
      <c r="S39" s="1107"/>
      <c r="T39" s="1107"/>
      <c r="U39" s="1107"/>
      <c r="V39" s="1107"/>
      <c r="W39" s="1107"/>
      <c r="X39" s="1107"/>
      <c r="Y39" s="1107"/>
      <c r="Z39" s="1107"/>
      <c r="AA39" s="1107"/>
      <c r="AB39" s="1107"/>
      <c r="AC39" s="1107"/>
      <c r="AD39" s="1107"/>
      <c r="AE39" s="1107"/>
      <c r="AF39" s="1107"/>
      <c r="AG39" s="1107"/>
      <c r="AH39" s="1107"/>
      <c r="AI39" s="1107"/>
      <c r="AJ39" s="1107"/>
      <c r="AK39" s="1107"/>
      <c r="AL39" s="1107"/>
      <c r="AM39" s="1107"/>
      <c r="AN39" s="1107"/>
      <c r="AO39" s="1107"/>
      <c r="AP39" s="1107"/>
      <c r="AQ39" s="1107"/>
    </row>
    <row r="40" spans="2:43" ht="15" customHeight="1">
      <c r="B40" s="1097" t="s">
        <v>2228</v>
      </c>
      <c r="C40" s="1098"/>
      <c r="D40" s="1098"/>
      <c r="E40" s="1098"/>
      <c r="F40" s="1098"/>
      <c r="G40" s="1098"/>
      <c r="H40" s="1098"/>
      <c r="I40" s="1098"/>
      <c r="J40" s="1098"/>
      <c r="K40" s="1098"/>
      <c r="L40" s="1098"/>
      <c r="M40" s="1098"/>
      <c r="N40" s="1099"/>
      <c r="O40" s="1109"/>
      <c r="P40" s="1108"/>
      <c r="Q40" s="1108"/>
      <c r="R40" s="1108"/>
      <c r="S40" s="1108"/>
      <c r="T40" s="1108"/>
      <c r="U40" s="1108"/>
      <c r="V40" s="1108"/>
      <c r="W40" s="1108"/>
      <c r="X40" s="1108"/>
      <c r="Y40" s="1108"/>
      <c r="Z40" s="1108"/>
      <c r="AA40" s="1108"/>
      <c r="AB40" s="1108"/>
      <c r="AC40" s="1108"/>
      <c r="AD40" s="1108"/>
      <c r="AE40" s="1108"/>
      <c r="AF40" s="1108"/>
      <c r="AG40" s="1108"/>
      <c r="AH40" s="1108"/>
      <c r="AI40" s="1108"/>
      <c r="AJ40" s="1108"/>
      <c r="AK40" s="1108"/>
      <c r="AL40" s="1108"/>
      <c r="AM40" s="1108"/>
      <c r="AN40" s="1108"/>
      <c r="AO40" s="1108"/>
      <c r="AP40" s="1108"/>
      <c r="AQ40" s="1108"/>
    </row>
    <row r="41" spans="2:43" ht="15" customHeight="1">
      <c r="B41" s="1097"/>
      <c r="C41" s="1098"/>
      <c r="D41" s="1098"/>
      <c r="E41" s="1098"/>
      <c r="F41" s="1098"/>
      <c r="G41" s="1098"/>
      <c r="H41" s="1098"/>
      <c r="I41" s="1098"/>
      <c r="J41" s="1098"/>
      <c r="K41" s="1098"/>
      <c r="L41" s="1098"/>
      <c r="M41" s="1098"/>
      <c r="N41" s="1099"/>
      <c r="O41" s="1109"/>
      <c r="P41" s="1108"/>
      <c r="Q41" s="1108"/>
      <c r="R41" s="1108"/>
      <c r="S41" s="1108"/>
      <c r="T41" s="1108"/>
      <c r="U41" s="1108"/>
      <c r="V41" s="1108"/>
      <c r="W41" s="1108"/>
      <c r="X41" s="1108"/>
      <c r="Y41" s="1108"/>
      <c r="Z41" s="1108"/>
      <c r="AA41" s="1108"/>
      <c r="AB41" s="1108"/>
      <c r="AC41" s="1108"/>
      <c r="AD41" s="1108"/>
      <c r="AE41" s="1108"/>
      <c r="AF41" s="1108"/>
      <c r="AG41" s="1108"/>
      <c r="AH41" s="1108"/>
      <c r="AI41" s="1108"/>
      <c r="AJ41" s="1108"/>
      <c r="AK41" s="1108"/>
      <c r="AL41" s="1108"/>
      <c r="AM41" s="1108"/>
      <c r="AN41" s="1108"/>
      <c r="AO41" s="1108"/>
      <c r="AP41" s="1108"/>
      <c r="AQ41" s="1108"/>
    </row>
    <row r="42" spans="2:43" ht="15" customHeight="1">
      <c r="B42" s="1097"/>
      <c r="C42" s="1098"/>
      <c r="D42" s="1098"/>
      <c r="E42" s="1098"/>
      <c r="F42" s="1098"/>
      <c r="G42" s="1098"/>
      <c r="H42" s="1098"/>
      <c r="I42" s="1098"/>
      <c r="J42" s="1098"/>
      <c r="K42" s="1098"/>
      <c r="L42" s="1098"/>
      <c r="M42" s="1098"/>
      <c r="N42" s="1099"/>
      <c r="O42" s="1109"/>
      <c r="P42" s="1108"/>
      <c r="Q42" s="1108"/>
      <c r="R42" s="1108"/>
      <c r="S42" s="1108"/>
      <c r="T42" s="1108"/>
      <c r="U42" s="1108"/>
      <c r="V42" s="1108"/>
      <c r="W42" s="1108"/>
      <c r="X42" s="1108"/>
      <c r="Y42" s="1108"/>
      <c r="Z42" s="1108"/>
      <c r="AA42" s="1108"/>
      <c r="AB42" s="1108"/>
      <c r="AC42" s="1108"/>
      <c r="AD42" s="1108"/>
      <c r="AE42" s="1108"/>
      <c r="AF42" s="1108"/>
      <c r="AG42" s="1108"/>
      <c r="AH42" s="1108"/>
      <c r="AI42" s="1108"/>
      <c r="AJ42" s="1108"/>
      <c r="AK42" s="1108"/>
      <c r="AL42" s="1108"/>
      <c r="AM42" s="1108"/>
      <c r="AN42" s="1108"/>
      <c r="AO42" s="1108"/>
      <c r="AP42" s="1108"/>
      <c r="AQ42" s="1108"/>
    </row>
    <row r="43" spans="2:43" ht="15" customHeight="1">
      <c r="B43" s="1100"/>
      <c r="C43" s="1101"/>
      <c r="D43" s="1101"/>
      <c r="E43" s="1101"/>
      <c r="F43" s="1101"/>
      <c r="G43" s="1101"/>
      <c r="H43" s="1101"/>
      <c r="I43" s="1101"/>
      <c r="J43" s="1101"/>
      <c r="K43" s="1101"/>
      <c r="L43" s="1101"/>
      <c r="M43" s="1101"/>
      <c r="N43" s="1102"/>
      <c r="O43" s="1109"/>
      <c r="P43" s="1108"/>
      <c r="Q43" s="1108"/>
      <c r="R43" s="1108"/>
      <c r="S43" s="1108"/>
      <c r="T43" s="1108"/>
      <c r="U43" s="1108"/>
      <c r="V43" s="1108"/>
      <c r="W43" s="1108"/>
      <c r="X43" s="1108"/>
      <c r="Y43" s="1108"/>
      <c r="Z43" s="1108"/>
      <c r="AA43" s="1108"/>
      <c r="AB43" s="1108"/>
      <c r="AC43" s="1108"/>
      <c r="AD43" s="1108"/>
      <c r="AE43" s="1108"/>
      <c r="AF43" s="1108"/>
      <c r="AG43" s="1108"/>
      <c r="AH43" s="1108"/>
      <c r="AI43" s="1108"/>
      <c r="AJ43" s="1108"/>
      <c r="AK43" s="1108"/>
      <c r="AL43" s="1108"/>
      <c r="AM43" s="1108"/>
      <c r="AN43" s="1108"/>
      <c r="AO43" s="1108"/>
      <c r="AP43" s="1108"/>
      <c r="AQ43" s="1108"/>
    </row>
    <row r="44" spans="2:43" ht="15" customHeight="1">
      <c r="B44" s="139" t="s">
        <v>2125</v>
      </c>
      <c r="G44" s="139"/>
      <c r="AP44" s="122"/>
    </row>
    <row r="45" spans="2:43" ht="15" customHeight="1">
      <c r="F45" s="139"/>
      <c r="G45" s="139"/>
      <c r="AP45" s="122"/>
    </row>
    <row r="46" spans="2:43" ht="15" customHeight="1">
      <c r="AI46" s="85"/>
      <c r="AJ46" s="85"/>
      <c r="AP46" s="99"/>
    </row>
  </sheetData>
  <sheetProtection algorithmName="SHA-512" hashValue="bciGi4zv8N+/PiSR0prxeS6lPdalgB84+vAI9jlv9dcb7MNiZt5cpZ3bPN9DB1HScODqsgo/y9Qtt+eDMZgcOA==" saltValue="djcFobXs7vDhBBfN/YKDXQ==" spinCount="100000" sheet="1" formatCells="0" selectLockedCells="1"/>
  <mergeCells count="43">
    <mergeCell ref="B24:N24"/>
    <mergeCell ref="O23:AQ23"/>
    <mergeCell ref="O24:AQ24"/>
    <mergeCell ref="B32:N35"/>
    <mergeCell ref="AO3:AP3"/>
    <mergeCell ref="AG3:AJ3"/>
    <mergeCell ref="AL3:AM3"/>
    <mergeCell ref="C16:H16"/>
    <mergeCell ref="K16:L16"/>
    <mergeCell ref="M16:Q16"/>
    <mergeCell ref="B13:AQ14"/>
    <mergeCell ref="W6:Z7"/>
    <mergeCell ref="AA6:AQ7"/>
    <mergeCell ref="W8:Z9"/>
    <mergeCell ref="AA8:AQ9"/>
    <mergeCell ref="W10:Z11"/>
    <mergeCell ref="AH10:AQ11"/>
    <mergeCell ref="B22:N22"/>
    <mergeCell ref="O22:AQ22"/>
    <mergeCell ref="B23:N23"/>
    <mergeCell ref="D20:AP20"/>
    <mergeCell ref="R16:T16"/>
    <mergeCell ref="I16:J16"/>
    <mergeCell ref="U16:AQ16"/>
    <mergeCell ref="B17:AQ18"/>
    <mergeCell ref="AA10:AG11"/>
    <mergeCell ref="B40:N43"/>
    <mergeCell ref="B36:N39"/>
    <mergeCell ref="O32:AC35"/>
    <mergeCell ref="O28:AC31"/>
    <mergeCell ref="AD28:AQ31"/>
    <mergeCell ref="AD40:AQ43"/>
    <mergeCell ref="AD36:AQ39"/>
    <mergeCell ref="O40:AC43"/>
    <mergeCell ref="O36:AC39"/>
    <mergeCell ref="AD32:AQ35"/>
    <mergeCell ref="O27:AC27"/>
    <mergeCell ref="AD26:AQ26"/>
    <mergeCell ref="AD27:AQ27"/>
    <mergeCell ref="B28:N31"/>
    <mergeCell ref="B26:N26"/>
    <mergeCell ref="B27:N27"/>
    <mergeCell ref="O26:AC26"/>
  </mergeCells>
  <phoneticPr fontId="55"/>
  <conditionalFormatting sqref="O28:AC31">
    <cfRule type="expression" dxfId="11" priority="10">
      <formula>$B$29="〇"</formula>
    </cfRule>
  </conditionalFormatting>
  <conditionalFormatting sqref="AD28:AQ31">
    <cfRule type="expression" dxfId="10" priority="9">
      <formula>$B$29="〇"</formula>
    </cfRule>
  </conditionalFormatting>
  <conditionalFormatting sqref="O32:AC35">
    <cfRule type="expression" dxfId="9" priority="8">
      <formula>$B$33="〇"</formula>
    </cfRule>
  </conditionalFormatting>
  <conditionalFormatting sqref="AD32:AQ35">
    <cfRule type="expression" dxfId="8" priority="7">
      <formula>$B$33="〇"</formula>
    </cfRule>
  </conditionalFormatting>
  <conditionalFormatting sqref="O36:AC39">
    <cfRule type="expression" dxfId="7" priority="6">
      <formula>$B$37="〇"</formula>
    </cfRule>
  </conditionalFormatting>
  <conditionalFormatting sqref="AD36:AQ39">
    <cfRule type="expression" dxfId="6" priority="5">
      <formula>$B$37="〇"</formula>
    </cfRule>
  </conditionalFormatting>
  <conditionalFormatting sqref="O40:AC43">
    <cfRule type="expression" dxfId="5" priority="3">
      <formula>$B$41="〇"</formula>
    </cfRule>
  </conditionalFormatting>
  <conditionalFormatting sqref="AD40:AQ43">
    <cfRule type="expression" dxfId="4" priority="1">
      <formula>$B$41="〇"</formula>
    </cfRule>
  </conditionalFormatting>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45" max="25"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tabColor theme="6" tint="0.39997558519241921"/>
  </sheetPr>
  <dimension ref="A1:AV36"/>
  <sheetViews>
    <sheetView showZeros="0" view="pageBreakPreview" topLeftCell="A3" zoomScaleNormal="100" zoomScaleSheetLayoutView="100" workbookViewId="0">
      <selection activeCell="A24" sqref="A4:AQ44"/>
    </sheetView>
  </sheetViews>
  <sheetFormatPr defaultColWidth="2.21875" defaultRowHeight="15" customHeight="1"/>
  <cols>
    <col min="1" max="38" width="2.21875" style="83"/>
    <col min="39" max="46" width="2.21875" style="84"/>
    <col min="47" max="16384" width="2.21875" style="83"/>
  </cols>
  <sheetData>
    <row r="1" spans="1:48" ht="15" customHeight="1">
      <c r="A1" s="82"/>
      <c r="B1" s="237" t="s">
        <v>2295</v>
      </c>
      <c r="C1" s="81"/>
    </row>
    <row r="2" spans="1:48" ht="15" customHeight="1">
      <c r="AJ2" s="85"/>
      <c r="AK2" s="85"/>
      <c r="AL2" s="85"/>
      <c r="AQ2" s="85"/>
      <c r="AU2" s="86"/>
      <c r="AV2" s="83" t="s">
        <v>2025</v>
      </c>
    </row>
    <row r="3" spans="1:48" ht="15" customHeight="1">
      <c r="AF3" s="122"/>
      <c r="AG3" s="1049"/>
      <c r="AH3" s="1049"/>
      <c r="AI3" s="1049"/>
      <c r="AJ3" s="1049"/>
      <c r="AK3" s="87" t="s">
        <v>2026</v>
      </c>
      <c r="AL3" s="1050"/>
      <c r="AM3" s="1050"/>
      <c r="AN3" s="87" t="s">
        <v>2027</v>
      </c>
      <c r="AO3" s="1050"/>
      <c r="AP3" s="1050"/>
      <c r="AQ3" s="87" t="s">
        <v>2028</v>
      </c>
    </row>
    <row r="4" spans="1:48" ht="15" customHeight="1">
      <c r="B4" s="83" t="s">
        <v>2029</v>
      </c>
      <c r="AF4" s="122"/>
      <c r="AG4" s="122"/>
      <c r="AH4" s="122"/>
      <c r="AI4" s="122"/>
      <c r="AJ4" s="87"/>
      <c r="AK4" s="87"/>
      <c r="AM4" s="83"/>
      <c r="AN4" s="83"/>
      <c r="AO4" s="87"/>
      <c r="AP4" s="87"/>
      <c r="AT4" s="83"/>
    </row>
    <row r="5" spans="1:48" ht="15" customHeight="1">
      <c r="B5" s="83" t="s">
        <v>2048</v>
      </c>
      <c r="W5" s="83" t="str">
        <f>第5号様式!W5</f>
        <v>（被交付者）</v>
      </c>
      <c r="AL5" s="88"/>
      <c r="AM5" s="88"/>
      <c r="AN5" s="88"/>
      <c r="AO5" s="88"/>
      <c r="AP5" s="88"/>
      <c r="AT5" s="83"/>
    </row>
    <row r="6" spans="1:48" ht="15" customHeight="1">
      <c r="W6" s="1031" t="str">
        <f>第5号様式!W6</f>
        <v>住　　所</v>
      </c>
      <c r="X6" s="1031"/>
      <c r="Y6" s="1031"/>
      <c r="Z6" s="1031"/>
      <c r="AA6" s="1087" t="str">
        <f>'第1号(交付申請) '!AA7</f>
        <v/>
      </c>
      <c r="AB6" s="1087"/>
      <c r="AC6" s="1087"/>
      <c r="AD6" s="1087"/>
      <c r="AE6" s="1087"/>
      <c r="AF6" s="1087"/>
      <c r="AG6" s="1087"/>
      <c r="AH6" s="1087"/>
      <c r="AI6" s="1087"/>
      <c r="AJ6" s="1087"/>
      <c r="AK6" s="1087"/>
      <c r="AL6" s="1087"/>
      <c r="AM6" s="1087"/>
      <c r="AN6" s="1087"/>
      <c r="AO6" s="1087"/>
      <c r="AP6" s="1087"/>
      <c r="AQ6" s="1087"/>
      <c r="AT6" s="83"/>
    </row>
    <row r="7" spans="1:48" ht="15" customHeight="1">
      <c r="B7" s="83" t="s">
        <v>2039</v>
      </c>
      <c r="W7" s="1031"/>
      <c r="X7" s="1031"/>
      <c r="Y7" s="1031"/>
      <c r="Z7" s="1031"/>
      <c r="AA7" s="1087"/>
      <c r="AB7" s="1087"/>
      <c r="AC7" s="1087"/>
      <c r="AD7" s="1087"/>
      <c r="AE7" s="1087"/>
      <c r="AF7" s="1087"/>
      <c r="AG7" s="1087"/>
      <c r="AH7" s="1087"/>
      <c r="AI7" s="1087"/>
      <c r="AJ7" s="1087"/>
      <c r="AK7" s="1087"/>
      <c r="AL7" s="1087"/>
      <c r="AM7" s="1087"/>
      <c r="AN7" s="1087"/>
      <c r="AO7" s="1087"/>
      <c r="AP7" s="1087"/>
      <c r="AQ7" s="1087"/>
      <c r="AT7" s="83"/>
    </row>
    <row r="8" spans="1:48" ht="15" customHeight="1">
      <c r="H8" s="81"/>
      <c r="I8" s="81"/>
      <c r="J8" s="81"/>
      <c r="K8" s="81"/>
      <c r="L8" s="81"/>
      <c r="M8" s="81"/>
      <c r="N8" s="81"/>
      <c r="O8" s="81"/>
      <c r="P8" s="81"/>
      <c r="Q8" s="81"/>
      <c r="R8" s="81"/>
      <c r="S8" s="81"/>
      <c r="W8" s="1031" t="str">
        <f>第5号様式!W8</f>
        <v>名　　称</v>
      </c>
      <c r="X8" s="1031"/>
      <c r="Y8" s="1031"/>
      <c r="Z8" s="1031"/>
      <c r="AA8" s="1087" t="str">
        <f>'第1号(交付申請) '!AA9</f>
        <v/>
      </c>
      <c r="AB8" s="1087"/>
      <c r="AC8" s="1087"/>
      <c r="AD8" s="1087"/>
      <c r="AE8" s="1087"/>
      <c r="AF8" s="1087"/>
      <c r="AG8" s="1087"/>
      <c r="AH8" s="1087"/>
      <c r="AI8" s="1087"/>
      <c r="AJ8" s="1087"/>
      <c r="AK8" s="1087"/>
      <c r="AL8" s="1087"/>
      <c r="AM8" s="1087"/>
      <c r="AN8" s="1087"/>
      <c r="AO8" s="1087"/>
      <c r="AP8" s="1087"/>
      <c r="AQ8" s="1087"/>
      <c r="AT8" s="83"/>
    </row>
    <row r="9" spans="1:48" ht="15" customHeight="1">
      <c r="F9" s="81"/>
      <c r="G9" s="81"/>
      <c r="H9" s="81"/>
      <c r="I9" s="81"/>
      <c r="J9" s="81"/>
      <c r="K9" s="81"/>
      <c r="L9" s="81"/>
      <c r="M9" s="81"/>
      <c r="N9" s="81"/>
      <c r="O9" s="81"/>
      <c r="P9" s="81"/>
      <c r="Q9" s="81"/>
      <c r="R9" s="81"/>
      <c r="S9" s="81"/>
      <c r="W9" s="1031"/>
      <c r="X9" s="1031"/>
      <c r="Y9" s="1031"/>
      <c r="Z9" s="1031"/>
      <c r="AA9" s="1087"/>
      <c r="AB9" s="1087"/>
      <c r="AC9" s="1087"/>
      <c r="AD9" s="1087"/>
      <c r="AE9" s="1087"/>
      <c r="AF9" s="1087"/>
      <c r="AG9" s="1087"/>
      <c r="AH9" s="1087"/>
      <c r="AI9" s="1087"/>
      <c r="AJ9" s="1087"/>
      <c r="AK9" s="1087"/>
      <c r="AL9" s="1087"/>
      <c r="AM9" s="1087"/>
      <c r="AN9" s="1087"/>
      <c r="AO9" s="1087"/>
      <c r="AP9" s="1087"/>
      <c r="AQ9" s="1087"/>
      <c r="AT9" s="83"/>
    </row>
    <row r="10" spans="1:48" ht="15" customHeight="1">
      <c r="W10" s="1052" t="str">
        <f>第5号様式!W10</f>
        <v>代表者の職・氏名</v>
      </c>
      <c r="X10" s="1052"/>
      <c r="Y10" s="1052"/>
      <c r="Z10" s="1052"/>
      <c r="AA10" s="1087" t="str">
        <f>'第1号(交付申請) '!AA11</f>
        <v/>
      </c>
      <c r="AB10" s="1087"/>
      <c r="AC10" s="1087"/>
      <c r="AD10" s="1087"/>
      <c r="AE10" s="1087"/>
      <c r="AF10" s="1087"/>
      <c r="AG10" s="1087"/>
      <c r="AH10" s="1087" t="str">
        <f>'第1号(交付申請) '!AH11</f>
        <v/>
      </c>
      <c r="AI10" s="1087"/>
      <c r="AJ10" s="1087"/>
      <c r="AK10" s="1087"/>
      <c r="AL10" s="1087"/>
      <c r="AM10" s="1087"/>
      <c r="AN10" s="1087"/>
      <c r="AO10" s="1087"/>
      <c r="AP10" s="1087"/>
      <c r="AQ10" s="1087"/>
      <c r="AT10" s="83"/>
    </row>
    <row r="11" spans="1:48" ht="15" customHeight="1">
      <c r="W11" s="1052"/>
      <c r="X11" s="1052"/>
      <c r="Y11" s="1052"/>
      <c r="Z11" s="1052"/>
      <c r="AA11" s="1087"/>
      <c r="AB11" s="1087"/>
      <c r="AC11" s="1087"/>
      <c r="AD11" s="1087"/>
      <c r="AE11" s="1087"/>
      <c r="AF11" s="1087"/>
      <c r="AG11" s="1087"/>
      <c r="AH11" s="1087"/>
      <c r="AI11" s="1087"/>
      <c r="AJ11" s="1087"/>
      <c r="AK11" s="1087"/>
      <c r="AL11" s="1087"/>
      <c r="AM11" s="1087"/>
      <c r="AN11" s="1087"/>
      <c r="AO11" s="1087"/>
      <c r="AP11" s="1087"/>
      <c r="AQ11" s="1087"/>
      <c r="AT11" s="83"/>
    </row>
    <row r="12" spans="1:48" ht="15" customHeight="1">
      <c r="U12" s="124"/>
      <c r="V12" s="124"/>
      <c r="W12" s="124"/>
      <c r="X12" s="124"/>
      <c r="Y12" s="91"/>
      <c r="Z12" s="91"/>
      <c r="AA12" s="91"/>
      <c r="AB12" s="91"/>
      <c r="AC12" s="91"/>
      <c r="AD12" s="91"/>
      <c r="AE12" s="91"/>
      <c r="AF12" s="91"/>
      <c r="AG12" s="91"/>
      <c r="AH12" s="91"/>
      <c r="AI12" s="91"/>
      <c r="AJ12" s="91"/>
      <c r="AK12" s="91"/>
      <c r="AL12" s="91"/>
      <c r="AM12" s="91"/>
      <c r="AN12" s="91"/>
      <c r="AO12" s="91"/>
      <c r="AP12" s="91"/>
      <c r="AQ12" s="91"/>
    </row>
    <row r="13" spans="1:48" ht="15" customHeight="1">
      <c r="B13" s="1054" t="s">
        <v>2229</v>
      </c>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row>
    <row r="14" spans="1:48" ht="15" customHeight="1">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row>
    <row r="16" spans="1:48" ht="15" customHeight="1">
      <c r="C16" s="1115" t="str">
        <f>IF(第5号様式!C16=0,"",第5号様式!C16)</f>
        <v/>
      </c>
      <c r="D16" s="1115"/>
      <c r="E16" s="1115"/>
      <c r="F16" s="1115"/>
      <c r="G16" s="1115"/>
      <c r="H16" s="1115"/>
      <c r="I16" s="1113" t="s">
        <v>2116</v>
      </c>
      <c r="J16" s="1113"/>
      <c r="K16" s="1084">
        <f>基本情報!E46</f>
        <v>0</v>
      </c>
      <c r="L16" s="1084"/>
      <c r="M16" s="1113" t="s">
        <v>2031</v>
      </c>
      <c r="N16" s="1113"/>
      <c r="O16" s="1113"/>
      <c r="P16" s="1113"/>
      <c r="Q16" s="1113"/>
      <c r="R16" s="1113"/>
      <c r="S16" s="1084">
        <f>基本情報!E47</f>
        <v>0</v>
      </c>
      <c r="T16" s="1084"/>
      <c r="U16" s="1084"/>
      <c r="V16" s="1116" t="s">
        <v>2170</v>
      </c>
      <c r="W16" s="1116"/>
      <c r="X16" s="1116"/>
      <c r="Y16" s="1116"/>
      <c r="Z16" s="1116"/>
      <c r="AA16" s="1116"/>
      <c r="AB16" s="1116"/>
      <c r="AC16" s="1116"/>
      <c r="AD16" s="1116"/>
      <c r="AE16" s="1116"/>
      <c r="AF16" s="1116"/>
      <c r="AG16" s="1116"/>
      <c r="AH16" s="1116"/>
      <c r="AI16" s="1116"/>
      <c r="AJ16" s="1116"/>
      <c r="AK16" s="1116"/>
      <c r="AL16" s="1116"/>
      <c r="AM16" s="1116"/>
      <c r="AN16" s="1116"/>
      <c r="AO16" s="1116"/>
      <c r="AP16" s="1116"/>
      <c r="AQ16" s="1116"/>
      <c r="AR16" s="83"/>
      <c r="AU16" s="90" t="s">
        <v>2032</v>
      </c>
    </row>
    <row r="17" spans="2:46" ht="15" customHeight="1">
      <c r="B17" s="1053" t="s">
        <v>2634</v>
      </c>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row>
    <row r="18" spans="2:46" ht="15" customHeight="1">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row>
    <row r="19" spans="2:46" ht="15" customHeight="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row>
    <row r="20" spans="2:46" ht="15" customHeight="1">
      <c r="D20" s="1012" t="s">
        <v>2033</v>
      </c>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row>
    <row r="21" spans="2:46" ht="15" customHeight="1">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row>
    <row r="22" spans="2:46" ht="30" customHeight="1">
      <c r="B22" s="1025" t="s">
        <v>2262</v>
      </c>
      <c r="C22" s="1025"/>
      <c r="D22" s="1025"/>
      <c r="E22" s="1025"/>
      <c r="F22" s="1025"/>
      <c r="G22" s="1025"/>
      <c r="H22" s="1025"/>
      <c r="I22" s="1025"/>
      <c r="J22" s="1025"/>
      <c r="K22" s="1025"/>
      <c r="L22" s="1025"/>
      <c r="M22" s="1025"/>
      <c r="N22" s="1025"/>
      <c r="O22" s="1026" t="str">
        <f>'第1号(交付申請) '!O22</f>
        <v>選択してください</v>
      </c>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8"/>
      <c r="AS22" s="83"/>
      <c r="AT22" s="83"/>
    </row>
    <row r="23" spans="2:46" ht="30" customHeight="1">
      <c r="B23" s="1025" t="s">
        <v>2261</v>
      </c>
      <c r="C23" s="1025"/>
      <c r="D23" s="1025"/>
      <c r="E23" s="1025"/>
      <c r="F23" s="1025"/>
      <c r="G23" s="1025"/>
      <c r="H23" s="1025"/>
      <c r="I23" s="1025"/>
      <c r="J23" s="1025"/>
      <c r="K23" s="1025"/>
      <c r="L23" s="1025"/>
      <c r="M23" s="1025"/>
      <c r="N23" s="1025"/>
      <c r="O23" s="1026">
        <f>'第1号(交付申請) '!O23</f>
        <v>0</v>
      </c>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8"/>
      <c r="AS23" s="83"/>
      <c r="AT23" s="83"/>
    </row>
    <row r="24" spans="2:46" ht="30" customHeight="1">
      <c r="B24" s="1110" t="s">
        <v>2120</v>
      </c>
      <c r="C24" s="1111"/>
      <c r="D24" s="1111"/>
      <c r="E24" s="1111"/>
      <c r="F24" s="1111"/>
      <c r="G24" s="1111"/>
      <c r="H24" s="1111"/>
      <c r="I24" s="1111"/>
      <c r="J24" s="1111"/>
      <c r="K24" s="1111"/>
      <c r="L24" s="1111"/>
      <c r="M24" s="1111"/>
      <c r="N24" s="1112"/>
      <c r="O24" s="1020">
        <f>基本情報!E48</f>
        <v>0</v>
      </c>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2"/>
    </row>
    <row r="25" spans="2:46" ht="15" customHeight="1">
      <c r="B25" s="1117" t="s">
        <v>2168</v>
      </c>
      <c r="C25" s="1117"/>
      <c r="D25" s="1117"/>
      <c r="E25" s="1117"/>
      <c r="F25" s="1117"/>
      <c r="G25" s="1117"/>
      <c r="H25" s="1117"/>
      <c r="I25" s="1117"/>
      <c r="J25" s="1117"/>
      <c r="K25" s="1117"/>
      <c r="L25" s="1117"/>
      <c r="M25" s="1117"/>
      <c r="N25" s="1117"/>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row>
    <row r="26" spans="2:46" ht="15" customHeight="1">
      <c r="B26" s="1114"/>
      <c r="C26" s="1114"/>
      <c r="D26" s="1114"/>
      <c r="E26" s="1114"/>
      <c r="F26" s="1114"/>
      <c r="G26" s="1114"/>
      <c r="H26" s="1114"/>
      <c r="I26" s="1114"/>
      <c r="J26" s="1114"/>
      <c r="K26" s="1114"/>
      <c r="L26" s="1114"/>
      <c r="M26" s="1114"/>
      <c r="N26" s="1114"/>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row>
    <row r="27" spans="2:46" ht="15" customHeight="1">
      <c r="B27" s="1114"/>
      <c r="C27" s="1114"/>
      <c r="D27" s="1114"/>
      <c r="E27" s="1114"/>
      <c r="F27" s="1114"/>
      <c r="G27" s="1114"/>
      <c r="H27" s="1114"/>
      <c r="I27" s="1114"/>
      <c r="J27" s="1114"/>
      <c r="K27" s="1114"/>
      <c r="L27" s="1114"/>
      <c r="M27" s="1114"/>
      <c r="N27" s="1114"/>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1107"/>
      <c r="AL27" s="1107"/>
      <c r="AM27" s="1107"/>
      <c r="AN27" s="1107"/>
      <c r="AO27" s="1107"/>
      <c r="AP27" s="1107"/>
      <c r="AQ27" s="1107"/>
    </row>
    <row r="28" spans="2:46" ht="15" customHeight="1">
      <c r="B28" s="1114"/>
      <c r="C28" s="1114"/>
      <c r="D28" s="1114"/>
      <c r="E28" s="1114"/>
      <c r="F28" s="1114"/>
      <c r="G28" s="1114"/>
      <c r="H28" s="1114"/>
      <c r="I28" s="1114"/>
      <c r="J28" s="1114"/>
      <c r="K28" s="1114"/>
      <c r="L28" s="1114"/>
      <c r="M28" s="1114"/>
      <c r="N28" s="1114"/>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07"/>
      <c r="AM28" s="1107"/>
      <c r="AN28" s="1107"/>
      <c r="AO28" s="1107"/>
      <c r="AP28" s="1107"/>
      <c r="AQ28" s="1107"/>
    </row>
    <row r="29" spans="2:46" s="141" customFormat="1" ht="15" customHeight="1">
      <c r="B29" s="1114"/>
      <c r="C29" s="1114"/>
      <c r="D29" s="1114"/>
      <c r="E29" s="1114"/>
      <c r="F29" s="1114"/>
      <c r="G29" s="1114"/>
      <c r="H29" s="1114"/>
      <c r="I29" s="1114"/>
      <c r="J29" s="1114"/>
      <c r="K29" s="1114"/>
      <c r="L29" s="1114"/>
      <c r="M29" s="1114"/>
      <c r="N29" s="1114"/>
      <c r="O29" s="1107"/>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c r="AL29" s="1107"/>
      <c r="AM29" s="1107"/>
      <c r="AN29" s="1107"/>
      <c r="AO29" s="1107"/>
      <c r="AP29" s="1107"/>
      <c r="AQ29" s="1107"/>
      <c r="AR29" s="140"/>
      <c r="AS29" s="140"/>
      <c r="AT29" s="140"/>
    </row>
    <row r="30" spans="2:46" ht="15" customHeight="1">
      <c r="B30" s="1114" t="s">
        <v>2169</v>
      </c>
      <c r="C30" s="1114"/>
      <c r="D30" s="1114"/>
      <c r="E30" s="1114"/>
      <c r="F30" s="1114"/>
      <c r="G30" s="1114"/>
      <c r="H30" s="1114"/>
      <c r="I30" s="1114"/>
      <c r="J30" s="1114"/>
      <c r="K30" s="1114"/>
      <c r="L30" s="1114"/>
      <c r="M30" s="1114"/>
      <c r="N30" s="1114"/>
      <c r="O30" s="1107"/>
      <c r="P30" s="1107"/>
      <c r="Q30" s="1107"/>
      <c r="R30" s="1107"/>
      <c r="S30" s="1107"/>
      <c r="T30" s="1107"/>
      <c r="U30" s="1107"/>
      <c r="V30" s="1107"/>
      <c r="W30" s="1107"/>
      <c r="X30" s="1107"/>
      <c r="Y30" s="1107"/>
      <c r="Z30" s="1107"/>
      <c r="AA30" s="1107"/>
      <c r="AB30" s="1107"/>
      <c r="AC30" s="1107"/>
      <c r="AD30" s="1107"/>
      <c r="AE30" s="1107"/>
      <c r="AF30" s="1107"/>
      <c r="AG30" s="1107"/>
      <c r="AH30" s="1107"/>
      <c r="AI30" s="1107"/>
      <c r="AJ30" s="1107"/>
      <c r="AK30" s="1107"/>
      <c r="AL30" s="1107"/>
      <c r="AM30" s="1107"/>
      <c r="AN30" s="1107"/>
      <c r="AO30" s="1107"/>
      <c r="AP30" s="1107"/>
      <c r="AQ30" s="1107"/>
    </row>
    <row r="31" spans="2:46" ht="15" customHeight="1">
      <c r="B31" s="1114"/>
      <c r="C31" s="1114"/>
      <c r="D31" s="1114"/>
      <c r="E31" s="1114"/>
      <c r="F31" s="1114"/>
      <c r="G31" s="1114"/>
      <c r="H31" s="1114"/>
      <c r="I31" s="1114"/>
      <c r="J31" s="1114"/>
      <c r="K31" s="1114"/>
      <c r="L31" s="1114"/>
      <c r="M31" s="1114"/>
      <c r="N31" s="1114"/>
      <c r="O31" s="1107"/>
      <c r="P31" s="1107"/>
      <c r="Q31" s="1107"/>
      <c r="R31" s="1107"/>
      <c r="S31" s="1107"/>
      <c r="T31" s="1107"/>
      <c r="U31" s="1107"/>
      <c r="V31" s="1107"/>
      <c r="W31" s="1107"/>
      <c r="X31" s="1107"/>
      <c r="Y31" s="1107"/>
      <c r="Z31" s="1107"/>
      <c r="AA31" s="1107"/>
      <c r="AB31" s="1107"/>
      <c r="AC31" s="1107"/>
      <c r="AD31" s="1107"/>
      <c r="AE31" s="1107"/>
      <c r="AF31" s="1107"/>
      <c r="AG31" s="1107"/>
      <c r="AH31" s="1107"/>
      <c r="AI31" s="1107"/>
      <c r="AJ31" s="1107"/>
      <c r="AK31" s="1107"/>
      <c r="AL31" s="1107"/>
      <c r="AM31" s="1107"/>
      <c r="AN31" s="1107"/>
      <c r="AO31" s="1107"/>
      <c r="AP31" s="1107"/>
      <c r="AQ31" s="1107"/>
    </row>
    <row r="32" spans="2:46" ht="15" customHeight="1">
      <c r="B32" s="1114"/>
      <c r="C32" s="1114"/>
      <c r="D32" s="1114"/>
      <c r="E32" s="1114"/>
      <c r="F32" s="1114"/>
      <c r="G32" s="1114"/>
      <c r="H32" s="1114"/>
      <c r="I32" s="1114"/>
      <c r="J32" s="1114"/>
      <c r="K32" s="1114"/>
      <c r="L32" s="1114"/>
      <c r="M32" s="1114"/>
      <c r="N32" s="1114"/>
      <c r="O32" s="1107"/>
      <c r="P32" s="1107"/>
      <c r="Q32" s="1107"/>
      <c r="R32" s="1107"/>
      <c r="S32" s="1107"/>
      <c r="T32" s="1107"/>
      <c r="U32" s="1107"/>
      <c r="V32" s="1107"/>
      <c r="W32" s="1107"/>
      <c r="X32" s="1107"/>
      <c r="Y32" s="1107"/>
      <c r="Z32" s="1107"/>
      <c r="AA32" s="1107"/>
      <c r="AB32" s="1107"/>
      <c r="AC32" s="1107"/>
      <c r="AD32" s="1107"/>
      <c r="AE32" s="1107"/>
      <c r="AF32" s="1107"/>
      <c r="AG32" s="1107"/>
      <c r="AH32" s="1107"/>
      <c r="AI32" s="1107"/>
      <c r="AJ32" s="1107"/>
      <c r="AK32" s="1107"/>
      <c r="AL32" s="1107"/>
      <c r="AM32" s="1107"/>
      <c r="AN32" s="1107"/>
      <c r="AO32" s="1107"/>
      <c r="AP32" s="1107"/>
      <c r="AQ32" s="1107"/>
    </row>
    <row r="33" spans="2:43" ht="15" customHeight="1">
      <c r="B33" s="1114"/>
      <c r="C33" s="1114"/>
      <c r="D33" s="1114"/>
      <c r="E33" s="1114"/>
      <c r="F33" s="1114"/>
      <c r="G33" s="1114"/>
      <c r="H33" s="1114"/>
      <c r="I33" s="1114"/>
      <c r="J33" s="1114"/>
      <c r="K33" s="1114"/>
      <c r="L33" s="1114"/>
      <c r="M33" s="1114"/>
      <c r="N33" s="1114"/>
      <c r="O33" s="1107"/>
      <c r="P33" s="1107"/>
      <c r="Q33" s="1107"/>
      <c r="R33" s="1107"/>
      <c r="S33" s="1107"/>
      <c r="T33" s="1107"/>
      <c r="U33" s="1107"/>
      <c r="V33" s="1107"/>
      <c r="W33" s="1107"/>
      <c r="X33" s="1107"/>
      <c r="Y33" s="1107"/>
      <c r="Z33" s="1107"/>
      <c r="AA33" s="1107"/>
      <c r="AB33" s="1107"/>
      <c r="AC33" s="1107"/>
      <c r="AD33" s="1107"/>
      <c r="AE33" s="1107"/>
      <c r="AF33" s="1107"/>
      <c r="AG33" s="1107"/>
      <c r="AH33" s="1107"/>
      <c r="AI33" s="1107"/>
      <c r="AJ33" s="1107"/>
      <c r="AK33" s="1107"/>
      <c r="AL33" s="1107"/>
      <c r="AM33" s="1107"/>
      <c r="AN33" s="1107"/>
      <c r="AO33" s="1107"/>
      <c r="AP33" s="1107"/>
      <c r="AQ33" s="1107"/>
    </row>
    <row r="34" spans="2:43" ht="15" customHeight="1">
      <c r="B34" s="1114"/>
      <c r="C34" s="1114"/>
      <c r="D34" s="1114"/>
      <c r="E34" s="1114"/>
      <c r="F34" s="1114"/>
      <c r="G34" s="1114"/>
      <c r="H34" s="1114"/>
      <c r="I34" s="1114"/>
      <c r="J34" s="1114"/>
      <c r="K34" s="1114"/>
      <c r="L34" s="1114"/>
      <c r="M34" s="1114"/>
      <c r="N34" s="1114"/>
      <c r="O34" s="1107"/>
      <c r="P34" s="1107"/>
      <c r="Q34" s="1107"/>
      <c r="R34" s="1107"/>
      <c r="S34" s="1107"/>
      <c r="T34" s="1107"/>
      <c r="U34" s="1107"/>
      <c r="V34" s="1107"/>
      <c r="W34" s="1107"/>
      <c r="X34" s="1107"/>
      <c r="Y34" s="1107"/>
      <c r="Z34" s="1107"/>
      <c r="AA34" s="1107"/>
      <c r="AB34" s="1107"/>
      <c r="AC34" s="1107"/>
      <c r="AD34" s="1107"/>
      <c r="AE34" s="1107"/>
      <c r="AF34" s="1107"/>
      <c r="AG34" s="1107"/>
      <c r="AH34" s="1107"/>
      <c r="AI34" s="1107"/>
      <c r="AJ34" s="1107"/>
      <c r="AK34" s="1107"/>
      <c r="AL34" s="1107"/>
      <c r="AM34" s="1107"/>
      <c r="AN34" s="1107"/>
      <c r="AO34" s="1107"/>
      <c r="AP34" s="1107"/>
      <c r="AQ34" s="1107"/>
    </row>
    <row r="35" spans="2:43" ht="15" customHeight="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K35" s="81"/>
      <c r="AL35" s="81"/>
      <c r="AM35" s="83"/>
      <c r="AN35" s="89"/>
      <c r="AO35" s="89"/>
      <c r="AP35" s="89"/>
      <c r="AQ35" s="89"/>
    </row>
    <row r="36" spans="2:43" ht="15" customHeight="1">
      <c r="AK36" s="85"/>
      <c r="AL36" s="85"/>
      <c r="AQ36" s="99"/>
    </row>
  </sheetData>
  <sheetProtection algorithmName="SHA-512" hashValue="seKsM1ELZ4WP92NBn1pg10akME5ZEqjVpYXjGUIEUvq9nk4sZjh8DLG8F176Y+Zr5MCyWI9v9AuGoc2VRyTcXg==" saltValue="KKBoKSYeHUCXiL1Kgbeosg==" spinCount="100000" sheet="1" formatCells="0" selectLockedCells="1"/>
  <mergeCells count="29">
    <mergeCell ref="B30:N34"/>
    <mergeCell ref="O30:AQ34"/>
    <mergeCell ref="C16:H16"/>
    <mergeCell ref="M16:R16"/>
    <mergeCell ref="V16:AQ16"/>
    <mergeCell ref="S16:U16"/>
    <mergeCell ref="B24:N24"/>
    <mergeCell ref="B25:N29"/>
    <mergeCell ref="O25:AQ29"/>
    <mergeCell ref="D20:AQ20"/>
    <mergeCell ref="B17:AQ18"/>
    <mergeCell ref="B22:N22"/>
    <mergeCell ref="O22:AQ22"/>
    <mergeCell ref="B23:N23"/>
    <mergeCell ref="O23:AQ23"/>
    <mergeCell ref="O24:AQ24"/>
    <mergeCell ref="AO3:AP3"/>
    <mergeCell ref="AL3:AM3"/>
    <mergeCell ref="AG3:AJ3"/>
    <mergeCell ref="B13:AQ14"/>
    <mergeCell ref="I16:J16"/>
    <mergeCell ref="K16:L16"/>
    <mergeCell ref="W6:Z7"/>
    <mergeCell ref="AA6:AQ7"/>
    <mergeCell ref="W8:Z9"/>
    <mergeCell ref="AA8:AQ9"/>
    <mergeCell ref="W10:Z11"/>
    <mergeCell ref="AA10:AG11"/>
    <mergeCell ref="AH10:AQ11"/>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2">
    <tabColor theme="6" tint="0.39997558519241921"/>
  </sheetPr>
  <dimension ref="A1:AZ57"/>
  <sheetViews>
    <sheetView showZeros="0" view="pageBreakPreview" topLeftCell="A33" zoomScaleNormal="100" zoomScaleSheetLayoutView="100" workbookViewId="0">
      <selection activeCell="Q51" sqref="Q51"/>
    </sheetView>
  </sheetViews>
  <sheetFormatPr defaultColWidth="2.21875" defaultRowHeight="15" customHeight="1"/>
  <cols>
    <col min="1" max="38" width="2.21875" style="83"/>
    <col min="39" max="44" width="2.21875" style="84"/>
    <col min="45" max="45" width="9.5546875" style="84" bestFit="1" customWidth="1"/>
    <col min="46" max="46" width="9.44140625" style="83" bestFit="1" customWidth="1"/>
    <col min="47" max="47" width="12.88671875" style="83" customWidth="1"/>
    <col min="48" max="48" width="7.33203125" style="83" bestFit="1" customWidth="1"/>
    <col min="49" max="16384" width="2.21875" style="83"/>
  </cols>
  <sheetData>
    <row r="1" spans="1:47" ht="15" customHeight="1">
      <c r="A1" s="82"/>
      <c r="B1" s="237" t="s">
        <v>2296</v>
      </c>
      <c r="C1" s="81"/>
      <c r="AR1" s="122" t="s">
        <v>2172</v>
      </c>
    </row>
    <row r="2" spans="1:47" ht="15" customHeight="1">
      <c r="AI2" s="85"/>
      <c r="AJ2" s="85"/>
      <c r="AK2" s="85"/>
      <c r="AL2" s="85"/>
      <c r="AP2" s="85"/>
      <c r="AT2" s="86"/>
      <c r="AU2" s="83" t="s">
        <v>2025</v>
      </c>
    </row>
    <row r="3" spans="1:47" ht="15" customHeight="1">
      <c r="AG3" s="1049"/>
      <c r="AH3" s="1049"/>
      <c r="AI3" s="1049"/>
      <c r="AJ3" s="1049"/>
      <c r="AK3" s="87" t="s">
        <v>2026</v>
      </c>
      <c r="AL3" s="1139"/>
      <c r="AM3" s="1139"/>
      <c r="AN3" s="87" t="s">
        <v>2027</v>
      </c>
      <c r="AO3" s="1050"/>
      <c r="AP3" s="1050"/>
      <c r="AQ3" s="87" t="s">
        <v>2028</v>
      </c>
    </row>
    <row r="4" spans="1:47" ht="15" customHeight="1">
      <c r="B4" s="83" t="s">
        <v>2029</v>
      </c>
      <c r="AF4" s="122"/>
      <c r="AG4" s="122"/>
      <c r="AH4" s="122"/>
      <c r="AI4" s="122"/>
      <c r="AJ4" s="87"/>
      <c r="AK4" s="87"/>
      <c r="AM4" s="83"/>
      <c r="AN4" s="83"/>
      <c r="AO4" s="87"/>
      <c r="AP4" s="87"/>
    </row>
    <row r="5" spans="1:47" ht="15" customHeight="1">
      <c r="B5" s="83" t="s">
        <v>2048</v>
      </c>
      <c r="W5" s="83" t="str">
        <f>第5号様式!W5</f>
        <v>（被交付者）</v>
      </c>
      <c r="AL5" s="88"/>
      <c r="AM5" s="88"/>
      <c r="AN5" s="88"/>
      <c r="AO5" s="88"/>
      <c r="AP5" s="88"/>
    </row>
    <row r="6" spans="1:47" ht="15" customHeight="1">
      <c r="W6" s="1031" t="str">
        <f>第5号様式!W6</f>
        <v>住　　所</v>
      </c>
      <c r="X6" s="1031"/>
      <c r="Y6" s="1031"/>
      <c r="Z6" s="1031"/>
      <c r="AA6" s="1087" t="str">
        <f>'第1号(交付申請) '!AA7</f>
        <v/>
      </c>
      <c r="AB6" s="1087"/>
      <c r="AC6" s="1087"/>
      <c r="AD6" s="1087"/>
      <c r="AE6" s="1087"/>
      <c r="AF6" s="1087"/>
      <c r="AG6" s="1087"/>
      <c r="AH6" s="1087"/>
      <c r="AI6" s="1087"/>
      <c r="AJ6" s="1087"/>
      <c r="AK6" s="1087"/>
      <c r="AL6" s="1087"/>
      <c r="AM6" s="1087"/>
      <c r="AN6" s="1087"/>
      <c r="AO6" s="1087"/>
      <c r="AP6" s="1087"/>
      <c r="AQ6" s="1087"/>
    </row>
    <row r="7" spans="1:47" ht="15" customHeight="1">
      <c r="B7" s="83" t="s">
        <v>2039</v>
      </c>
      <c r="W7" s="1031"/>
      <c r="X7" s="1031"/>
      <c r="Y7" s="1031"/>
      <c r="Z7" s="1031"/>
      <c r="AA7" s="1087"/>
      <c r="AB7" s="1087"/>
      <c r="AC7" s="1087"/>
      <c r="AD7" s="1087"/>
      <c r="AE7" s="1087"/>
      <c r="AF7" s="1087"/>
      <c r="AG7" s="1087"/>
      <c r="AH7" s="1087"/>
      <c r="AI7" s="1087"/>
      <c r="AJ7" s="1087"/>
      <c r="AK7" s="1087"/>
      <c r="AL7" s="1087"/>
      <c r="AM7" s="1087"/>
      <c r="AN7" s="1087"/>
      <c r="AO7" s="1087"/>
      <c r="AP7" s="1087"/>
      <c r="AQ7" s="1087"/>
    </row>
    <row r="8" spans="1:47" ht="15" customHeight="1">
      <c r="H8" s="81"/>
      <c r="I8" s="81"/>
      <c r="J8" s="81"/>
      <c r="K8" s="81"/>
      <c r="L8" s="81"/>
      <c r="M8" s="81"/>
      <c r="N8" s="81"/>
      <c r="O8" s="81"/>
      <c r="P8" s="81"/>
      <c r="Q8" s="81"/>
      <c r="R8" s="81"/>
      <c r="S8" s="81"/>
      <c r="W8" s="1031" t="str">
        <f>第5号様式!W8</f>
        <v>名　　称</v>
      </c>
      <c r="X8" s="1031"/>
      <c r="Y8" s="1031"/>
      <c r="Z8" s="1031"/>
      <c r="AA8" s="1087" t="str">
        <f>'第1号(交付申請) '!AA9</f>
        <v/>
      </c>
      <c r="AB8" s="1087"/>
      <c r="AC8" s="1087"/>
      <c r="AD8" s="1087"/>
      <c r="AE8" s="1087"/>
      <c r="AF8" s="1087"/>
      <c r="AG8" s="1087"/>
      <c r="AH8" s="1087"/>
      <c r="AI8" s="1087"/>
      <c r="AJ8" s="1087"/>
      <c r="AK8" s="1087"/>
      <c r="AL8" s="1087"/>
      <c r="AM8" s="1087"/>
      <c r="AN8" s="1087"/>
      <c r="AO8" s="1087"/>
      <c r="AP8" s="1087"/>
      <c r="AQ8" s="1087"/>
    </row>
    <row r="9" spans="1:47" ht="15" customHeight="1">
      <c r="F9" s="81"/>
      <c r="G9" s="81"/>
      <c r="H9" s="81"/>
      <c r="I9" s="81"/>
      <c r="J9" s="81"/>
      <c r="K9" s="81"/>
      <c r="L9" s="81"/>
      <c r="M9" s="81"/>
      <c r="N9" s="81"/>
      <c r="O9" s="81"/>
      <c r="P9" s="81"/>
      <c r="Q9" s="81"/>
      <c r="R9" s="81"/>
      <c r="S9" s="81"/>
      <c r="W9" s="1031"/>
      <c r="X9" s="1031"/>
      <c r="Y9" s="1031"/>
      <c r="Z9" s="1031"/>
      <c r="AA9" s="1087"/>
      <c r="AB9" s="1087"/>
      <c r="AC9" s="1087"/>
      <c r="AD9" s="1087"/>
      <c r="AE9" s="1087"/>
      <c r="AF9" s="1087"/>
      <c r="AG9" s="1087"/>
      <c r="AH9" s="1087"/>
      <c r="AI9" s="1087"/>
      <c r="AJ9" s="1087"/>
      <c r="AK9" s="1087"/>
      <c r="AL9" s="1087"/>
      <c r="AM9" s="1087"/>
      <c r="AN9" s="1087"/>
      <c r="AO9" s="1087"/>
      <c r="AP9" s="1087"/>
      <c r="AQ9" s="1087"/>
    </row>
    <row r="10" spans="1:47" ht="15" customHeight="1">
      <c r="W10" s="1052" t="str">
        <f>第5号様式!W10</f>
        <v>代表者の職・氏名</v>
      </c>
      <c r="X10" s="1052"/>
      <c r="Y10" s="1052"/>
      <c r="Z10" s="1052"/>
      <c r="AA10" s="1087" t="str">
        <f>'第1号(交付申請) '!AA11</f>
        <v/>
      </c>
      <c r="AB10" s="1087"/>
      <c r="AC10" s="1087"/>
      <c r="AD10" s="1087"/>
      <c r="AE10" s="1087"/>
      <c r="AF10" s="1087"/>
      <c r="AG10" s="1087"/>
      <c r="AH10" s="1087" t="str">
        <f>'第1号(交付申請) '!AH11</f>
        <v/>
      </c>
      <c r="AI10" s="1087"/>
      <c r="AJ10" s="1087"/>
      <c r="AK10" s="1087"/>
      <c r="AL10" s="1087"/>
      <c r="AM10" s="1087"/>
      <c r="AN10" s="1087"/>
      <c r="AO10" s="1087"/>
      <c r="AP10" s="1087"/>
      <c r="AQ10" s="1087"/>
    </row>
    <row r="11" spans="1:47" ht="15" customHeight="1">
      <c r="W11" s="1052"/>
      <c r="X11" s="1052"/>
      <c r="Y11" s="1052"/>
      <c r="Z11" s="1052"/>
      <c r="AA11" s="1087"/>
      <c r="AB11" s="1087"/>
      <c r="AC11" s="1087"/>
      <c r="AD11" s="1087"/>
      <c r="AE11" s="1087"/>
      <c r="AF11" s="1087"/>
      <c r="AG11" s="1087"/>
      <c r="AH11" s="1087"/>
      <c r="AI11" s="1087"/>
      <c r="AJ11" s="1087"/>
      <c r="AK11" s="1087"/>
      <c r="AL11" s="1087"/>
      <c r="AM11" s="1087"/>
      <c r="AN11" s="1087"/>
      <c r="AO11" s="1087"/>
      <c r="AP11" s="1087"/>
      <c r="AQ11" s="1087"/>
    </row>
    <row r="12" spans="1:47" ht="15" customHeight="1">
      <c r="V12" s="92"/>
      <c r="W12" s="92"/>
      <c r="X12" s="92"/>
      <c r="Y12" s="92"/>
      <c r="Z12" s="91"/>
      <c r="AA12" s="91"/>
      <c r="AB12" s="91"/>
      <c r="AC12" s="91"/>
      <c r="AD12" s="91"/>
      <c r="AE12" s="91"/>
      <c r="AF12" s="91"/>
      <c r="AG12" s="91"/>
      <c r="AH12" s="91"/>
      <c r="AI12" s="91"/>
      <c r="AJ12" s="91"/>
      <c r="AK12" s="91"/>
      <c r="AL12" s="91"/>
      <c r="AM12" s="91"/>
      <c r="AN12" s="91"/>
      <c r="AO12" s="91"/>
      <c r="AP12" s="91"/>
      <c r="AQ12" s="91"/>
    </row>
    <row r="13" spans="1:47" ht="15" customHeight="1">
      <c r="B13" s="1054" t="s">
        <v>2152</v>
      </c>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row>
    <row r="14" spans="1:47" ht="15" customHeight="1">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row>
    <row r="16" spans="1:47" ht="15" customHeight="1">
      <c r="C16" s="1057" t="str">
        <f>IF(第5号様式!C16=0,"",第5号様式!C16)</f>
        <v/>
      </c>
      <c r="D16" s="1057"/>
      <c r="E16" s="1057"/>
      <c r="F16" s="1057"/>
      <c r="G16" s="1057"/>
      <c r="H16" s="1057"/>
      <c r="I16" s="1056" t="s">
        <v>2116</v>
      </c>
      <c r="J16" s="1056"/>
      <c r="K16" s="1084">
        <f>基本情報!E46</f>
        <v>0</v>
      </c>
      <c r="L16" s="1084"/>
      <c r="M16" s="1113" t="s">
        <v>2031</v>
      </c>
      <c r="N16" s="1113"/>
      <c r="O16" s="1113"/>
      <c r="P16" s="1113"/>
      <c r="Q16" s="1084">
        <f>基本情報!E47</f>
        <v>0</v>
      </c>
      <c r="R16" s="1084"/>
      <c r="S16" s="1084"/>
      <c r="T16" s="1116" t="s">
        <v>2154</v>
      </c>
      <c r="U16" s="1116"/>
      <c r="V16" s="1116"/>
      <c r="W16" s="1116"/>
      <c r="X16" s="1116"/>
      <c r="Y16" s="1116"/>
      <c r="Z16" s="1116"/>
      <c r="AA16" s="1116"/>
      <c r="AB16" s="1116"/>
      <c r="AC16" s="1116"/>
      <c r="AD16" s="1116"/>
      <c r="AE16" s="1116"/>
      <c r="AF16" s="1116"/>
      <c r="AG16" s="1116"/>
      <c r="AH16" s="1116"/>
      <c r="AI16" s="1116"/>
      <c r="AJ16" s="1116"/>
      <c r="AK16" s="1116"/>
      <c r="AL16" s="1116"/>
      <c r="AM16" s="1116"/>
      <c r="AN16" s="1116"/>
      <c r="AO16" s="1116"/>
      <c r="AP16" s="1116"/>
      <c r="AQ16" s="1116"/>
      <c r="AT16" s="90" t="s">
        <v>2117</v>
      </c>
    </row>
    <row r="17" spans="2:45" ht="15" customHeight="1">
      <c r="B17" s="1053" t="s">
        <v>2635</v>
      </c>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row>
    <row r="18" spans="2:45" ht="15" customHeight="1">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row>
    <row r="19" spans="2:45" ht="15" customHeight="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row>
    <row r="20" spans="2:45" ht="15" customHeight="1">
      <c r="D20" s="1136" t="s">
        <v>2033</v>
      </c>
      <c r="E20" s="1136"/>
      <c r="F20" s="1136"/>
      <c r="G20" s="1136"/>
      <c r="H20" s="1136"/>
      <c r="I20" s="1136"/>
      <c r="J20" s="1136"/>
      <c r="K20" s="1136"/>
      <c r="L20" s="1136"/>
      <c r="M20" s="1136"/>
      <c r="N20" s="1136"/>
      <c r="O20" s="1136"/>
      <c r="P20" s="1136"/>
      <c r="Q20" s="1136"/>
      <c r="R20" s="1136"/>
      <c r="S20" s="1136"/>
      <c r="T20" s="1136"/>
      <c r="U20" s="1136"/>
      <c r="V20" s="1136"/>
      <c r="W20" s="1136"/>
      <c r="X20" s="1136"/>
      <c r="Y20" s="1136"/>
      <c r="Z20" s="1136"/>
      <c r="AA20" s="1136"/>
      <c r="AB20" s="1136"/>
      <c r="AC20" s="1136"/>
      <c r="AD20" s="1136"/>
      <c r="AE20" s="1136"/>
      <c r="AF20" s="1136"/>
      <c r="AG20" s="1136"/>
      <c r="AH20" s="1136"/>
      <c r="AI20" s="1136"/>
      <c r="AJ20" s="1136"/>
      <c r="AK20" s="1136"/>
      <c r="AL20" s="1136"/>
      <c r="AM20" s="1136"/>
      <c r="AN20" s="1136"/>
      <c r="AO20" s="1136"/>
      <c r="AP20" s="1136"/>
    </row>
    <row r="21" spans="2:45" ht="15" customHeight="1">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row>
    <row r="22" spans="2:45" ht="30" customHeight="1">
      <c r="B22" s="1025" t="s">
        <v>2262</v>
      </c>
      <c r="C22" s="1025"/>
      <c r="D22" s="1025"/>
      <c r="E22" s="1025"/>
      <c r="F22" s="1025"/>
      <c r="G22" s="1025"/>
      <c r="H22" s="1025"/>
      <c r="I22" s="1025"/>
      <c r="J22" s="1025"/>
      <c r="K22" s="1025"/>
      <c r="L22" s="1025"/>
      <c r="M22" s="1025"/>
      <c r="N22" s="1025"/>
      <c r="O22" s="1026" t="str">
        <f>'第1号(交付申請) '!O22</f>
        <v>選択してください</v>
      </c>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8"/>
      <c r="AS22" s="83"/>
    </row>
    <row r="23" spans="2:45" ht="30" customHeight="1">
      <c r="B23" s="1025" t="s">
        <v>2261</v>
      </c>
      <c r="C23" s="1025"/>
      <c r="D23" s="1025"/>
      <c r="E23" s="1025"/>
      <c r="F23" s="1025"/>
      <c r="G23" s="1025"/>
      <c r="H23" s="1025"/>
      <c r="I23" s="1025"/>
      <c r="J23" s="1025"/>
      <c r="K23" s="1025"/>
      <c r="L23" s="1025"/>
      <c r="M23" s="1025"/>
      <c r="N23" s="1025"/>
      <c r="O23" s="1026">
        <f>'第1号(交付申請) '!O23</f>
        <v>0</v>
      </c>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8"/>
      <c r="AS23" s="83"/>
    </row>
    <row r="24" spans="2:45" ht="30" customHeight="1">
      <c r="B24" s="714" t="s">
        <v>2120</v>
      </c>
      <c r="C24" s="715"/>
      <c r="D24" s="715"/>
      <c r="E24" s="715"/>
      <c r="F24" s="715"/>
      <c r="G24" s="715"/>
      <c r="H24" s="715"/>
      <c r="I24" s="715"/>
      <c r="J24" s="715"/>
      <c r="K24" s="715"/>
      <c r="L24" s="715"/>
      <c r="M24" s="715"/>
      <c r="N24" s="716"/>
      <c r="O24" s="1122">
        <f>基本情報!E48</f>
        <v>0</v>
      </c>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4"/>
      <c r="AS24" s="83"/>
    </row>
    <row r="25" spans="2:45" ht="30" customHeight="1">
      <c r="B25" s="756" t="s">
        <v>2266</v>
      </c>
      <c r="C25" s="757"/>
      <c r="D25" s="757"/>
      <c r="E25" s="757"/>
      <c r="F25" s="757"/>
      <c r="G25" s="757"/>
      <c r="H25" s="757"/>
      <c r="I25" s="757"/>
      <c r="J25" s="757"/>
      <c r="K25" s="757"/>
      <c r="L25" s="757"/>
      <c r="M25" s="757"/>
      <c r="N25" s="758"/>
      <c r="O25" s="767"/>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9"/>
      <c r="AS25" s="83"/>
    </row>
    <row r="26" spans="2:45" ht="30" customHeight="1">
      <c r="B26" s="756" t="s">
        <v>2267</v>
      </c>
      <c r="C26" s="757"/>
      <c r="D26" s="757"/>
      <c r="E26" s="757"/>
      <c r="F26" s="757"/>
      <c r="G26" s="757"/>
      <c r="H26" s="757"/>
      <c r="I26" s="757"/>
      <c r="J26" s="757"/>
      <c r="K26" s="757"/>
      <c r="L26" s="757"/>
      <c r="M26" s="757"/>
      <c r="N26" s="75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S26" s="83"/>
    </row>
    <row r="27" spans="2:45" ht="30" customHeight="1">
      <c r="B27" s="714" t="s">
        <v>2053</v>
      </c>
      <c r="C27" s="715"/>
      <c r="D27" s="715"/>
      <c r="E27" s="715"/>
      <c r="F27" s="715"/>
      <c r="G27" s="715"/>
      <c r="H27" s="715"/>
      <c r="I27" s="715"/>
      <c r="J27" s="715"/>
      <c r="K27" s="715"/>
      <c r="L27" s="715"/>
      <c r="M27" s="715"/>
      <c r="N27" s="716"/>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8"/>
      <c r="AL27" s="1128"/>
      <c r="AM27" s="1128"/>
      <c r="AN27" s="1128"/>
      <c r="AO27" s="1128"/>
      <c r="AP27" s="1128"/>
      <c r="AQ27" s="1128"/>
    </row>
    <row r="28" spans="2:45" ht="30" customHeight="1">
      <c r="B28" s="714" t="s">
        <v>2054</v>
      </c>
      <c r="C28" s="715"/>
      <c r="D28" s="715"/>
      <c r="E28" s="715"/>
      <c r="F28" s="715"/>
      <c r="G28" s="715"/>
      <c r="H28" s="715"/>
      <c r="I28" s="715"/>
      <c r="J28" s="715"/>
      <c r="K28" s="715"/>
      <c r="L28" s="715"/>
      <c r="M28" s="715"/>
      <c r="N28" s="716"/>
      <c r="O28" s="1128"/>
      <c r="P28" s="1128"/>
      <c r="Q28" s="1128"/>
      <c r="R28" s="1128"/>
      <c r="S28" s="1128"/>
      <c r="T28" s="1128"/>
      <c r="U28" s="1128"/>
      <c r="V28" s="1128"/>
      <c r="W28" s="1128"/>
      <c r="X28" s="1128"/>
      <c r="Y28" s="1128"/>
      <c r="Z28" s="1128"/>
      <c r="AA28" s="1128"/>
      <c r="AB28" s="1128"/>
      <c r="AC28" s="1128"/>
      <c r="AD28" s="1128"/>
      <c r="AE28" s="1128"/>
      <c r="AF28" s="1128"/>
      <c r="AG28" s="1128"/>
      <c r="AH28" s="1128"/>
      <c r="AI28" s="1128"/>
      <c r="AJ28" s="1128"/>
      <c r="AK28" s="1128"/>
      <c r="AL28" s="1128"/>
      <c r="AM28" s="1128"/>
      <c r="AN28" s="1128"/>
      <c r="AO28" s="1128"/>
      <c r="AP28" s="1128"/>
      <c r="AQ28" s="1128"/>
    </row>
    <row r="29" spans="2:45" ht="30" customHeight="1">
      <c r="B29" s="714" t="s">
        <v>2055</v>
      </c>
      <c r="C29" s="715"/>
      <c r="D29" s="715"/>
      <c r="E29" s="715"/>
      <c r="F29" s="715"/>
      <c r="G29" s="715"/>
      <c r="H29" s="715"/>
      <c r="I29" s="715"/>
      <c r="J29" s="715"/>
      <c r="K29" s="715"/>
      <c r="L29" s="715"/>
      <c r="M29" s="715"/>
      <c r="N29" s="716"/>
      <c r="O29" s="1128"/>
      <c r="P29" s="1128"/>
      <c r="Q29" s="1128"/>
      <c r="R29" s="1128"/>
      <c r="S29" s="1128"/>
      <c r="T29" s="1128"/>
      <c r="U29" s="1128"/>
      <c r="V29" s="1128"/>
      <c r="W29" s="1128"/>
      <c r="X29" s="1128"/>
      <c r="Y29" s="1128"/>
      <c r="Z29" s="1128"/>
      <c r="AA29" s="1128"/>
      <c r="AB29" s="1128"/>
      <c r="AC29" s="1128"/>
      <c r="AD29" s="1128"/>
      <c r="AE29" s="1128"/>
      <c r="AF29" s="1128"/>
      <c r="AG29" s="1128"/>
      <c r="AH29" s="1128"/>
      <c r="AI29" s="1128"/>
      <c r="AJ29" s="1128"/>
      <c r="AK29" s="1128"/>
      <c r="AL29" s="1128"/>
      <c r="AM29" s="1128"/>
      <c r="AN29" s="1128"/>
      <c r="AO29" s="1128"/>
      <c r="AP29" s="1128"/>
      <c r="AQ29" s="1128"/>
    </row>
    <row r="30" spans="2:45" ht="30" customHeight="1">
      <c r="B30" s="1127" t="s">
        <v>2626</v>
      </c>
      <c r="C30" s="1127"/>
      <c r="D30" s="1127"/>
      <c r="E30" s="1127"/>
      <c r="F30" s="1127"/>
      <c r="G30" s="1127"/>
      <c r="H30" s="1127"/>
      <c r="I30" s="1127"/>
      <c r="J30" s="1127"/>
      <c r="K30" s="1127"/>
      <c r="L30" s="1127"/>
      <c r="M30" s="1127"/>
      <c r="N30" s="1127"/>
      <c r="O30" s="1137" t="s">
        <v>2108</v>
      </c>
      <c r="P30" s="1137"/>
      <c r="Q30" s="1137"/>
      <c r="R30" s="1137"/>
      <c r="S30" s="1137"/>
      <c r="T30" s="1137"/>
      <c r="U30" s="1137"/>
      <c r="V30" s="1137"/>
      <c r="W30" s="1137"/>
      <c r="X30" s="1137"/>
      <c r="Y30" s="1137"/>
      <c r="Z30" s="1137"/>
      <c r="AA30" s="1137"/>
      <c r="AB30" s="1137"/>
      <c r="AC30" s="1137"/>
      <c r="AD30" s="1137"/>
      <c r="AE30" s="1137"/>
      <c r="AF30" s="1137"/>
      <c r="AG30" s="1137"/>
      <c r="AH30" s="1137"/>
      <c r="AI30" s="1137"/>
      <c r="AJ30" s="1137"/>
      <c r="AK30" s="1137"/>
      <c r="AL30" s="1137"/>
      <c r="AM30" s="1137"/>
      <c r="AN30" s="1137"/>
      <c r="AO30" s="1137"/>
      <c r="AP30" s="1137"/>
      <c r="AQ30" s="1137"/>
    </row>
    <row r="31" spans="2:45" ht="15" customHeight="1">
      <c r="C31" s="139" t="s">
        <v>2056</v>
      </c>
      <c r="G31" s="139"/>
      <c r="AM31" s="83"/>
    </row>
    <row r="32" spans="2:45" ht="15" customHeight="1">
      <c r="C32" s="360"/>
      <c r="G32" s="360"/>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K32" s="81"/>
      <c r="AL32" s="81"/>
      <c r="AM32" s="83"/>
      <c r="AN32" s="89"/>
      <c r="AO32" s="89"/>
      <c r="AP32" s="89"/>
    </row>
    <row r="33" spans="1:52" ht="15" customHeight="1">
      <c r="A33" s="108"/>
      <c r="B33" s="109"/>
      <c r="C33" s="108"/>
      <c r="D33" s="109"/>
      <c r="E33" s="109"/>
      <c r="F33" s="109"/>
      <c r="G33" s="109"/>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3" t="s">
        <v>2148</v>
      </c>
      <c r="AS33" s="108"/>
      <c r="AT33" s="108"/>
      <c r="AU33" s="108"/>
    </row>
    <row r="34" spans="1:52" ht="15" customHeight="1">
      <c r="A34" s="108"/>
      <c r="B34" s="109"/>
      <c r="C34" s="108"/>
      <c r="D34" s="109"/>
      <c r="E34" s="109"/>
      <c r="F34" s="109"/>
      <c r="G34" s="109"/>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3"/>
      <c r="AS34" s="108"/>
      <c r="AT34" s="108"/>
      <c r="AU34" s="108"/>
    </row>
    <row r="35" spans="1:52" ht="15" customHeight="1">
      <c r="A35" s="108"/>
      <c r="B35" s="440" t="s">
        <v>2104</v>
      </c>
      <c r="C35" s="437"/>
      <c r="D35" s="440"/>
      <c r="E35" s="440"/>
      <c r="F35" s="440"/>
      <c r="G35" s="440"/>
      <c r="H35" s="437"/>
      <c r="I35" s="437"/>
      <c r="J35" s="437"/>
      <c r="K35" s="437"/>
      <c r="L35" s="437"/>
      <c r="M35" s="437"/>
      <c r="N35" s="437"/>
      <c r="O35" s="437"/>
      <c r="P35" s="437"/>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3"/>
      <c r="AS35" s="108"/>
      <c r="AT35" s="108"/>
      <c r="AU35" s="108"/>
    </row>
    <row r="36" spans="1:52" ht="15" customHeight="1">
      <c r="A36" s="108"/>
      <c r="B36" s="440"/>
      <c r="C36" s="437"/>
      <c r="D36" s="440"/>
      <c r="E36" s="440"/>
      <c r="F36" s="440"/>
      <c r="G36" s="440"/>
      <c r="H36" s="437"/>
      <c r="I36" s="437"/>
      <c r="J36" s="437"/>
      <c r="K36" s="437"/>
      <c r="L36" s="437"/>
      <c r="M36" s="437"/>
      <c r="N36" s="437"/>
      <c r="O36" s="437"/>
      <c r="P36" s="437"/>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3"/>
      <c r="AS36" s="108"/>
      <c r="AT36" s="108"/>
      <c r="AU36" s="108"/>
    </row>
    <row r="37" spans="1:52" ht="30" customHeight="1">
      <c r="A37" s="108"/>
      <c r="B37" s="725" t="s">
        <v>2137</v>
      </c>
      <c r="C37" s="726"/>
      <c r="D37" s="726"/>
      <c r="E37" s="726"/>
      <c r="F37" s="726"/>
      <c r="G37" s="726"/>
      <c r="H37" s="726"/>
      <c r="I37" s="726"/>
      <c r="J37" s="726"/>
      <c r="K37" s="726"/>
      <c r="L37" s="726"/>
      <c r="M37" s="726"/>
      <c r="N37" s="726"/>
      <c r="O37" s="726"/>
      <c r="P37" s="727"/>
      <c r="Q37" s="1125"/>
      <c r="R37" s="1126"/>
      <c r="S37" s="1126"/>
      <c r="T37" s="1126"/>
      <c r="U37" s="1126"/>
      <c r="V37" s="1126"/>
      <c r="W37" s="1126"/>
      <c r="X37" s="1126"/>
      <c r="Y37" s="1126"/>
      <c r="Z37" s="1126"/>
      <c r="AA37" s="1126"/>
      <c r="AB37" s="1126"/>
      <c r="AC37" s="1126"/>
      <c r="AD37" s="696" t="s">
        <v>2063</v>
      </c>
      <c r="AE37" s="697"/>
      <c r="AF37" s="252"/>
      <c r="AG37" s="148"/>
      <c r="AH37" s="253"/>
      <c r="AI37" s="253"/>
      <c r="AJ37" s="98"/>
      <c r="AK37" s="98"/>
      <c r="AL37" s="98"/>
      <c r="AM37" s="98"/>
      <c r="AN37" s="98"/>
      <c r="AO37" s="98"/>
      <c r="AP37" s="98"/>
      <c r="AQ37" s="149"/>
      <c r="AR37" s="3"/>
      <c r="AS37" s="585">
        <f>Q37*$Q$48</f>
        <v>0</v>
      </c>
      <c r="AT37" s="586"/>
      <c r="AU37" s="586"/>
      <c r="AV37" s="586"/>
      <c r="AW37" s="108"/>
      <c r="AX37" s="108"/>
      <c r="AY37" s="108"/>
      <c r="AZ37" s="108"/>
    </row>
    <row r="38" spans="1:52" ht="30" customHeight="1">
      <c r="A38" s="108"/>
      <c r="B38" s="725" t="s">
        <v>2138</v>
      </c>
      <c r="C38" s="726"/>
      <c r="D38" s="726"/>
      <c r="E38" s="726"/>
      <c r="F38" s="726"/>
      <c r="G38" s="726"/>
      <c r="H38" s="726"/>
      <c r="I38" s="726"/>
      <c r="J38" s="726"/>
      <c r="K38" s="726"/>
      <c r="L38" s="726"/>
      <c r="M38" s="726"/>
      <c r="N38" s="726"/>
      <c r="O38" s="726"/>
      <c r="P38" s="727"/>
      <c r="Q38" s="1132"/>
      <c r="R38" s="1133"/>
      <c r="S38" s="1133"/>
      <c r="T38" s="1133"/>
      <c r="U38" s="1133"/>
      <c r="V38" s="1133"/>
      <c r="W38" s="1133"/>
      <c r="X38" s="1133"/>
      <c r="Y38" s="1133"/>
      <c r="Z38" s="1133"/>
      <c r="AA38" s="1133"/>
      <c r="AB38" s="1133"/>
      <c r="AC38" s="1133"/>
      <c r="AD38" s="676" t="s">
        <v>2063</v>
      </c>
      <c r="AE38" s="677"/>
      <c r="AF38" s="1119" t="s">
        <v>2300</v>
      </c>
      <c r="AG38" s="1120"/>
      <c r="AH38" s="1120"/>
      <c r="AI38" s="1120"/>
      <c r="AJ38" s="1120"/>
      <c r="AK38" s="1120"/>
      <c r="AL38" s="1120"/>
      <c r="AM38" s="1120"/>
      <c r="AN38" s="1120"/>
      <c r="AO38" s="1120"/>
      <c r="AP38" s="1120"/>
      <c r="AQ38" s="1121"/>
      <c r="AR38" s="3"/>
      <c r="AS38" s="585">
        <f>IF(Q38=0,0,MIN(ROUNDDOWN(($AS$37+$AS$39+$AS$40+$AS$41+$AS$42+$AS$43)*(2/3)/2,0),(($AS$37+$AS$39+$AS$40+$AS$41+$AS$42+$AS$43)+MIN(Q38*$Q$48,Q44*$Q$48))/4,Q38*$Q$48,$Q$50*0.2))</f>
        <v>0</v>
      </c>
      <c r="AT38" s="586" t="s">
        <v>2131</v>
      </c>
      <c r="AU38" s="587">
        <f>$AS$45*0.2/$Q$48</f>
        <v>0</v>
      </c>
      <c r="AV38" s="588" t="str">
        <f>IF($Q38&lt;=$AU38,"OK","NG")</f>
        <v>OK</v>
      </c>
      <c r="AW38" s="108"/>
      <c r="AX38" s="108"/>
      <c r="AY38" s="108"/>
      <c r="AZ38" s="108"/>
    </row>
    <row r="39" spans="1:52" ht="30" customHeight="1">
      <c r="A39" s="108"/>
      <c r="B39" s="796" t="s">
        <v>2139</v>
      </c>
      <c r="C39" s="797"/>
      <c r="D39" s="797"/>
      <c r="E39" s="797"/>
      <c r="F39" s="797"/>
      <c r="G39" s="797"/>
      <c r="H39" s="797"/>
      <c r="I39" s="797"/>
      <c r="J39" s="797"/>
      <c r="K39" s="797"/>
      <c r="L39" s="797"/>
      <c r="M39" s="797"/>
      <c r="N39" s="797"/>
      <c r="O39" s="797"/>
      <c r="P39" s="798"/>
      <c r="Q39" s="1132"/>
      <c r="R39" s="1133"/>
      <c r="S39" s="1133"/>
      <c r="T39" s="1133"/>
      <c r="U39" s="1133"/>
      <c r="V39" s="1133"/>
      <c r="W39" s="1133"/>
      <c r="X39" s="1133"/>
      <c r="Y39" s="1133"/>
      <c r="Z39" s="1133"/>
      <c r="AA39" s="1133"/>
      <c r="AB39" s="1133"/>
      <c r="AC39" s="1133"/>
      <c r="AD39" s="676" t="s">
        <v>2063</v>
      </c>
      <c r="AE39" s="677"/>
      <c r="AF39" s="256"/>
      <c r="AG39" s="253"/>
      <c r="AH39" s="253"/>
      <c r="AI39" s="253"/>
      <c r="AJ39" s="98"/>
      <c r="AK39" s="98"/>
      <c r="AL39" s="98"/>
      <c r="AM39" s="98"/>
      <c r="AN39" s="98"/>
      <c r="AO39" s="98"/>
      <c r="AP39" s="98"/>
      <c r="AQ39" s="149"/>
      <c r="AR39" s="3"/>
      <c r="AS39" s="585">
        <f t="shared" ref="AS39:AS43" si="0">Q39*$Q$48</f>
        <v>0</v>
      </c>
      <c r="AT39" s="586"/>
      <c r="AU39" s="586"/>
      <c r="AV39" s="586"/>
      <c r="AW39" s="108"/>
      <c r="AX39" s="108"/>
      <c r="AY39" s="108"/>
      <c r="AZ39" s="108"/>
    </row>
    <row r="40" spans="1:52" ht="30" customHeight="1">
      <c r="A40" s="108"/>
      <c r="B40" s="796" t="s">
        <v>2140</v>
      </c>
      <c r="C40" s="797"/>
      <c r="D40" s="797"/>
      <c r="E40" s="797"/>
      <c r="F40" s="797"/>
      <c r="G40" s="797"/>
      <c r="H40" s="797"/>
      <c r="I40" s="797"/>
      <c r="J40" s="797"/>
      <c r="K40" s="797"/>
      <c r="L40" s="797"/>
      <c r="M40" s="797"/>
      <c r="N40" s="797"/>
      <c r="O40" s="797"/>
      <c r="P40" s="798"/>
      <c r="Q40" s="1132"/>
      <c r="R40" s="1133"/>
      <c r="S40" s="1133"/>
      <c r="T40" s="1133"/>
      <c r="U40" s="1133"/>
      <c r="V40" s="1133"/>
      <c r="W40" s="1133"/>
      <c r="X40" s="1133"/>
      <c r="Y40" s="1133"/>
      <c r="Z40" s="1133"/>
      <c r="AA40" s="1133"/>
      <c r="AB40" s="1133"/>
      <c r="AC40" s="1133"/>
      <c r="AD40" s="676" t="s">
        <v>2063</v>
      </c>
      <c r="AE40" s="677"/>
      <c r="AF40" s="256"/>
      <c r="AG40" s="253"/>
      <c r="AH40" s="253"/>
      <c r="AI40" s="253"/>
      <c r="AJ40" s="98"/>
      <c r="AK40" s="98"/>
      <c r="AL40" s="98"/>
      <c r="AM40" s="98"/>
      <c r="AN40" s="98"/>
      <c r="AO40" s="98"/>
      <c r="AP40" s="98"/>
      <c r="AQ40" s="149"/>
      <c r="AR40" s="3"/>
      <c r="AS40" s="585">
        <f t="shared" si="0"/>
        <v>0</v>
      </c>
      <c r="AT40" s="586"/>
      <c r="AU40" s="586"/>
      <c r="AV40" s="586"/>
      <c r="AW40" s="108"/>
      <c r="AX40" s="108"/>
      <c r="AY40" s="108"/>
      <c r="AZ40" s="108"/>
    </row>
    <row r="41" spans="1:52" ht="30" customHeight="1">
      <c r="A41" s="108"/>
      <c r="B41" s="796" t="s">
        <v>2141</v>
      </c>
      <c r="C41" s="797"/>
      <c r="D41" s="797"/>
      <c r="E41" s="797"/>
      <c r="F41" s="797"/>
      <c r="G41" s="797"/>
      <c r="H41" s="797"/>
      <c r="I41" s="797"/>
      <c r="J41" s="797"/>
      <c r="K41" s="797"/>
      <c r="L41" s="797"/>
      <c r="M41" s="797"/>
      <c r="N41" s="797"/>
      <c r="O41" s="797"/>
      <c r="P41" s="798"/>
      <c r="Q41" s="1132"/>
      <c r="R41" s="1133"/>
      <c r="S41" s="1133"/>
      <c r="T41" s="1133"/>
      <c r="U41" s="1133"/>
      <c r="V41" s="1133"/>
      <c r="W41" s="1133"/>
      <c r="X41" s="1133"/>
      <c r="Y41" s="1133"/>
      <c r="Z41" s="1133"/>
      <c r="AA41" s="1133"/>
      <c r="AB41" s="1133"/>
      <c r="AC41" s="1133"/>
      <c r="AD41" s="676" t="s">
        <v>2063</v>
      </c>
      <c r="AE41" s="677"/>
      <c r="AF41" s="256"/>
      <c r="AG41" s="253"/>
      <c r="AH41" s="253"/>
      <c r="AI41" s="253"/>
      <c r="AJ41" s="98"/>
      <c r="AK41" s="98"/>
      <c r="AL41" s="98"/>
      <c r="AM41" s="98"/>
      <c r="AN41" s="98"/>
      <c r="AO41" s="98"/>
      <c r="AP41" s="98"/>
      <c r="AQ41" s="149"/>
      <c r="AR41" s="3"/>
      <c r="AS41" s="585">
        <f t="shared" si="0"/>
        <v>0</v>
      </c>
      <c r="AT41" s="586"/>
      <c r="AU41" s="586"/>
      <c r="AV41" s="586"/>
      <c r="AW41" s="108"/>
      <c r="AX41" s="108"/>
      <c r="AY41" s="108"/>
      <c r="AZ41" s="108"/>
    </row>
    <row r="42" spans="1:52" ht="30" customHeight="1">
      <c r="A42" s="108"/>
      <c r="B42" s="796" t="s">
        <v>2142</v>
      </c>
      <c r="C42" s="797"/>
      <c r="D42" s="797"/>
      <c r="E42" s="797"/>
      <c r="F42" s="797"/>
      <c r="G42" s="797"/>
      <c r="H42" s="797"/>
      <c r="I42" s="797"/>
      <c r="J42" s="797"/>
      <c r="K42" s="797"/>
      <c r="L42" s="797"/>
      <c r="M42" s="797"/>
      <c r="N42" s="797"/>
      <c r="O42" s="797"/>
      <c r="P42" s="798"/>
      <c r="Q42" s="1132"/>
      <c r="R42" s="1133"/>
      <c r="S42" s="1133"/>
      <c r="T42" s="1133"/>
      <c r="U42" s="1133"/>
      <c r="V42" s="1133"/>
      <c r="W42" s="1133"/>
      <c r="X42" s="1133"/>
      <c r="Y42" s="1133"/>
      <c r="Z42" s="1133"/>
      <c r="AA42" s="1133"/>
      <c r="AB42" s="1133"/>
      <c r="AC42" s="1133"/>
      <c r="AD42" s="676" t="s">
        <v>2063</v>
      </c>
      <c r="AE42" s="677"/>
      <c r="AF42" s="256"/>
      <c r="AG42" s="253"/>
      <c r="AH42" s="253"/>
      <c r="AI42" s="253"/>
      <c r="AJ42" s="98"/>
      <c r="AK42" s="98"/>
      <c r="AL42" s="98"/>
      <c r="AM42" s="98"/>
      <c r="AN42" s="98"/>
      <c r="AO42" s="98"/>
      <c r="AP42" s="98"/>
      <c r="AQ42" s="149"/>
      <c r="AR42" s="3"/>
      <c r="AS42" s="585">
        <f t="shared" si="0"/>
        <v>0</v>
      </c>
      <c r="AT42" s="586"/>
      <c r="AU42" s="586"/>
      <c r="AV42" s="586"/>
      <c r="AW42" s="108"/>
      <c r="AX42" s="108"/>
      <c r="AY42" s="108"/>
      <c r="AZ42" s="108"/>
    </row>
    <row r="43" spans="1:52" ht="30" customHeight="1">
      <c r="A43" s="108"/>
      <c r="B43" s="725" t="s">
        <v>2143</v>
      </c>
      <c r="C43" s="726"/>
      <c r="D43" s="726"/>
      <c r="E43" s="726"/>
      <c r="F43" s="726"/>
      <c r="G43" s="726"/>
      <c r="H43" s="726"/>
      <c r="I43" s="726"/>
      <c r="J43" s="726"/>
      <c r="K43" s="726"/>
      <c r="L43" s="726"/>
      <c r="M43" s="726"/>
      <c r="N43" s="726"/>
      <c r="O43" s="726"/>
      <c r="P43" s="727"/>
      <c r="Q43" s="1132"/>
      <c r="R43" s="1133"/>
      <c r="S43" s="1133"/>
      <c r="T43" s="1133"/>
      <c r="U43" s="1133"/>
      <c r="V43" s="1133"/>
      <c r="W43" s="1133"/>
      <c r="X43" s="1133"/>
      <c r="Y43" s="1133"/>
      <c r="Z43" s="1133"/>
      <c r="AA43" s="1133"/>
      <c r="AB43" s="1133"/>
      <c r="AC43" s="1133"/>
      <c r="AD43" s="676" t="s">
        <v>2063</v>
      </c>
      <c r="AE43" s="677"/>
      <c r="AF43" s="256"/>
      <c r="AG43" s="253"/>
      <c r="AH43" s="253"/>
      <c r="AI43" s="253"/>
      <c r="AJ43" s="98"/>
      <c r="AK43" s="98"/>
      <c r="AL43" s="98"/>
      <c r="AM43" s="98"/>
      <c r="AN43" s="98"/>
      <c r="AO43" s="98"/>
      <c r="AP43" s="98"/>
      <c r="AQ43" s="149"/>
      <c r="AR43" s="3"/>
      <c r="AS43" s="585">
        <f t="shared" si="0"/>
        <v>0</v>
      </c>
      <c r="AT43" s="586"/>
      <c r="AU43" s="586"/>
      <c r="AV43" s="586"/>
      <c r="AW43" s="108"/>
      <c r="AX43" s="108"/>
      <c r="AY43" s="108"/>
      <c r="AZ43" s="108"/>
    </row>
    <row r="44" spans="1:52" ht="30" customHeight="1">
      <c r="A44" s="108"/>
      <c r="B44" s="791" t="s">
        <v>2144</v>
      </c>
      <c r="C44" s="792"/>
      <c r="D44" s="792"/>
      <c r="E44" s="792"/>
      <c r="F44" s="792"/>
      <c r="G44" s="792"/>
      <c r="H44" s="792"/>
      <c r="I44" s="792"/>
      <c r="J44" s="792"/>
      <c r="K44" s="792"/>
      <c r="L44" s="792"/>
      <c r="M44" s="792"/>
      <c r="N44" s="792"/>
      <c r="O44" s="792"/>
      <c r="P44" s="793"/>
      <c r="Q44" s="1134"/>
      <c r="R44" s="1135"/>
      <c r="S44" s="1135"/>
      <c r="T44" s="1135"/>
      <c r="U44" s="1135"/>
      <c r="V44" s="1135"/>
      <c r="W44" s="1135"/>
      <c r="X44" s="1135"/>
      <c r="Y44" s="1135"/>
      <c r="Z44" s="1135"/>
      <c r="AA44" s="1135"/>
      <c r="AB44" s="1135"/>
      <c r="AC44" s="1135"/>
      <c r="AD44" s="794" t="s">
        <v>2063</v>
      </c>
      <c r="AE44" s="795"/>
      <c r="AF44" s="1129" t="s">
        <v>2300</v>
      </c>
      <c r="AG44" s="1130"/>
      <c r="AH44" s="1130"/>
      <c r="AI44" s="1130"/>
      <c r="AJ44" s="1130"/>
      <c r="AK44" s="1130"/>
      <c r="AL44" s="1130"/>
      <c r="AM44" s="1130"/>
      <c r="AN44" s="1130"/>
      <c r="AO44" s="1130"/>
      <c r="AP44" s="1130"/>
      <c r="AQ44" s="1131"/>
      <c r="AR44" s="3"/>
      <c r="AS44" s="585">
        <f>IF(Q44=0,0,MIN(ROUNDDOWN(($AS$37+$AS$39+$AS$40+$AS$41+$AS$42+$AS$43)*(2/3)/2,0),(($AS$37+$AS$39+$AS$40+$AS$41+$AS$42+$AS$43)+MIN(Q44*$Q$48,Q50*$Q$48))/4,Q44*$Q$48,$Q$50*0.2))</f>
        <v>0</v>
      </c>
      <c r="AT44" s="586" t="s">
        <v>2131</v>
      </c>
      <c r="AU44" s="587">
        <f>$AS$45*0.2/$Q$48</f>
        <v>0</v>
      </c>
      <c r="AV44" s="588" t="str">
        <f>IF($Q44&lt;=$AU44,"OK","NG")</f>
        <v>OK</v>
      </c>
      <c r="AW44" s="108"/>
      <c r="AX44" s="108"/>
      <c r="AY44" s="108"/>
      <c r="AZ44" s="108"/>
    </row>
    <row r="45" spans="1:52" ht="15" customHeight="1">
      <c r="A45" s="108"/>
      <c r="B45" s="440"/>
      <c r="C45" s="437"/>
      <c r="D45" s="440"/>
      <c r="E45" s="440"/>
      <c r="F45" s="440"/>
      <c r="G45" s="440"/>
      <c r="H45" s="437"/>
      <c r="I45" s="437"/>
      <c r="J45" s="437"/>
      <c r="K45" s="437"/>
      <c r="L45" s="437"/>
      <c r="M45" s="437"/>
      <c r="N45" s="437"/>
      <c r="O45" s="437"/>
      <c r="P45" s="437"/>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3"/>
      <c r="AS45" s="585">
        <f>MIN(SUM(AS37:AS44),Q50)</f>
        <v>0</v>
      </c>
      <c r="AT45" s="586"/>
      <c r="AU45" s="586"/>
      <c r="AV45" s="586" t="str">
        <f>IF(AND($AV38="OK",$AV44="OK"),"OK","NG")</f>
        <v>OK</v>
      </c>
      <c r="AW45" s="108"/>
      <c r="AX45" s="108"/>
      <c r="AY45" s="108"/>
      <c r="AZ45" s="108"/>
    </row>
    <row r="46" spans="1:52" ht="15" customHeight="1">
      <c r="A46" s="108"/>
      <c r="B46" s="440"/>
      <c r="C46" s="437"/>
      <c r="D46" s="440"/>
      <c r="E46" s="440"/>
      <c r="F46" s="440"/>
      <c r="G46" s="440"/>
      <c r="H46" s="437"/>
      <c r="I46" s="437"/>
      <c r="J46" s="437"/>
      <c r="K46" s="437"/>
      <c r="L46" s="437"/>
      <c r="M46" s="437"/>
      <c r="N46" s="437"/>
      <c r="O46" s="437"/>
      <c r="P46" s="437"/>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3"/>
      <c r="AS46" s="108"/>
      <c r="AT46" s="108"/>
      <c r="AU46" s="108"/>
      <c r="AV46" s="108"/>
      <c r="AW46" s="108"/>
      <c r="AX46" s="108"/>
      <c r="AY46" s="108"/>
      <c r="AZ46" s="108"/>
    </row>
    <row r="47" spans="1:52" ht="30" customHeight="1">
      <c r="A47" s="108"/>
      <c r="B47" s="725" t="s">
        <v>2173</v>
      </c>
      <c r="C47" s="726"/>
      <c r="D47" s="726"/>
      <c r="E47" s="726"/>
      <c r="F47" s="726"/>
      <c r="G47" s="726"/>
      <c r="H47" s="726"/>
      <c r="I47" s="726"/>
      <c r="J47" s="726"/>
      <c r="K47" s="726"/>
      <c r="L47" s="726"/>
      <c r="M47" s="726"/>
      <c r="N47" s="726"/>
      <c r="O47" s="726"/>
      <c r="P47" s="727"/>
      <c r="Q47" s="709">
        <f>SUM(Q37:AC44)</f>
        <v>0</v>
      </c>
      <c r="R47" s="710"/>
      <c r="S47" s="710"/>
      <c r="T47" s="710"/>
      <c r="U47" s="710"/>
      <c r="V47" s="710"/>
      <c r="W47" s="710"/>
      <c r="X47" s="710"/>
      <c r="Y47" s="710"/>
      <c r="Z47" s="710"/>
      <c r="AA47" s="710"/>
      <c r="AB47" s="710"/>
      <c r="AC47" s="710"/>
      <c r="AD47" s="710"/>
      <c r="AE47" s="710"/>
      <c r="AF47" s="174" t="s">
        <v>2063</v>
      </c>
      <c r="AG47" s="715" t="s">
        <v>2124</v>
      </c>
      <c r="AH47" s="715"/>
      <c r="AI47" s="715"/>
      <c r="AJ47" s="715"/>
      <c r="AK47" s="715"/>
      <c r="AL47" s="715"/>
      <c r="AM47" s="715"/>
      <c r="AN47" s="715"/>
      <c r="AO47" s="715"/>
      <c r="AP47" s="715"/>
      <c r="AQ47" s="716"/>
      <c r="AR47" s="3"/>
      <c r="AS47" s="108"/>
      <c r="AT47" s="158"/>
      <c r="AU47" s="108"/>
      <c r="AV47" s="108"/>
      <c r="AW47" s="108"/>
      <c r="AX47" s="108"/>
      <c r="AY47" s="108"/>
      <c r="AZ47" s="108"/>
    </row>
    <row r="48" spans="1:52" ht="30" customHeight="1">
      <c r="A48" s="108"/>
      <c r="B48" s="725" t="s">
        <v>2175</v>
      </c>
      <c r="C48" s="726"/>
      <c r="D48" s="726"/>
      <c r="E48" s="726"/>
      <c r="F48" s="726"/>
      <c r="G48" s="726"/>
      <c r="H48" s="726"/>
      <c r="I48" s="726"/>
      <c r="J48" s="726"/>
      <c r="K48" s="726"/>
      <c r="L48" s="726"/>
      <c r="M48" s="726"/>
      <c r="N48" s="726"/>
      <c r="O48" s="726"/>
      <c r="P48" s="727"/>
      <c r="Q48" s="707">
        <f>基本情報!$E$22</f>
        <v>0.5</v>
      </c>
      <c r="R48" s="708"/>
      <c r="S48" s="708"/>
      <c r="T48" s="708"/>
      <c r="U48" s="708"/>
      <c r="V48" s="708"/>
      <c r="W48" s="708"/>
      <c r="X48" s="708"/>
      <c r="Y48" s="708"/>
      <c r="Z48" s="708"/>
      <c r="AA48" s="708"/>
      <c r="AB48" s="708"/>
      <c r="AC48" s="708"/>
      <c r="AD48" s="708"/>
      <c r="AE48" s="708"/>
      <c r="AF48" s="174"/>
      <c r="AG48" s="701"/>
      <c r="AH48" s="701"/>
      <c r="AI48" s="701"/>
      <c r="AJ48" s="701"/>
      <c r="AK48" s="701"/>
      <c r="AL48" s="701"/>
      <c r="AM48" s="701"/>
      <c r="AN48" s="701"/>
      <c r="AO48" s="701"/>
      <c r="AP48" s="701"/>
      <c r="AQ48" s="702"/>
      <c r="AR48" s="3"/>
      <c r="AS48" s="108"/>
      <c r="AT48" s="158"/>
      <c r="AU48" s="108"/>
      <c r="AV48" s="108"/>
      <c r="AW48" s="108"/>
      <c r="AX48" s="108"/>
      <c r="AY48" s="108"/>
      <c r="AZ48" s="108"/>
    </row>
    <row r="49" spans="1:52" ht="30" customHeight="1">
      <c r="A49" s="108"/>
      <c r="B49" s="725" t="s">
        <v>2177</v>
      </c>
      <c r="C49" s="726"/>
      <c r="D49" s="726"/>
      <c r="E49" s="726"/>
      <c r="F49" s="726"/>
      <c r="G49" s="726"/>
      <c r="H49" s="726"/>
      <c r="I49" s="726"/>
      <c r="J49" s="726"/>
      <c r="K49" s="726"/>
      <c r="L49" s="726"/>
      <c r="M49" s="726"/>
      <c r="N49" s="726"/>
      <c r="O49" s="726"/>
      <c r="P49" s="727"/>
      <c r="Q49" s="707">
        <f>(YEAR(O$26)-YEAR(O$25))*12+MONTH(O$26)-MONTH(O$25)+1</f>
        <v>1</v>
      </c>
      <c r="R49" s="708">
        <f t="shared" ref="R49:AE49" si="1">(YEAR($AD$24)-YEAR($O$24))*12+MONTH($AD$24)-MONTH($O$24)+IF(DAY($O$24)&lt;=DAY($AD$24),1,0)</f>
        <v>1</v>
      </c>
      <c r="S49" s="708">
        <f t="shared" si="1"/>
        <v>1</v>
      </c>
      <c r="T49" s="708">
        <f t="shared" si="1"/>
        <v>1</v>
      </c>
      <c r="U49" s="708">
        <f t="shared" si="1"/>
        <v>1</v>
      </c>
      <c r="V49" s="708">
        <f t="shared" si="1"/>
        <v>1</v>
      </c>
      <c r="W49" s="708">
        <f t="shared" si="1"/>
        <v>1</v>
      </c>
      <c r="X49" s="708">
        <f t="shared" si="1"/>
        <v>1</v>
      </c>
      <c r="Y49" s="708">
        <f t="shared" si="1"/>
        <v>1</v>
      </c>
      <c r="Z49" s="708">
        <f t="shared" si="1"/>
        <v>1</v>
      </c>
      <c r="AA49" s="708">
        <f t="shared" si="1"/>
        <v>1</v>
      </c>
      <c r="AB49" s="708">
        <f t="shared" si="1"/>
        <v>1</v>
      </c>
      <c r="AC49" s="708">
        <f t="shared" si="1"/>
        <v>1</v>
      </c>
      <c r="AD49" s="708">
        <f t="shared" si="1"/>
        <v>1</v>
      </c>
      <c r="AE49" s="708">
        <f t="shared" si="1"/>
        <v>1</v>
      </c>
      <c r="AF49" s="174" t="s">
        <v>2176</v>
      </c>
      <c r="AG49" s="701"/>
      <c r="AH49" s="701"/>
      <c r="AI49" s="701"/>
      <c r="AJ49" s="701"/>
      <c r="AK49" s="701"/>
      <c r="AL49" s="701"/>
      <c r="AM49" s="701"/>
      <c r="AN49" s="701"/>
      <c r="AO49" s="701"/>
      <c r="AP49" s="701"/>
      <c r="AQ49" s="702"/>
      <c r="AR49" s="3"/>
      <c r="AS49" s="108"/>
      <c r="AT49" s="158"/>
      <c r="AU49" s="108"/>
      <c r="AV49" s="108"/>
      <c r="AW49" s="108"/>
      <c r="AX49" s="108"/>
      <c r="AY49" s="108"/>
      <c r="AZ49" s="108"/>
    </row>
    <row r="50" spans="1:52" ht="30" customHeight="1">
      <c r="A50" s="108"/>
      <c r="B50" s="791" t="s">
        <v>2178</v>
      </c>
      <c r="C50" s="792"/>
      <c r="D50" s="792"/>
      <c r="E50" s="792"/>
      <c r="F50" s="792"/>
      <c r="G50" s="792"/>
      <c r="H50" s="792"/>
      <c r="I50" s="792"/>
      <c r="J50" s="792"/>
      <c r="K50" s="792"/>
      <c r="L50" s="792"/>
      <c r="M50" s="792"/>
      <c r="N50" s="792"/>
      <c r="O50" s="792"/>
      <c r="P50" s="793"/>
      <c r="Q50" s="703">
        <f>IF($Q$48=1/2,IF(AND($Q$48=1/2,$Q$49&lt;=12),100000000,200000000),IF(AND($Q$48=2/3,$Q$49&lt;=12),30000000,60000000))</f>
        <v>100000000</v>
      </c>
      <c r="R50" s="704"/>
      <c r="S50" s="704"/>
      <c r="T50" s="704"/>
      <c r="U50" s="704"/>
      <c r="V50" s="704"/>
      <c r="W50" s="704"/>
      <c r="X50" s="704"/>
      <c r="Y50" s="704"/>
      <c r="Z50" s="704"/>
      <c r="AA50" s="704"/>
      <c r="AB50" s="704"/>
      <c r="AC50" s="704"/>
      <c r="AD50" s="704"/>
      <c r="AE50" s="704"/>
      <c r="AF50" s="175" t="s">
        <v>2063</v>
      </c>
      <c r="AG50" s="720"/>
      <c r="AH50" s="720"/>
      <c r="AI50" s="720"/>
      <c r="AJ50" s="720"/>
      <c r="AK50" s="720"/>
      <c r="AL50" s="720"/>
      <c r="AM50" s="720"/>
      <c r="AN50" s="720"/>
      <c r="AO50" s="720"/>
      <c r="AP50" s="720"/>
      <c r="AQ50" s="721"/>
      <c r="AR50" s="3"/>
      <c r="AS50" s="254"/>
      <c r="AT50" s="158"/>
      <c r="AU50" s="108"/>
      <c r="AV50" s="108"/>
      <c r="AW50" s="108"/>
      <c r="AX50" s="108"/>
      <c r="AY50" s="108"/>
      <c r="AZ50" s="108"/>
    </row>
    <row r="51" spans="1:52" ht="15" customHeight="1" thickBot="1">
      <c r="A51" s="108"/>
      <c r="B51" s="438"/>
      <c r="C51" s="438"/>
      <c r="D51" s="438"/>
      <c r="E51" s="438"/>
      <c r="F51" s="438"/>
      <c r="G51" s="438"/>
      <c r="H51" s="438"/>
      <c r="I51" s="438"/>
      <c r="J51" s="438"/>
      <c r="K51" s="438"/>
      <c r="L51" s="438"/>
      <c r="M51" s="438"/>
      <c r="N51" s="438"/>
      <c r="O51" s="438"/>
      <c r="P51" s="438"/>
      <c r="Q51" s="189"/>
      <c r="R51" s="125"/>
      <c r="S51" s="125"/>
      <c r="T51" s="125"/>
      <c r="U51" s="125"/>
      <c r="V51" s="125"/>
      <c r="W51" s="125"/>
      <c r="X51" s="125"/>
      <c r="Y51" s="125"/>
      <c r="Z51" s="125"/>
      <c r="AA51" s="125"/>
      <c r="AB51" s="125"/>
      <c r="AC51" s="125"/>
      <c r="AD51" s="125"/>
      <c r="AE51" s="125"/>
      <c r="AF51" s="125"/>
      <c r="AG51" s="125"/>
      <c r="AH51" s="125"/>
      <c r="AI51" s="125"/>
      <c r="AJ51" s="84"/>
      <c r="AM51" s="83"/>
      <c r="AN51" s="83"/>
      <c r="AO51" s="83"/>
      <c r="AP51" s="83"/>
      <c r="AQ51" s="83"/>
      <c r="AR51" s="3"/>
      <c r="AS51" s="108"/>
      <c r="AT51" s="108"/>
      <c r="AU51" s="108"/>
      <c r="AV51" s="108"/>
      <c r="AW51" s="108"/>
      <c r="AX51" s="108"/>
      <c r="AY51" s="108"/>
      <c r="AZ51" s="108"/>
    </row>
    <row r="52" spans="1:52" ht="15" customHeight="1">
      <c r="A52" s="108"/>
      <c r="B52" s="779" t="s">
        <v>2123</v>
      </c>
      <c r="C52" s="780"/>
      <c r="D52" s="780"/>
      <c r="E52" s="780"/>
      <c r="F52" s="780"/>
      <c r="G52" s="780"/>
      <c r="H52" s="780"/>
      <c r="I52" s="780"/>
      <c r="J52" s="780"/>
      <c r="K52" s="780"/>
      <c r="L52" s="780"/>
      <c r="M52" s="780"/>
      <c r="N52" s="780"/>
      <c r="O52" s="780"/>
      <c r="P52" s="781"/>
      <c r="Q52" s="685">
        <f>ROUNDDOWN(AS45,-3)</f>
        <v>0</v>
      </c>
      <c r="R52" s="685"/>
      <c r="S52" s="685"/>
      <c r="T52" s="685"/>
      <c r="U52" s="685"/>
      <c r="V52" s="685"/>
      <c r="W52" s="685"/>
      <c r="X52" s="685"/>
      <c r="Y52" s="685"/>
      <c r="Z52" s="685"/>
      <c r="AA52" s="685"/>
      <c r="AB52" s="685"/>
      <c r="AC52" s="685"/>
      <c r="AD52" s="685"/>
      <c r="AE52" s="685"/>
      <c r="AF52" s="685"/>
      <c r="AG52" s="685"/>
      <c r="AH52" s="685"/>
      <c r="AI52" s="685"/>
      <c r="AJ52" s="687" t="s">
        <v>2063</v>
      </c>
      <c r="AK52" s="689"/>
      <c r="AL52" s="689"/>
      <c r="AM52" s="689"/>
      <c r="AN52" s="689"/>
      <c r="AO52" s="689"/>
      <c r="AP52" s="689"/>
      <c r="AQ52" s="690"/>
      <c r="AR52" s="3"/>
      <c r="AS52" s="826" t="str">
        <f>IFERROR(IF(AV45="NG","広報・宣伝費または直接人件費が上限を超えています。
上限額以上は助成されませんので、ご注意ください。",""),"")</f>
        <v/>
      </c>
      <c r="AT52" s="826"/>
      <c r="AU52" s="826"/>
      <c r="AV52" s="826"/>
      <c r="AW52" s="826"/>
      <c r="AX52" s="826"/>
      <c r="AY52" s="826"/>
      <c r="AZ52" s="826"/>
    </row>
    <row r="53" spans="1:52" ht="15" customHeight="1" thickBot="1">
      <c r="A53" s="108"/>
      <c r="B53" s="782"/>
      <c r="C53" s="783"/>
      <c r="D53" s="783"/>
      <c r="E53" s="783"/>
      <c r="F53" s="783"/>
      <c r="G53" s="783"/>
      <c r="H53" s="783"/>
      <c r="I53" s="783"/>
      <c r="J53" s="783"/>
      <c r="K53" s="783"/>
      <c r="L53" s="783"/>
      <c r="M53" s="783"/>
      <c r="N53" s="783"/>
      <c r="O53" s="783"/>
      <c r="P53" s="784"/>
      <c r="Q53" s="686"/>
      <c r="R53" s="686"/>
      <c r="S53" s="686"/>
      <c r="T53" s="686"/>
      <c r="U53" s="686"/>
      <c r="V53" s="686"/>
      <c r="W53" s="686"/>
      <c r="X53" s="686"/>
      <c r="Y53" s="686"/>
      <c r="Z53" s="686"/>
      <c r="AA53" s="686"/>
      <c r="AB53" s="686"/>
      <c r="AC53" s="686"/>
      <c r="AD53" s="686"/>
      <c r="AE53" s="686"/>
      <c r="AF53" s="686"/>
      <c r="AG53" s="686"/>
      <c r="AH53" s="686"/>
      <c r="AI53" s="686"/>
      <c r="AJ53" s="688"/>
      <c r="AK53" s="691"/>
      <c r="AL53" s="691"/>
      <c r="AM53" s="691"/>
      <c r="AN53" s="691"/>
      <c r="AO53" s="691"/>
      <c r="AP53" s="691"/>
      <c r="AQ53" s="692"/>
      <c r="AR53" s="3"/>
      <c r="AS53" s="826"/>
      <c r="AT53" s="826"/>
      <c r="AU53" s="826"/>
      <c r="AV53" s="826"/>
      <c r="AW53" s="826"/>
      <c r="AX53" s="826"/>
      <c r="AY53" s="826"/>
      <c r="AZ53" s="826"/>
    </row>
    <row r="54" spans="1:52" ht="15" customHeight="1">
      <c r="A54" s="108"/>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3"/>
      <c r="AS54" s="826"/>
      <c r="AT54" s="826"/>
      <c r="AU54" s="826"/>
      <c r="AV54" s="826"/>
      <c r="AW54" s="826"/>
      <c r="AX54" s="826"/>
      <c r="AY54" s="826"/>
      <c r="AZ54" s="826"/>
    </row>
    <row r="55" spans="1:52" ht="15" customHeight="1">
      <c r="A55" s="108"/>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3"/>
      <c r="AS55" s="826"/>
      <c r="AT55" s="826"/>
      <c r="AU55" s="826"/>
      <c r="AV55" s="826"/>
      <c r="AW55" s="826"/>
      <c r="AX55" s="826"/>
      <c r="AY55" s="826"/>
      <c r="AZ55" s="826"/>
    </row>
    <row r="56" spans="1:52" ht="15" customHeight="1">
      <c r="B56" s="583"/>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S56" s="826"/>
      <c r="AT56" s="826"/>
      <c r="AU56" s="826"/>
      <c r="AV56" s="826"/>
      <c r="AW56" s="826"/>
      <c r="AX56" s="826"/>
      <c r="AY56" s="826"/>
      <c r="AZ56" s="826"/>
    </row>
    <row r="57" spans="1:52" ht="15" customHeight="1">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S57" s="826"/>
      <c r="AT57" s="826"/>
      <c r="AU57" s="826"/>
      <c r="AV57" s="826"/>
      <c r="AW57" s="826"/>
      <c r="AX57" s="826"/>
      <c r="AY57" s="826"/>
      <c r="AZ57" s="826"/>
    </row>
  </sheetData>
  <sheetProtection formatCells="0" selectLockedCells="1"/>
  <mergeCells count="80">
    <mergeCell ref="AS52:AZ57"/>
    <mergeCell ref="Q16:S16"/>
    <mergeCell ref="AO3:AP3"/>
    <mergeCell ref="AL3:AM3"/>
    <mergeCell ref="AG3:AJ3"/>
    <mergeCell ref="AA6:AQ7"/>
    <mergeCell ref="W8:Z9"/>
    <mergeCell ref="AA8:AQ9"/>
    <mergeCell ref="W6:Z7"/>
    <mergeCell ref="W10:Z11"/>
    <mergeCell ref="AA10:AG11"/>
    <mergeCell ref="AH10:AQ11"/>
    <mergeCell ref="B13:AQ14"/>
    <mergeCell ref="I16:J16"/>
    <mergeCell ref="K16:L16"/>
    <mergeCell ref="T16:AQ16"/>
    <mergeCell ref="C16:H16"/>
    <mergeCell ref="D20:AP20"/>
    <mergeCell ref="B23:N23"/>
    <mergeCell ref="O30:AQ30"/>
    <mergeCell ref="B27:N27"/>
    <mergeCell ref="B29:N29"/>
    <mergeCell ref="B28:N28"/>
    <mergeCell ref="B24:N24"/>
    <mergeCell ref="M16:P16"/>
    <mergeCell ref="O25:AQ25"/>
    <mergeCell ref="O26:AQ26"/>
    <mergeCell ref="B17:AQ18"/>
    <mergeCell ref="AJ52:AJ53"/>
    <mergeCell ref="AK52:AQ53"/>
    <mergeCell ref="B47:P47"/>
    <mergeCell ref="B48:P48"/>
    <mergeCell ref="Q48:AE48"/>
    <mergeCell ref="AG48:AQ48"/>
    <mergeCell ref="B49:P49"/>
    <mergeCell ref="Q49:AE49"/>
    <mergeCell ref="AG49:AQ49"/>
    <mergeCell ref="B50:P50"/>
    <mergeCell ref="Q50:AE50"/>
    <mergeCell ref="AG50:AQ50"/>
    <mergeCell ref="B52:P53"/>
    <mergeCell ref="Q52:AI53"/>
    <mergeCell ref="Q47:AE47"/>
    <mergeCell ref="AG47:AQ47"/>
    <mergeCell ref="AD42:AE42"/>
    <mergeCell ref="AD39:AE39"/>
    <mergeCell ref="AD40:AE40"/>
    <mergeCell ref="AD44:AE44"/>
    <mergeCell ref="AD41:AE41"/>
    <mergeCell ref="AF44:AQ44"/>
    <mergeCell ref="B40:P40"/>
    <mergeCell ref="B39:P39"/>
    <mergeCell ref="B38:P38"/>
    <mergeCell ref="Q39:AC39"/>
    <mergeCell ref="B44:P44"/>
    <mergeCell ref="B43:P43"/>
    <mergeCell ref="B42:P42"/>
    <mergeCell ref="B41:P41"/>
    <mergeCell ref="Q40:AC40"/>
    <mergeCell ref="Q43:AC43"/>
    <mergeCell ref="Q42:AC42"/>
    <mergeCell ref="Q41:AC41"/>
    <mergeCell ref="Q38:AC38"/>
    <mergeCell ref="Q44:AC44"/>
    <mergeCell ref="AD43:AE43"/>
    <mergeCell ref="AD37:AE37"/>
    <mergeCell ref="AF38:AQ38"/>
    <mergeCell ref="O23:AQ23"/>
    <mergeCell ref="B25:N25"/>
    <mergeCell ref="B22:N22"/>
    <mergeCell ref="O22:AQ22"/>
    <mergeCell ref="B26:N26"/>
    <mergeCell ref="B37:P37"/>
    <mergeCell ref="O24:AQ24"/>
    <mergeCell ref="Q37:AC37"/>
    <mergeCell ref="B30:N30"/>
    <mergeCell ref="O27:AQ27"/>
    <mergeCell ref="O29:AQ29"/>
    <mergeCell ref="O28:AQ28"/>
    <mergeCell ref="AD38:AE38"/>
  </mergeCells>
  <phoneticPr fontId="55"/>
  <conditionalFormatting sqref="B38 AF38 B44 AF44">
    <cfRule type="expression" dxfId="3" priority="2">
      <formula>$Q38&gt;$AU38</formula>
    </cfRule>
  </conditionalFormatting>
  <conditionalFormatting sqref="AF44">
    <cfRule type="expression" dxfId="2" priority="1">
      <formula>$Q44&gt;$AT44</formula>
    </cfRule>
  </conditionalFormatting>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B2:AC87"/>
  <sheetViews>
    <sheetView workbookViewId="0">
      <selection sqref="A1:XFD1048576"/>
    </sheetView>
  </sheetViews>
  <sheetFormatPr defaultColWidth="9" defaultRowHeight="13.2"/>
  <cols>
    <col min="1" max="1" width="0.77734375" style="1" customWidth="1"/>
    <col min="2" max="28" width="3.21875" style="1" customWidth="1"/>
    <col min="29" max="29" width="3.77734375" style="1" customWidth="1"/>
    <col min="30" max="30" width="2.88671875" style="1" customWidth="1"/>
    <col min="31" max="32" width="7.88671875" style="1" customWidth="1"/>
    <col min="33" max="16384" width="9" style="1"/>
  </cols>
  <sheetData>
    <row r="2" spans="2:29" ht="50.25" customHeight="1">
      <c r="B2" s="604" t="s">
        <v>2193</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row>
    <row r="3" spans="2:29" ht="9" customHeight="1">
      <c r="B3" s="8"/>
      <c r="C3" s="11"/>
      <c r="D3" s="11"/>
      <c r="E3" s="11"/>
      <c r="F3" s="11"/>
      <c r="G3" s="11"/>
      <c r="H3" s="11"/>
      <c r="I3" s="11"/>
      <c r="J3" s="11"/>
      <c r="K3" s="11"/>
      <c r="L3" s="11"/>
    </row>
    <row r="4" spans="2:29" ht="24" hidden="1" customHeight="1">
      <c r="B4" s="13"/>
      <c r="D4" s="2"/>
      <c r="E4" s="2"/>
      <c r="F4" s="11"/>
      <c r="G4" s="11"/>
      <c r="H4" s="11"/>
      <c r="I4" s="11"/>
      <c r="J4" s="11"/>
      <c r="K4" s="11"/>
      <c r="L4" s="11"/>
    </row>
    <row r="5" spans="2:29" ht="21" hidden="1" customHeight="1">
      <c r="B5" s="25"/>
      <c r="C5" s="5"/>
      <c r="D5" s="5"/>
      <c r="E5" s="5"/>
      <c r="F5" s="5"/>
      <c r="G5" s="5"/>
      <c r="H5" s="5"/>
      <c r="I5" s="2"/>
      <c r="J5" s="5"/>
      <c r="K5" s="5"/>
      <c r="L5" s="12"/>
      <c r="M5" s="12"/>
      <c r="N5" s="12"/>
      <c r="O5" s="12"/>
      <c r="P5" s="12"/>
      <c r="Q5" s="12"/>
      <c r="R5" s="12"/>
      <c r="S5" s="12"/>
      <c r="T5" s="12"/>
      <c r="U5" s="12"/>
      <c r="V5" s="12"/>
      <c r="W5" s="12"/>
      <c r="X5" s="12"/>
      <c r="Y5" s="12"/>
      <c r="Z5" s="12"/>
      <c r="AA5" s="12"/>
      <c r="AB5" s="12"/>
      <c r="AC5" s="12"/>
    </row>
    <row r="6" spans="2:29" ht="21" hidden="1" customHeight="1">
      <c r="B6" s="25"/>
      <c r="C6" s="5"/>
      <c r="D6" s="5"/>
      <c r="E6" s="5"/>
      <c r="F6" s="5"/>
      <c r="G6" s="5"/>
      <c r="H6" s="5"/>
      <c r="I6" s="2"/>
      <c r="J6" s="5"/>
      <c r="K6" s="5"/>
      <c r="L6" s="12"/>
      <c r="M6" s="12"/>
      <c r="N6" s="12"/>
      <c r="O6" s="12"/>
      <c r="P6" s="12"/>
      <c r="Q6" s="12"/>
      <c r="R6" s="12"/>
      <c r="S6" s="12"/>
      <c r="T6" s="12"/>
      <c r="U6" s="12"/>
      <c r="V6" s="12"/>
      <c r="W6" s="12"/>
      <c r="X6" s="12"/>
      <c r="Y6" s="12"/>
      <c r="Z6" s="12"/>
      <c r="AA6" s="12"/>
      <c r="AB6" s="12"/>
      <c r="AC6" s="12"/>
    </row>
    <row r="7" spans="2:29" ht="21" hidden="1" customHeight="1">
      <c r="B7" s="25"/>
      <c r="C7" s="5"/>
      <c r="D7" s="5"/>
      <c r="E7" s="5"/>
      <c r="F7" s="5"/>
      <c r="G7" s="5"/>
      <c r="H7" s="5"/>
      <c r="I7" s="2"/>
      <c r="J7" s="5"/>
      <c r="K7" s="5"/>
      <c r="L7" s="12"/>
      <c r="M7" s="12"/>
      <c r="N7" s="12"/>
      <c r="O7" s="12"/>
      <c r="P7" s="12"/>
      <c r="Q7" s="12"/>
      <c r="R7" s="12"/>
      <c r="S7" s="12"/>
      <c r="T7" s="12"/>
      <c r="U7" s="12"/>
      <c r="V7" s="12"/>
      <c r="W7" s="12"/>
      <c r="X7" s="12"/>
      <c r="Y7" s="12"/>
      <c r="Z7" s="12"/>
      <c r="AA7" s="12"/>
      <c r="AB7" s="12"/>
      <c r="AC7" s="12"/>
    </row>
    <row r="8" spans="2:29" ht="21" hidden="1" customHeight="1">
      <c r="B8" s="25"/>
      <c r="C8" s="5"/>
      <c r="D8" s="5"/>
      <c r="E8" s="5"/>
      <c r="F8" s="5"/>
      <c r="G8" s="5"/>
      <c r="H8" s="5"/>
      <c r="I8" s="2"/>
      <c r="J8" s="5"/>
      <c r="K8" s="5"/>
      <c r="L8" s="12"/>
      <c r="M8" s="12"/>
      <c r="N8" s="12"/>
      <c r="O8" s="12"/>
      <c r="P8" s="12"/>
      <c r="Q8" s="12"/>
      <c r="R8" s="12"/>
      <c r="S8" s="12"/>
      <c r="T8" s="12"/>
      <c r="U8" s="12"/>
      <c r="V8" s="12"/>
      <c r="W8" s="12"/>
      <c r="X8" s="12"/>
      <c r="Y8" s="12"/>
      <c r="Z8" s="12"/>
      <c r="AA8" s="12"/>
      <c r="AB8" s="12"/>
      <c r="AC8" s="12"/>
    </row>
    <row r="9" spans="2:29" ht="21" hidden="1" customHeight="1">
      <c r="B9" s="25"/>
      <c r="C9" s="5"/>
      <c r="D9" s="5"/>
      <c r="E9" s="5"/>
      <c r="F9" s="5"/>
      <c r="G9" s="5"/>
      <c r="H9" s="5"/>
      <c r="I9" s="2"/>
      <c r="J9" s="5"/>
      <c r="K9" s="5"/>
      <c r="L9" s="12"/>
      <c r="M9" s="12"/>
      <c r="N9" s="12"/>
      <c r="O9" s="12"/>
      <c r="P9" s="12"/>
      <c r="Q9" s="12"/>
      <c r="R9" s="12"/>
      <c r="S9" s="12"/>
      <c r="T9" s="12"/>
      <c r="U9" s="12"/>
      <c r="V9" s="12"/>
      <c r="W9" s="12"/>
      <c r="X9" s="12"/>
      <c r="Y9" s="12"/>
      <c r="Z9" s="12"/>
      <c r="AA9" s="12"/>
      <c r="AB9" s="12"/>
      <c r="AC9" s="12"/>
    </row>
    <row r="10" spans="2:29" ht="21" hidden="1" customHeight="1">
      <c r="B10" s="25"/>
      <c r="C10" s="5"/>
      <c r="D10" s="5"/>
      <c r="E10" s="5"/>
      <c r="F10" s="5"/>
      <c r="G10" s="5"/>
      <c r="H10" s="5"/>
      <c r="I10" s="2"/>
      <c r="J10" s="5"/>
      <c r="K10" s="5"/>
      <c r="L10" s="12"/>
      <c r="M10" s="12"/>
      <c r="N10" s="12"/>
      <c r="O10" s="12"/>
      <c r="P10" s="12"/>
      <c r="Q10" s="12"/>
      <c r="R10" s="12"/>
      <c r="S10" s="12"/>
      <c r="T10" s="12"/>
      <c r="U10" s="12"/>
      <c r="V10" s="12"/>
      <c r="W10" s="12"/>
      <c r="X10" s="12"/>
      <c r="Y10" s="12"/>
      <c r="Z10" s="12"/>
      <c r="AA10" s="12"/>
      <c r="AB10" s="12"/>
      <c r="AC10" s="12"/>
    </row>
    <row r="11" spans="2:29" ht="21" hidden="1" customHeight="1">
      <c r="B11" s="25"/>
      <c r="C11" s="5"/>
      <c r="D11" s="5"/>
      <c r="E11" s="5"/>
      <c r="F11" s="5"/>
      <c r="G11" s="5"/>
      <c r="H11" s="5"/>
      <c r="I11" s="2"/>
      <c r="J11" s="5"/>
      <c r="K11" s="5"/>
      <c r="L11" s="12"/>
      <c r="M11" s="12"/>
      <c r="N11" s="12"/>
      <c r="O11" s="12"/>
      <c r="P11" s="12"/>
      <c r="Q11" s="12"/>
      <c r="R11" s="12"/>
      <c r="S11" s="12"/>
      <c r="T11" s="12"/>
      <c r="U11" s="12"/>
      <c r="V11" s="12"/>
      <c r="W11" s="12"/>
      <c r="X11" s="12"/>
      <c r="Y11" s="12"/>
      <c r="Z11" s="12"/>
      <c r="AA11" s="12"/>
      <c r="AB11" s="12"/>
      <c r="AC11" s="12"/>
    </row>
    <row r="12" spans="2:29" ht="21" hidden="1" customHeight="1">
      <c r="B12" s="25"/>
      <c r="C12" s="5"/>
      <c r="D12" s="5"/>
      <c r="E12" s="5"/>
      <c r="F12" s="5"/>
      <c r="G12" s="5"/>
      <c r="H12" s="5"/>
      <c r="I12" s="2"/>
      <c r="J12" s="5"/>
      <c r="K12" s="5"/>
      <c r="L12" s="12"/>
      <c r="M12" s="12"/>
      <c r="N12" s="12"/>
      <c r="O12" s="12"/>
      <c r="P12" s="12"/>
      <c r="Q12" s="12"/>
      <c r="R12" s="12"/>
      <c r="S12" s="12"/>
      <c r="T12" s="12"/>
      <c r="U12" s="12"/>
      <c r="V12" s="12"/>
      <c r="W12" s="12"/>
      <c r="X12" s="12"/>
      <c r="Y12" s="12"/>
      <c r="Z12" s="12"/>
      <c r="AA12" s="12"/>
      <c r="AB12" s="12"/>
      <c r="AC12" s="12"/>
    </row>
    <row r="13" spans="2:29" ht="21" hidden="1" customHeight="1">
      <c r="B13" s="25"/>
      <c r="D13" s="2"/>
      <c r="E13" s="2"/>
      <c r="F13" s="2"/>
      <c r="G13" s="2"/>
      <c r="H13" s="2"/>
      <c r="I13" s="2"/>
      <c r="L13" s="6"/>
      <c r="M13" s="6"/>
      <c r="N13" s="6"/>
      <c r="O13" s="14"/>
      <c r="P13" s="6"/>
      <c r="Q13" s="6"/>
      <c r="R13" s="6"/>
      <c r="S13" s="6"/>
      <c r="T13" s="6"/>
      <c r="U13" s="6"/>
      <c r="V13" s="6"/>
      <c r="W13" s="6"/>
      <c r="X13" s="6"/>
      <c r="Y13" s="6"/>
      <c r="Z13" s="6"/>
      <c r="AA13" s="6"/>
      <c r="AB13" s="6"/>
      <c r="AC13" s="6"/>
    </row>
    <row r="14" spans="2:29" ht="21" hidden="1" customHeight="1">
      <c r="B14" s="25"/>
      <c r="C14" s="5"/>
      <c r="D14" s="34"/>
      <c r="E14" s="5"/>
      <c r="F14" s="5"/>
      <c r="G14" s="5"/>
      <c r="H14" s="5"/>
      <c r="I14" s="2"/>
      <c r="J14" s="5"/>
      <c r="K14" s="5"/>
      <c r="L14" s="12"/>
      <c r="M14" s="12"/>
      <c r="N14" s="12"/>
      <c r="O14" s="12"/>
      <c r="P14" s="12"/>
      <c r="Q14" s="12"/>
      <c r="R14" s="12"/>
      <c r="S14" s="12"/>
      <c r="T14" s="12"/>
      <c r="U14" s="12"/>
      <c r="V14" s="12"/>
      <c r="W14" s="12"/>
      <c r="X14" s="12"/>
      <c r="Y14" s="12"/>
      <c r="Z14" s="12"/>
      <c r="AA14" s="12"/>
      <c r="AB14" s="12"/>
      <c r="AC14" s="12"/>
    </row>
    <row r="15" spans="2:29" ht="13.5" hidden="1" customHeight="1">
      <c r="B15" s="25"/>
      <c r="C15" s="2"/>
      <c r="D15" s="2"/>
      <c r="E15" s="2"/>
      <c r="F15" s="2"/>
      <c r="G15" s="2"/>
      <c r="H15" s="2"/>
      <c r="I15" s="2"/>
      <c r="K15" s="6"/>
      <c r="L15" s="6"/>
      <c r="M15" s="6"/>
      <c r="N15" s="14"/>
      <c r="O15" s="6"/>
      <c r="P15" s="6"/>
      <c r="Q15" s="6"/>
      <c r="R15" s="6"/>
      <c r="S15" s="6"/>
      <c r="T15" s="6"/>
      <c r="U15" s="6"/>
      <c r="V15" s="6"/>
      <c r="W15" s="6"/>
      <c r="X15" s="6"/>
      <c r="Y15" s="6"/>
      <c r="Z15" s="6"/>
      <c r="AA15" s="6"/>
      <c r="AB15" s="6"/>
    </row>
    <row r="16" spans="2:29" ht="13.5" hidden="1" customHeight="1">
      <c r="B16" s="25"/>
      <c r="C16" s="2"/>
      <c r="D16" s="2"/>
      <c r="E16" s="2"/>
      <c r="F16" s="2"/>
      <c r="G16" s="2"/>
      <c r="H16" s="2"/>
      <c r="I16" s="2"/>
      <c r="K16" s="6"/>
      <c r="L16" s="6"/>
      <c r="M16" s="6"/>
      <c r="N16" s="14"/>
      <c r="O16" s="6"/>
      <c r="P16" s="6"/>
      <c r="Q16" s="6"/>
      <c r="R16" s="6"/>
      <c r="S16" s="6"/>
      <c r="T16" s="6"/>
      <c r="U16" s="6"/>
      <c r="V16" s="6"/>
      <c r="W16" s="6"/>
      <c r="X16" s="6"/>
      <c r="Y16" s="6"/>
      <c r="Z16" s="6"/>
      <c r="AA16" s="6"/>
      <c r="AB16" s="6"/>
    </row>
    <row r="17" spans="2:28" ht="24" customHeight="1">
      <c r="B17" s="16" t="s">
        <v>2089</v>
      </c>
      <c r="C17" s="25"/>
      <c r="D17" s="25"/>
      <c r="E17" s="25"/>
      <c r="F17" s="25"/>
      <c r="G17" s="25"/>
      <c r="H17" s="25"/>
      <c r="I17" s="25"/>
      <c r="J17" s="25"/>
      <c r="K17" s="25"/>
      <c r="L17" s="25"/>
      <c r="M17" s="6"/>
      <c r="N17" s="6"/>
      <c r="O17" s="6"/>
      <c r="P17" s="6"/>
      <c r="Q17" s="6"/>
      <c r="R17" s="6"/>
      <c r="S17" s="6"/>
      <c r="T17" s="6"/>
      <c r="U17" s="6"/>
      <c r="V17" s="6"/>
      <c r="W17" s="6"/>
      <c r="X17" s="6"/>
      <c r="Y17" s="6"/>
      <c r="Z17" s="6"/>
      <c r="AA17" s="6"/>
      <c r="AB17" s="6"/>
    </row>
    <row r="18" spans="2:28" ht="14.4">
      <c r="B18" s="15"/>
      <c r="C18" s="17"/>
      <c r="D18" s="25"/>
      <c r="E18" s="25"/>
      <c r="F18" s="25"/>
      <c r="G18" s="25"/>
      <c r="H18" s="25"/>
      <c r="I18" s="25"/>
      <c r="J18" s="25"/>
      <c r="K18" s="25"/>
      <c r="L18" s="25"/>
      <c r="M18" s="6"/>
      <c r="N18" s="6"/>
      <c r="O18" s="6"/>
      <c r="P18" s="6"/>
      <c r="Q18" s="6"/>
      <c r="R18" s="6"/>
      <c r="S18" s="6"/>
      <c r="T18" s="6"/>
      <c r="U18" s="6"/>
      <c r="V18" s="6"/>
      <c r="W18" s="6"/>
      <c r="X18" s="6"/>
      <c r="Y18" s="6"/>
      <c r="Z18" s="6"/>
      <c r="AA18" s="6"/>
      <c r="AB18" s="6"/>
    </row>
    <row r="19" spans="2:28" ht="14.4">
      <c r="B19" s="15"/>
      <c r="C19" s="17"/>
      <c r="D19" s="25"/>
      <c r="E19" s="25"/>
      <c r="F19" s="25"/>
      <c r="G19" s="25"/>
      <c r="H19" s="25"/>
      <c r="I19" s="25"/>
      <c r="J19" s="25"/>
      <c r="K19" s="25"/>
      <c r="L19" s="25"/>
      <c r="M19" s="6"/>
      <c r="N19" s="6"/>
      <c r="O19" s="6"/>
      <c r="P19" s="6"/>
      <c r="Q19" s="6"/>
      <c r="R19" s="6"/>
      <c r="S19" s="6"/>
      <c r="T19" s="6"/>
      <c r="U19" s="6"/>
      <c r="V19" s="6"/>
      <c r="W19" s="6"/>
      <c r="X19" s="6"/>
      <c r="Y19" s="6"/>
      <c r="Z19" s="6"/>
      <c r="AA19" s="6"/>
      <c r="AB19" s="6"/>
    </row>
    <row r="20" spans="2:28" ht="14.4">
      <c r="B20" s="15"/>
      <c r="C20" s="17"/>
      <c r="D20" s="25"/>
      <c r="E20" s="25"/>
      <c r="F20" s="25"/>
      <c r="G20" s="25"/>
      <c r="H20" s="25"/>
      <c r="I20" s="25"/>
      <c r="J20" s="25"/>
      <c r="K20" s="25"/>
      <c r="L20" s="25"/>
      <c r="M20" s="6"/>
      <c r="N20" s="6"/>
      <c r="O20" s="6"/>
      <c r="P20" s="6"/>
      <c r="Q20" s="6"/>
      <c r="R20" s="6"/>
      <c r="S20" s="6"/>
      <c r="T20" s="6"/>
      <c r="U20" s="6"/>
      <c r="V20" s="6"/>
      <c r="W20" s="6"/>
      <c r="X20" s="6"/>
      <c r="Y20" s="6"/>
      <c r="Z20" s="6"/>
      <c r="AA20" s="6"/>
      <c r="AB20" s="6"/>
    </row>
    <row r="21" spans="2:28" ht="14.4">
      <c r="B21" s="15"/>
      <c r="C21" s="17"/>
      <c r="D21" s="25"/>
      <c r="E21" s="25"/>
      <c r="F21" s="25"/>
      <c r="G21" s="25"/>
      <c r="H21" s="25"/>
      <c r="I21" s="25"/>
      <c r="J21" s="25"/>
      <c r="K21" s="25"/>
      <c r="L21" s="25"/>
      <c r="M21" s="6"/>
      <c r="N21" s="6"/>
      <c r="O21" s="6"/>
      <c r="P21" s="6"/>
      <c r="Q21" s="6"/>
      <c r="R21" s="6"/>
      <c r="S21" s="6"/>
      <c r="T21" s="6"/>
      <c r="U21" s="6"/>
      <c r="V21" s="6"/>
      <c r="W21" s="6"/>
      <c r="X21" s="6"/>
      <c r="Y21" s="6"/>
      <c r="Z21" s="6"/>
      <c r="AA21" s="6"/>
      <c r="AB21" s="6"/>
    </row>
    <row r="22" spans="2:28" ht="13.5" customHeight="1">
      <c r="B22" s="15"/>
      <c r="C22" s="17"/>
      <c r="D22" s="25"/>
      <c r="E22" s="25"/>
      <c r="F22" s="25"/>
      <c r="G22" s="25"/>
      <c r="H22" s="25"/>
      <c r="I22" s="25"/>
      <c r="J22" s="25"/>
      <c r="K22" s="25"/>
      <c r="L22" s="25"/>
      <c r="M22" s="6"/>
      <c r="N22" s="6"/>
      <c r="O22" s="6"/>
      <c r="P22" s="6"/>
      <c r="Q22" s="6"/>
      <c r="R22" s="1" t="s">
        <v>2093</v>
      </c>
      <c r="S22" s="6"/>
      <c r="T22" s="6"/>
      <c r="U22" s="6"/>
      <c r="V22" s="6"/>
      <c r="W22" s="6"/>
      <c r="X22" s="6"/>
      <c r="Y22" s="6"/>
      <c r="Z22" s="6"/>
      <c r="AA22" s="6"/>
      <c r="AB22" s="6"/>
    </row>
    <row r="23" spans="2:28" ht="13.5" customHeight="1">
      <c r="B23" s="15"/>
      <c r="C23" s="17"/>
      <c r="D23" s="25"/>
      <c r="E23" s="25"/>
      <c r="F23" s="25"/>
      <c r="G23" s="25"/>
      <c r="H23" s="25"/>
      <c r="I23" s="25"/>
      <c r="J23" s="25"/>
      <c r="K23" s="25"/>
      <c r="L23" s="25"/>
      <c r="M23" s="6"/>
      <c r="N23" s="6"/>
      <c r="O23" s="6"/>
      <c r="P23" s="6"/>
      <c r="Q23" s="6"/>
      <c r="R23" s="6"/>
      <c r="S23" s="6"/>
      <c r="T23" s="6"/>
      <c r="U23" s="6"/>
      <c r="V23" s="6"/>
      <c r="W23" s="6"/>
      <c r="X23" s="6"/>
      <c r="Y23" s="6"/>
      <c r="Z23" s="6"/>
      <c r="AA23" s="6"/>
      <c r="AB23" s="6"/>
    </row>
    <row r="24" spans="2:28" ht="24" customHeight="1">
      <c r="B24" s="19" t="s">
        <v>2090</v>
      </c>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2:28" ht="21" customHeight="1">
      <c r="B25" s="6"/>
      <c r="C25" s="7" t="s">
        <v>30</v>
      </c>
    </row>
    <row r="26" spans="2:28" ht="21" customHeight="1">
      <c r="B26" s="6"/>
      <c r="D26" s="607" t="s">
        <v>41</v>
      </c>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21"/>
    </row>
    <row r="27" spans="2:28" ht="21" customHeight="1">
      <c r="B27" s="6"/>
      <c r="D27" s="607" t="s">
        <v>42</v>
      </c>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21"/>
    </row>
    <row r="28" spans="2:28" ht="5.25" customHeight="1">
      <c r="B28" s="6"/>
      <c r="E28" s="112"/>
      <c r="F28" s="5"/>
      <c r="AB28" s="6"/>
    </row>
    <row r="29" spans="2:28" ht="21" customHeight="1">
      <c r="B29" s="6"/>
      <c r="E29" s="113"/>
      <c r="F29" s="5" t="s">
        <v>37</v>
      </c>
      <c r="AB29" s="6"/>
    </row>
    <row r="30" spans="2:28" ht="5.25" customHeight="1">
      <c r="B30" s="6"/>
      <c r="E30" s="114"/>
      <c r="F30" s="5"/>
      <c r="AB30" s="6"/>
    </row>
    <row r="31" spans="2:28" ht="21" customHeight="1">
      <c r="B31" s="6"/>
      <c r="E31" s="115"/>
      <c r="F31" s="116" t="s">
        <v>38</v>
      </c>
      <c r="G31" s="5"/>
      <c r="H31" s="5"/>
      <c r="I31" s="5"/>
      <c r="J31" s="5"/>
      <c r="K31" s="5"/>
      <c r="L31" s="5"/>
      <c r="M31" s="5"/>
      <c r="N31" s="5"/>
      <c r="O31" s="5"/>
      <c r="P31" s="5"/>
      <c r="Q31" s="5"/>
      <c r="R31" s="5"/>
      <c r="S31" s="5"/>
      <c r="T31" s="5"/>
      <c r="U31" s="5"/>
      <c r="V31" s="5"/>
      <c r="W31" s="5"/>
      <c r="X31" s="5"/>
      <c r="Y31" s="5"/>
      <c r="Z31" s="5"/>
      <c r="AA31" s="5"/>
      <c r="AB31" s="12"/>
    </row>
    <row r="32" spans="2:28" ht="5.25" customHeight="1">
      <c r="B32" s="6"/>
      <c r="E32" s="114"/>
      <c r="F32" s="5"/>
      <c r="AB32" s="6"/>
    </row>
    <row r="33" spans="2:28" ht="21" customHeight="1">
      <c r="B33" s="6"/>
      <c r="E33" s="117"/>
      <c r="F33" s="5" t="s">
        <v>39</v>
      </c>
      <c r="G33" s="129"/>
      <c r="H33" s="129"/>
      <c r="I33" s="129"/>
      <c r="J33" s="129"/>
      <c r="K33" s="129"/>
      <c r="L33" s="129"/>
      <c r="M33" s="129"/>
      <c r="N33" s="129"/>
      <c r="O33" s="129"/>
      <c r="P33" s="129"/>
      <c r="Q33" s="129"/>
      <c r="R33" s="129"/>
      <c r="S33" s="129"/>
      <c r="T33" s="129"/>
      <c r="U33" s="129"/>
      <c r="V33" s="129"/>
      <c r="W33" s="129"/>
      <c r="X33" s="129"/>
      <c r="Y33" s="129"/>
      <c r="Z33" s="129"/>
      <c r="AA33" s="129"/>
      <c r="AB33" s="20"/>
    </row>
    <row r="34" spans="2:28" ht="5.25" customHeight="1">
      <c r="B34" s="6"/>
      <c r="E34" s="114"/>
      <c r="F34" s="5"/>
      <c r="G34" s="129"/>
      <c r="H34" s="129"/>
      <c r="I34" s="129"/>
      <c r="J34" s="129"/>
      <c r="K34" s="129"/>
      <c r="L34" s="129"/>
      <c r="M34" s="129"/>
      <c r="N34" s="129"/>
      <c r="O34" s="129"/>
      <c r="P34" s="129"/>
      <c r="Q34" s="129"/>
      <c r="R34" s="129"/>
      <c r="S34" s="129"/>
      <c r="T34" s="129"/>
      <c r="U34" s="129"/>
      <c r="V34" s="129"/>
      <c r="W34" s="129"/>
      <c r="X34" s="129"/>
      <c r="Y34" s="129"/>
      <c r="Z34" s="129"/>
      <c r="AA34" s="129"/>
      <c r="AB34" s="20"/>
    </row>
    <row r="35" spans="2:28" ht="21" customHeight="1">
      <c r="B35" s="6"/>
      <c r="E35" s="118"/>
      <c r="F35" s="1" t="s">
        <v>2091</v>
      </c>
      <c r="AB35" s="6"/>
    </row>
    <row r="36" spans="2:28" ht="15" customHeight="1">
      <c r="B36" s="6"/>
      <c r="D36" s="119"/>
      <c r="AB36" s="6"/>
    </row>
    <row r="37" spans="2:28" ht="13.5" customHeight="1">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2:28" ht="21" customHeight="1">
      <c r="B38" s="6"/>
      <c r="C38" s="19" t="s">
        <v>31</v>
      </c>
      <c r="D38" s="6"/>
      <c r="E38" s="6"/>
      <c r="F38" s="6"/>
      <c r="G38" s="6"/>
      <c r="H38" s="6"/>
      <c r="I38" s="6"/>
      <c r="J38" s="6"/>
      <c r="K38" s="6"/>
      <c r="L38" s="6"/>
      <c r="M38" s="6"/>
      <c r="N38" s="6"/>
      <c r="O38" s="6"/>
      <c r="P38" s="6"/>
      <c r="Q38" s="6"/>
      <c r="R38" s="6"/>
      <c r="S38" s="6"/>
      <c r="T38" s="6"/>
      <c r="U38" s="6"/>
      <c r="V38" s="6"/>
      <c r="W38" s="6"/>
      <c r="X38" s="6"/>
      <c r="Y38" s="6"/>
      <c r="Z38" s="6"/>
      <c r="AA38" s="6"/>
      <c r="AB38" s="6"/>
    </row>
    <row r="39" spans="2:28" ht="21" customHeight="1">
      <c r="B39" s="6"/>
      <c r="C39" s="6"/>
      <c r="D39" s="606" t="s">
        <v>32</v>
      </c>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38"/>
    </row>
    <row r="40" spans="2:28" ht="18" customHeight="1">
      <c r="B40" s="6"/>
      <c r="C40" s="6"/>
      <c r="D40" s="603" t="s">
        <v>33</v>
      </c>
      <c r="E40" s="603"/>
      <c r="F40" s="603"/>
      <c r="G40" s="603"/>
      <c r="H40" s="603"/>
      <c r="I40" s="603"/>
      <c r="J40" s="603"/>
      <c r="K40" s="603"/>
      <c r="L40" s="603"/>
      <c r="M40" s="603"/>
      <c r="N40" s="603"/>
      <c r="O40" s="603"/>
      <c r="P40" s="603"/>
      <c r="Q40" s="603"/>
      <c r="R40" s="603"/>
      <c r="S40" s="603"/>
      <c r="T40" s="603"/>
      <c r="U40" s="603"/>
      <c r="V40" s="603"/>
      <c r="W40" s="603"/>
      <c r="X40" s="603"/>
      <c r="Y40" s="603"/>
      <c r="Z40" s="603"/>
      <c r="AA40" s="603"/>
    </row>
    <row r="41" spans="2:28" ht="5.25" customHeight="1">
      <c r="B41" s="6"/>
      <c r="C41" s="6"/>
      <c r="E41" s="112"/>
      <c r="F41" s="5"/>
      <c r="AB41" s="6"/>
    </row>
    <row r="42" spans="2:28" ht="21" customHeight="1">
      <c r="B42" s="6"/>
      <c r="C42" s="6"/>
      <c r="E42" s="113"/>
      <c r="F42" s="5" t="s">
        <v>37</v>
      </c>
      <c r="AB42" s="6"/>
    </row>
    <row r="43" spans="2:28" ht="5.25" customHeight="1">
      <c r="B43" s="6"/>
      <c r="C43" s="6"/>
      <c r="E43" s="114"/>
      <c r="F43" s="5"/>
      <c r="AB43" s="6"/>
    </row>
    <row r="44" spans="2:28" ht="21" customHeight="1">
      <c r="B44" s="6"/>
      <c r="C44" s="6"/>
      <c r="E44" s="115"/>
      <c r="F44" s="116" t="s">
        <v>38</v>
      </c>
      <c r="G44" s="129"/>
      <c r="H44" s="129"/>
      <c r="I44" s="129"/>
      <c r="J44" s="129"/>
      <c r="K44" s="129"/>
      <c r="L44" s="129"/>
      <c r="M44" s="129"/>
      <c r="N44" s="129"/>
      <c r="O44" s="129"/>
      <c r="P44" s="129"/>
      <c r="Q44" s="129"/>
      <c r="R44" s="129"/>
      <c r="S44" s="129"/>
      <c r="T44" s="129"/>
      <c r="U44" s="129"/>
      <c r="V44" s="129"/>
      <c r="W44" s="129"/>
      <c r="X44" s="129"/>
      <c r="Y44" s="129"/>
      <c r="Z44" s="129"/>
      <c r="AA44" s="129"/>
      <c r="AB44" s="20"/>
    </row>
    <row r="45" spans="2:28" ht="5.25" customHeight="1">
      <c r="B45" s="6"/>
      <c r="C45" s="6"/>
      <c r="E45" s="114"/>
      <c r="F45" s="5"/>
      <c r="AB45" s="6"/>
    </row>
    <row r="46" spans="2:28" ht="21" customHeight="1">
      <c r="B46" s="6"/>
      <c r="C46" s="6"/>
      <c r="E46" s="117"/>
      <c r="F46" s="5" t="s">
        <v>39</v>
      </c>
      <c r="G46" s="129"/>
      <c r="H46" s="129"/>
      <c r="I46" s="129"/>
      <c r="J46" s="129"/>
      <c r="K46" s="129"/>
      <c r="L46" s="129"/>
      <c r="M46" s="129"/>
      <c r="N46" s="129"/>
      <c r="O46" s="129"/>
      <c r="P46" s="129"/>
      <c r="Q46" s="129"/>
      <c r="R46" s="129"/>
      <c r="S46" s="129"/>
      <c r="T46" s="129"/>
      <c r="U46" s="129"/>
      <c r="V46" s="129"/>
      <c r="W46" s="129"/>
      <c r="X46" s="129"/>
      <c r="Y46" s="129"/>
      <c r="Z46" s="129"/>
      <c r="AA46" s="129"/>
      <c r="AB46" s="20"/>
    </row>
    <row r="47" spans="2:28" ht="5.25" customHeight="1">
      <c r="B47" s="6"/>
      <c r="C47" s="6"/>
      <c r="E47" s="114"/>
      <c r="F47" s="5"/>
      <c r="G47" s="129"/>
      <c r="H47" s="129"/>
      <c r="I47" s="129"/>
      <c r="J47" s="129"/>
      <c r="K47" s="129"/>
      <c r="L47" s="129"/>
      <c r="M47" s="129"/>
      <c r="N47" s="129"/>
      <c r="O47" s="129"/>
      <c r="P47" s="129"/>
      <c r="Q47" s="129"/>
      <c r="R47" s="129"/>
      <c r="S47" s="129"/>
      <c r="T47" s="129"/>
      <c r="U47" s="129"/>
      <c r="V47" s="129"/>
      <c r="W47" s="129"/>
      <c r="X47" s="129"/>
      <c r="Y47" s="129"/>
      <c r="Z47" s="129"/>
      <c r="AA47" s="129"/>
      <c r="AB47" s="20"/>
    </row>
    <row r="48" spans="2:28" ht="21" customHeight="1">
      <c r="B48" s="6"/>
      <c r="C48" s="6"/>
      <c r="E48" s="118"/>
      <c r="F48" s="1" t="s">
        <v>2091</v>
      </c>
      <c r="AB48" s="6"/>
    </row>
    <row r="49" spans="2:28" ht="14.25" customHeight="1">
      <c r="B49" s="6"/>
      <c r="C49" s="6"/>
      <c r="AB49" s="6"/>
    </row>
    <row r="50" spans="2:28" ht="14.25" customHeight="1"/>
    <row r="51" spans="2:28" ht="54.75" customHeight="1">
      <c r="B51" s="604" t="s">
        <v>2194</v>
      </c>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row>
    <row r="52" spans="2:28" ht="14.25" customHeight="1"/>
    <row r="53" spans="2:28" ht="14.25" customHeight="1"/>
    <row r="54" spans="2:28" ht="23.25" customHeight="1">
      <c r="B54" s="19" t="s">
        <v>34</v>
      </c>
      <c r="C54" s="25"/>
      <c r="D54" s="25"/>
      <c r="E54" s="6"/>
      <c r="F54" s="6"/>
      <c r="G54" s="6"/>
      <c r="H54" s="6"/>
      <c r="I54" s="6"/>
      <c r="J54" s="6"/>
      <c r="K54" s="6"/>
      <c r="L54" s="6"/>
      <c r="M54" s="6"/>
      <c r="N54" s="6"/>
      <c r="O54" s="6"/>
      <c r="P54" s="6"/>
      <c r="Q54" s="6"/>
      <c r="R54" s="6"/>
      <c r="S54" s="6"/>
      <c r="T54" s="6"/>
      <c r="U54" s="6"/>
      <c r="V54" s="6"/>
      <c r="W54" s="6"/>
      <c r="X54" s="6"/>
      <c r="Y54" s="6"/>
      <c r="Z54" s="6"/>
      <c r="AA54" s="6"/>
      <c r="AB54" s="6"/>
    </row>
    <row r="55" spans="2:28" ht="21" customHeight="1">
      <c r="B55" s="15"/>
      <c r="C55" s="6"/>
      <c r="D55" s="606" t="s">
        <v>2092</v>
      </c>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10"/>
    </row>
    <row r="56" spans="2:28" ht="14.2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4.2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2:28" ht="24" customHeight="1">
      <c r="B58" s="18" t="s">
        <v>40</v>
      </c>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ht="21" customHeight="1">
      <c r="B59" s="6"/>
      <c r="C59" s="6"/>
      <c r="D59" s="603" t="s">
        <v>46</v>
      </c>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
    </row>
    <row r="60" spans="2:28" ht="21" customHeight="1">
      <c r="B60" s="6"/>
      <c r="C60" s="6"/>
      <c r="D60" s="608" t="s">
        <v>45</v>
      </c>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
    </row>
    <row r="61" spans="2:28" ht="21" customHeight="1">
      <c r="B61" s="6"/>
      <c r="C61" s="6"/>
      <c r="D61" s="22"/>
      <c r="E61" s="22"/>
      <c r="F61" s="22"/>
      <c r="G61" s="22"/>
      <c r="H61" s="22"/>
      <c r="I61" s="22"/>
      <c r="J61" s="22"/>
      <c r="K61" s="22"/>
      <c r="L61" s="22"/>
      <c r="M61" s="22"/>
      <c r="N61" s="22"/>
      <c r="O61" s="22"/>
      <c r="P61" s="22"/>
      <c r="Q61" s="22"/>
      <c r="R61" s="22"/>
      <c r="S61" s="22"/>
      <c r="T61" s="22"/>
      <c r="U61" s="22"/>
      <c r="V61" s="22"/>
      <c r="W61" s="22"/>
      <c r="X61" s="22"/>
      <c r="Y61" s="22"/>
      <c r="Z61" s="22"/>
      <c r="AA61" s="22"/>
      <c r="AB61" s="6"/>
    </row>
    <row r="62" spans="2:28" ht="21" customHeight="1">
      <c r="B62" s="6"/>
      <c r="C62" s="6" t="s">
        <v>47</v>
      </c>
      <c r="D62" s="22"/>
      <c r="E62" s="22"/>
      <c r="F62" s="22"/>
      <c r="G62" s="22"/>
      <c r="H62" s="22"/>
      <c r="I62" s="22"/>
      <c r="J62" s="22"/>
      <c r="K62" s="22"/>
      <c r="L62" s="22"/>
      <c r="M62" s="22"/>
      <c r="N62" s="22"/>
      <c r="O62" s="22"/>
      <c r="P62" s="22"/>
      <c r="Q62" s="22"/>
      <c r="R62" s="22"/>
      <c r="S62" s="22"/>
      <c r="T62" s="22"/>
      <c r="U62" s="22"/>
      <c r="V62" s="22"/>
      <c r="W62" s="22"/>
      <c r="X62" s="22"/>
      <c r="Y62" s="22"/>
      <c r="Z62" s="22"/>
      <c r="AA62" s="22"/>
      <c r="AB62" s="6"/>
    </row>
    <row r="63" spans="2:28" ht="24" customHeight="1">
      <c r="B63" s="6"/>
      <c r="C63" s="6"/>
      <c r="D63" s="603" t="s">
        <v>43</v>
      </c>
      <c r="E63" s="603"/>
      <c r="F63" s="603"/>
      <c r="G63" s="603"/>
      <c r="H63" s="603"/>
      <c r="I63" s="603"/>
      <c r="J63" s="603"/>
      <c r="K63" s="603"/>
      <c r="L63" s="603"/>
      <c r="M63" s="603"/>
      <c r="N63" s="603"/>
      <c r="O63" s="603"/>
      <c r="P63" s="603"/>
      <c r="Q63" s="603"/>
      <c r="R63" s="603"/>
      <c r="S63" s="603"/>
      <c r="T63" s="603"/>
      <c r="U63" s="603"/>
      <c r="V63" s="603"/>
      <c r="W63" s="603"/>
      <c r="X63" s="603"/>
      <c r="Y63" s="603"/>
      <c r="Z63" s="603"/>
      <c r="AA63" s="603"/>
      <c r="AB63" s="6"/>
    </row>
    <row r="64" spans="2:28" ht="24" customHeight="1">
      <c r="B64" s="6"/>
      <c r="C64" s="6"/>
      <c r="D64" s="606" t="s">
        <v>44</v>
      </c>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10"/>
    </row>
    <row r="65" spans="2:28" ht="14.25" customHeight="1">
      <c r="B65" s="6"/>
      <c r="C65" s="6"/>
      <c r="AB65" s="6"/>
    </row>
    <row r="66" spans="2:28" ht="21" customHeight="1">
      <c r="B66" s="6"/>
      <c r="C66" s="6"/>
      <c r="D66" s="1" t="s">
        <v>35</v>
      </c>
      <c r="AB66" s="6"/>
    </row>
    <row r="67" spans="2:28" ht="14.25"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2:28" ht="14.4">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ht="14.4">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ht="14.4">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28" ht="14.4">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28" ht="14.4">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28" ht="14.4">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28" ht="14.4">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2:28" ht="14.4">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2:28" ht="14.4">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2:28" ht="14.4">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2:28" ht="14.4">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2:28" ht="14.4">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2:28" ht="14.4">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2:28" ht="14.4">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2:28" ht="14.4">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2:28" ht="21.75" customHeight="1">
      <c r="B83" s="6"/>
      <c r="C83" s="6"/>
      <c r="D83" s="6"/>
      <c r="F83" s="6"/>
      <c r="G83" s="6"/>
      <c r="H83" s="6"/>
      <c r="I83" s="6"/>
      <c r="J83" s="6"/>
      <c r="K83" s="6"/>
      <c r="L83" s="6"/>
      <c r="M83" s="6"/>
      <c r="N83" s="6"/>
      <c r="O83" s="6"/>
      <c r="P83" s="6"/>
      <c r="Q83" s="6"/>
      <c r="R83" s="6"/>
      <c r="S83" s="6"/>
      <c r="T83" s="6"/>
      <c r="U83" s="6"/>
      <c r="V83" s="6"/>
      <c r="W83" s="6"/>
      <c r="X83" s="6"/>
      <c r="Y83" s="6"/>
      <c r="Z83" s="6"/>
      <c r="AA83" s="6"/>
      <c r="AB83" s="6"/>
    </row>
    <row r="84" spans="2:28" ht="21.75" customHeight="1">
      <c r="B84" s="6"/>
      <c r="C84" s="6"/>
      <c r="D84" s="6"/>
      <c r="F84" s="6"/>
      <c r="G84" s="6"/>
      <c r="H84" s="6"/>
      <c r="I84" s="6"/>
      <c r="J84" s="6"/>
      <c r="K84" s="6"/>
      <c r="L84" s="6"/>
      <c r="M84" s="6"/>
      <c r="N84" s="6"/>
      <c r="O84" s="6"/>
      <c r="P84" s="6"/>
      <c r="Q84" s="6"/>
      <c r="R84" s="6"/>
      <c r="S84" s="6"/>
      <c r="T84" s="6"/>
      <c r="U84" s="6"/>
      <c r="V84" s="6"/>
      <c r="W84" s="6"/>
      <c r="X84" s="6"/>
      <c r="Y84" s="6"/>
      <c r="Z84" s="6"/>
      <c r="AA84" s="6"/>
      <c r="AB84" s="6"/>
    </row>
    <row r="85" spans="2:28" ht="14.4">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2:28" ht="14.4">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2:28" ht="18" customHeight="1">
      <c r="B87" s="6"/>
      <c r="C87" s="6"/>
      <c r="D87" s="6"/>
      <c r="E87" s="6"/>
      <c r="F87" s="6"/>
      <c r="G87" s="6"/>
      <c r="H87" s="6"/>
      <c r="I87" s="6"/>
      <c r="J87" s="6"/>
      <c r="K87" s="6"/>
      <c r="L87" s="6"/>
      <c r="M87" s="6"/>
      <c r="N87" s="6"/>
      <c r="O87" s="6"/>
      <c r="P87" s="6"/>
      <c r="Q87" s="6"/>
      <c r="R87" s="6"/>
      <c r="S87" s="6"/>
      <c r="T87" s="6"/>
      <c r="U87" s="6"/>
      <c r="V87" s="6"/>
      <c r="W87" s="6"/>
      <c r="X87" s="6"/>
      <c r="Y87" s="6"/>
      <c r="Z87" s="6"/>
      <c r="AA87" s="6"/>
      <c r="AB87" s="6"/>
    </row>
  </sheetData>
  <sheetProtection algorithmName="SHA-512" hashValue="b5qWQCjZUX1suHw2J7kEpheEEHPXM2Hr7ZpJFWK7aRqXU5dU5BJu7JUhz9+g3EHxwWHuVtV2sAOlAPAlwsczgg==" saltValue="J2DhPyBwmlSZ24+VOfuDMA==" spinCount="100000" sheet="1"/>
  <mergeCells count="11">
    <mergeCell ref="D59:AA59"/>
    <mergeCell ref="D63:AA63"/>
    <mergeCell ref="B2:AB2"/>
    <mergeCell ref="D64:AA64"/>
    <mergeCell ref="D26:AA26"/>
    <mergeCell ref="B51:AB51"/>
    <mergeCell ref="D55:AA55"/>
    <mergeCell ref="D60:AA60"/>
    <mergeCell ref="D39:AA39"/>
    <mergeCell ref="D40:AA40"/>
    <mergeCell ref="D27:AA27"/>
  </mergeCells>
  <phoneticPr fontId="15"/>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50" max="27"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tabColor theme="6" tint="0.39997558519241921"/>
  </sheetPr>
  <dimension ref="A1:WWZ97"/>
  <sheetViews>
    <sheetView showZeros="0" view="pageBreakPreview" topLeftCell="A45" zoomScaleNormal="100" zoomScaleSheetLayoutView="100" workbookViewId="0">
      <selection activeCell="AS67" sqref="AS67"/>
    </sheetView>
  </sheetViews>
  <sheetFormatPr defaultColWidth="2.21875" defaultRowHeight="15" customHeight="1"/>
  <cols>
    <col min="1" max="36" width="2.21875" style="100"/>
    <col min="37" max="44" width="2.21875" style="363"/>
    <col min="45" max="45" width="7.109375" style="100" customWidth="1"/>
    <col min="46" max="46" width="10.44140625" style="100" bestFit="1" customWidth="1"/>
    <col min="47" max="48" width="7.33203125" style="100" bestFit="1" customWidth="1"/>
    <col min="49" max="16384" width="2.21875" style="100"/>
  </cols>
  <sheetData>
    <row r="1" spans="1:49" ht="15" customHeight="1">
      <c r="B1" s="361" t="s">
        <v>2297</v>
      </c>
      <c r="C1" s="362"/>
      <c r="AR1" s="3" t="s">
        <v>2105</v>
      </c>
    </row>
    <row r="2" spans="1:49" ht="15" customHeight="1">
      <c r="A2" s="364"/>
      <c r="B2" s="364"/>
      <c r="C2" s="362"/>
      <c r="AR2" s="3"/>
    </row>
    <row r="3" spans="1:49" ht="15" customHeight="1">
      <c r="AG3" s="1178"/>
      <c r="AH3" s="1178"/>
      <c r="AI3" s="1178"/>
      <c r="AJ3" s="1178"/>
      <c r="AK3" s="365" t="s">
        <v>2026</v>
      </c>
      <c r="AL3" s="1177"/>
      <c r="AM3" s="1177"/>
      <c r="AN3" s="365" t="s">
        <v>2027</v>
      </c>
      <c r="AO3" s="1177"/>
      <c r="AP3" s="1177"/>
      <c r="AQ3" s="365" t="s">
        <v>2028</v>
      </c>
    </row>
    <row r="4" spans="1:49" s="83" customFormat="1" ht="15" customHeight="1">
      <c r="B4" s="83" t="s">
        <v>2029</v>
      </c>
      <c r="AF4" s="122"/>
      <c r="AG4" s="122"/>
      <c r="AH4" s="122"/>
      <c r="AI4" s="122"/>
      <c r="AJ4" s="87"/>
      <c r="AK4" s="87"/>
      <c r="AO4" s="87"/>
      <c r="AP4" s="87"/>
      <c r="AQ4" s="84"/>
      <c r="AR4" s="84"/>
      <c r="AS4" s="84"/>
    </row>
    <row r="5" spans="1:49" s="83" customFormat="1" ht="15" customHeight="1">
      <c r="B5" s="83" t="s">
        <v>2048</v>
      </c>
      <c r="W5" s="83" t="str">
        <f>第5号様式!W5</f>
        <v>（被交付者）</v>
      </c>
      <c r="AL5" s="88"/>
      <c r="AM5" s="88"/>
      <c r="AN5" s="88"/>
      <c r="AO5" s="88"/>
      <c r="AP5" s="88"/>
      <c r="AQ5" s="84"/>
      <c r="AR5" s="84"/>
      <c r="AS5" s="84"/>
    </row>
    <row r="6" spans="1:49" s="83" customFormat="1" ht="15" customHeight="1">
      <c r="W6" s="1031" t="str">
        <f>第5号様式!W6</f>
        <v>住　　所</v>
      </c>
      <c r="X6" s="1031"/>
      <c r="Y6" s="1031"/>
      <c r="Z6" s="1031"/>
      <c r="AA6" s="1087" t="str">
        <f>'第1号(交付申請) '!AA7</f>
        <v/>
      </c>
      <c r="AB6" s="1087"/>
      <c r="AC6" s="1087"/>
      <c r="AD6" s="1087"/>
      <c r="AE6" s="1087"/>
      <c r="AF6" s="1087"/>
      <c r="AG6" s="1087"/>
      <c r="AH6" s="1087"/>
      <c r="AI6" s="1087"/>
      <c r="AJ6" s="1087"/>
      <c r="AK6" s="1087"/>
      <c r="AL6" s="1087"/>
      <c r="AM6" s="1087"/>
      <c r="AN6" s="1087"/>
      <c r="AO6" s="1087"/>
      <c r="AP6" s="1087"/>
      <c r="AQ6" s="1087"/>
      <c r="AR6" s="84"/>
      <c r="AS6" s="84"/>
    </row>
    <row r="7" spans="1:49" s="83" customFormat="1" ht="15" customHeight="1">
      <c r="B7" s="83" t="s">
        <v>2039</v>
      </c>
      <c r="W7" s="1031"/>
      <c r="X7" s="1031"/>
      <c r="Y7" s="1031"/>
      <c r="Z7" s="1031"/>
      <c r="AA7" s="1087"/>
      <c r="AB7" s="1087"/>
      <c r="AC7" s="1087"/>
      <c r="AD7" s="1087"/>
      <c r="AE7" s="1087"/>
      <c r="AF7" s="1087"/>
      <c r="AG7" s="1087"/>
      <c r="AH7" s="1087"/>
      <c r="AI7" s="1087"/>
      <c r="AJ7" s="1087"/>
      <c r="AK7" s="1087"/>
      <c r="AL7" s="1087"/>
      <c r="AM7" s="1087"/>
      <c r="AN7" s="1087"/>
      <c r="AO7" s="1087"/>
      <c r="AP7" s="1087"/>
      <c r="AQ7" s="1087"/>
      <c r="AR7" s="84"/>
      <c r="AS7" s="84"/>
    </row>
    <row r="8" spans="1:49" s="83" customFormat="1" ht="15" customHeight="1">
      <c r="H8" s="81"/>
      <c r="I8" s="81"/>
      <c r="J8" s="81"/>
      <c r="K8" s="81"/>
      <c r="L8" s="81"/>
      <c r="M8" s="81"/>
      <c r="N8" s="81"/>
      <c r="O8" s="81"/>
      <c r="P8" s="81"/>
      <c r="Q8" s="81"/>
      <c r="R8" s="81"/>
      <c r="S8" s="81"/>
      <c r="W8" s="1031" t="str">
        <f>第5号様式!W8</f>
        <v>名　　称</v>
      </c>
      <c r="X8" s="1031"/>
      <c r="Y8" s="1031"/>
      <c r="Z8" s="1031"/>
      <c r="AA8" s="1087" t="str">
        <f>'第1号(交付申請) '!AA9</f>
        <v/>
      </c>
      <c r="AB8" s="1087"/>
      <c r="AC8" s="1087"/>
      <c r="AD8" s="1087"/>
      <c r="AE8" s="1087"/>
      <c r="AF8" s="1087"/>
      <c r="AG8" s="1087"/>
      <c r="AH8" s="1087"/>
      <c r="AI8" s="1087"/>
      <c r="AJ8" s="1087"/>
      <c r="AK8" s="1087"/>
      <c r="AL8" s="1087"/>
      <c r="AM8" s="1087"/>
      <c r="AN8" s="1087"/>
      <c r="AO8" s="1087"/>
      <c r="AP8" s="1087"/>
      <c r="AQ8" s="1087"/>
      <c r="AR8" s="84"/>
      <c r="AS8" s="84"/>
    </row>
    <row r="9" spans="1:49" s="83" customFormat="1" ht="15" customHeight="1">
      <c r="F9" s="81"/>
      <c r="G9" s="81"/>
      <c r="H9" s="81"/>
      <c r="I9" s="81"/>
      <c r="J9" s="81"/>
      <c r="K9" s="81"/>
      <c r="L9" s="81"/>
      <c r="M9" s="81"/>
      <c r="N9" s="81"/>
      <c r="O9" s="81"/>
      <c r="P9" s="81"/>
      <c r="Q9" s="81"/>
      <c r="R9" s="81"/>
      <c r="S9" s="81"/>
      <c r="W9" s="1031"/>
      <c r="X9" s="1031"/>
      <c r="Y9" s="1031"/>
      <c r="Z9" s="1031"/>
      <c r="AA9" s="1087"/>
      <c r="AB9" s="1087"/>
      <c r="AC9" s="1087"/>
      <c r="AD9" s="1087"/>
      <c r="AE9" s="1087"/>
      <c r="AF9" s="1087"/>
      <c r="AG9" s="1087"/>
      <c r="AH9" s="1087"/>
      <c r="AI9" s="1087"/>
      <c r="AJ9" s="1087"/>
      <c r="AK9" s="1087"/>
      <c r="AL9" s="1087"/>
      <c r="AM9" s="1087"/>
      <c r="AN9" s="1087"/>
      <c r="AO9" s="1087"/>
      <c r="AP9" s="1087"/>
      <c r="AQ9" s="1087"/>
      <c r="AR9" s="84"/>
      <c r="AS9" s="84"/>
    </row>
    <row r="10" spans="1:49" s="83" customFormat="1" ht="15" customHeight="1">
      <c r="W10" s="1052" t="str">
        <f>第5号様式!W10</f>
        <v>代表者の職・氏名</v>
      </c>
      <c r="X10" s="1052"/>
      <c r="Y10" s="1052"/>
      <c r="Z10" s="1052"/>
      <c r="AA10" s="1087" t="str">
        <f>'第1号(交付申請) '!AA11</f>
        <v/>
      </c>
      <c r="AB10" s="1087"/>
      <c r="AC10" s="1087"/>
      <c r="AD10" s="1087"/>
      <c r="AE10" s="1087"/>
      <c r="AF10" s="1087"/>
      <c r="AG10" s="1087"/>
      <c r="AH10" s="1087" t="str">
        <f>'第1号(交付申請) '!AH11</f>
        <v/>
      </c>
      <c r="AI10" s="1087"/>
      <c r="AJ10" s="1087"/>
      <c r="AK10" s="1087"/>
      <c r="AL10" s="1087"/>
      <c r="AM10" s="1087"/>
      <c r="AN10" s="1087"/>
      <c r="AO10" s="1087"/>
      <c r="AP10" s="1087"/>
      <c r="AQ10" s="1087"/>
      <c r="AR10" s="84"/>
      <c r="AS10" s="84"/>
    </row>
    <row r="11" spans="1:49" s="83" customFormat="1" ht="15" customHeight="1">
      <c r="W11" s="1052"/>
      <c r="X11" s="1052"/>
      <c r="Y11" s="1052"/>
      <c r="Z11" s="1052"/>
      <c r="AA11" s="1087"/>
      <c r="AB11" s="1087"/>
      <c r="AC11" s="1087"/>
      <c r="AD11" s="1087"/>
      <c r="AE11" s="1087"/>
      <c r="AF11" s="1087"/>
      <c r="AG11" s="1087"/>
      <c r="AH11" s="1087"/>
      <c r="AI11" s="1087"/>
      <c r="AJ11" s="1087"/>
      <c r="AK11" s="1087"/>
      <c r="AL11" s="1087"/>
      <c r="AM11" s="1087"/>
      <c r="AN11" s="1087"/>
      <c r="AO11" s="1087"/>
      <c r="AP11" s="1087"/>
      <c r="AQ11" s="1087"/>
      <c r="AR11" s="84"/>
      <c r="AS11" s="84"/>
    </row>
    <row r="12" spans="1:49" s="83" customFormat="1" ht="15" customHeight="1">
      <c r="W12" s="92"/>
      <c r="X12" s="92"/>
      <c r="Y12" s="92"/>
      <c r="Z12" s="92"/>
      <c r="AA12" s="366"/>
      <c r="AB12" s="366"/>
      <c r="AC12" s="366"/>
      <c r="AD12" s="366"/>
      <c r="AE12" s="366"/>
      <c r="AF12" s="366"/>
      <c r="AG12" s="366"/>
      <c r="AH12" s="366"/>
      <c r="AI12" s="366"/>
      <c r="AJ12" s="366"/>
      <c r="AK12" s="366"/>
      <c r="AL12" s="366"/>
      <c r="AM12" s="366"/>
      <c r="AN12" s="366"/>
      <c r="AO12" s="366"/>
      <c r="AP12" s="366"/>
      <c r="AQ12" s="366"/>
      <c r="AR12" s="84"/>
      <c r="AS12" s="84"/>
    </row>
    <row r="13" spans="1:49" ht="15" customHeight="1">
      <c r="B13" s="1189" t="s">
        <v>2155</v>
      </c>
      <c r="C13" s="1189"/>
      <c r="D13" s="1189"/>
      <c r="E13" s="1189"/>
      <c r="F13" s="1189"/>
      <c r="G13" s="1189"/>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89"/>
      <c r="AD13" s="1189"/>
      <c r="AE13" s="1189"/>
      <c r="AF13" s="1189"/>
      <c r="AG13" s="1189"/>
      <c r="AH13" s="1189"/>
      <c r="AI13" s="1189"/>
      <c r="AJ13" s="1189"/>
      <c r="AK13" s="1189"/>
      <c r="AL13" s="1189"/>
      <c r="AM13" s="1189"/>
      <c r="AN13" s="1189"/>
      <c r="AO13" s="1189"/>
      <c r="AP13" s="1189"/>
      <c r="AQ13" s="1189"/>
      <c r="AW13" s="101"/>
    </row>
    <row r="14" spans="1:49" ht="15" customHeight="1">
      <c r="B14" s="1189"/>
      <c r="C14" s="1189"/>
      <c r="D14" s="1189"/>
      <c r="E14" s="1189"/>
      <c r="F14" s="1189"/>
      <c r="G14" s="1189"/>
      <c r="H14" s="1189"/>
      <c r="I14" s="1189"/>
      <c r="J14" s="1189"/>
      <c r="K14" s="1189"/>
      <c r="L14" s="1189"/>
      <c r="M14" s="1189"/>
      <c r="N14" s="1189"/>
      <c r="O14" s="1189"/>
      <c r="P14" s="1189"/>
      <c r="Q14" s="1189"/>
      <c r="R14" s="1189"/>
      <c r="S14" s="1189"/>
      <c r="T14" s="1189"/>
      <c r="U14" s="1189"/>
      <c r="V14" s="1189"/>
      <c r="W14" s="1189"/>
      <c r="X14" s="1189"/>
      <c r="Y14" s="1189"/>
      <c r="Z14" s="1189"/>
      <c r="AA14" s="1189"/>
      <c r="AB14" s="1189"/>
      <c r="AC14" s="1189"/>
      <c r="AD14" s="1189"/>
      <c r="AE14" s="1189"/>
      <c r="AF14" s="1189"/>
      <c r="AG14" s="1189"/>
      <c r="AH14" s="1189"/>
      <c r="AI14" s="1189"/>
      <c r="AJ14" s="1189"/>
      <c r="AK14" s="1189"/>
      <c r="AL14" s="1189"/>
      <c r="AM14" s="1189"/>
      <c r="AN14" s="1189"/>
      <c r="AO14" s="1189"/>
      <c r="AP14" s="1189"/>
      <c r="AQ14" s="1189"/>
      <c r="AW14" s="101"/>
    </row>
    <row r="15" spans="1:49" ht="15" customHeight="1">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W15" s="101"/>
    </row>
    <row r="16" spans="1:49" ht="15" customHeight="1">
      <c r="C16" s="1193" t="str">
        <f>第9号様式!C16</f>
        <v/>
      </c>
      <c r="D16" s="1193"/>
      <c r="E16" s="1193"/>
      <c r="F16" s="1193"/>
      <c r="G16" s="1193"/>
      <c r="H16" s="1193"/>
      <c r="I16" s="1190" t="s">
        <v>2116</v>
      </c>
      <c r="J16" s="1190"/>
      <c r="K16" s="1191">
        <f>第9号様式!K16</f>
        <v>0</v>
      </c>
      <c r="L16" s="1191"/>
      <c r="M16" s="1190" t="s">
        <v>2031</v>
      </c>
      <c r="N16" s="1190"/>
      <c r="O16" s="1190"/>
      <c r="P16" s="1190"/>
      <c r="Q16" s="1190"/>
      <c r="R16" s="1191">
        <f>第9号様式!S16</f>
        <v>0</v>
      </c>
      <c r="S16" s="1191"/>
      <c r="T16" s="1191"/>
      <c r="U16" s="1192" t="s">
        <v>2156</v>
      </c>
      <c r="V16" s="1192"/>
      <c r="W16" s="1192"/>
      <c r="X16" s="1192"/>
      <c r="Y16" s="1192"/>
      <c r="Z16" s="1192"/>
      <c r="AA16" s="1192"/>
      <c r="AB16" s="1192"/>
      <c r="AC16" s="1192"/>
      <c r="AD16" s="1192"/>
      <c r="AE16" s="1192"/>
      <c r="AF16" s="1192"/>
      <c r="AG16" s="1192"/>
      <c r="AH16" s="1192"/>
      <c r="AI16" s="1192"/>
      <c r="AJ16" s="1192"/>
      <c r="AK16" s="1192"/>
      <c r="AL16" s="1192"/>
      <c r="AM16" s="1192"/>
      <c r="AN16" s="1192"/>
      <c r="AO16" s="1192"/>
      <c r="AP16" s="1192"/>
      <c r="AQ16" s="1192"/>
      <c r="AR16" s="100"/>
      <c r="AS16" s="369" t="s">
        <v>2117</v>
      </c>
      <c r="AW16" s="370"/>
    </row>
    <row r="17" spans="1:16172" ht="15" customHeight="1">
      <c r="B17" s="1194" t="s">
        <v>2636</v>
      </c>
      <c r="C17" s="1194"/>
      <c r="D17" s="1194"/>
      <c r="E17" s="1194"/>
      <c r="F17" s="1194"/>
      <c r="G17" s="1194"/>
      <c r="H17" s="1194"/>
      <c r="I17" s="1194"/>
      <c r="J17" s="1194"/>
      <c r="K17" s="1194"/>
      <c r="L17" s="1194"/>
      <c r="M17" s="1194"/>
      <c r="N17" s="1194"/>
      <c r="O17" s="1194"/>
      <c r="P17" s="1194"/>
      <c r="Q17" s="1194"/>
      <c r="R17" s="1194"/>
      <c r="S17" s="1194"/>
      <c r="T17" s="1194"/>
      <c r="U17" s="1194"/>
      <c r="V17" s="1194"/>
      <c r="W17" s="1194"/>
      <c r="X17" s="1194"/>
      <c r="Y17" s="1194"/>
      <c r="Z17" s="1194"/>
      <c r="AA17" s="1194"/>
      <c r="AB17" s="1194"/>
      <c r="AC17" s="1194"/>
      <c r="AD17" s="1194"/>
      <c r="AE17" s="1194"/>
      <c r="AF17" s="1194"/>
      <c r="AG17" s="1194"/>
      <c r="AH17" s="1194"/>
      <c r="AI17" s="1194"/>
      <c r="AJ17" s="1194"/>
      <c r="AK17" s="1194"/>
      <c r="AL17" s="1194"/>
      <c r="AM17" s="1194"/>
      <c r="AN17" s="1194"/>
      <c r="AO17" s="1194"/>
      <c r="AP17" s="1194"/>
      <c r="AQ17" s="1194"/>
      <c r="AW17" s="370"/>
    </row>
    <row r="18" spans="1:16172" ht="15" customHeight="1">
      <c r="B18" s="1194"/>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4"/>
      <c r="AJ18" s="1194"/>
      <c r="AK18" s="1194"/>
      <c r="AL18" s="1194"/>
      <c r="AM18" s="1194"/>
      <c r="AN18" s="1194"/>
      <c r="AO18" s="1194"/>
      <c r="AP18" s="1194"/>
      <c r="AQ18" s="1194"/>
      <c r="AW18" s="370"/>
    </row>
    <row r="19" spans="1:16172" ht="15" customHeight="1">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W19" s="370"/>
    </row>
    <row r="20" spans="1:16172" ht="15" customHeight="1">
      <c r="B20" s="1195" t="s">
        <v>2033</v>
      </c>
      <c r="C20" s="1195"/>
      <c r="D20" s="1195"/>
      <c r="E20" s="1195"/>
      <c r="F20" s="1195"/>
      <c r="G20" s="1195"/>
      <c r="H20" s="1195"/>
      <c r="I20" s="1195"/>
      <c r="J20" s="1195"/>
      <c r="K20" s="1195"/>
      <c r="L20" s="1195"/>
      <c r="M20" s="1195"/>
      <c r="N20" s="1195"/>
      <c r="O20" s="1195"/>
      <c r="P20" s="1195"/>
      <c r="Q20" s="1195"/>
      <c r="R20" s="1195"/>
      <c r="S20" s="1195"/>
      <c r="T20" s="1195"/>
      <c r="U20" s="1195"/>
      <c r="V20" s="1195"/>
      <c r="W20" s="1195"/>
      <c r="X20" s="1195"/>
      <c r="Y20" s="1195"/>
      <c r="Z20" s="1195"/>
      <c r="AA20" s="1195"/>
      <c r="AB20" s="1195"/>
      <c r="AC20" s="1195"/>
      <c r="AD20" s="1195"/>
      <c r="AE20" s="1195"/>
      <c r="AF20" s="1195"/>
      <c r="AG20" s="1195"/>
      <c r="AH20" s="1195"/>
      <c r="AI20" s="1195"/>
      <c r="AJ20" s="1195"/>
      <c r="AK20" s="1195"/>
      <c r="AL20" s="1195"/>
      <c r="AM20" s="1195"/>
      <c r="AN20" s="1195"/>
      <c r="AO20" s="1195"/>
      <c r="AP20" s="1195"/>
      <c r="AQ20" s="1195"/>
      <c r="AW20" s="101"/>
    </row>
    <row r="21" spans="1:16172" ht="15" customHeight="1">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W21" s="101"/>
    </row>
    <row r="22" spans="1:16172" s="83" customFormat="1" ht="30" customHeight="1">
      <c r="B22" s="1025" t="s">
        <v>2262</v>
      </c>
      <c r="C22" s="1025"/>
      <c r="D22" s="1025"/>
      <c r="E22" s="1025"/>
      <c r="F22" s="1025"/>
      <c r="G22" s="1025"/>
      <c r="H22" s="1025"/>
      <c r="I22" s="1025"/>
      <c r="J22" s="1025"/>
      <c r="K22" s="1025"/>
      <c r="L22" s="1025"/>
      <c r="M22" s="1025"/>
      <c r="N22" s="1025"/>
      <c r="O22" s="1026" t="str">
        <f>'第1号(交付申請) '!O22</f>
        <v>選択してください</v>
      </c>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8"/>
      <c r="AR22" s="84"/>
    </row>
    <row r="23" spans="1:16172" s="83" customFormat="1" ht="30" customHeight="1">
      <c r="B23" s="1025" t="s">
        <v>2261</v>
      </c>
      <c r="C23" s="1025"/>
      <c r="D23" s="1025"/>
      <c r="E23" s="1025"/>
      <c r="F23" s="1025"/>
      <c r="G23" s="1025"/>
      <c r="H23" s="1025"/>
      <c r="I23" s="1025"/>
      <c r="J23" s="1025"/>
      <c r="K23" s="1025"/>
      <c r="L23" s="1025"/>
      <c r="M23" s="1025"/>
      <c r="N23" s="1025"/>
      <c r="O23" s="1026">
        <f>'第1号(交付申請) '!O23</f>
        <v>0</v>
      </c>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8"/>
      <c r="AR23" s="84"/>
    </row>
    <row r="24" spans="1:16172" ht="30" customHeight="1">
      <c r="B24" s="1013" t="s">
        <v>2120</v>
      </c>
      <c r="C24" s="1014"/>
      <c r="D24" s="1014"/>
      <c r="E24" s="1014"/>
      <c r="F24" s="1014"/>
      <c r="G24" s="1014"/>
      <c r="H24" s="1014"/>
      <c r="I24" s="1014"/>
      <c r="J24" s="1014"/>
      <c r="K24" s="1014"/>
      <c r="L24" s="1014"/>
      <c r="M24" s="1014"/>
      <c r="N24" s="1015"/>
      <c r="O24" s="1020">
        <f>基本情報!E48</f>
        <v>0</v>
      </c>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2"/>
    </row>
    <row r="25" spans="1:16172" s="103" customFormat="1" ht="15" customHeight="1">
      <c r="A25" s="102"/>
      <c r="B25" s="1160" t="s">
        <v>2062</v>
      </c>
      <c r="C25" s="1161"/>
      <c r="D25" s="1161"/>
      <c r="E25" s="1161"/>
      <c r="F25" s="1161"/>
      <c r="G25" s="1161"/>
      <c r="H25" s="1161"/>
      <c r="I25" s="1161"/>
      <c r="J25" s="1161"/>
      <c r="K25" s="1161"/>
      <c r="L25" s="1161"/>
      <c r="M25" s="1161"/>
      <c r="N25" s="1162"/>
      <c r="O25" s="374"/>
      <c r="P25" s="104" t="s">
        <v>2620</v>
      </c>
      <c r="Q25" s="104"/>
      <c r="R25" s="104"/>
      <c r="T25" s="104"/>
      <c r="U25" s="104"/>
      <c r="V25" s="104"/>
      <c r="W25" s="104"/>
      <c r="X25" s="104"/>
      <c r="Y25" s="104"/>
      <c r="Z25" s="104"/>
      <c r="AA25" s="1198">
        <f>Q58</f>
        <v>0</v>
      </c>
      <c r="AB25" s="1198"/>
      <c r="AC25" s="1198"/>
      <c r="AD25" s="1198"/>
      <c r="AE25" s="1198"/>
      <c r="AF25" s="1198"/>
      <c r="AG25" s="1198"/>
      <c r="AH25" s="1198"/>
      <c r="AI25" s="1198"/>
      <c r="AJ25" s="1198"/>
      <c r="AK25" s="1198"/>
      <c r="AL25" s="1198"/>
      <c r="AM25" s="1198"/>
      <c r="AN25" s="104" t="s">
        <v>2063</v>
      </c>
      <c r="AO25" s="1196" t="s">
        <v>2064</v>
      </c>
      <c r="AP25" s="1196"/>
      <c r="AQ25" s="381"/>
      <c r="AS25" s="373"/>
      <c r="AT25" s="102"/>
      <c r="AV25" s="102"/>
      <c r="AW25" s="101"/>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c r="IR25" s="102"/>
      <c r="IS25" s="102"/>
      <c r="IT25" s="102"/>
      <c r="IU25" s="102"/>
      <c r="IV25" s="102"/>
      <c r="IW25" s="102"/>
      <c r="IX25" s="102"/>
      <c r="IY25" s="102"/>
      <c r="IZ25" s="102"/>
      <c r="JA25" s="102"/>
      <c r="JB25" s="102"/>
      <c r="JC25" s="102"/>
      <c r="JD25" s="102"/>
      <c r="JE25" s="102"/>
      <c r="JF25" s="102"/>
      <c r="JG25" s="102"/>
      <c r="JH25" s="102"/>
      <c r="JI25" s="102"/>
      <c r="JJ25" s="102"/>
      <c r="JK25" s="102"/>
      <c r="JL25" s="102"/>
      <c r="JM25" s="102"/>
      <c r="JN25" s="102"/>
      <c r="JO25" s="102"/>
      <c r="JP25" s="102"/>
      <c r="JQ25" s="102"/>
      <c r="JR25" s="102"/>
      <c r="JS25" s="102"/>
      <c r="JT25" s="102"/>
      <c r="JU25" s="102"/>
      <c r="JV25" s="102"/>
      <c r="JW25" s="102"/>
      <c r="JX25" s="102"/>
      <c r="JY25" s="102"/>
      <c r="JZ25" s="102"/>
      <c r="KA25" s="102"/>
      <c r="KB25" s="102"/>
      <c r="KC25" s="102"/>
      <c r="KD25" s="102"/>
      <c r="KE25" s="102"/>
      <c r="KF25" s="102"/>
      <c r="KG25" s="102"/>
      <c r="KH25" s="102"/>
      <c r="KI25" s="102"/>
      <c r="KJ25" s="102"/>
      <c r="KK25" s="102"/>
      <c r="KL25" s="102"/>
      <c r="KM25" s="102"/>
      <c r="KN25" s="102"/>
      <c r="KO25" s="102"/>
      <c r="KP25" s="102"/>
      <c r="KQ25" s="102"/>
      <c r="KR25" s="102"/>
      <c r="KS25" s="102"/>
      <c r="KT25" s="102"/>
      <c r="KU25" s="102"/>
      <c r="KV25" s="102"/>
      <c r="KW25" s="102"/>
      <c r="KX25" s="102"/>
      <c r="KY25" s="102"/>
      <c r="KZ25" s="102"/>
      <c r="LA25" s="102"/>
      <c r="LB25" s="102"/>
      <c r="LC25" s="102"/>
      <c r="LD25" s="102"/>
      <c r="LE25" s="102"/>
      <c r="LF25" s="102"/>
      <c r="LG25" s="102"/>
      <c r="LH25" s="102"/>
      <c r="LI25" s="102"/>
      <c r="LJ25" s="102"/>
      <c r="LK25" s="102"/>
      <c r="LL25" s="102"/>
      <c r="LM25" s="102"/>
      <c r="LN25" s="102"/>
      <c r="LO25" s="102"/>
      <c r="LP25" s="102"/>
      <c r="LQ25" s="102"/>
      <c r="LR25" s="102"/>
      <c r="LS25" s="102"/>
      <c r="LT25" s="102"/>
      <c r="LU25" s="102"/>
      <c r="LV25" s="102"/>
      <c r="LW25" s="102"/>
      <c r="LX25" s="102"/>
      <c r="LY25" s="102"/>
      <c r="LZ25" s="102"/>
      <c r="MA25" s="102"/>
      <c r="MB25" s="102"/>
      <c r="MC25" s="102"/>
      <c r="MD25" s="102"/>
      <c r="ME25" s="102"/>
      <c r="MF25" s="102"/>
      <c r="MG25" s="102"/>
      <c r="MH25" s="102"/>
      <c r="MI25" s="102"/>
      <c r="MJ25" s="102"/>
      <c r="MK25" s="102"/>
      <c r="ML25" s="102"/>
      <c r="MM25" s="102"/>
      <c r="MN25" s="102"/>
      <c r="MO25" s="102"/>
      <c r="MP25" s="102"/>
      <c r="MQ25" s="102"/>
      <c r="MR25" s="102"/>
      <c r="MS25" s="102"/>
      <c r="MT25" s="102"/>
      <c r="MU25" s="102"/>
      <c r="MV25" s="102"/>
      <c r="MW25" s="102"/>
      <c r="MX25" s="102"/>
      <c r="MY25" s="102"/>
      <c r="MZ25" s="102"/>
      <c r="NA25" s="102"/>
      <c r="NB25" s="102"/>
      <c r="NC25" s="102"/>
      <c r="ND25" s="102"/>
      <c r="NE25" s="102"/>
      <c r="NF25" s="102"/>
      <c r="NG25" s="102"/>
      <c r="NH25" s="102"/>
      <c r="NI25" s="102"/>
      <c r="NJ25" s="102"/>
      <c r="NK25" s="102"/>
      <c r="NL25" s="102"/>
      <c r="NM25" s="102"/>
      <c r="NN25" s="102"/>
      <c r="NO25" s="102"/>
      <c r="NP25" s="102"/>
      <c r="NQ25" s="102"/>
      <c r="NR25" s="102"/>
      <c r="NS25" s="102"/>
      <c r="NT25" s="102"/>
      <c r="NU25" s="102"/>
      <c r="NV25" s="102"/>
      <c r="NW25" s="102"/>
      <c r="NX25" s="102"/>
      <c r="NY25" s="102"/>
      <c r="NZ25" s="102"/>
      <c r="OA25" s="102"/>
      <c r="OB25" s="102"/>
      <c r="OC25" s="102"/>
      <c r="OD25" s="102"/>
      <c r="OE25" s="102"/>
      <c r="OF25" s="102"/>
      <c r="OG25" s="102"/>
      <c r="OH25" s="102"/>
      <c r="OI25" s="102"/>
      <c r="OJ25" s="102"/>
      <c r="OK25" s="102"/>
      <c r="OL25" s="102"/>
      <c r="OM25" s="102"/>
      <c r="ON25" s="102"/>
      <c r="OO25" s="102"/>
      <c r="OP25" s="102"/>
      <c r="OQ25" s="102"/>
      <c r="OR25" s="102"/>
      <c r="OS25" s="102"/>
      <c r="OT25" s="102"/>
      <c r="OU25" s="102"/>
      <c r="OV25" s="102"/>
      <c r="OW25" s="102"/>
      <c r="OX25" s="102"/>
      <c r="OY25" s="102"/>
      <c r="OZ25" s="102"/>
      <c r="PA25" s="102"/>
      <c r="PB25" s="102"/>
      <c r="PC25" s="102"/>
      <c r="PD25" s="102"/>
      <c r="PE25" s="102"/>
      <c r="PF25" s="102"/>
      <c r="PG25" s="102"/>
      <c r="PH25" s="102"/>
      <c r="PI25" s="102"/>
      <c r="PJ25" s="102"/>
      <c r="PK25" s="102"/>
      <c r="PL25" s="102"/>
      <c r="PM25" s="102"/>
      <c r="PN25" s="102"/>
      <c r="PO25" s="102"/>
      <c r="PP25" s="102"/>
      <c r="PQ25" s="102"/>
      <c r="PR25" s="102"/>
      <c r="PS25" s="102"/>
      <c r="PT25" s="102"/>
      <c r="PU25" s="102"/>
      <c r="PV25" s="102"/>
      <c r="PW25" s="102"/>
      <c r="PX25" s="102"/>
      <c r="PY25" s="102"/>
      <c r="PZ25" s="102"/>
      <c r="QA25" s="102"/>
      <c r="QB25" s="102"/>
      <c r="QC25" s="102"/>
      <c r="QD25" s="102"/>
      <c r="QE25" s="102"/>
      <c r="QF25" s="102"/>
      <c r="QG25" s="102"/>
      <c r="QH25" s="102"/>
      <c r="QI25" s="102"/>
      <c r="QJ25" s="102"/>
      <c r="QK25" s="102"/>
      <c r="QL25" s="102"/>
      <c r="QM25" s="102"/>
      <c r="QN25" s="102"/>
      <c r="QO25" s="102"/>
      <c r="QP25" s="102"/>
      <c r="QQ25" s="102"/>
      <c r="QR25" s="102"/>
      <c r="QS25" s="102"/>
      <c r="QT25" s="102"/>
      <c r="QU25" s="102"/>
      <c r="QV25" s="102"/>
      <c r="QW25" s="102"/>
      <c r="QX25" s="102"/>
      <c r="QY25" s="102"/>
      <c r="QZ25" s="102"/>
      <c r="RA25" s="102"/>
      <c r="RB25" s="102"/>
      <c r="RC25" s="102"/>
      <c r="RD25" s="102"/>
      <c r="RE25" s="102"/>
      <c r="RF25" s="102"/>
      <c r="RG25" s="102"/>
      <c r="RH25" s="102"/>
      <c r="RI25" s="102"/>
      <c r="RJ25" s="102"/>
      <c r="RK25" s="102"/>
      <c r="RL25" s="102"/>
      <c r="RM25" s="102"/>
      <c r="RN25" s="102"/>
      <c r="RO25" s="102"/>
      <c r="RP25" s="102"/>
      <c r="RQ25" s="102"/>
      <c r="RR25" s="102"/>
      <c r="RS25" s="102"/>
      <c r="RT25" s="102"/>
      <c r="RU25" s="102"/>
      <c r="RV25" s="102"/>
      <c r="RW25" s="102"/>
      <c r="RX25" s="102"/>
      <c r="RY25" s="102"/>
      <c r="RZ25" s="102"/>
      <c r="SA25" s="102"/>
      <c r="SB25" s="102"/>
      <c r="SC25" s="102"/>
      <c r="SD25" s="102"/>
      <c r="SE25" s="102"/>
      <c r="SF25" s="102"/>
      <c r="SG25" s="102"/>
      <c r="SH25" s="102"/>
      <c r="SI25" s="102"/>
      <c r="SJ25" s="102"/>
      <c r="SK25" s="102"/>
      <c r="SL25" s="102"/>
      <c r="SM25" s="102"/>
      <c r="SN25" s="102"/>
      <c r="SO25" s="102"/>
      <c r="SP25" s="102"/>
      <c r="SQ25" s="102"/>
      <c r="SR25" s="102"/>
      <c r="SS25" s="102"/>
      <c r="ST25" s="102"/>
      <c r="SU25" s="102"/>
      <c r="SV25" s="102"/>
      <c r="SW25" s="102"/>
      <c r="SX25" s="102"/>
      <c r="SY25" s="102"/>
      <c r="SZ25" s="102"/>
      <c r="TA25" s="102"/>
      <c r="TB25" s="102"/>
      <c r="TC25" s="102"/>
      <c r="TD25" s="102"/>
      <c r="TE25" s="102"/>
      <c r="TF25" s="102"/>
      <c r="TG25" s="102"/>
      <c r="TH25" s="102"/>
      <c r="TI25" s="102"/>
      <c r="TJ25" s="102"/>
      <c r="TK25" s="102"/>
      <c r="TL25" s="102"/>
      <c r="TM25" s="102"/>
      <c r="TN25" s="102"/>
      <c r="TO25" s="102"/>
      <c r="TP25" s="102"/>
      <c r="TQ25" s="102"/>
      <c r="TR25" s="102"/>
      <c r="TS25" s="102"/>
      <c r="TT25" s="102"/>
      <c r="TU25" s="102"/>
      <c r="TV25" s="102"/>
      <c r="TW25" s="102"/>
      <c r="TX25" s="102"/>
      <c r="TY25" s="102"/>
      <c r="TZ25" s="102"/>
      <c r="UA25" s="102"/>
      <c r="UB25" s="102"/>
      <c r="UC25" s="102"/>
      <c r="UD25" s="102"/>
      <c r="UE25" s="102"/>
      <c r="UF25" s="102"/>
      <c r="UG25" s="102"/>
      <c r="UH25" s="102"/>
      <c r="UI25" s="102"/>
      <c r="UJ25" s="102"/>
      <c r="UK25" s="102"/>
      <c r="UL25" s="102"/>
      <c r="UM25" s="102"/>
      <c r="UN25" s="102"/>
      <c r="UO25" s="102"/>
      <c r="UP25" s="102"/>
      <c r="UQ25" s="102"/>
      <c r="UR25" s="102"/>
      <c r="US25" s="102"/>
      <c r="UT25" s="102"/>
      <c r="UU25" s="102"/>
      <c r="UV25" s="102"/>
      <c r="UW25" s="102"/>
      <c r="UX25" s="102"/>
      <c r="UY25" s="102"/>
      <c r="UZ25" s="102"/>
      <c r="VA25" s="102"/>
      <c r="VB25" s="102"/>
      <c r="VC25" s="102"/>
      <c r="VD25" s="102"/>
      <c r="VE25" s="102"/>
      <c r="VF25" s="102"/>
      <c r="VG25" s="102"/>
      <c r="VH25" s="102"/>
      <c r="VI25" s="102"/>
      <c r="VJ25" s="102"/>
      <c r="VK25" s="102"/>
      <c r="VL25" s="102"/>
      <c r="VM25" s="102"/>
      <c r="VN25" s="102"/>
      <c r="VO25" s="102"/>
      <c r="VP25" s="102"/>
      <c r="VQ25" s="102"/>
      <c r="VR25" s="102"/>
      <c r="VS25" s="102"/>
      <c r="VT25" s="102"/>
      <c r="VU25" s="102"/>
      <c r="VV25" s="102"/>
      <c r="VW25" s="102"/>
      <c r="VX25" s="102"/>
      <c r="VY25" s="102"/>
      <c r="VZ25" s="102"/>
      <c r="WA25" s="102"/>
      <c r="WB25" s="102"/>
      <c r="WC25" s="102"/>
      <c r="WD25" s="102"/>
      <c r="WE25" s="102"/>
      <c r="WF25" s="102"/>
      <c r="WG25" s="102"/>
      <c r="WH25" s="102"/>
      <c r="WI25" s="102"/>
      <c r="WJ25" s="102"/>
      <c r="WK25" s="102"/>
      <c r="WL25" s="102"/>
      <c r="WM25" s="102"/>
      <c r="WN25" s="102"/>
      <c r="WO25" s="102"/>
      <c r="WP25" s="102"/>
      <c r="WQ25" s="102"/>
      <c r="WR25" s="102"/>
      <c r="WS25" s="102"/>
      <c r="WT25" s="102"/>
      <c r="WU25" s="102"/>
      <c r="WV25" s="102"/>
      <c r="WW25" s="102"/>
      <c r="WX25" s="102"/>
      <c r="WY25" s="102"/>
      <c r="WZ25" s="102"/>
      <c r="XA25" s="102"/>
      <c r="XB25" s="102"/>
      <c r="XC25" s="102"/>
      <c r="XD25" s="102"/>
      <c r="XE25" s="102"/>
      <c r="XF25" s="102"/>
      <c r="XG25" s="102"/>
      <c r="XH25" s="102"/>
      <c r="XI25" s="102"/>
      <c r="XJ25" s="102"/>
      <c r="XK25" s="102"/>
      <c r="XL25" s="102"/>
      <c r="XM25" s="102"/>
      <c r="XN25" s="102"/>
      <c r="XO25" s="102"/>
      <c r="XP25" s="102"/>
      <c r="XQ25" s="102"/>
      <c r="XR25" s="102"/>
      <c r="XS25" s="102"/>
      <c r="XT25" s="102"/>
      <c r="XU25" s="102"/>
      <c r="XV25" s="102"/>
      <c r="XW25" s="102"/>
      <c r="XX25" s="102"/>
      <c r="XY25" s="102"/>
      <c r="XZ25" s="102"/>
      <c r="YA25" s="102"/>
      <c r="YB25" s="102"/>
      <c r="YC25" s="102"/>
      <c r="YD25" s="102"/>
      <c r="YE25" s="102"/>
      <c r="YF25" s="102"/>
      <c r="YG25" s="102"/>
      <c r="YH25" s="102"/>
      <c r="YI25" s="102"/>
      <c r="YJ25" s="102"/>
      <c r="YK25" s="102"/>
      <c r="YL25" s="102"/>
      <c r="YM25" s="102"/>
      <c r="YN25" s="102"/>
      <c r="YO25" s="102"/>
      <c r="YP25" s="102"/>
      <c r="YQ25" s="102"/>
      <c r="YR25" s="102"/>
      <c r="YS25" s="102"/>
      <c r="YT25" s="102"/>
      <c r="YU25" s="102"/>
      <c r="YV25" s="102"/>
      <c r="YW25" s="102"/>
      <c r="YX25" s="102"/>
      <c r="YY25" s="102"/>
      <c r="YZ25" s="102"/>
      <c r="ZA25" s="102"/>
      <c r="ZB25" s="102"/>
      <c r="ZC25" s="102"/>
      <c r="ZD25" s="102"/>
      <c r="ZE25" s="102"/>
      <c r="ZF25" s="102"/>
      <c r="ZG25" s="102"/>
      <c r="ZH25" s="102"/>
      <c r="ZI25" s="102"/>
      <c r="ZJ25" s="102"/>
      <c r="ZK25" s="102"/>
      <c r="ZL25" s="102"/>
      <c r="ZM25" s="102"/>
      <c r="ZN25" s="102"/>
      <c r="ZO25" s="102"/>
      <c r="ZP25" s="102"/>
      <c r="ZQ25" s="102"/>
      <c r="ZR25" s="102"/>
      <c r="ZS25" s="102"/>
      <c r="ZT25" s="102"/>
      <c r="ZU25" s="102"/>
      <c r="ZV25" s="102"/>
      <c r="ZW25" s="102"/>
      <c r="ZX25" s="102"/>
      <c r="ZY25" s="102"/>
      <c r="ZZ25" s="102"/>
      <c r="AAA25" s="102"/>
      <c r="AAB25" s="102"/>
      <c r="AAC25" s="102"/>
      <c r="AAD25" s="102"/>
      <c r="AAE25" s="102"/>
      <c r="AAF25" s="102"/>
      <c r="AAG25" s="102"/>
      <c r="AAH25" s="102"/>
      <c r="AAI25" s="102"/>
      <c r="AAJ25" s="102"/>
      <c r="AAK25" s="102"/>
      <c r="AAL25" s="102"/>
      <c r="AAM25" s="102"/>
      <c r="AAN25" s="102"/>
      <c r="AAO25" s="102"/>
      <c r="AAP25" s="102"/>
      <c r="AAQ25" s="102"/>
      <c r="AAR25" s="102"/>
      <c r="AAS25" s="102"/>
      <c r="AAT25" s="102"/>
      <c r="AAU25" s="102"/>
      <c r="AAV25" s="102"/>
      <c r="AAW25" s="102"/>
      <c r="AAX25" s="102"/>
      <c r="AAY25" s="102"/>
      <c r="AAZ25" s="102"/>
      <c r="ABA25" s="102"/>
      <c r="ABB25" s="102"/>
      <c r="ABC25" s="102"/>
      <c r="ABD25" s="102"/>
      <c r="ABE25" s="102"/>
      <c r="ABF25" s="102"/>
      <c r="ABG25" s="102"/>
      <c r="ABH25" s="102"/>
      <c r="ABI25" s="102"/>
      <c r="ABJ25" s="102"/>
      <c r="ABK25" s="102"/>
      <c r="ABL25" s="102"/>
      <c r="ABM25" s="102"/>
      <c r="ABN25" s="102"/>
      <c r="ABO25" s="102"/>
      <c r="ABP25" s="102"/>
      <c r="ABQ25" s="102"/>
      <c r="ABR25" s="102"/>
      <c r="ABS25" s="102"/>
      <c r="ABT25" s="102"/>
      <c r="ABU25" s="102"/>
      <c r="ABV25" s="102"/>
      <c r="ABW25" s="102"/>
      <c r="ABX25" s="102"/>
      <c r="ABY25" s="102"/>
      <c r="ABZ25" s="102"/>
      <c r="ACA25" s="102"/>
      <c r="ACB25" s="102"/>
      <c r="ACC25" s="102"/>
      <c r="ACD25" s="102"/>
      <c r="ACE25" s="102"/>
      <c r="ACF25" s="102"/>
      <c r="ACG25" s="102"/>
      <c r="ACH25" s="102"/>
      <c r="ACI25" s="102"/>
      <c r="ACJ25" s="102"/>
      <c r="ACK25" s="102"/>
      <c r="ACL25" s="102"/>
      <c r="ACM25" s="102"/>
      <c r="ACN25" s="102"/>
      <c r="ACO25" s="102"/>
      <c r="ACP25" s="102"/>
      <c r="ACQ25" s="102"/>
      <c r="ACR25" s="102"/>
      <c r="ACS25" s="102"/>
      <c r="ACT25" s="102"/>
      <c r="ACU25" s="102"/>
      <c r="ACV25" s="102"/>
      <c r="ACW25" s="102"/>
      <c r="ACX25" s="102"/>
      <c r="ACY25" s="102"/>
      <c r="ACZ25" s="102"/>
      <c r="ADA25" s="102"/>
      <c r="ADB25" s="102"/>
      <c r="ADC25" s="102"/>
      <c r="ADD25" s="102"/>
      <c r="ADE25" s="102"/>
      <c r="ADF25" s="102"/>
      <c r="ADG25" s="102"/>
      <c r="ADH25" s="102"/>
      <c r="ADI25" s="102"/>
      <c r="ADJ25" s="102"/>
      <c r="ADK25" s="102"/>
      <c r="ADL25" s="102"/>
      <c r="ADM25" s="102"/>
      <c r="ADN25" s="102"/>
      <c r="ADO25" s="102"/>
      <c r="ADP25" s="102"/>
      <c r="ADQ25" s="102"/>
      <c r="ADR25" s="102"/>
      <c r="ADS25" s="102"/>
      <c r="ADT25" s="102"/>
      <c r="ADU25" s="102"/>
      <c r="ADV25" s="102"/>
      <c r="ADW25" s="102"/>
      <c r="ADX25" s="102"/>
      <c r="ADY25" s="102"/>
      <c r="ADZ25" s="102"/>
      <c r="AEA25" s="102"/>
      <c r="AEB25" s="102"/>
      <c r="AEC25" s="102"/>
      <c r="AED25" s="102"/>
      <c r="AEE25" s="102"/>
      <c r="AEF25" s="102"/>
      <c r="AEG25" s="102"/>
      <c r="AEH25" s="102"/>
      <c r="AEI25" s="102"/>
      <c r="AEJ25" s="102"/>
      <c r="AEK25" s="102"/>
      <c r="AEL25" s="102"/>
      <c r="AEM25" s="102"/>
      <c r="AEN25" s="102"/>
      <c r="AEO25" s="102"/>
      <c r="AEP25" s="102"/>
      <c r="AEQ25" s="102"/>
      <c r="AER25" s="102"/>
      <c r="AES25" s="102"/>
      <c r="AET25" s="102"/>
      <c r="AEU25" s="102"/>
      <c r="AEV25" s="102"/>
      <c r="AEW25" s="102"/>
      <c r="AEX25" s="102"/>
      <c r="AEY25" s="102"/>
      <c r="AEZ25" s="102"/>
      <c r="AFA25" s="102"/>
      <c r="AFB25" s="102"/>
      <c r="AFC25" s="102"/>
      <c r="AFD25" s="102"/>
      <c r="AFE25" s="102"/>
      <c r="AFF25" s="102"/>
      <c r="AFG25" s="102"/>
      <c r="AFH25" s="102"/>
      <c r="AFI25" s="102"/>
      <c r="AFJ25" s="102"/>
      <c r="AFK25" s="102"/>
      <c r="AFL25" s="102"/>
      <c r="AFM25" s="102"/>
      <c r="AFN25" s="102"/>
      <c r="AFO25" s="102"/>
      <c r="AFP25" s="102"/>
      <c r="AFQ25" s="102"/>
      <c r="AFR25" s="102"/>
      <c r="AFS25" s="102"/>
      <c r="AFT25" s="102"/>
      <c r="AFU25" s="102"/>
      <c r="AFV25" s="102"/>
      <c r="AFW25" s="102"/>
      <c r="AFX25" s="102"/>
      <c r="AFY25" s="102"/>
      <c r="AFZ25" s="102"/>
      <c r="AGA25" s="102"/>
      <c r="AGB25" s="102"/>
      <c r="AGC25" s="102"/>
      <c r="AGD25" s="102"/>
      <c r="AGE25" s="102"/>
      <c r="AGF25" s="102"/>
      <c r="AGG25" s="102"/>
      <c r="AGH25" s="102"/>
      <c r="AGI25" s="102"/>
      <c r="AGJ25" s="102"/>
      <c r="AGK25" s="102"/>
      <c r="AGL25" s="102"/>
      <c r="AGM25" s="102"/>
      <c r="AGN25" s="102"/>
      <c r="AGO25" s="102"/>
      <c r="AGP25" s="102"/>
      <c r="AGQ25" s="102"/>
      <c r="AGR25" s="102"/>
      <c r="AGS25" s="102"/>
      <c r="AGT25" s="102"/>
      <c r="AGU25" s="102"/>
      <c r="AGV25" s="102"/>
      <c r="AGW25" s="102"/>
      <c r="AGX25" s="102"/>
      <c r="AGY25" s="102"/>
      <c r="AGZ25" s="102"/>
      <c r="AHA25" s="102"/>
      <c r="AHB25" s="102"/>
      <c r="AHC25" s="102"/>
      <c r="AHD25" s="102"/>
      <c r="AHE25" s="102"/>
      <c r="AHF25" s="102"/>
      <c r="AHG25" s="102"/>
      <c r="AHH25" s="102"/>
      <c r="AHI25" s="102"/>
      <c r="AHJ25" s="102"/>
      <c r="AHK25" s="102"/>
      <c r="AHL25" s="102"/>
      <c r="AHM25" s="102"/>
      <c r="AHN25" s="102"/>
      <c r="AHO25" s="102"/>
      <c r="AHP25" s="102"/>
      <c r="AHQ25" s="102"/>
      <c r="AHR25" s="102"/>
      <c r="AHS25" s="102"/>
      <c r="AHT25" s="102"/>
      <c r="AHU25" s="102"/>
      <c r="AHV25" s="102"/>
      <c r="AHW25" s="102"/>
      <c r="AHX25" s="102"/>
      <c r="AHY25" s="102"/>
      <c r="AHZ25" s="102"/>
      <c r="AIA25" s="102"/>
      <c r="AIB25" s="102"/>
      <c r="AIC25" s="102"/>
      <c r="AID25" s="102"/>
      <c r="AIE25" s="102"/>
      <c r="AIF25" s="102"/>
      <c r="AIG25" s="102"/>
      <c r="AIH25" s="102"/>
      <c r="AII25" s="102"/>
      <c r="AIJ25" s="102"/>
      <c r="AIK25" s="102"/>
      <c r="AIL25" s="102"/>
      <c r="AIM25" s="102"/>
      <c r="AIN25" s="102"/>
      <c r="AIO25" s="102"/>
      <c r="AIP25" s="102"/>
      <c r="AIQ25" s="102"/>
      <c r="AIR25" s="102"/>
      <c r="AIS25" s="102"/>
      <c r="AIT25" s="102"/>
      <c r="AIU25" s="102"/>
      <c r="AIV25" s="102"/>
      <c r="AIW25" s="102"/>
      <c r="AIX25" s="102"/>
      <c r="AIY25" s="102"/>
      <c r="AIZ25" s="102"/>
      <c r="AJA25" s="102"/>
      <c r="AJB25" s="102"/>
      <c r="AJC25" s="102"/>
      <c r="AJD25" s="102"/>
      <c r="AJE25" s="102"/>
      <c r="AJF25" s="102"/>
      <c r="AJG25" s="102"/>
      <c r="AJH25" s="102"/>
      <c r="AJI25" s="102"/>
      <c r="AJJ25" s="102"/>
      <c r="AJK25" s="102"/>
      <c r="AJL25" s="102"/>
      <c r="AJM25" s="102"/>
      <c r="AJN25" s="102"/>
      <c r="AJO25" s="102"/>
      <c r="AJP25" s="102"/>
      <c r="AJQ25" s="102"/>
      <c r="AJR25" s="102"/>
      <c r="AJS25" s="102"/>
      <c r="AJT25" s="102"/>
      <c r="AJU25" s="102"/>
      <c r="AJV25" s="102"/>
      <c r="AJW25" s="102"/>
      <c r="AJX25" s="102"/>
      <c r="AJY25" s="102"/>
      <c r="AJZ25" s="102"/>
      <c r="AKA25" s="102"/>
      <c r="AKB25" s="102"/>
      <c r="AKC25" s="102"/>
      <c r="AKD25" s="102"/>
      <c r="AKE25" s="102"/>
      <c r="AKF25" s="102"/>
      <c r="AKG25" s="102"/>
      <c r="AKH25" s="102"/>
      <c r="AKI25" s="102"/>
      <c r="AKJ25" s="102"/>
      <c r="AKK25" s="102"/>
      <c r="AKL25" s="102"/>
      <c r="AKM25" s="102"/>
      <c r="AKN25" s="102"/>
      <c r="AKO25" s="102"/>
      <c r="AKP25" s="102"/>
      <c r="AKQ25" s="102"/>
      <c r="AKR25" s="102"/>
      <c r="AKS25" s="102"/>
      <c r="AKT25" s="102"/>
      <c r="AKU25" s="102"/>
      <c r="AKV25" s="102"/>
      <c r="AKW25" s="102"/>
      <c r="AKX25" s="102"/>
      <c r="AKY25" s="102"/>
      <c r="AKZ25" s="102"/>
      <c r="ALA25" s="102"/>
      <c r="ALB25" s="102"/>
      <c r="ALC25" s="102"/>
      <c r="ALD25" s="102"/>
      <c r="ALE25" s="102"/>
      <c r="ALF25" s="102"/>
      <c r="ALG25" s="102"/>
      <c r="ALH25" s="102"/>
      <c r="ALI25" s="102"/>
      <c r="ALJ25" s="102"/>
      <c r="ALK25" s="102"/>
      <c r="ALL25" s="102"/>
      <c r="ALM25" s="102"/>
      <c r="ALN25" s="102"/>
      <c r="ALO25" s="102"/>
      <c r="ALP25" s="102"/>
      <c r="ALQ25" s="102"/>
      <c r="ALR25" s="102"/>
      <c r="ALS25" s="102"/>
      <c r="ALT25" s="102"/>
      <c r="ALU25" s="102"/>
      <c r="ALV25" s="102"/>
      <c r="ALW25" s="102"/>
      <c r="ALX25" s="102"/>
      <c r="ALY25" s="102"/>
      <c r="ALZ25" s="102"/>
      <c r="AMA25" s="102"/>
      <c r="AMB25" s="102"/>
      <c r="AMC25" s="102"/>
      <c r="AMD25" s="102"/>
      <c r="AME25" s="102"/>
      <c r="AMF25" s="102"/>
      <c r="AMG25" s="102"/>
      <c r="AMH25" s="102"/>
      <c r="AMI25" s="102"/>
      <c r="AMJ25" s="102"/>
      <c r="AMK25" s="102"/>
      <c r="AML25" s="102"/>
      <c r="AMM25" s="102"/>
      <c r="AMN25" s="102"/>
      <c r="AMO25" s="102"/>
      <c r="AMP25" s="102"/>
      <c r="AMQ25" s="102"/>
      <c r="AMR25" s="102"/>
      <c r="AMS25" s="102"/>
      <c r="AMT25" s="102"/>
      <c r="AMU25" s="102"/>
      <c r="AMV25" s="102"/>
      <c r="AMW25" s="102"/>
      <c r="AMX25" s="102"/>
      <c r="AMY25" s="102"/>
      <c r="AMZ25" s="102"/>
      <c r="ANA25" s="102"/>
      <c r="ANB25" s="102"/>
      <c r="ANC25" s="102"/>
      <c r="AND25" s="102"/>
      <c r="ANE25" s="102"/>
      <c r="ANF25" s="102"/>
      <c r="ANG25" s="102"/>
      <c r="ANH25" s="102"/>
      <c r="ANI25" s="102"/>
      <c r="ANJ25" s="102"/>
      <c r="ANK25" s="102"/>
      <c r="ANL25" s="102"/>
      <c r="ANM25" s="102"/>
      <c r="ANN25" s="102"/>
      <c r="ANO25" s="102"/>
      <c r="ANP25" s="102"/>
      <c r="ANQ25" s="102"/>
      <c r="ANR25" s="102"/>
      <c r="ANS25" s="102"/>
      <c r="ANT25" s="102"/>
      <c r="ANU25" s="102"/>
      <c r="ANV25" s="102"/>
      <c r="ANW25" s="102"/>
      <c r="ANX25" s="102"/>
      <c r="ANY25" s="102"/>
      <c r="ANZ25" s="102"/>
      <c r="AOA25" s="102"/>
      <c r="AOB25" s="102"/>
      <c r="AOC25" s="102"/>
      <c r="AOD25" s="102"/>
      <c r="AOE25" s="102"/>
      <c r="AOF25" s="102"/>
      <c r="AOG25" s="102"/>
      <c r="AOH25" s="102"/>
      <c r="AOI25" s="102"/>
      <c r="AOJ25" s="102"/>
      <c r="AOK25" s="102"/>
      <c r="AOL25" s="102"/>
      <c r="AOM25" s="102"/>
      <c r="AON25" s="102"/>
      <c r="AOO25" s="102"/>
      <c r="AOP25" s="102"/>
      <c r="AOQ25" s="102"/>
      <c r="AOR25" s="102"/>
      <c r="AOS25" s="102"/>
      <c r="AOT25" s="102"/>
      <c r="AOU25" s="102"/>
      <c r="AOV25" s="102"/>
      <c r="AOW25" s="102"/>
      <c r="AOX25" s="102"/>
      <c r="AOY25" s="102"/>
      <c r="AOZ25" s="102"/>
      <c r="APA25" s="102"/>
      <c r="APB25" s="102"/>
      <c r="APC25" s="102"/>
      <c r="APD25" s="102"/>
      <c r="APE25" s="102"/>
      <c r="APF25" s="102"/>
      <c r="APG25" s="102"/>
      <c r="APH25" s="102"/>
      <c r="API25" s="102"/>
      <c r="APJ25" s="102"/>
      <c r="APK25" s="102"/>
      <c r="APL25" s="102"/>
      <c r="APM25" s="102"/>
      <c r="APN25" s="102"/>
      <c r="APO25" s="102"/>
      <c r="APP25" s="102"/>
      <c r="APQ25" s="102"/>
      <c r="APR25" s="102"/>
      <c r="APS25" s="102"/>
      <c r="APT25" s="102"/>
      <c r="APU25" s="102"/>
      <c r="APV25" s="102"/>
      <c r="APW25" s="102"/>
      <c r="APX25" s="102"/>
      <c r="APY25" s="102"/>
      <c r="APZ25" s="102"/>
      <c r="AQA25" s="102"/>
      <c r="AQB25" s="102"/>
      <c r="AQC25" s="102"/>
      <c r="AQD25" s="102"/>
      <c r="AQE25" s="102"/>
      <c r="AQF25" s="102"/>
      <c r="AQG25" s="102"/>
      <c r="AQH25" s="102"/>
      <c r="AQI25" s="102"/>
      <c r="AQJ25" s="102"/>
      <c r="AQK25" s="102"/>
      <c r="AQL25" s="102"/>
      <c r="AQM25" s="102"/>
      <c r="AQN25" s="102"/>
      <c r="AQO25" s="102"/>
      <c r="AQP25" s="102"/>
      <c r="AQQ25" s="102"/>
      <c r="AQR25" s="102"/>
      <c r="AQS25" s="102"/>
      <c r="AQT25" s="102"/>
      <c r="AQU25" s="102"/>
      <c r="AQV25" s="102"/>
      <c r="AQW25" s="102"/>
      <c r="AQX25" s="102"/>
      <c r="AQY25" s="102"/>
      <c r="AQZ25" s="102"/>
      <c r="ARA25" s="102"/>
      <c r="ARB25" s="102"/>
      <c r="ARC25" s="102"/>
      <c r="ARD25" s="102"/>
      <c r="ARE25" s="102"/>
      <c r="ARF25" s="102"/>
      <c r="ARG25" s="102"/>
      <c r="ARH25" s="102"/>
      <c r="ARI25" s="102"/>
      <c r="ARJ25" s="102"/>
      <c r="ARK25" s="102"/>
      <c r="ARL25" s="102"/>
      <c r="ARM25" s="102"/>
      <c r="ARN25" s="102"/>
      <c r="ARO25" s="102"/>
      <c r="ARP25" s="102"/>
      <c r="ARQ25" s="102"/>
      <c r="ARR25" s="102"/>
      <c r="ARS25" s="102"/>
      <c r="ART25" s="102"/>
      <c r="ARU25" s="102"/>
      <c r="ARV25" s="102"/>
      <c r="ARW25" s="102"/>
      <c r="ARX25" s="102"/>
      <c r="ARY25" s="102"/>
      <c r="ARZ25" s="102"/>
      <c r="ASA25" s="102"/>
      <c r="ASB25" s="102"/>
      <c r="ASC25" s="102"/>
      <c r="ASD25" s="102"/>
      <c r="ASE25" s="102"/>
      <c r="ASF25" s="102"/>
      <c r="ASG25" s="102"/>
      <c r="ASH25" s="102"/>
      <c r="ASI25" s="102"/>
      <c r="ASJ25" s="102"/>
      <c r="ASK25" s="102"/>
      <c r="ASL25" s="102"/>
      <c r="ASM25" s="102"/>
      <c r="ASN25" s="102"/>
      <c r="ASO25" s="102"/>
      <c r="ASP25" s="102"/>
      <c r="ASQ25" s="102"/>
      <c r="ASR25" s="102"/>
      <c r="ASS25" s="102"/>
      <c r="AST25" s="102"/>
      <c r="ASU25" s="102"/>
      <c r="ASV25" s="102"/>
      <c r="ASW25" s="102"/>
      <c r="ASX25" s="102"/>
      <c r="ASY25" s="102"/>
      <c r="ASZ25" s="102"/>
      <c r="ATA25" s="102"/>
      <c r="ATB25" s="102"/>
      <c r="ATC25" s="102"/>
      <c r="ATD25" s="102"/>
      <c r="ATE25" s="102"/>
      <c r="ATF25" s="102"/>
      <c r="ATG25" s="102"/>
      <c r="ATH25" s="102"/>
      <c r="ATI25" s="102"/>
      <c r="ATJ25" s="102"/>
      <c r="ATK25" s="102"/>
      <c r="ATL25" s="102"/>
      <c r="ATM25" s="102"/>
      <c r="ATN25" s="102"/>
      <c r="ATO25" s="102"/>
      <c r="ATP25" s="102"/>
      <c r="ATQ25" s="102"/>
      <c r="ATR25" s="102"/>
      <c r="ATS25" s="102"/>
      <c r="ATT25" s="102"/>
      <c r="ATU25" s="102"/>
      <c r="ATV25" s="102"/>
      <c r="ATW25" s="102"/>
      <c r="ATX25" s="102"/>
      <c r="ATY25" s="102"/>
      <c r="ATZ25" s="102"/>
      <c r="AUA25" s="102"/>
      <c r="AUB25" s="102"/>
      <c r="AUC25" s="102"/>
      <c r="AUD25" s="102"/>
      <c r="AUE25" s="102"/>
      <c r="AUF25" s="102"/>
      <c r="AUG25" s="102"/>
      <c r="AUH25" s="102"/>
      <c r="AUI25" s="102"/>
      <c r="AUJ25" s="102"/>
      <c r="AUK25" s="102"/>
      <c r="AUL25" s="102"/>
      <c r="AUM25" s="102"/>
      <c r="AUN25" s="102"/>
      <c r="AUO25" s="102"/>
      <c r="AUP25" s="102"/>
      <c r="AUQ25" s="102"/>
      <c r="AUR25" s="102"/>
      <c r="AUS25" s="102"/>
      <c r="AUT25" s="102"/>
      <c r="AUU25" s="102"/>
      <c r="AUV25" s="102"/>
      <c r="AUW25" s="102"/>
      <c r="AUX25" s="102"/>
      <c r="AUY25" s="102"/>
      <c r="AUZ25" s="102"/>
      <c r="AVA25" s="102"/>
      <c r="AVB25" s="102"/>
      <c r="AVC25" s="102"/>
      <c r="AVD25" s="102"/>
      <c r="AVE25" s="102"/>
      <c r="AVF25" s="102"/>
      <c r="AVG25" s="102"/>
      <c r="AVH25" s="102"/>
      <c r="AVI25" s="102"/>
      <c r="AVJ25" s="102"/>
      <c r="AVK25" s="102"/>
      <c r="AVL25" s="102"/>
      <c r="AVM25" s="102"/>
      <c r="AVN25" s="102"/>
      <c r="AVO25" s="102"/>
      <c r="AVP25" s="102"/>
      <c r="AVQ25" s="102"/>
      <c r="AVR25" s="102"/>
      <c r="AVS25" s="102"/>
      <c r="AVT25" s="102"/>
      <c r="AVU25" s="102"/>
      <c r="AVV25" s="102"/>
      <c r="AVW25" s="102"/>
      <c r="AVX25" s="102"/>
      <c r="AVY25" s="102"/>
      <c r="AVZ25" s="102"/>
      <c r="AWA25" s="102"/>
      <c r="AWB25" s="102"/>
      <c r="AWC25" s="102"/>
      <c r="AWD25" s="102"/>
      <c r="AWE25" s="102"/>
      <c r="AWF25" s="102"/>
      <c r="AWG25" s="102"/>
      <c r="AWH25" s="102"/>
      <c r="AWI25" s="102"/>
      <c r="AWJ25" s="102"/>
      <c r="AWK25" s="102"/>
      <c r="AWL25" s="102"/>
      <c r="AWM25" s="102"/>
      <c r="AWN25" s="102"/>
      <c r="AWO25" s="102"/>
      <c r="AWP25" s="102"/>
      <c r="AWQ25" s="102"/>
      <c r="AWR25" s="102"/>
      <c r="AWS25" s="102"/>
      <c r="AWT25" s="102"/>
      <c r="AWU25" s="102"/>
      <c r="AWV25" s="102"/>
      <c r="AWW25" s="102"/>
      <c r="AWX25" s="102"/>
      <c r="AWY25" s="102"/>
      <c r="AWZ25" s="102"/>
      <c r="AXA25" s="102"/>
      <c r="AXB25" s="102"/>
      <c r="AXC25" s="102"/>
      <c r="AXD25" s="102"/>
      <c r="AXE25" s="102"/>
      <c r="AXF25" s="102"/>
      <c r="AXG25" s="102"/>
      <c r="AXH25" s="102"/>
      <c r="AXI25" s="102"/>
      <c r="AXJ25" s="102"/>
      <c r="AXK25" s="102"/>
      <c r="AXL25" s="102"/>
      <c r="AXM25" s="102"/>
      <c r="AXN25" s="102"/>
      <c r="AXO25" s="102"/>
      <c r="AXP25" s="102"/>
      <c r="AXQ25" s="102"/>
      <c r="AXR25" s="102"/>
      <c r="AXS25" s="102"/>
      <c r="AXT25" s="102"/>
      <c r="AXU25" s="102"/>
      <c r="AXV25" s="102"/>
      <c r="AXW25" s="102"/>
      <c r="AXX25" s="102"/>
      <c r="AXY25" s="102"/>
      <c r="AXZ25" s="102"/>
      <c r="AYA25" s="102"/>
      <c r="AYB25" s="102"/>
      <c r="AYC25" s="102"/>
      <c r="AYD25" s="102"/>
      <c r="AYE25" s="102"/>
      <c r="AYF25" s="102"/>
      <c r="AYG25" s="102"/>
      <c r="AYH25" s="102"/>
      <c r="AYI25" s="102"/>
      <c r="AYJ25" s="102"/>
      <c r="AYK25" s="102"/>
      <c r="AYL25" s="102"/>
      <c r="AYM25" s="102"/>
      <c r="AYN25" s="102"/>
      <c r="AYO25" s="102"/>
      <c r="AYP25" s="102"/>
      <c r="AYQ25" s="102"/>
      <c r="AYR25" s="102"/>
      <c r="AYS25" s="102"/>
      <c r="AYT25" s="102"/>
      <c r="AYU25" s="102"/>
      <c r="AYV25" s="102"/>
      <c r="AYW25" s="102"/>
      <c r="AYX25" s="102"/>
      <c r="AYY25" s="102"/>
      <c r="AYZ25" s="102"/>
      <c r="AZA25" s="102"/>
      <c r="AZB25" s="102"/>
      <c r="AZC25" s="102"/>
      <c r="AZD25" s="102"/>
      <c r="AZE25" s="102"/>
      <c r="AZF25" s="102"/>
      <c r="AZG25" s="102"/>
      <c r="AZH25" s="102"/>
      <c r="AZI25" s="102"/>
      <c r="AZJ25" s="102"/>
      <c r="AZK25" s="102"/>
      <c r="AZL25" s="102"/>
      <c r="AZM25" s="102"/>
      <c r="AZN25" s="102"/>
      <c r="AZO25" s="102"/>
      <c r="AZP25" s="102"/>
      <c r="AZQ25" s="102"/>
      <c r="AZR25" s="102"/>
      <c r="AZS25" s="102"/>
      <c r="AZT25" s="102"/>
      <c r="AZU25" s="102"/>
      <c r="AZV25" s="102"/>
      <c r="AZW25" s="102"/>
      <c r="AZX25" s="102"/>
      <c r="AZY25" s="102"/>
      <c r="AZZ25" s="102"/>
      <c r="BAA25" s="102"/>
      <c r="BAB25" s="102"/>
      <c r="BAC25" s="102"/>
      <c r="BAD25" s="102"/>
      <c r="BAE25" s="102"/>
      <c r="BAF25" s="102"/>
      <c r="BAG25" s="102"/>
      <c r="BAH25" s="102"/>
      <c r="BAI25" s="102"/>
      <c r="BAJ25" s="102"/>
      <c r="BAK25" s="102"/>
      <c r="BAL25" s="102"/>
      <c r="BAM25" s="102"/>
      <c r="BAN25" s="102"/>
      <c r="BAO25" s="102"/>
      <c r="BAP25" s="102"/>
      <c r="BAQ25" s="102"/>
      <c r="BAR25" s="102"/>
      <c r="BAS25" s="102"/>
      <c r="BAT25" s="102"/>
      <c r="BAU25" s="102"/>
      <c r="BAV25" s="102"/>
      <c r="BAW25" s="102"/>
      <c r="BAX25" s="102"/>
      <c r="BAY25" s="102"/>
      <c r="BAZ25" s="102"/>
      <c r="BBA25" s="102"/>
      <c r="BBB25" s="102"/>
      <c r="BBC25" s="102"/>
      <c r="BBD25" s="102"/>
      <c r="BBE25" s="102"/>
      <c r="BBF25" s="102"/>
      <c r="BBG25" s="102"/>
      <c r="BBH25" s="102"/>
      <c r="BBI25" s="102"/>
      <c r="BBJ25" s="102"/>
      <c r="BBK25" s="102"/>
      <c r="BBL25" s="102"/>
      <c r="BBM25" s="102"/>
      <c r="BBN25" s="102"/>
      <c r="BBO25" s="102"/>
      <c r="BBP25" s="102"/>
      <c r="BBQ25" s="102"/>
      <c r="BBR25" s="102"/>
      <c r="BBS25" s="102"/>
      <c r="BBT25" s="102"/>
      <c r="BBU25" s="102"/>
      <c r="BBV25" s="102"/>
      <c r="BBW25" s="102"/>
      <c r="BBX25" s="102"/>
      <c r="BBY25" s="102"/>
      <c r="BBZ25" s="102"/>
      <c r="BCA25" s="102"/>
      <c r="BCB25" s="102"/>
      <c r="BCC25" s="102"/>
      <c r="BCD25" s="102"/>
      <c r="BCE25" s="102"/>
      <c r="BCF25" s="102"/>
      <c r="BCG25" s="102"/>
      <c r="BCH25" s="102"/>
      <c r="BCI25" s="102"/>
      <c r="BCJ25" s="102"/>
      <c r="BCK25" s="102"/>
      <c r="BCL25" s="102"/>
      <c r="BCM25" s="102"/>
      <c r="BCN25" s="102"/>
      <c r="BCO25" s="102"/>
      <c r="BCP25" s="102"/>
      <c r="BCQ25" s="102"/>
      <c r="BCR25" s="102"/>
      <c r="BCS25" s="102"/>
      <c r="BCT25" s="102"/>
      <c r="BCU25" s="102"/>
      <c r="BCV25" s="102"/>
      <c r="BCW25" s="102"/>
      <c r="BCX25" s="102"/>
      <c r="BCY25" s="102"/>
      <c r="BCZ25" s="102"/>
      <c r="BDA25" s="102"/>
      <c r="BDB25" s="102"/>
      <c r="BDC25" s="102"/>
      <c r="BDD25" s="102"/>
      <c r="BDE25" s="102"/>
      <c r="BDF25" s="102"/>
      <c r="BDG25" s="102"/>
      <c r="BDH25" s="102"/>
      <c r="BDI25" s="102"/>
      <c r="BDJ25" s="102"/>
      <c r="BDK25" s="102"/>
      <c r="BDL25" s="102"/>
      <c r="BDM25" s="102"/>
      <c r="BDN25" s="102"/>
      <c r="BDO25" s="102"/>
      <c r="BDP25" s="102"/>
      <c r="BDQ25" s="102"/>
      <c r="BDR25" s="102"/>
      <c r="BDS25" s="102"/>
      <c r="BDT25" s="102"/>
      <c r="BDU25" s="102"/>
      <c r="BDV25" s="102"/>
      <c r="BDW25" s="102"/>
      <c r="BDX25" s="102"/>
      <c r="BDY25" s="102"/>
      <c r="BDZ25" s="102"/>
      <c r="BEA25" s="102"/>
      <c r="BEB25" s="102"/>
      <c r="BEC25" s="102"/>
      <c r="BED25" s="102"/>
      <c r="BEE25" s="102"/>
      <c r="BEF25" s="102"/>
      <c r="BEG25" s="102"/>
      <c r="BEH25" s="102"/>
      <c r="BEI25" s="102"/>
      <c r="BEJ25" s="102"/>
      <c r="BEK25" s="102"/>
      <c r="BEL25" s="102"/>
      <c r="BEM25" s="102"/>
      <c r="BEN25" s="102"/>
      <c r="BEO25" s="102"/>
      <c r="BEP25" s="102"/>
      <c r="BEQ25" s="102"/>
      <c r="BER25" s="102"/>
      <c r="BES25" s="102"/>
      <c r="BET25" s="102"/>
      <c r="BEU25" s="102"/>
      <c r="BEV25" s="102"/>
      <c r="BEW25" s="102"/>
      <c r="BEX25" s="102"/>
      <c r="BEY25" s="102"/>
      <c r="BEZ25" s="102"/>
      <c r="BFA25" s="102"/>
      <c r="BFB25" s="102"/>
      <c r="BFC25" s="102"/>
      <c r="BFD25" s="102"/>
      <c r="BFE25" s="102"/>
      <c r="BFF25" s="102"/>
      <c r="BFG25" s="102"/>
      <c r="BFH25" s="102"/>
      <c r="BFI25" s="102"/>
      <c r="BFJ25" s="102"/>
      <c r="BFK25" s="102"/>
      <c r="BFL25" s="102"/>
      <c r="BFM25" s="102"/>
      <c r="BFN25" s="102"/>
      <c r="BFO25" s="102"/>
      <c r="BFP25" s="102"/>
      <c r="BFQ25" s="102"/>
      <c r="BFR25" s="102"/>
      <c r="BFS25" s="102"/>
      <c r="BFT25" s="102"/>
      <c r="BFU25" s="102"/>
      <c r="BFV25" s="102"/>
      <c r="BFW25" s="102"/>
      <c r="BFX25" s="102"/>
      <c r="BFY25" s="102"/>
      <c r="BFZ25" s="102"/>
      <c r="BGA25" s="102"/>
      <c r="BGB25" s="102"/>
      <c r="BGC25" s="102"/>
      <c r="BGD25" s="102"/>
      <c r="BGE25" s="102"/>
      <c r="BGF25" s="102"/>
      <c r="BGG25" s="102"/>
      <c r="BGH25" s="102"/>
      <c r="BGI25" s="102"/>
      <c r="BGJ25" s="102"/>
      <c r="BGK25" s="102"/>
      <c r="BGL25" s="102"/>
      <c r="BGM25" s="102"/>
      <c r="BGN25" s="102"/>
      <c r="BGO25" s="102"/>
      <c r="BGP25" s="102"/>
      <c r="BGQ25" s="102"/>
      <c r="BGR25" s="102"/>
      <c r="BGS25" s="102"/>
      <c r="BGT25" s="102"/>
      <c r="BGU25" s="102"/>
      <c r="BGV25" s="102"/>
      <c r="BGW25" s="102"/>
      <c r="BGX25" s="102"/>
      <c r="BGY25" s="102"/>
      <c r="BGZ25" s="102"/>
      <c r="BHA25" s="102"/>
      <c r="BHB25" s="102"/>
      <c r="BHC25" s="102"/>
      <c r="BHD25" s="102"/>
      <c r="BHE25" s="102"/>
      <c r="BHF25" s="102"/>
      <c r="BHG25" s="102"/>
      <c r="BHH25" s="102"/>
      <c r="BHI25" s="102"/>
      <c r="BHJ25" s="102"/>
      <c r="BHK25" s="102"/>
      <c r="BHL25" s="102"/>
      <c r="BHM25" s="102"/>
      <c r="BHN25" s="102"/>
      <c r="BHO25" s="102"/>
      <c r="BHP25" s="102"/>
      <c r="BHQ25" s="102"/>
      <c r="BHR25" s="102"/>
      <c r="BHS25" s="102"/>
      <c r="BHT25" s="102"/>
      <c r="BHU25" s="102"/>
      <c r="BHV25" s="102"/>
      <c r="BHW25" s="102"/>
      <c r="BHX25" s="102"/>
      <c r="BHY25" s="102"/>
      <c r="BHZ25" s="102"/>
      <c r="BIA25" s="102"/>
      <c r="BIB25" s="102"/>
      <c r="BIC25" s="102"/>
      <c r="BID25" s="102"/>
      <c r="BIE25" s="102"/>
      <c r="BIF25" s="102"/>
      <c r="BIG25" s="102"/>
      <c r="BIH25" s="102"/>
      <c r="BII25" s="102"/>
      <c r="BIJ25" s="102"/>
      <c r="BIK25" s="102"/>
      <c r="BIL25" s="102"/>
      <c r="BIM25" s="102"/>
      <c r="BIN25" s="102"/>
      <c r="BIO25" s="102"/>
      <c r="BIP25" s="102"/>
      <c r="BIQ25" s="102"/>
      <c r="BIR25" s="102"/>
      <c r="BIS25" s="102"/>
      <c r="BIT25" s="102"/>
      <c r="BIU25" s="102"/>
      <c r="BIV25" s="102"/>
      <c r="BIW25" s="102"/>
      <c r="BIX25" s="102"/>
      <c r="BIY25" s="102"/>
      <c r="BIZ25" s="102"/>
      <c r="BJA25" s="102"/>
      <c r="BJB25" s="102"/>
      <c r="BJC25" s="102"/>
      <c r="BJD25" s="102"/>
      <c r="BJE25" s="102"/>
      <c r="BJF25" s="102"/>
      <c r="BJG25" s="102"/>
      <c r="BJH25" s="102"/>
      <c r="BJI25" s="102"/>
      <c r="BJJ25" s="102"/>
      <c r="BJK25" s="102"/>
      <c r="BJL25" s="102"/>
      <c r="BJM25" s="102"/>
      <c r="BJN25" s="102"/>
      <c r="BJO25" s="102"/>
      <c r="BJP25" s="102"/>
      <c r="BJQ25" s="102"/>
      <c r="BJR25" s="102"/>
      <c r="BJS25" s="102"/>
      <c r="BJT25" s="102"/>
      <c r="BJU25" s="102"/>
      <c r="BJV25" s="102"/>
      <c r="BJW25" s="102"/>
      <c r="BJX25" s="102"/>
      <c r="BJY25" s="102"/>
      <c r="BJZ25" s="102"/>
      <c r="BKA25" s="102"/>
      <c r="BKB25" s="102"/>
      <c r="BKC25" s="102"/>
      <c r="BKD25" s="102"/>
      <c r="BKE25" s="102"/>
      <c r="BKF25" s="102"/>
      <c r="BKG25" s="102"/>
      <c r="BKH25" s="102"/>
      <c r="BKI25" s="102"/>
      <c r="BKJ25" s="102"/>
      <c r="BKK25" s="102"/>
      <c r="BKL25" s="102"/>
      <c r="BKM25" s="102"/>
      <c r="BKN25" s="102"/>
      <c r="BKO25" s="102"/>
      <c r="BKP25" s="102"/>
      <c r="BKQ25" s="102"/>
      <c r="BKR25" s="102"/>
      <c r="BKS25" s="102"/>
      <c r="BKT25" s="102"/>
      <c r="BKU25" s="102"/>
      <c r="BKV25" s="102"/>
      <c r="BKW25" s="102"/>
      <c r="BKX25" s="102"/>
      <c r="BKY25" s="102"/>
      <c r="BKZ25" s="102"/>
      <c r="BLA25" s="102"/>
      <c r="BLB25" s="102"/>
      <c r="BLC25" s="102"/>
      <c r="BLD25" s="102"/>
      <c r="BLE25" s="102"/>
      <c r="BLF25" s="102"/>
      <c r="BLG25" s="102"/>
      <c r="BLH25" s="102"/>
      <c r="BLI25" s="102"/>
      <c r="BLJ25" s="102"/>
      <c r="BLK25" s="102"/>
      <c r="BLL25" s="102"/>
      <c r="BLM25" s="102"/>
      <c r="BLN25" s="102"/>
      <c r="BLO25" s="102"/>
      <c r="BLP25" s="102"/>
      <c r="BLQ25" s="102"/>
      <c r="BLR25" s="102"/>
      <c r="BLS25" s="102"/>
      <c r="BLT25" s="102"/>
      <c r="BLU25" s="102"/>
      <c r="BLV25" s="102"/>
      <c r="BLW25" s="102"/>
      <c r="BLX25" s="102"/>
      <c r="BLY25" s="102"/>
      <c r="BLZ25" s="102"/>
      <c r="BMA25" s="102"/>
      <c r="BMB25" s="102"/>
      <c r="BMC25" s="102"/>
      <c r="BMD25" s="102"/>
      <c r="BME25" s="102"/>
      <c r="BMF25" s="102"/>
      <c r="BMG25" s="102"/>
      <c r="BMH25" s="102"/>
      <c r="BMI25" s="102"/>
      <c r="BMJ25" s="102"/>
      <c r="BMK25" s="102"/>
      <c r="BML25" s="102"/>
      <c r="BMM25" s="102"/>
      <c r="BMN25" s="102"/>
      <c r="BMO25" s="102"/>
      <c r="BMP25" s="102"/>
      <c r="BMQ25" s="102"/>
      <c r="BMR25" s="102"/>
      <c r="BMS25" s="102"/>
      <c r="BMT25" s="102"/>
      <c r="BMU25" s="102"/>
      <c r="BMV25" s="102"/>
      <c r="BMW25" s="102"/>
      <c r="BMX25" s="102"/>
      <c r="BMY25" s="102"/>
      <c r="BMZ25" s="102"/>
      <c r="BNA25" s="102"/>
      <c r="BNB25" s="102"/>
      <c r="BNC25" s="102"/>
      <c r="BND25" s="102"/>
      <c r="BNE25" s="102"/>
      <c r="BNF25" s="102"/>
      <c r="BNG25" s="102"/>
      <c r="BNH25" s="102"/>
      <c r="BNI25" s="102"/>
      <c r="BNJ25" s="102"/>
      <c r="BNK25" s="102"/>
      <c r="BNL25" s="102"/>
      <c r="BNM25" s="102"/>
      <c r="BNN25" s="102"/>
      <c r="BNO25" s="102"/>
      <c r="BNP25" s="102"/>
      <c r="BNQ25" s="102"/>
      <c r="BNR25" s="102"/>
      <c r="BNS25" s="102"/>
      <c r="BNT25" s="102"/>
      <c r="BNU25" s="102"/>
      <c r="BNV25" s="102"/>
      <c r="BNW25" s="102"/>
      <c r="BNX25" s="102"/>
      <c r="BNY25" s="102"/>
      <c r="BNZ25" s="102"/>
      <c r="BOA25" s="102"/>
      <c r="BOB25" s="102"/>
      <c r="BOC25" s="102"/>
      <c r="BOD25" s="102"/>
      <c r="BOE25" s="102"/>
      <c r="BOF25" s="102"/>
      <c r="BOG25" s="102"/>
      <c r="BOH25" s="102"/>
      <c r="BOI25" s="102"/>
      <c r="BOJ25" s="102"/>
      <c r="BOK25" s="102"/>
      <c r="BOL25" s="102"/>
      <c r="BOM25" s="102"/>
      <c r="BON25" s="102"/>
      <c r="BOO25" s="102"/>
      <c r="BOP25" s="102"/>
      <c r="BOQ25" s="102"/>
      <c r="BOR25" s="102"/>
      <c r="BOS25" s="102"/>
      <c r="BOT25" s="102"/>
      <c r="BOU25" s="102"/>
      <c r="BOV25" s="102"/>
      <c r="BOW25" s="102"/>
      <c r="BOX25" s="102"/>
      <c r="BOY25" s="102"/>
      <c r="BOZ25" s="102"/>
      <c r="BPA25" s="102"/>
      <c r="BPB25" s="102"/>
      <c r="BPC25" s="102"/>
      <c r="BPD25" s="102"/>
      <c r="BPE25" s="102"/>
      <c r="BPF25" s="102"/>
      <c r="BPG25" s="102"/>
      <c r="BPH25" s="102"/>
      <c r="BPI25" s="102"/>
      <c r="BPJ25" s="102"/>
      <c r="BPK25" s="102"/>
      <c r="BPL25" s="102"/>
      <c r="BPM25" s="102"/>
      <c r="BPN25" s="102"/>
      <c r="BPO25" s="102"/>
      <c r="BPP25" s="102"/>
      <c r="BPQ25" s="102"/>
      <c r="BPR25" s="102"/>
      <c r="BPS25" s="102"/>
      <c r="BPT25" s="102"/>
      <c r="BPU25" s="102"/>
      <c r="BPV25" s="102"/>
      <c r="BPW25" s="102"/>
      <c r="BPX25" s="102"/>
      <c r="BPY25" s="102"/>
      <c r="BPZ25" s="102"/>
      <c r="BQA25" s="102"/>
      <c r="BQB25" s="102"/>
      <c r="BQC25" s="102"/>
      <c r="BQD25" s="102"/>
      <c r="BQE25" s="102"/>
      <c r="BQF25" s="102"/>
      <c r="BQG25" s="102"/>
      <c r="BQH25" s="102"/>
      <c r="BQI25" s="102"/>
      <c r="BQJ25" s="102"/>
      <c r="BQK25" s="102"/>
      <c r="BQL25" s="102"/>
      <c r="BQM25" s="102"/>
      <c r="BQN25" s="102"/>
      <c r="BQO25" s="102"/>
      <c r="BQP25" s="102"/>
      <c r="BQQ25" s="102"/>
      <c r="BQR25" s="102"/>
      <c r="BQS25" s="102"/>
      <c r="BQT25" s="102"/>
      <c r="BQU25" s="102"/>
      <c r="BQV25" s="102"/>
      <c r="BQW25" s="102"/>
      <c r="BQX25" s="102"/>
      <c r="BQY25" s="102"/>
      <c r="BQZ25" s="102"/>
      <c r="BRA25" s="102"/>
      <c r="BRB25" s="102"/>
      <c r="BRC25" s="102"/>
      <c r="BRD25" s="102"/>
      <c r="BRE25" s="102"/>
      <c r="BRF25" s="102"/>
      <c r="BRG25" s="102"/>
      <c r="BRH25" s="102"/>
      <c r="BRI25" s="102"/>
      <c r="BRJ25" s="102"/>
      <c r="BRK25" s="102"/>
      <c r="BRL25" s="102"/>
      <c r="BRM25" s="102"/>
      <c r="BRN25" s="102"/>
      <c r="BRO25" s="102"/>
      <c r="BRP25" s="102"/>
      <c r="BRQ25" s="102"/>
      <c r="BRR25" s="102"/>
      <c r="BRS25" s="102"/>
      <c r="BRT25" s="102"/>
      <c r="BRU25" s="102"/>
      <c r="BRV25" s="102"/>
      <c r="BRW25" s="102"/>
      <c r="BRX25" s="102"/>
      <c r="BRY25" s="102"/>
      <c r="BRZ25" s="102"/>
      <c r="BSA25" s="102"/>
      <c r="BSB25" s="102"/>
      <c r="BSC25" s="102"/>
      <c r="BSD25" s="102"/>
      <c r="BSE25" s="102"/>
      <c r="BSF25" s="102"/>
      <c r="BSG25" s="102"/>
      <c r="BSH25" s="102"/>
      <c r="BSI25" s="102"/>
      <c r="BSJ25" s="102"/>
      <c r="BSK25" s="102"/>
      <c r="BSL25" s="102"/>
      <c r="BSM25" s="102"/>
      <c r="BSN25" s="102"/>
      <c r="BSO25" s="102"/>
      <c r="BSP25" s="102"/>
      <c r="BSQ25" s="102"/>
      <c r="BSR25" s="102"/>
      <c r="BSS25" s="102"/>
      <c r="BST25" s="102"/>
      <c r="BSU25" s="102"/>
      <c r="BSV25" s="102"/>
      <c r="BSW25" s="102"/>
      <c r="BSX25" s="102"/>
      <c r="BSY25" s="102"/>
      <c r="BSZ25" s="102"/>
      <c r="BTA25" s="102"/>
      <c r="BTB25" s="102"/>
      <c r="BTC25" s="102"/>
      <c r="BTD25" s="102"/>
      <c r="BTE25" s="102"/>
      <c r="BTF25" s="102"/>
      <c r="BTG25" s="102"/>
      <c r="BTH25" s="102"/>
      <c r="BTI25" s="102"/>
      <c r="BTJ25" s="102"/>
      <c r="BTK25" s="102"/>
      <c r="BTL25" s="102"/>
      <c r="BTM25" s="102"/>
      <c r="BTN25" s="102"/>
      <c r="BTO25" s="102"/>
      <c r="BTP25" s="102"/>
      <c r="BTQ25" s="102"/>
      <c r="BTR25" s="102"/>
      <c r="BTS25" s="102"/>
      <c r="BTT25" s="102"/>
      <c r="BTU25" s="102"/>
      <c r="BTV25" s="102"/>
      <c r="BTW25" s="102"/>
      <c r="BTX25" s="102"/>
      <c r="BTY25" s="102"/>
      <c r="BTZ25" s="102"/>
      <c r="BUA25" s="102"/>
      <c r="BUB25" s="102"/>
      <c r="BUC25" s="102"/>
      <c r="BUD25" s="102"/>
      <c r="BUE25" s="102"/>
      <c r="BUF25" s="102"/>
      <c r="BUG25" s="102"/>
      <c r="BUH25" s="102"/>
      <c r="BUI25" s="102"/>
      <c r="BUJ25" s="102"/>
      <c r="BUK25" s="102"/>
      <c r="BUL25" s="102"/>
      <c r="BUM25" s="102"/>
      <c r="BUN25" s="102"/>
      <c r="BUO25" s="102"/>
      <c r="BUP25" s="102"/>
      <c r="BUQ25" s="102"/>
      <c r="BUR25" s="102"/>
      <c r="BUS25" s="102"/>
      <c r="BUT25" s="102"/>
      <c r="BUU25" s="102"/>
      <c r="BUV25" s="102"/>
      <c r="BUW25" s="102"/>
      <c r="BUX25" s="102"/>
      <c r="BUY25" s="102"/>
      <c r="BUZ25" s="102"/>
      <c r="BVA25" s="102"/>
      <c r="BVB25" s="102"/>
      <c r="BVC25" s="102"/>
      <c r="BVD25" s="102"/>
      <c r="BVE25" s="102"/>
      <c r="BVF25" s="102"/>
      <c r="BVG25" s="102"/>
      <c r="BVH25" s="102"/>
      <c r="BVI25" s="102"/>
      <c r="BVJ25" s="102"/>
      <c r="BVK25" s="102"/>
      <c r="BVL25" s="102"/>
      <c r="BVM25" s="102"/>
      <c r="BVN25" s="102"/>
      <c r="BVO25" s="102"/>
      <c r="BVP25" s="102"/>
      <c r="BVQ25" s="102"/>
      <c r="BVR25" s="102"/>
      <c r="BVS25" s="102"/>
      <c r="BVT25" s="102"/>
      <c r="BVU25" s="102"/>
      <c r="BVV25" s="102"/>
      <c r="BVW25" s="102"/>
      <c r="BVX25" s="102"/>
      <c r="BVY25" s="102"/>
      <c r="BVZ25" s="102"/>
      <c r="BWA25" s="102"/>
      <c r="BWB25" s="102"/>
      <c r="BWC25" s="102"/>
      <c r="BWD25" s="102"/>
      <c r="BWE25" s="102"/>
      <c r="BWF25" s="102"/>
      <c r="BWG25" s="102"/>
      <c r="BWH25" s="102"/>
      <c r="BWI25" s="102"/>
      <c r="BWJ25" s="102"/>
      <c r="BWK25" s="102"/>
      <c r="BWL25" s="102"/>
      <c r="BWM25" s="102"/>
      <c r="BWN25" s="102"/>
      <c r="BWO25" s="102"/>
      <c r="BWP25" s="102"/>
      <c r="BWQ25" s="102"/>
      <c r="BWR25" s="102"/>
      <c r="BWS25" s="102"/>
      <c r="BWT25" s="102"/>
      <c r="BWU25" s="102"/>
      <c r="BWV25" s="102"/>
      <c r="BWW25" s="102"/>
      <c r="BWX25" s="102"/>
      <c r="BWY25" s="102"/>
      <c r="BWZ25" s="102"/>
      <c r="BXA25" s="102"/>
      <c r="BXB25" s="102"/>
      <c r="BXC25" s="102"/>
      <c r="BXD25" s="102"/>
      <c r="BXE25" s="102"/>
      <c r="BXF25" s="102"/>
      <c r="BXG25" s="102"/>
      <c r="BXH25" s="102"/>
      <c r="BXI25" s="102"/>
      <c r="BXJ25" s="102"/>
      <c r="BXK25" s="102"/>
      <c r="BXL25" s="102"/>
      <c r="BXM25" s="102"/>
      <c r="BXN25" s="102"/>
      <c r="BXO25" s="102"/>
      <c r="BXP25" s="102"/>
      <c r="BXQ25" s="102"/>
      <c r="BXR25" s="102"/>
      <c r="BXS25" s="102"/>
      <c r="BXT25" s="102"/>
      <c r="BXU25" s="102"/>
      <c r="BXV25" s="102"/>
      <c r="BXW25" s="102"/>
      <c r="BXX25" s="102"/>
      <c r="BXY25" s="102"/>
      <c r="BXZ25" s="102"/>
      <c r="BYA25" s="102"/>
      <c r="BYB25" s="102"/>
      <c r="BYC25" s="102"/>
      <c r="BYD25" s="102"/>
      <c r="BYE25" s="102"/>
      <c r="BYF25" s="102"/>
      <c r="BYG25" s="102"/>
      <c r="BYH25" s="102"/>
      <c r="BYI25" s="102"/>
      <c r="BYJ25" s="102"/>
      <c r="BYK25" s="102"/>
      <c r="BYL25" s="102"/>
      <c r="BYM25" s="102"/>
      <c r="BYN25" s="102"/>
      <c r="BYO25" s="102"/>
      <c r="BYP25" s="102"/>
      <c r="BYQ25" s="102"/>
      <c r="BYR25" s="102"/>
      <c r="BYS25" s="102"/>
      <c r="BYT25" s="102"/>
      <c r="BYU25" s="102"/>
      <c r="BYV25" s="102"/>
      <c r="BYW25" s="102"/>
      <c r="BYX25" s="102"/>
      <c r="BYY25" s="102"/>
      <c r="BYZ25" s="102"/>
      <c r="BZA25" s="102"/>
      <c r="BZB25" s="102"/>
      <c r="BZC25" s="102"/>
      <c r="BZD25" s="102"/>
      <c r="BZE25" s="102"/>
      <c r="BZF25" s="102"/>
      <c r="BZG25" s="102"/>
      <c r="BZH25" s="102"/>
      <c r="BZI25" s="102"/>
      <c r="BZJ25" s="102"/>
      <c r="BZK25" s="102"/>
      <c r="BZL25" s="102"/>
      <c r="BZM25" s="102"/>
      <c r="BZN25" s="102"/>
      <c r="BZO25" s="102"/>
      <c r="BZP25" s="102"/>
      <c r="BZQ25" s="102"/>
      <c r="BZR25" s="102"/>
      <c r="BZS25" s="102"/>
      <c r="BZT25" s="102"/>
      <c r="BZU25" s="102"/>
      <c r="BZV25" s="102"/>
      <c r="BZW25" s="102"/>
      <c r="BZX25" s="102"/>
      <c r="BZY25" s="102"/>
      <c r="BZZ25" s="102"/>
      <c r="CAA25" s="102"/>
      <c r="CAB25" s="102"/>
      <c r="CAC25" s="102"/>
      <c r="CAD25" s="102"/>
      <c r="CAE25" s="102"/>
      <c r="CAF25" s="102"/>
      <c r="CAG25" s="102"/>
      <c r="CAH25" s="102"/>
      <c r="CAI25" s="102"/>
      <c r="CAJ25" s="102"/>
      <c r="CAK25" s="102"/>
      <c r="CAL25" s="102"/>
      <c r="CAM25" s="102"/>
      <c r="CAN25" s="102"/>
      <c r="CAO25" s="102"/>
      <c r="CAP25" s="102"/>
      <c r="CAQ25" s="102"/>
      <c r="CAR25" s="102"/>
      <c r="CAS25" s="102"/>
      <c r="CAT25" s="102"/>
      <c r="CAU25" s="102"/>
      <c r="CAV25" s="102"/>
      <c r="CAW25" s="102"/>
      <c r="CAX25" s="102"/>
      <c r="CAY25" s="102"/>
      <c r="CAZ25" s="102"/>
      <c r="CBA25" s="102"/>
      <c r="CBB25" s="102"/>
      <c r="CBC25" s="102"/>
      <c r="CBD25" s="102"/>
      <c r="CBE25" s="102"/>
      <c r="CBF25" s="102"/>
      <c r="CBG25" s="102"/>
      <c r="CBH25" s="102"/>
      <c r="CBI25" s="102"/>
      <c r="CBJ25" s="102"/>
      <c r="CBK25" s="102"/>
      <c r="CBL25" s="102"/>
      <c r="CBM25" s="102"/>
      <c r="CBN25" s="102"/>
      <c r="CBO25" s="102"/>
      <c r="CBP25" s="102"/>
      <c r="CBQ25" s="102"/>
      <c r="CBR25" s="102"/>
      <c r="CBS25" s="102"/>
      <c r="CBT25" s="102"/>
      <c r="CBU25" s="102"/>
      <c r="CBV25" s="102"/>
      <c r="CBW25" s="102"/>
      <c r="CBX25" s="102"/>
      <c r="CBY25" s="102"/>
      <c r="CBZ25" s="102"/>
      <c r="CCA25" s="102"/>
      <c r="CCB25" s="102"/>
      <c r="CCC25" s="102"/>
      <c r="CCD25" s="102"/>
      <c r="CCE25" s="102"/>
      <c r="CCF25" s="102"/>
      <c r="CCG25" s="102"/>
      <c r="CCH25" s="102"/>
      <c r="CCI25" s="102"/>
      <c r="CCJ25" s="102"/>
      <c r="CCK25" s="102"/>
      <c r="CCL25" s="102"/>
      <c r="CCM25" s="102"/>
      <c r="CCN25" s="102"/>
      <c r="CCO25" s="102"/>
      <c r="CCP25" s="102"/>
      <c r="CCQ25" s="102"/>
      <c r="CCR25" s="102"/>
      <c r="CCS25" s="102"/>
      <c r="CCT25" s="102"/>
      <c r="CCU25" s="102"/>
      <c r="CCV25" s="102"/>
      <c r="CCW25" s="102"/>
      <c r="CCX25" s="102"/>
      <c r="CCY25" s="102"/>
      <c r="CCZ25" s="102"/>
      <c r="CDA25" s="102"/>
      <c r="CDB25" s="102"/>
      <c r="CDC25" s="102"/>
      <c r="CDD25" s="102"/>
      <c r="CDE25" s="102"/>
      <c r="CDF25" s="102"/>
      <c r="CDG25" s="102"/>
      <c r="CDH25" s="102"/>
      <c r="CDI25" s="102"/>
      <c r="CDJ25" s="102"/>
      <c r="CDK25" s="102"/>
      <c r="CDL25" s="102"/>
      <c r="CDM25" s="102"/>
      <c r="CDN25" s="102"/>
      <c r="CDO25" s="102"/>
      <c r="CDP25" s="102"/>
      <c r="CDQ25" s="102"/>
      <c r="CDR25" s="102"/>
      <c r="CDS25" s="102"/>
      <c r="CDT25" s="102"/>
      <c r="CDU25" s="102"/>
      <c r="CDV25" s="102"/>
      <c r="CDW25" s="102"/>
      <c r="CDX25" s="102"/>
      <c r="CDY25" s="102"/>
      <c r="CDZ25" s="102"/>
      <c r="CEA25" s="102"/>
      <c r="CEB25" s="102"/>
      <c r="CEC25" s="102"/>
      <c r="CED25" s="102"/>
      <c r="CEE25" s="102"/>
      <c r="CEF25" s="102"/>
      <c r="CEG25" s="102"/>
      <c r="CEH25" s="102"/>
      <c r="CEI25" s="102"/>
      <c r="CEJ25" s="102"/>
      <c r="CEK25" s="102"/>
      <c r="CEL25" s="102"/>
      <c r="CEM25" s="102"/>
      <c r="CEN25" s="102"/>
      <c r="CEO25" s="102"/>
      <c r="CEP25" s="102"/>
      <c r="CEQ25" s="102"/>
      <c r="CER25" s="102"/>
      <c r="CES25" s="102"/>
      <c r="CET25" s="102"/>
      <c r="CEU25" s="102"/>
      <c r="CEV25" s="102"/>
      <c r="CEW25" s="102"/>
      <c r="CEX25" s="102"/>
      <c r="CEY25" s="102"/>
      <c r="CEZ25" s="102"/>
      <c r="CFA25" s="102"/>
      <c r="CFB25" s="102"/>
      <c r="CFC25" s="102"/>
      <c r="CFD25" s="102"/>
      <c r="CFE25" s="102"/>
      <c r="CFF25" s="102"/>
      <c r="CFG25" s="102"/>
      <c r="CFH25" s="102"/>
      <c r="CFI25" s="102"/>
      <c r="CFJ25" s="102"/>
      <c r="CFK25" s="102"/>
      <c r="CFL25" s="102"/>
      <c r="CFM25" s="102"/>
      <c r="CFN25" s="102"/>
      <c r="CFO25" s="102"/>
      <c r="CFP25" s="102"/>
      <c r="CFQ25" s="102"/>
      <c r="CFR25" s="102"/>
      <c r="CFS25" s="102"/>
      <c r="CFT25" s="102"/>
      <c r="CFU25" s="102"/>
      <c r="CFV25" s="102"/>
      <c r="CFW25" s="102"/>
      <c r="CFX25" s="102"/>
      <c r="CFY25" s="102"/>
      <c r="CFZ25" s="102"/>
      <c r="CGA25" s="102"/>
      <c r="CGB25" s="102"/>
      <c r="CGC25" s="102"/>
      <c r="CGD25" s="102"/>
      <c r="CGE25" s="102"/>
      <c r="CGF25" s="102"/>
      <c r="CGG25" s="102"/>
      <c r="CGH25" s="102"/>
      <c r="CGI25" s="102"/>
      <c r="CGJ25" s="102"/>
      <c r="CGK25" s="102"/>
      <c r="CGL25" s="102"/>
      <c r="CGM25" s="102"/>
      <c r="CGN25" s="102"/>
      <c r="CGO25" s="102"/>
      <c r="CGP25" s="102"/>
      <c r="CGQ25" s="102"/>
      <c r="CGR25" s="102"/>
      <c r="CGS25" s="102"/>
      <c r="CGT25" s="102"/>
      <c r="CGU25" s="102"/>
      <c r="CGV25" s="102"/>
      <c r="CGW25" s="102"/>
      <c r="CGX25" s="102"/>
      <c r="CGY25" s="102"/>
      <c r="CGZ25" s="102"/>
      <c r="CHA25" s="102"/>
      <c r="CHB25" s="102"/>
      <c r="CHC25" s="102"/>
      <c r="CHD25" s="102"/>
      <c r="CHE25" s="102"/>
      <c r="CHF25" s="102"/>
      <c r="CHG25" s="102"/>
      <c r="CHH25" s="102"/>
      <c r="CHI25" s="102"/>
      <c r="CHJ25" s="102"/>
      <c r="CHK25" s="102"/>
      <c r="CHL25" s="102"/>
      <c r="CHM25" s="102"/>
      <c r="CHN25" s="102"/>
      <c r="CHO25" s="102"/>
      <c r="CHP25" s="102"/>
      <c r="CHQ25" s="102"/>
      <c r="CHR25" s="102"/>
      <c r="CHS25" s="102"/>
      <c r="CHT25" s="102"/>
      <c r="CHU25" s="102"/>
      <c r="CHV25" s="102"/>
      <c r="CHW25" s="102"/>
      <c r="CHX25" s="102"/>
      <c r="CHY25" s="102"/>
      <c r="CHZ25" s="102"/>
      <c r="CIA25" s="102"/>
      <c r="CIB25" s="102"/>
      <c r="CIC25" s="102"/>
      <c r="CID25" s="102"/>
      <c r="CIE25" s="102"/>
      <c r="CIF25" s="102"/>
      <c r="CIG25" s="102"/>
      <c r="CIH25" s="102"/>
      <c r="CII25" s="102"/>
      <c r="CIJ25" s="102"/>
      <c r="CIK25" s="102"/>
      <c r="CIL25" s="102"/>
      <c r="CIM25" s="102"/>
      <c r="CIN25" s="102"/>
      <c r="CIO25" s="102"/>
      <c r="CIP25" s="102"/>
      <c r="CIQ25" s="102"/>
      <c r="CIR25" s="102"/>
      <c r="CIS25" s="102"/>
      <c r="CIT25" s="102"/>
      <c r="CIU25" s="102"/>
      <c r="CIV25" s="102"/>
      <c r="CIW25" s="102"/>
      <c r="CIX25" s="102"/>
      <c r="CIY25" s="102"/>
      <c r="CIZ25" s="102"/>
      <c r="CJA25" s="102"/>
      <c r="CJB25" s="102"/>
      <c r="CJC25" s="102"/>
      <c r="CJD25" s="102"/>
      <c r="CJE25" s="102"/>
      <c r="CJF25" s="102"/>
      <c r="CJG25" s="102"/>
      <c r="CJH25" s="102"/>
      <c r="CJI25" s="102"/>
      <c r="CJJ25" s="102"/>
      <c r="CJK25" s="102"/>
      <c r="CJL25" s="102"/>
      <c r="CJM25" s="102"/>
      <c r="CJN25" s="102"/>
      <c r="CJO25" s="102"/>
      <c r="CJP25" s="102"/>
      <c r="CJQ25" s="102"/>
      <c r="CJR25" s="102"/>
      <c r="CJS25" s="102"/>
      <c r="CJT25" s="102"/>
      <c r="CJU25" s="102"/>
      <c r="CJV25" s="102"/>
      <c r="CJW25" s="102"/>
      <c r="CJX25" s="102"/>
      <c r="CJY25" s="102"/>
      <c r="CJZ25" s="102"/>
      <c r="CKA25" s="102"/>
      <c r="CKB25" s="102"/>
      <c r="CKC25" s="102"/>
      <c r="CKD25" s="102"/>
      <c r="CKE25" s="102"/>
      <c r="CKF25" s="102"/>
      <c r="CKG25" s="102"/>
      <c r="CKH25" s="102"/>
      <c r="CKI25" s="102"/>
      <c r="CKJ25" s="102"/>
      <c r="CKK25" s="102"/>
      <c r="CKL25" s="102"/>
      <c r="CKM25" s="102"/>
      <c r="CKN25" s="102"/>
      <c r="CKO25" s="102"/>
      <c r="CKP25" s="102"/>
      <c r="CKQ25" s="102"/>
      <c r="CKR25" s="102"/>
      <c r="CKS25" s="102"/>
      <c r="CKT25" s="102"/>
      <c r="CKU25" s="102"/>
      <c r="CKV25" s="102"/>
      <c r="CKW25" s="102"/>
      <c r="CKX25" s="102"/>
      <c r="CKY25" s="102"/>
      <c r="CKZ25" s="102"/>
      <c r="CLA25" s="102"/>
      <c r="CLB25" s="102"/>
      <c r="CLC25" s="102"/>
      <c r="CLD25" s="102"/>
      <c r="CLE25" s="102"/>
      <c r="CLF25" s="102"/>
      <c r="CLG25" s="102"/>
      <c r="CLH25" s="102"/>
      <c r="CLI25" s="102"/>
      <c r="CLJ25" s="102"/>
      <c r="CLK25" s="102"/>
      <c r="CLL25" s="102"/>
      <c r="CLM25" s="102"/>
      <c r="CLN25" s="102"/>
      <c r="CLO25" s="102"/>
      <c r="CLP25" s="102"/>
      <c r="CLQ25" s="102"/>
      <c r="CLR25" s="102"/>
      <c r="CLS25" s="102"/>
      <c r="CLT25" s="102"/>
      <c r="CLU25" s="102"/>
      <c r="CLV25" s="102"/>
      <c r="CLW25" s="102"/>
      <c r="CLX25" s="102"/>
      <c r="CLY25" s="102"/>
      <c r="CLZ25" s="102"/>
      <c r="CMA25" s="102"/>
      <c r="CMB25" s="102"/>
      <c r="CMC25" s="102"/>
      <c r="CMD25" s="102"/>
      <c r="CME25" s="102"/>
      <c r="CMF25" s="102"/>
      <c r="CMG25" s="102"/>
      <c r="CMH25" s="102"/>
      <c r="CMI25" s="102"/>
      <c r="CMJ25" s="102"/>
      <c r="CMK25" s="102"/>
      <c r="CML25" s="102"/>
      <c r="CMM25" s="102"/>
      <c r="CMN25" s="102"/>
      <c r="CMO25" s="102"/>
      <c r="CMP25" s="102"/>
      <c r="CMQ25" s="102"/>
      <c r="CMR25" s="102"/>
      <c r="CMS25" s="102"/>
      <c r="CMT25" s="102"/>
      <c r="CMU25" s="102"/>
      <c r="CMV25" s="102"/>
      <c r="CMW25" s="102"/>
      <c r="CMX25" s="102"/>
      <c r="CMY25" s="102"/>
      <c r="CMZ25" s="102"/>
      <c r="CNA25" s="102"/>
      <c r="CNB25" s="102"/>
      <c r="CNC25" s="102"/>
      <c r="CND25" s="102"/>
      <c r="CNE25" s="102"/>
      <c r="CNF25" s="102"/>
      <c r="CNG25" s="102"/>
      <c r="CNH25" s="102"/>
      <c r="CNI25" s="102"/>
      <c r="CNJ25" s="102"/>
      <c r="CNK25" s="102"/>
      <c r="CNL25" s="102"/>
      <c r="CNM25" s="102"/>
      <c r="CNN25" s="102"/>
      <c r="CNO25" s="102"/>
      <c r="CNP25" s="102"/>
      <c r="CNQ25" s="102"/>
      <c r="CNR25" s="102"/>
      <c r="CNS25" s="102"/>
      <c r="CNT25" s="102"/>
      <c r="CNU25" s="102"/>
      <c r="CNV25" s="102"/>
      <c r="CNW25" s="102"/>
      <c r="CNX25" s="102"/>
      <c r="CNY25" s="102"/>
      <c r="CNZ25" s="102"/>
      <c r="COA25" s="102"/>
      <c r="COB25" s="102"/>
      <c r="COC25" s="102"/>
      <c r="COD25" s="102"/>
      <c r="COE25" s="102"/>
      <c r="COF25" s="102"/>
      <c r="COG25" s="102"/>
      <c r="COH25" s="102"/>
      <c r="COI25" s="102"/>
      <c r="COJ25" s="102"/>
      <c r="COK25" s="102"/>
      <c r="COL25" s="102"/>
      <c r="COM25" s="102"/>
      <c r="CON25" s="102"/>
      <c r="COO25" s="102"/>
      <c r="COP25" s="102"/>
      <c r="COQ25" s="102"/>
      <c r="COR25" s="102"/>
      <c r="COS25" s="102"/>
      <c r="COT25" s="102"/>
      <c r="COU25" s="102"/>
      <c r="COV25" s="102"/>
      <c r="COW25" s="102"/>
      <c r="COX25" s="102"/>
      <c r="COY25" s="102"/>
      <c r="COZ25" s="102"/>
      <c r="CPA25" s="102"/>
      <c r="CPB25" s="102"/>
      <c r="CPC25" s="102"/>
      <c r="CPD25" s="102"/>
      <c r="CPE25" s="102"/>
      <c r="CPF25" s="102"/>
      <c r="CPG25" s="102"/>
      <c r="CPH25" s="102"/>
      <c r="CPI25" s="102"/>
      <c r="CPJ25" s="102"/>
      <c r="CPK25" s="102"/>
      <c r="CPL25" s="102"/>
      <c r="CPM25" s="102"/>
      <c r="CPN25" s="102"/>
      <c r="CPO25" s="102"/>
      <c r="CPP25" s="102"/>
      <c r="CPQ25" s="102"/>
      <c r="CPR25" s="102"/>
      <c r="CPS25" s="102"/>
      <c r="CPT25" s="102"/>
      <c r="CPU25" s="102"/>
      <c r="CPV25" s="102"/>
      <c r="CPW25" s="102"/>
      <c r="CPX25" s="102"/>
      <c r="CPY25" s="102"/>
      <c r="CPZ25" s="102"/>
      <c r="CQA25" s="102"/>
      <c r="CQB25" s="102"/>
      <c r="CQC25" s="102"/>
      <c r="CQD25" s="102"/>
      <c r="CQE25" s="102"/>
      <c r="CQF25" s="102"/>
      <c r="CQG25" s="102"/>
      <c r="CQH25" s="102"/>
      <c r="CQI25" s="102"/>
      <c r="CQJ25" s="102"/>
      <c r="CQK25" s="102"/>
      <c r="CQL25" s="102"/>
      <c r="CQM25" s="102"/>
      <c r="CQN25" s="102"/>
      <c r="CQO25" s="102"/>
      <c r="CQP25" s="102"/>
      <c r="CQQ25" s="102"/>
      <c r="CQR25" s="102"/>
      <c r="CQS25" s="102"/>
      <c r="CQT25" s="102"/>
      <c r="CQU25" s="102"/>
      <c r="CQV25" s="102"/>
      <c r="CQW25" s="102"/>
      <c r="CQX25" s="102"/>
      <c r="CQY25" s="102"/>
      <c r="CQZ25" s="102"/>
      <c r="CRA25" s="102"/>
      <c r="CRB25" s="102"/>
      <c r="CRC25" s="102"/>
      <c r="CRD25" s="102"/>
      <c r="CRE25" s="102"/>
      <c r="CRF25" s="102"/>
      <c r="CRG25" s="102"/>
      <c r="CRH25" s="102"/>
      <c r="CRI25" s="102"/>
      <c r="CRJ25" s="102"/>
      <c r="CRK25" s="102"/>
      <c r="CRL25" s="102"/>
      <c r="CRM25" s="102"/>
      <c r="CRN25" s="102"/>
      <c r="CRO25" s="102"/>
      <c r="CRP25" s="102"/>
      <c r="CRQ25" s="102"/>
      <c r="CRR25" s="102"/>
      <c r="CRS25" s="102"/>
      <c r="CRT25" s="102"/>
      <c r="CRU25" s="102"/>
      <c r="CRV25" s="102"/>
      <c r="CRW25" s="102"/>
      <c r="CRX25" s="102"/>
      <c r="CRY25" s="102"/>
      <c r="CRZ25" s="102"/>
      <c r="CSA25" s="102"/>
      <c r="CSB25" s="102"/>
      <c r="CSC25" s="102"/>
      <c r="CSD25" s="102"/>
      <c r="CSE25" s="102"/>
      <c r="CSF25" s="102"/>
      <c r="CSG25" s="102"/>
      <c r="CSH25" s="102"/>
      <c r="CSI25" s="102"/>
      <c r="CSJ25" s="102"/>
      <c r="CSK25" s="102"/>
      <c r="CSL25" s="102"/>
      <c r="CSM25" s="102"/>
      <c r="CSN25" s="102"/>
      <c r="CSO25" s="102"/>
      <c r="CSP25" s="102"/>
      <c r="CSQ25" s="102"/>
      <c r="CSR25" s="102"/>
      <c r="CSS25" s="102"/>
      <c r="CST25" s="102"/>
      <c r="CSU25" s="102"/>
      <c r="CSV25" s="102"/>
      <c r="CSW25" s="102"/>
      <c r="CSX25" s="102"/>
      <c r="CSY25" s="102"/>
      <c r="CSZ25" s="102"/>
      <c r="CTA25" s="102"/>
      <c r="CTB25" s="102"/>
      <c r="CTC25" s="102"/>
      <c r="CTD25" s="102"/>
      <c r="CTE25" s="102"/>
      <c r="CTF25" s="102"/>
      <c r="CTG25" s="102"/>
      <c r="CTH25" s="102"/>
      <c r="CTI25" s="102"/>
      <c r="CTJ25" s="102"/>
      <c r="CTK25" s="102"/>
      <c r="CTL25" s="102"/>
      <c r="CTM25" s="102"/>
      <c r="CTN25" s="102"/>
      <c r="CTO25" s="102"/>
      <c r="CTP25" s="102"/>
      <c r="CTQ25" s="102"/>
      <c r="CTR25" s="102"/>
      <c r="CTS25" s="102"/>
      <c r="CTT25" s="102"/>
      <c r="CTU25" s="102"/>
      <c r="CTV25" s="102"/>
      <c r="CTW25" s="102"/>
      <c r="CTX25" s="102"/>
      <c r="CTY25" s="102"/>
      <c r="CTZ25" s="102"/>
      <c r="CUA25" s="102"/>
      <c r="CUB25" s="102"/>
      <c r="CUC25" s="102"/>
      <c r="CUD25" s="102"/>
      <c r="CUE25" s="102"/>
      <c r="CUF25" s="102"/>
      <c r="CUG25" s="102"/>
      <c r="CUH25" s="102"/>
      <c r="CUI25" s="102"/>
      <c r="CUJ25" s="102"/>
      <c r="CUK25" s="102"/>
      <c r="CUL25" s="102"/>
      <c r="CUM25" s="102"/>
      <c r="CUN25" s="102"/>
      <c r="CUO25" s="102"/>
      <c r="CUP25" s="102"/>
      <c r="CUQ25" s="102"/>
      <c r="CUR25" s="102"/>
      <c r="CUS25" s="102"/>
      <c r="CUT25" s="102"/>
      <c r="CUU25" s="102"/>
      <c r="CUV25" s="102"/>
      <c r="CUW25" s="102"/>
      <c r="CUX25" s="102"/>
      <c r="CUY25" s="102"/>
      <c r="CUZ25" s="102"/>
      <c r="CVA25" s="102"/>
      <c r="CVB25" s="102"/>
      <c r="CVC25" s="102"/>
      <c r="CVD25" s="102"/>
      <c r="CVE25" s="102"/>
      <c r="CVF25" s="102"/>
      <c r="CVG25" s="102"/>
      <c r="CVH25" s="102"/>
      <c r="CVI25" s="102"/>
      <c r="CVJ25" s="102"/>
      <c r="CVK25" s="102"/>
      <c r="CVL25" s="102"/>
      <c r="CVM25" s="102"/>
      <c r="CVN25" s="102"/>
      <c r="CVO25" s="102"/>
      <c r="CVP25" s="102"/>
      <c r="CVQ25" s="102"/>
      <c r="CVR25" s="102"/>
      <c r="CVS25" s="102"/>
      <c r="CVT25" s="102"/>
      <c r="CVU25" s="102"/>
      <c r="CVV25" s="102"/>
      <c r="CVW25" s="102"/>
      <c r="CVX25" s="102"/>
      <c r="CVY25" s="102"/>
      <c r="CVZ25" s="102"/>
      <c r="CWA25" s="102"/>
      <c r="CWB25" s="102"/>
      <c r="CWC25" s="102"/>
      <c r="CWD25" s="102"/>
      <c r="CWE25" s="102"/>
      <c r="CWF25" s="102"/>
      <c r="CWG25" s="102"/>
      <c r="CWH25" s="102"/>
      <c r="CWI25" s="102"/>
      <c r="CWJ25" s="102"/>
      <c r="CWK25" s="102"/>
      <c r="CWL25" s="102"/>
      <c r="CWM25" s="102"/>
      <c r="CWN25" s="102"/>
      <c r="CWO25" s="102"/>
      <c r="CWP25" s="102"/>
      <c r="CWQ25" s="102"/>
      <c r="CWR25" s="102"/>
      <c r="CWS25" s="102"/>
      <c r="CWT25" s="102"/>
      <c r="CWU25" s="102"/>
      <c r="CWV25" s="102"/>
      <c r="CWW25" s="102"/>
      <c r="CWX25" s="102"/>
      <c r="CWY25" s="102"/>
      <c r="CWZ25" s="102"/>
      <c r="CXA25" s="102"/>
      <c r="CXB25" s="102"/>
      <c r="CXC25" s="102"/>
      <c r="CXD25" s="102"/>
      <c r="CXE25" s="102"/>
      <c r="CXF25" s="102"/>
      <c r="CXG25" s="102"/>
      <c r="CXH25" s="102"/>
      <c r="CXI25" s="102"/>
      <c r="CXJ25" s="102"/>
      <c r="CXK25" s="102"/>
      <c r="CXL25" s="102"/>
      <c r="CXM25" s="102"/>
      <c r="CXN25" s="102"/>
      <c r="CXO25" s="102"/>
      <c r="CXP25" s="102"/>
      <c r="CXQ25" s="102"/>
      <c r="CXR25" s="102"/>
      <c r="CXS25" s="102"/>
      <c r="CXT25" s="102"/>
      <c r="CXU25" s="102"/>
      <c r="CXV25" s="102"/>
      <c r="CXW25" s="102"/>
      <c r="CXX25" s="102"/>
      <c r="CXY25" s="102"/>
      <c r="CXZ25" s="102"/>
      <c r="CYA25" s="102"/>
      <c r="CYB25" s="102"/>
      <c r="CYC25" s="102"/>
      <c r="CYD25" s="102"/>
      <c r="CYE25" s="102"/>
      <c r="CYF25" s="102"/>
      <c r="CYG25" s="102"/>
      <c r="CYH25" s="102"/>
      <c r="CYI25" s="102"/>
      <c r="CYJ25" s="102"/>
      <c r="CYK25" s="102"/>
      <c r="CYL25" s="102"/>
      <c r="CYM25" s="102"/>
      <c r="CYN25" s="102"/>
      <c r="CYO25" s="102"/>
      <c r="CYP25" s="102"/>
      <c r="CYQ25" s="102"/>
      <c r="CYR25" s="102"/>
      <c r="CYS25" s="102"/>
      <c r="CYT25" s="102"/>
      <c r="CYU25" s="102"/>
      <c r="CYV25" s="102"/>
      <c r="CYW25" s="102"/>
      <c r="CYX25" s="102"/>
      <c r="CYY25" s="102"/>
      <c r="CYZ25" s="102"/>
      <c r="CZA25" s="102"/>
      <c r="CZB25" s="102"/>
      <c r="CZC25" s="102"/>
      <c r="CZD25" s="102"/>
      <c r="CZE25" s="102"/>
      <c r="CZF25" s="102"/>
      <c r="CZG25" s="102"/>
      <c r="CZH25" s="102"/>
      <c r="CZI25" s="102"/>
      <c r="CZJ25" s="102"/>
      <c r="CZK25" s="102"/>
      <c r="CZL25" s="102"/>
      <c r="CZM25" s="102"/>
      <c r="CZN25" s="102"/>
      <c r="CZO25" s="102"/>
      <c r="CZP25" s="102"/>
      <c r="CZQ25" s="102"/>
      <c r="CZR25" s="102"/>
      <c r="CZS25" s="102"/>
      <c r="CZT25" s="102"/>
      <c r="CZU25" s="102"/>
      <c r="CZV25" s="102"/>
      <c r="CZW25" s="102"/>
      <c r="CZX25" s="102"/>
      <c r="CZY25" s="102"/>
      <c r="CZZ25" s="102"/>
      <c r="DAA25" s="102"/>
      <c r="DAB25" s="102"/>
      <c r="DAC25" s="102"/>
      <c r="DAD25" s="102"/>
      <c r="DAE25" s="102"/>
      <c r="DAF25" s="102"/>
      <c r="DAG25" s="102"/>
      <c r="DAH25" s="102"/>
      <c r="DAI25" s="102"/>
      <c r="DAJ25" s="102"/>
      <c r="DAK25" s="102"/>
      <c r="DAL25" s="102"/>
      <c r="DAM25" s="102"/>
      <c r="DAN25" s="102"/>
      <c r="DAO25" s="102"/>
      <c r="DAP25" s="102"/>
      <c r="DAQ25" s="102"/>
      <c r="DAR25" s="102"/>
      <c r="DAS25" s="102"/>
      <c r="DAT25" s="102"/>
      <c r="DAU25" s="102"/>
      <c r="DAV25" s="102"/>
      <c r="DAW25" s="102"/>
      <c r="DAX25" s="102"/>
      <c r="DAY25" s="102"/>
      <c r="DAZ25" s="102"/>
      <c r="DBA25" s="102"/>
      <c r="DBB25" s="102"/>
      <c r="DBC25" s="102"/>
      <c r="DBD25" s="102"/>
      <c r="DBE25" s="102"/>
      <c r="DBF25" s="102"/>
      <c r="DBG25" s="102"/>
      <c r="DBH25" s="102"/>
      <c r="DBI25" s="102"/>
      <c r="DBJ25" s="102"/>
      <c r="DBK25" s="102"/>
      <c r="DBL25" s="102"/>
      <c r="DBM25" s="102"/>
      <c r="DBN25" s="102"/>
      <c r="DBO25" s="102"/>
      <c r="DBP25" s="102"/>
      <c r="DBQ25" s="102"/>
      <c r="DBR25" s="102"/>
      <c r="DBS25" s="102"/>
      <c r="DBT25" s="102"/>
      <c r="DBU25" s="102"/>
      <c r="DBV25" s="102"/>
      <c r="DBW25" s="102"/>
      <c r="DBX25" s="102"/>
      <c r="DBY25" s="102"/>
      <c r="DBZ25" s="102"/>
      <c r="DCA25" s="102"/>
      <c r="DCB25" s="102"/>
      <c r="DCC25" s="102"/>
      <c r="DCD25" s="102"/>
      <c r="DCE25" s="102"/>
      <c r="DCF25" s="102"/>
      <c r="DCG25" s="102"/>
      <c r="DCH25" s="102"/>
      <c r="DCI25" s="102"/>
      <c r="DCJ25" s="102"/>
      <c r="DCK25" s="102"/>
      <c r="DCL25" s="102"/>
      <c r="DCM25" s="102"/>
      <c r="DCN25" s="102"/>
      <c r="DCO25" s="102"/>
      <c r="DCP25" s="102"/>
      <c r="DCQ25" s="102"/>
      <c r="DCR25" s="102"/>
      <c r="DCS25" s="102"/>
      <c r="DCT25" s="102"/>
      <c r="DCU25" s="102"/>
      <c r="DCV25" s="102"/>
      <c r="DCW25" s="102"/>
      <c r="DCX25" s="102"/>
      <c r="DCY25" s="102"/>
      <c r="DCZ25" s="102"/>
      <c r="DDA25" s="102"/>
      <c r="DDB25" s="102"/>
      <c r="DDC25" s="102"/>
      <c r="DDD25" s="102"/>
      <c r="DDE25" s="102"/>
      <c r="DDF25" s="102"/>
      <c r="DDG25" s="102"/>
      <c r="DDH25" s="102"/>
      <c r="DDI25" s="102"/>
      <c r="DDJ25" s="102"/>
      <c r="DDK25" s="102"/>
      <c r="DDL25" s="102"/>
      <c r="DDM25" s="102"/>
      <c r="DDN25" s="102"/>
      <c r="DDO25" s="102"/>
      <c r="DDP25" s="102"/>
      <c r="DDQ25" s="102"/>
      <c r="DDR25" s="102"/>
      <c r="DDS25" s="102"/>
      <c r="DDT25" s="102"/>
      <c r="DDU25" s="102"/>
      <c r="DDV25" s="102"/>
      <c r="DDW25" s="102"/>
      <c r="DDX25" s="102"/>
      <c r="DDY25" s="102"/>
      <c r="DDZ25" s="102"/>
      <c r="DEA25" s="102"/>
      <c r="DEB25" s="102"/>
      <c r="DEC25" s="102"/>
      <c r="DED25" s="102"/>
      <c r="DEE25" s="102"/>
      <c r="DEF25" s="102"/>
      <c r="DEG25" s="102"/>
      <c r="DEH25" s="102"/>
      <c r="DEI25" s="102"/>
      <c r="DEJ25" s="102"/>
      <c r="DEK25" s="102"/>
      <c r="DEL25" s="102"/>
      <c r="DEM25" s="102"/>
      <c r="DEN25" s="102"/>
      <c r="DEO25" s="102"/>
      <c r="DEP25" s="102"/>
      <c r="DEQ25" s="102"/>
      <c r="DER25" s="102"/>
      <c r="DES25" s="102"/>
      <c r="DET25" s="102"/>
      <c r="DEU25" s="102"/>
      <c r="DEV25" s="102"/>
      <c r="DEW25" s="102"/>
      <c r="DEX25" s="102"/>
      <c r="DEY25" s="102"/>
      <c r="DEZ25" s="102"/>
      <c r="DFA25" s="102"/>
      <c r="DFB25" s="102"/>
      <c r="DFC25" s="102"/>
      <c r="DFD25" s="102"/>
      <c r="DFE25" s="102"/>
      <c r="DFF25" s="102"/>
      <c r="DFG25" s="102"/>
      <c r="DFH25" s="102"/>
      <c r="DFI25" s="102"/>
      <c r="DFJ25" s="102"/>
      <c r="DFK25" s="102"/>
      <c r="DFL25" s="102"/>
      <c r="DFM25" s="102"/>
      <c r="DFN25" s="102"/>
      <c r="DFO25" s="102"/>
      <c r="DFP25" s="102"/>
      <c r="DFQ25" s="102"/>
      <c r="DFR25" s="102"/>
      <c r="DFS25" s="102"/>
      <c r="DFT25" s="102"/>
      <c r="DFU25" s="102"/>
      <c r="DFV25" s="102"/>
      <c r="DFW25" s="102"/>
      <c r="DFX25" s="102"/>
      <c r="DFY25" s="102"/>
      <c r="DFZ25" s="102"/>
      <c r="DGA25" s="102"/>
      <c r="DGB25" s="102"/>
      <c r="DGC25" s="102"/>
      <c r="DGD25" s="102"/>
      <c r="DGE25" s="102"/>
      <c r="DGF25" s="102"/>
      <c r="DGG25" s="102"/>
      <c r="DGH25" s="102"/>
      <c r="DGI25" s="102"/>
      <c r="DGJ25" s="102"/>
      <c r="DGK25" s="102"/>
      <c r="DGL25" s="102"/>
      <c r="DGM25" s="102"/>
      <c r="DGN25" s="102"/>
      <c r="DGO25" s="102"/>
      <c r="DGP25" s="102"/>
      <c r="DGQ25" s="102"/>
      <c r="DGR25" s="102"/>
      <c r="DGS25" s="102"/>
      <c r="DGT25" s="102"/>
      <c r="DGU25" s="102"/>
      <c r="DGV25" s="102"/>
      <c r="DGW25" s="102"/>
      <c r="DGX25" s="102"/>
      <c r="DGY25" s="102"/>
      <c r="DGZ25" s="102"/>
      <c r="DHA25" s="102"/>
      <c r="DHB25" s="102"/>
      <c r="DHC25" s="102"/>
      <c r="DHD25" s="102"/>
      <c r="DHE25" s="102"/>
      <c r="DHF25" s="102"/>
      <c r="DHG25" s="102"/>
      <c r="DHH25" s="102"/>
      <c r="DHI25" s="102"/>
      <c r="DHJ25" s="102"/>
      <c r="DHK25" s="102"/>
      <c r="DHL25" s="102"/>
      <c r="DHM25" s="102"/>
      <c r="DHN25" s="102"/>
      <c r="DHO25" s="102"/>
      <c r="DHP25" s="102"/>
      <c r="DHQ25" s="102"/>
      <c r="DHR25" s="102"/>
      <c r="DHS25" s="102"/>
      <c r="DHT25" s="102"/>
      <c r="DHU25" s="102"/>
      <c r="DHV25" s="102"/>
      <c r="DHW25" s="102"/>
      <c r="DHX25" s="102"/>
      <c r="DHY25" s="102"/>
      <c r="DHZ25" s="102"/>
      <c r="DIA25" s="102"/>
      <c r="DIB25" s="102"/>
      <c r="DIC25" s="102"/>
      <c r="DID25" s="102"/>
      <c r="DIE25" s="102"/>
      <c r="DIF25" s="102"/>
      <c r="DIG25" s="102"/>
      <c r="DIH25" s="102"/>
      <c r="DII25" s="102"/>
      <c r="DIJ25" s="102"/>
      <c r="DIK25" s="102"/>
      <c r="DIL25" s="102"/>
      <c r="DIM25" s="102"/>
      <c r="DIN25" s="102"/>
      <c r="DIO25" s="102"/>
      <c r="DIP25" s="102"/>
      <c r="DIQ25" s="102"/>
      <c r="DIR25" s="102"/>
      <c r="DIS25" s="102"/>
      <c r="DIT25" s="102"/>
      <c r="DIU25" s="102"/>
      <c r="DIV25" s="102"/>
      <c r="DIW25" s="102"/>
      <c r="DIX25" s="102"/>
      <c r="DIY25" s="102"/>
      <c r="DIZ25" s="102"/>
      <c r="DJA25" s="102"/>
      <c r="DJB25" s="102"/>
      <c r="DJC25" s="102"/>
      <c r="DJD25" s="102"/>
      <c r="DJE25" s="102"/>
      <c r="DJF25" s="102"/>
      <c r="DJG25" s="102"/>
      <c r="DJH25" s="102"/>
      <c r="DJI25" s="102"/>
      <c r="DJJ25" s="102"/>
      <c r="DJK25" s="102"/>
      <c r="DJL25" s="102"/>
      <c r="DJM25" s="102"/>
      <c r="DJN25" s="102"/>
      <c r="DJO25" s="102"/>
      <c r="DJP25" s="102"/>
      <c r="DJQ25" s="102"/>
      <c r="DJR25" s="102"/>
      <c r="DJS25" s="102"/>
      <c r="DJT25" s="102"/>
      <c r="DJU25" s="102"/>
      <c r="DJV25" s="102"/>
      <c r="DJW25" s="102"/>
      <c r="DJX25" s="102"/>
      <c r="DJY25" s="102"/>
      <c r="DJZ25" s="102"/>
      <c r="DKA25" s="102"/>
      <c r="DKB25" s="102"/>
      <c r="DKC25" s="102"/>
      <c r="DKD25" s="102"/>
      <c r="DKE25" s="102"/>
      <c r="DKF25" s="102"/>
      <c r="DKG25" s="102"/>
      <c r="DKH25" s="102"/>
      <c r="DKI25" s="102"/>
      <c r="DKJ25" s="102"/>
      <c r="DKK25" s="102"/>
      <c r="DKL25" s="102"/>
      <c r="DKM25" s="102"/>
      <c r="DKN25" s="102"/>
      <c r="DKO25" s="102"/>
      <c r="DKP25" s="102"/>
      <c r="DKQ25" s="102"/>
      <c r="DKR25" s="102"/>
      <c r="DKS25" s="102"/>
      <c r="DKT25" s="102"/>
      <c r="DKU25" s="102"/>
      <c r="DKV25" s="102"/>
      <c r="DKW25" s="102"/>
      <c r="DKX25" s="102"/>
      <c r="DKY25" s="102"/>
      <c r="DKZ25" s="102"/>
      <c r="DLA25" s="102"/>
      <c r="DLB25" s="102"/>
      <c r="DLC25" s="102"/>
      <c r="DLD25" s="102"/>
      <c r="DLE25" s="102"/>
      <c r="DLF25" s="102"/>
      <c r="DLG25" s="102"/>
      <c r="DLH25" s="102"/>
      <c r="DLI25" s="102"/>
      <c r="DLJ25" s="102"/>
      <c r="DLK25" s="102"/>
      <c r="DLL25" s="102"/>
      <c r="DLM25" s="102"/>
      <c r="DLN25" s="102"/>
      <c r="DLO25" s="102"/>
      <c r="DLP25" s="102"/>
      <c r="DLQ25" s="102"/>
      <c r="DLR25" s="102"/>
      <c r="DLS25" s="102"/>
      <c r="DLT25" s="102"/>
      <c r="DLU25" s="102"/>
      <c r="DLV25" s="102"/>
      <c r="DLW25" s="102"/>
      <c r="DLX25" s="102"/>
      <c r="DLY25" s="102"/>
      <c r="DLZ25" s="102"/>
      <c r="DMA25" s="102"/>
      <c r="DMB25" s="102"/>
      <c r="DMC25" s="102"/>
      <c r="DMD25" s="102"/>
      <c r="DME25" s="102"/>
      <c r="DMF25" s="102"/>
      <c r="DMG25" s="102"/>
      <c r="DMH25" s="102"/>
      <c r="DMI25" s="102"/>
      <c r="DMJ25" s="102"/>
      <c r="DMK25" s="102"/>
      <c r="DML25" s="102"/>
      <c r="DMM25" s="102"/>
      <c r="DMN25" s="102"/>
      <c r="DMO25" s="102"/>
      <c r="DMP25" s="102"/>
      <c r="DMQ25" s="102"/>
      <c r="DMR25" s="102"/>
      <c r="DMS25" s="102"/>
      <c r="DMT25" s="102"/>
      <c r="DMU25" s="102"/>
      <c r="DMV25" s="102"/>
      <c r="DMW25" s="102"/>
      <c r="DMX25" s="102"/>
      <c r="DMY25" s="102"/>
      <c r="DMZ25" s="102"/>
      <c r="DNA25" s="102"/>
      <c r="DNB25" s="102"/>
      <c r="DNC25" s="102"/>
      <c r="DND25" s="102"/>
      <c r="DNE25" s="102"/>
      <c r="DNF25" s="102"/>
      <c r="DNG25" s="102"/>
      <c r="DNH25" s="102"/>
      <c r="DNI25" s="102"/>
      <c r="DNJ25" s="102"/>
      <c r="DNK25" s="102"/>
      <c r="DNL25" s="102"/>
      <c r="DNM25" s="102"/>
      <c r="DNN25" s="102"/>
      <c r="DNO25" s="102"/>
      <c r="DNP25" s="102"/>
      <c r="DNQ25" s="102"/>
      <c r="DNR25" s="102"/>
      <c r="DNS25" s="102"/>
      <c r="DNT25" s="102"/>
      <c r="DNU25" s="102"/>
      <c r="DNV25" s="102"/>
      <c r="DNW25" s="102"/>
      <c r="DNX25" s="102"/>
      <c r="DNY25" s="102"/>
      <c r="DNZ25" s="102"/>
      <c r="DOA25" s="102"/>
      <c r="DOB25" s="102"/>
      <c r="DOC25" s="102"/>
      <c r="DOD25" s="102"/>
      <c r="DOE25" s="102"/>
      <c r="DOF25" s="102"/>
      <c r="DOG25" s="102"/>
      <c r="DOH25" s="102"/>
      <c r="DOI25" s="102"/>
      <c r="DOJ25" s="102"/>
      <c r="DOK25" s="102"/>
      <c r="DOL25" s="102"/>
      <c r="DOM25" s="102"/>
      <c r="DON25" s="102"/>
      <c r="DOO25" s="102"/>
      <c r="DOP25" s="102"/>
      <c r="DOQ25" s="102"/>
      <c r="DOR25" s="102"/>
      <c r="DOS25" s="102"/>
      <c r="DOT25" s="102"/>
      <c r="DOU25" s="102"/>
      <c r="DOV25" s="102"/>
      <c r="DOW25" s="102"/>
      <c r="DOX25" s="102"/>
      <c r="DOY25" s="102"/>
      <c r="DOZ25" s="102"/>
      <c r="DPA25" s="102"/>
      <c r="DPB25" s="102"/>
      <c r="DPC25" s="102"/>
      <c r="DPD25" s="102"/>
      <c r="DPE25" s="102"/>
      <c r="DPF25" s="102"/>
      <c r="DPG25" s="102"/>
      <c r="DPH25" s="102"/>
      <c r="DPI25" s="102"/>
      <c r="DPJ25" s="102"/>
      <c r="DPK25" s="102"/>
      <c r="DPL25" s="102"/>
      <c r="DPM25" s="102"/>
      <c r="DPN25" s="102"/>
      <c r="DPO25" s="102"/>
      <c r="DPP25" s="102"/>
      <c r="DPQ25" s="102"/>
      <c r="DPR25" s="102"/>
      <c r="DPS25" s="102"/>
      <c r="DPT25" s="102"/>
      <c r="DPU25" s="102"/>
      <c r="DPV25" s="102"/>
      <c r="DPW25" s="102"/>
      <c r="DPX25" s="102"/>
      <c r="DPY25" s="102"/>
      <c r="DPZ25" s="102"/>
      <c r="DQA25" s="102"/>
      <c r="DQB25" s="102"/>
      <c r="DQC25" s="102"/>
      <c r="DQD25" s="102"/>
      <c r="DQE25" s="102"/>
      <c r="DQF25" s="102"/>
      <c r="DQG25" s="102"/>
      <c r="DQH25" s="102"/>
      <c r="DQI25" s="102"/>
      <c r="DQJ25" s="102"/>
      <c r="DQK25" s="102"/>
      <c r="DQL25" s="102"/>
      <c r="DQM25" s="102"/>
      <c r="DQN25" s="102"/>
      <c r="DQO25" s="102"/>
      <c r="DQP25" s="102"/>
      <c r="DQQ25" s="102"/>
      <c r="DQR25" s="102"/>
      <c r="DQS25" s="102"/>
      <c r="DQT25" s="102"/>
      <c r="DQU25" s="102"/>
      <c r="DQV25" s="102"/>
      <c r="DQW25" s="102"/>
      <c r="DQX25" s="102"/>
      <c r="DQY25" s="102"/>
      <c r="DQZ25" s="102"/>
      <c r="DRA25" s="102"/>
      <c r="DRB25" s="102"/>
      <c r="DRC25" s="102"/>
      <c r="DRD25" s="102"/>
      <c r="DRE25" s="102"/>
      <c r="DRF25" s="102"/>
      <c r="DRG25" s="102"/>
      <c r="DRH25" s="102"/>
      <c r="DRI25" s="102"/>
      <c r="DRJ25" s="102"/>
      <c r="DRK25" s="102"/>
      <c r="DRL25" s="102"/>
      <c r="DRM25" s="102"/>
      <c r="DRN25" s="102"/>
      <c r="DRO25" s="102"/>
      <c r="DRP25" s="102"/>
      <c r="DRQ25" s="102"/>
      <c r="DRR25" s="102"/>
      <c r="DRS25" s="102"/>
      <c r="DRT25" s="102"/>
      <c r="DRU25" s="102"/>
      <c r="DRV25" s="102"/>
      <c r="DRW25" s="102"/>
      <c r="DRX25" s="102"/>
      <c r="DRY25" s="102"/>
      <c r="DRZ25" s="102"/>
      <c r="DSA25" s="102"/>
      <c r="DSB25" s="102"/>
      <c r="DSC25" s="102"/>
      <c r="DSD25" s="102"/>
      <c r="DSE25" s="102"/>
      <c r="DSF25" s="102"/>
      <c r="DSG25" s="102"/>
      <c r="DSH25" s="102"/>
      <c r="DSI25" s="102"/>
      <c r="DSJ25" s="102"/>
      <c r="DSK25" s="102"/>
      <c r="DSL25" s="102"/>
      <c r="DSM25" s="102"/>
      <c r="DSN25" s="102"/>
      <c r="DSO25" s="102"/>
      <c r="DSP25" s="102"/>
      <c r="DSQ25" s="102"/>
      <c r="DSR25" s="102"/>
      <c r="DSS25" s="102"/>
      <c r="DST25" s="102"/>
      <c r="DSU25" s="102"/>
      <c r="DSV25" s="102"/>
      <c r="DSW25" s="102"/>
      <c r="DSX25" s="102"/>
      <c r="DSY25" s="102"/>
      <c r="DSZ25" s="102"/>
      <c r="DTA25" s="102"/>
      <c r="DTB25" s="102"/>
      <c r="DTC25" s="102"/>
      <c r="DTD25" s="102"/>
      <c r="DTE25" s="102"/>
      <c r="DTF25" s="102"/>
      <c r="DTG25" s="102"/>
      <c r="DTH25" s="102"/>
      <c r="DTI25" s="102"/>
      <c r="DTJ25" s="102"/>
      <c r="DTK25" s="102"/>
      <c r="DTL25" s="102"/>
      <c r="DTM25" s="102"/>
      <c r="DTN25" s="102"/>
      <c r="DTO25" s="102"/>
      <c r="DTP25" s="102"/>
      <c r="DTQ25" s="102"/>
      <c r="DTR25" s="102"/>
      <c r="DTS25" s="102"/>
      <c r="DTT25" s="102"/>
      <c r="DTU25" s="102"/>
      <c r="DTV25" s="102"/>
      <c r="DTW25" s="102"/>
      <c r="DTX25" s="102"/>
      <c r="DTY25" s="102"/>
      <c r="DTZ25" s="102"/>
      <c r="DUA25" s="102"/>
      <c r="DUB25" s="102"/>
      <c r="DUC25" s="102"/>
      <c r="DUD25" s="102"/>
      <c r="DUE25" s="102"/>
      <c r="DUF25" s="102"/>
      <c r="DUG25" s="102"/>
      <c r="DUH25" s="102"/>
      <c r="DUI25" s="102"/>
      <c r="DUJ25" s="102"/>
      <c r="DUK25" s="102"/>
      <c r="DUL25" s="102"/>
      <c r="DUM25" s="102"/>
      <c r="DUN25" s="102"/>
      <c r="DUO25" s="102"/>
      <c r="DUP25" s="102"/>
      <c r="DUQ25" s="102"/>
      <c r="DUR25" s="102"/>
      <c r="DUS25" s="102"/>
      <c r="DUT25" s="102"/>
      <c r="DUU25" s="102"/>
      <c r="DUV25" s="102"/>
      <c r="DUW25" s="102"/>
      <c r="DUX25" s="102"/>
      <c r="DUY25" s="102"/>
      <c r="DUZ25" s="102"/>
      <c r="DVA25" s="102"/>
      <c r="DVB25" s="102"/>
      <c r="DVC25" s="102"/>
      <c r="DVD25" s="102"/>
      <c r="DVE25" s="102"/>
      <c r="DVF25" s="102"/>
      <c r="DVG25" s="102"/>
      <c r="DVH25" s="102"/>
      <c r="DVI25" s="102"/>
      <c r="DVJ25" s="102"/>
      <c r="DVK25" s="102"/>
      <c r="DVL25" s="102"/>
      <c r="DVM25" s="102"/>
      <c r="DVN25" s="102"/>
      <c r="DVO25" s="102"/>
      <c r="DVP25" s="102"/>
      <c r="DVQ25" s="102"/>
      <c r="DVR25" s="102"/>
      <c r="DVS25" s="102"/>
      <c r="DVT25" s="102"/>
      <c r="DVU25" s="102"/>
      <c r="DVV25" s="102"/>
      <c r="DVW25" s="102"/>
      <c r="DVX25" s="102"/>
      <c r="DVY25" s="102"/>
      <c r="DVZ25" s="102"/>
      <c r="DWA25" s="102"/>
      <c r="DWB25" s="102"/>
      <c r="DWC25" s="102"/>
      <c r="DWD25" s="102"/>
      <c r="DWE25" s="102"/>
      <c r="DWF25" s="102"/>
      <c r="DWG25" s="102"/>
      <c r="DWH25" s="102"/>
      <c r="DWI25" s="102"/>
      <c r="DWJ25" s="102"/>
      <c r="DWK25" s="102"/>
      <c r="DWL25" s="102"/>
      <c r="DWM25" s="102"/>
      <c r="DWN25" s="102"/>
      <c r="DWO25" s="102"/>
      <c r="DWP25" s="102"/>
      <c r="DWQ25" s="102"/>
      <c r="DWR25" s="102"/>
      <c r="DWS25" s="102"/>
      <c r="DWT25" s="102"/>
      <c r="DWU25" s="102"/>
      <c r="DWV25" s="102"/>
      <c r="DWW25" s="102"/>
      <c r="DWX25" s="102"/>
      <c r="DWY25" s="102"/>
      <c r="DWZ25" s="102"/>
      <c r="DXA25" s="102"/>
      <c r="DXB25" s="102"/>
      <c r="DXC25" s="102"/>
      <c r="DXD25" s="102"/>
      <c r="DXE25" s="102"/>
      <c r="DXF25" s="102"/>
      <c r="DXG25" s="102"/>
      <c r="DXH25" s="102"/>
      <c r="DXI25" s="102"/>
      <c r="DXJ25" s="102"/>
      <c r="DXK25" s="102"/>
      <c r="DXL25" s="102"/>
      <c r="DXM25" s="102"/>
      <c r="DXN25" s="102"/>
      <c r="DXO25" s="102"/>
      <c r="DXP25" s="102"/>
      <c r="DXQ25" s="102"/>
      <c r="DXR25" s="102"/>
      <c r="DXS25" s="102"/>
      <c r="DXT25" s="102"/>
      <c r="DXU25" s="102"/>
      <c r="DXV25" s="102"/>
      <c r="DXW25" s="102"/>
      <c r="DXX25" s="102"/>
      <c r="DXY25" s="102"/>
      <c r="DXZ25" s="102"/>
      <c r="DYA25" s="102"/>
      <c r="DYB25" s="102"/>
      <c r="DYC25" s="102"/>
      <c r="DYD25" s="102"/>
      <c r="DYE25" s="102"/>
      <c r="DYF25" s="102"/>
      <c r="DYG25" s="102"/>
      <c r="DYH25" s="102"/>
      <c r="DYI25" s="102"/>
      <c r="DYJ25" s="102"/>
      <c r="DYK25" s="102"/>
      <c r="DYL25" s="102"/>
      <c r="DYM25" s="102"/>
      <c r="DYN25" s="102"/>
      <c r="DYO25" s="102"/>
      <c r="DYP25" s="102"/>
      <c r="DYQ25" s="102"/>
      <c r="DYR25" s="102"/>
      <c r="DYS25" s="102"/>
      <c r="DYT25" s="102"/>
      <c r="DYU25" s="102"/>
      <c r="DYV25" s="102"/>
      <c r="DYW25" s="102"/>
      <c r="DYX25" s="102"/>
      <c r="DYY25" s="102"/>
      <c r="DYZ25" s="102"/>
      <c r="DZA25" s="102"/>
      <c r="DZB25" s="102"/>
      <c r="DZC25" s="102"/>
      <c r="DZD25" s="102"/>
      <c r="DZE25" s="102"/>
      <c r="DZF25" s="102"/>
      <c r="DZG25" s="102"/>
      <c r="DZH25" s="102"/>
      <c r="DZI25" s="102"/>
      <c r="DZJ25" s="102"/>
      <c r="DZK25" s="102"/>
      <c r="DZL25" s="102"/>
      <c r="DZM25" s="102"/>
      <c r="DZN25" s="102"/>
      <c r="DZO25" s="102"/>
      <c r="DZP25" s="102"/>
      <c r="DZQ25" s="102"/>
      <c r="DZR25" s="102"/>
      <c r="DZS25" s="102"/>
      <c r="DZT25" s="102"/>
      <c r="DZU25" s="102"/>
      <c r="DZV25" s="102"/>
      <c r="DZW25" s="102"/>
      <c r="DZX25" s="102"/>
      <c r="DZY25" s="102"/>
      <c r="DZZ25" s="102"/>
      <c r="EAA25" s="102"/>
      <c r="EAB25" s="102"/>
      <c r="EAC25" s="102"/>
      <c r="EAD25" s="102"/>
      <c r="EAE25" s="102"/>
      <c r="EAF25" s="102"/>
      <c r="EAG25" s="102"/>
      <c r="EAH25" s="102"/>
      <c r="EAI25" s="102"/>
      <c r="EAJ25" s="102"/>
      <c r="EAK25" s="102"/>
      <c r="EAL25" s="102"/>
      <c r="EAM25" s="102"/>
      <c r="EAN25" s="102"/>
      <c r="EAO25" s="102"/>
      <c r="EAP25" s="102"/>
      <c r="EAQ25" s="102"/>
      <c r="EAR25" s="102"/>
      <c r="EAS25" s="102"/>
      <c r="EAT25" s="102"/>
      <c r="EAU25" s="102"/>
      <c r="EAV25" s="102"/>
      <c r="EAW25" s="102"/>
      <c r="EAX25" s="102"/>
      <c r="EAY25" s="102"/>
      <c r="EAZ25" s="102"/>
      <c r="EBA25" s="102"/>
      <c r="EBB25" s="102"/>
      <c r="EBC25" s="102"/>
      <c r="EBD25" s="102"/>
      <c r="EBE25" s="102"/>
      <c r="EBF25" s="102"/>
      <c r="EBG25" s="102"/>
      <c r="EBH25" s="102"/>
      <c r="EBI25" s="102"/>
      <c r="EBJ25" s="102"/>
      <c r="EBK25" s="102"/>
      <c r="EBL25" s="102"/>
      <c r="EBM25" s="102"/>
      <c r="EBN25" s="102"/>
      <c r="EBO25" s="102"/>
      <c r="EBP25" s="102"/>
      <c r="EBQ25" s="102"/>
      <c r="EBR25" s="102"/>
      <c r="EBS25" s="102"/>
      <c r="EBT25" s="102"/>
      <c r="EBU25" s="102"/>
      <c r="EBV25" s="102"/>
      <c r="EBW25" s="102"/>
      <c r="EBX25" s="102"/>
      <c r="EBY25" s="102"/>
      <c r="EBZ25" s="102"/>
      <c r="ECA25" s="102"/>
      <c r="ECB25" s="102"/>
      <c r="ECC25" s="102"/>
      <c r="ECD25" s="102"/>
      <c r="ECE25" s="102"/>
      <c r="ECF25" s="102"/>
      <c r="ECG25" s="102"/>
      <c r="ECH25" s="102"/>
      <c r="ECI25" s="102"/>
      <c r="ECJ25" s="102"/>
      <c r="ECK25" s="102"/>
      <c r="ECL25" s="102"/>
      <c r="ECM25" s="102"/>
      <c r="ECN25" s="102"/>
      <c r="ECO25" s="102"/>
      <c r="ECP25" s="102"/>
      <c r="ECQ25" s="102"/>
      <c r="ECR25" s="102"/>
      <c r="ECS25" s="102"/>
      <c r="ECT25" s="102"/>
      <c r="ECU25" s="102"/>
      <c r="ECV25" s="102"/>
      <c r="ECW25" s="102"/>
      <c r="ECX25" s="102"/>
      <c r="ECY25" s="102"/>
      <c r="ECZ25" s="102"/>
      <c r="EDA25" s="102"/>
      <c r="EDB25" s="102"/>
      <c r="EDC25" s="102"/>
      <c r="EDD25" s="102"/>
      <c r="EDE25" s="102"/>
      <c r="EDF25" s="102"/>
      <c r="EDG25" s="102"/>
      <c r="EDH25" s="102"/>
      <c r="EDI25" s="102"/>
      <c r="EDJ25" s="102"/>
      <c r="EDK25" s="102"/>
      <c r="EDL25" s="102"/>
      <c r="EDM25" s="102"/>
      <c r="EDN25" s="102"/>
      <c r="EDO25" s="102"/>
      <c r="EDP25" s="102"/>
      <c r="EDQ25" s="102"/>
      <c r="EDR25" s="102"/>
      <c r="EDS25" s="102"/>
      <c r="EDT25" s="102"/>
      <c r="EDU25" s="102"/>
      <c r="EDV25" s="102"/>
      <c r="EDW25" s="102"/>
      <c r="EDX25" s="102"/>
      <c r="EDY25" s="102"/>
      <c r="EDZ25" s="102"/>
      <c r="EEA25" s="102"/>
      <c r="EEB25" s="102"/>
      <c r="EEC25" s="102"/>
      <c r="EED25" s="102"/>
      <c r="EEE25" s="102"/>
      <c r="EEF25" s="102"/>
      <c r="EEG25" s="102"/>
      <c r="EEH25" s="102"/>
      <c r="EEI25" s="102"/>
      <c r="EEJ25" s="102"/>
      <c r="EEK25" s="102"/>
      <c r="EEL25" s="102"/>
      <c r="EEM25" s="102"/>
      <c r="EEN25" s="102"/>
      <c r="EEO25" s="102"/>
      <c r="EEP25" s="102"/>
      <c r="EEQ25" s="102"/>
      <c r="EER25" s="102"/>
      <c r="EES25" s="102"/>
      <c r="EET25" s="102"/>
      <c r="EEU25" s="102"/>
      <c r="EEV25" s="102"/>
      <c r="EEW25" s="102"/>
      <c r="EEX25" s="102"/>
      <c r="EEY25" s="102"/>
      <c r="EEZ25" s="102"/>
      <c r="EFA25" s="102"/>
      <c r="EFB25" s="102"/>
      <c r="EFC25" s="102"/>
      <c r="EFD25" s="102"/>
      <c r="EFE25" s="102"/>
      <c r="EFF25" s="102"/>
      <c r="EFG25" s="102"/>
      <c r="EFH25" s="102"/>
      <c r="EFI25" s="102"/>
      <c r="EFJ25" s="102"/>
      <c r="EFK25" s="102"/>
      <c r="EFL25" s="102"/>
      <c r="EFM25" s="102"/>
      <c r="EFN25" s="102"/>
      <c r="EFO25" s="102"/>
      <c r="EFP25" s="102"/>
      <c r="EFQ25" s="102"/>
      <c r="EFR25" s="102"/>
      <c r="EFS25" s="102"/>
      <c r="EFT25" s="102"/>
      <c r="EFU25" s="102"/>
      <c r="EFV25" s="102"/>
      <c r="EFW25" s="102"/>
      <c r="EFX25" s="102"/>
      <c r="EFY25" s="102"/>
      <c r="EFZ25" s="102"/>
      <c r="EGA25" s="102"/>
      <c r="EGB25" s="102"/>
      <c r="EGC25" s="102"/>
      <c r="EGD25" s="102"/>
      <c r="EGE25" s="102"/>
      <c r="EGF25" s="102"/>
      <c r="EGG25" s="102"/>
      <c r="EGH25" s="102"/>
      <c r="EGI25" s="102"/>
      <c r="EGJ25" s="102"/>
      <c r="EGK25" s="102"/>
      <c r="EGL25" s="102"/>
      <c r="EGM25" s="102"/>
      <c r="EGN25" s="102"/>
      <c r="EGO25" s="102"/>
      <c r="EGP25" s="102"/>
      <c r="EGQ25" s="102"/>
      <c r="EGR25" s="102"/>
      <c r="EGS25" s="102"/>
      <c r="EGT25" s="102"/>
      <c r="EGU25" s="102"/>
      <c r="EGV25" s="102"/>
      <c r="EGW25" s="102"/>
      <c r="EGX25" s="102"/>
      <c r="EGY25" s="102"/>
      <c r="EGZ25" s="102"/>
      <c r="EHA25" s="102"/>
      <c r="EHB25" s="102"/>
      <c r="EHC25" s="102"/>
      <c r="EHD25" s="102"/>
      <c r="EHE25" s="102"/>
      <c r="EHF25" s="102"/>
      <c r="EHG25" s="102"/>
      <c r="EHH25" s="102"/>
      <c r="EHI25" s="102"/>
      <c r="EHJ25" s="102"/>
      <c r="EHK25" s="102"/>
      <c r="EHL25" s="102"/>
      <c r="EHM25" s="102"/>
      <c r="EHN25" s="102"/>
      <c r="EHO25" s="102"/>
      <c r="EHP25" s="102"/>
      <c r="EHQ25" s="102"/>
      <c r="EHR25" s="102"/>
      <c r="EHS25" s="102"/>
      <c r="EHT25" s="102"/>
      <c r="EHU25" s="102"/>
      <c r="EHV25" s="102"/>
      <c r="EHW25" s="102"/>
      <c r="EHX25" s="102"/>
      <c r="EHY25" s="102"/>
      <c r="EHZ25" s="102"/>
      <c r="EIA25" s="102"/>
      <c r="EIB25" s="102"/>
      <c r="EIC25" s="102"/>
      <c r="EID25" s="102"/>
      <c r="EIE25" s="102"/>
      <c r="EIF25" s="102"/>
      <c r="EIG25" s="102"/>
      <c r="EIH25" s="102"/>
      <c r="EII25" s="102"/>
      <c r="EIJ25" s="102"/>
      <c r="EIK25" s="102"/>
      <c r="EIL25" s="102"/>
      <c r="EIM25" s="102"/>
      <c r="EIN25" s="102"/>
      <c r="EIO25" s="102"/>
      <c r="EIP25" s="102"/>
      <c r="EIQ25" s="102"/>
      <c r="EIR25" s="102"/>
      <c r="EIS25" s="102"/>
      <c r="EIT25" s="102"/>
      <c r="EIU25" s="102"/>
      <c r="EIV25" s="102"/>
      <c r="EIW25" s="102"/>
      <c r="EIX25" s="102"/>
      <c r="EIY25" s="102"/>
      <c r="EIZ25" s="102"/>
      <c r="EJA25" s="102"/>
      <c r="EJB25" s="102"/>
      <c r="EJC25" s="102"/>
      <c r="EJD25" s="102"/>
      <c r="EJE25" s="102"/>
      <c r="EJF25" s="102"/>
      <c r="EJG25" s="102"/>
      <c r="EJH25" s="102"/>
      <c r="EJI25" s="102"/>
      <c r="EJJ25" s="102"/>
      <c r="EJK25" s="102"/>
      <c r="EJL25" s="102"/>
      <c r="EJM25" s="102"/>
      <c r="EJN25" s="102"/>
      <c r="EJO25" s="102"/>
      <c r="EJP25" s="102"/>
      <c r="EJQ25" s="102"/>
      <c r="EJR25" s="102"/>
      <c r="EJS25" s="102"/>
      <c r="EJT25" s="102"/>
      <c r="EJU25" s="102"/>
      <c r="EJV25" s="102"/>
      <c r="EJW25" s="102"/>
      <c r="EJX25" s="102"/>
      <c r="EJY25" s="102"/>
      <c r="EJZ25" s="102"/>
      <c r="EKA25" s="102"/>
      <c r="EKB25" s="102"/>
      <c r="EKC25" s="102"/>
      <c r="EKD25" s="102"/>
      <c r="EKE25" s="102"/>
      <c r="EKF25" s="102"/>
      <c r="EKG25" s="102"/>
      <c r="EKH25" s="102"/>
      <c r="EKI25" s="102"/>
      <c r="EKJ25" s="102"/>
      <c r="EKK25" s="102"/>
      <c r="EKL25" s="102"/>
      <c r="EKM25" s="102"/>
      <c r="EKN25" s="102"/>
      <c r="EKO25" s="102"/>
      <c r="EKP25" s="102"/>
      <c r="EKQ25" s="102"/>
      <c r="EKR25" s="102"/>
      <c r="EKS25" s="102"/>
      <c r="EKT25" s="102"/>
      <c r="EKU25" s="102"/>
      <c r="EKV25" s="102"/>
      <c r="EKW25" s="102"/>
      <c r="EKX25" s="102"/>
      <c r="EKY25" s="102"/>
      <c r="EKZ25" s="102"/>
      <c r="ELA25" s="102"/>
      <c r="ELB25" s="102"/>
      <c r="ELC25" s="102"/>
      <c r="ELD25" s="102"/>
      <c r="ELE25" s="102"/>
      <c r="ELF25" s="102"/>
      <c r="ELG25" s="102"/>
      <c r="ELH25" s="102"/>
      <c r="ELI25" s="102"/>
      <c r="ELJ25" s="102"/>
      <c r="ELK25" s="102"/>
      <c r="ELL25" s="102"/>
      <c r="ELM25" s="102"/>
      <c r="ELN25" s="102"/>
      <c r="ELO25" s="102"/>
      <c r="ELP25" s="102"/>
      <c r="ELQ25" s="102"/>
      <c r="ELR25" s="102"/>
      <c r="ELS25" s="102"/>
      <c r="ELT25" s="102"/>
      <c r="ELU25" s="102"/>
      <c r="ELV25" s="102"/>
      <c r="ELW25" s="102"/>
      <c r="ELX25" s="102"/>
      <c r="ELY25" s="102"/>
      <c r="ELZ25" s="102"/>
      <c r="EMA25" s="102"/>
      <c r="EMB25" s="102"/>
      <c r="EMC25" s="102"/>
      <c r="EMD25" s="102"/>
      <c r="EME25" s="102"/>
      <c r="EMF25" s="102"/>
      <c r="EMG25" s="102"/>
      <c r="EMH25" s="102"/>
      <c r="EMI25" s="102"/>
      <c r="EMJ25" s="102"/>
      <c r="EMK25" s="102"/>
      <c r="EML25" s="102"/>
      <c r="EMM25" s="102"/>
      <c r="EMN25" s="102"/>
      <c r="EMO25" s="102"/>
      <c r="EMP25" s="102"/>
      <c r="EMQ25" s="102"/>
      <c r="EMR25" s="102"/>
      <c r="EMS25" s="102"/>
      <c r="EMT25" s="102"/>
      <c r="EMU25" s="102"/>
      <c r="EMV25" s="102"/>
      <c r="EMW25" s="102"/>
      <c r="EMX25" s="102"/>
      <c r="EMY25" s="102"/>
      <c r="EMZ25" s="102"/>
      <c r="ENA25" s="102"/>
      <c r="ENB25" s="102"/>
      <c r="ENC25" s="102"/>
      <c r="END25" s="102"/>
      <c r="ENE25" s="102"/>
      <c r="ENF25" s="102"/>
      <c r="ENG25" s="102"/>
      <c r="ENH25" s="102"/>
      <c r="ENI25" s="102"/>
      <c r="ENJ25" s="102"/>
      <c r="ENK25" s="102"/>
      <c r="ENL25" s="102"/>
      <c r="ENM25" s="102"/>
      <c r="ENN25" s="102"/>
      <c r="ENO25" s="102"/>
      <c r="ENP25" s="102"/>
      <c r="ENQ25" s="102"/>
      <c r="ENR25" s="102"/>
      <c r="ENS25" s="102"/>
      <c r="ENT25" s="102"/>
      <c r="ENU25" s="102"/>
      <c r="ENV25" s="102"/>
      <c r="ENW25" s="102"/>
      <c r="ENX25" s="102"/>
      <c r="ENY25" s="102"/>
      <c r="ENZ25" s="102"/>
      <c r="EOA25" s="102"/>
      <c r="EOB25" s="102"/>
      <c r="EOC25" s="102"/>
      <c r="EOD25" s="102"/>
      <c r="EOE25" s="102"/>
      <c r="EOF25" s="102"/>
      <c r="EOG25" s="102"/>
      <c r="EOH25" s="102"/>
      <c r="EOI25" s="102"/>
      <c r="EOJ25" s="102"/>
      <c r="EOK25" s="102"/>
      <c r="EOL25" s="102"/>
      <c r="EOM25" s="102"/>
      <c r="EON25" s="102"/>
      <c r="EOO25" s="102"/>
      <c r="EOP25" s="102"/>
      <c r="EOQ25" s="102"/>
      <c r="EOR25" s="102"/>
      <c r="EOS25" s="102"/>
      <c r="EOT25" s="102"/>
      <c r="EOU25" s="102"/>
      <c r="EOV25" s="102"/>
      <c r="EOW25" s="102"/>
      <c r="EOX25" s="102"/>
      <c r="EOY25" s="102"/>
      <c r="EOZ25" s="102"/>
      <c r="EPA25" s="102"/>
      <c r="EPB25" s="102"/>
      <c r="EPC25" s="102"/>
      <c r="EPD25" s="102"/>
      <c r="EPE25" s="102"/>
      <c r="EPF25" s="102"/>
      <c r="EPG25" s="102"/>
      <c r="EPH25" s="102"/>
      <c r="EPI25" s="102"/>
      <c r="EPJ25" s="102"/>
      <c r="EPK25" s="102"/>
      <c r="EPL25" s="102"/>
      <c r="EPM25" s="102"/>
      <c r="EPN25" s="102"/>
      <c r="EPO25" s="102"/>
      <c r="EPP25" s="102"/>
      <c r="EPQ25" s="102"/>
      <c r="EPR25" s="102"/>
      <c r="EPS25" s="102"/>
      <c r="EPT25" s="102"/>
      <c r="EPU25" s="102"/>
      <c r="EPV25" s="102"/>
      <c r="EPW25" s="102"/>
      <c r="EPX25" s="102"/>
      <c r="EPY25" s="102"/>
      <c r="EPZ25" s="102"/>
      <c r="EQA25" s="102"/>
      <c r="EQB25" s="102"/>
      <c r="EQC25" s="102"/>
      <c r="EQD25" s="102"/>
      <c r="EQE25" s="102"/>
      <c r="EQF25" s="102"/>
      <c r="EQG25" s="102"/>
      <c r="EQH25" s="102"/>
      <c r="EQI25" s="102"/>
      <c r="EQJ25" s="102"/>
      <c r="EQK25" s="102"/>
      <c r="EQL25" s="102"/>
      <c r="EQM25" s="102"/>
      <c r="EQN25" s="102"/>
      <c r="EQO25" s="102"/>
      <c r="EQP25" s="102"/>
      <c r="EQQ25" s="102"/>
      <c r="EQR25" s="102"/>
      <c r="EQS25" s="102"/>
      <c r="EQT25" s="102"/>
      <c r="EQU25" s="102"/>
      <c r="EQV25" s="102"/>
      <c r="EQW25" s="102"/>
      <c r="EQX25" s="102"/>
      <c r="EQY25" s="102"/>
      <c r="EQZ25" s="102"/>
      <c r="ERA25" s="102"/>
      <c r="ERB25" s="102"/>
      <c r="ERC25" s="102"/>
      <c r="ERD25" s="102"/>
      <c r="ERE25" s="102"/>
      <c r="ERF25" s="102"/>
      <c r="ERG25" s="102"/>
      <c r="ERH25" s="102"/>
      <c r="ERI25" s="102"/>
      <c r="ERJ25" s="102"/>
      <c r="ERK25" s="102"/>
      <c r="ERL25" s="102"/>
      <c r="ERM25" s="102"/>
      <c r="ERN25" s="102"/>
      <c r="ERO25" s="102"/>
      <c r="ERP25" s="102"/>
      <c r="ERQ25" s="102"/>
      <c r="ERR25" s="102"/>
      <c r="ERS25" s="102"/>
      <c r="ERT25" s="102"/>
      <c r="ERU25" s="102"/>
      <c r="ERV25" s="102"/>
      <c r="ERW25" s="102"/>
      <c r="ERX25" s="102"/>
      <c r="ERY25" s="102"/>
      <c r="ERZ25" s="102"/>
      <c r="ESA25" s="102"/>
      <c r="ESB25" s="102"/>
      <c r="ESC25" s="102"/>
      <c r="ESD25" s="102"/>
      <c r="ESE25" s="102"/>
      <c r="ESF25" s="102"/>
      <c r="ESG25" s="102"/>
      <c r="ESH25" s="102"/>
      <c r="ESI25" s="102"/>
      <c r="ESJ25" s="102"/>
      <c r="ESK25" s="102"/>
      <c r="ESL25" s="102"/>
      <c r="ESM25" s="102"/>
      <c r="ESN25" s="102"/>
      <c r="ESO25" s="102"/>
      <c r="ESP25" s="102"/>
      <c r="ESQ25" s="102"/>
      <c r="ESR25" s="102"/>
      <c r="ESS25" s="102"/>
      <c r="EST25" s="102"/>
      <c r="ESU25" s="102"/>
      <c r="ESV25" s="102"/>
      <c r="ESW25" s="102"/>
      <c r="ESX25" s="102"/>
      <c r="ESY25" s="102"/>
      <c r="ESZ25" s="102"/>
      <c r="ETA25" s="102"/>
      <c r="ETB25" s="102"/>
      <c r="ETC25" s="102"/>
      <c r="ETD25" s="102"/>
      <c r="ETE25" s="102"/>
      <c r="ETF25" s="102"/>
      <c r="ETG25" s="102"/>
      <c r="ETH25" s="102"/>
      <c r="ETI25" s="102"/>
      <c r="ETJ25" s="102"/>
      <c r="ETK25" s="102"/>
      <c r="ETL25" s="102"/>
      <c r="ETM25" s="102"/>
      <c r="ETN25" s="102"/>
      <c r="ETO25" s="102"/>
      <c r="ETP25" s="102"/>
      <c r="ETQ25" s="102"/>
      <c r="ETR25" s="102"/>
      <c r="ETS25" s="102"/>
      <c r="ETT25" s="102"/>
      <c r="ETU25" s="102"/>
      <c r="ETV25" s="102"/>
      <c r="ETW25" s="102"/>
      <c r="ETX25" s="102"/>
      <c r="ETY25" s="102"/>
      <c r="ETZ25" s="102"/>
      <c r="EUA25" s="102"/>
      <c r="EUB25" s="102"/>
      <c r="EUC25" s="102"/>
      <c r="EUD25" s="102"/>
      <c r="EUE25" s="102"/>
      <c r="EUF25" s="102"/>
      <c r="EUG25" s="102"/>
      <c r="EUH25" s="102"/>
      <c r="EUI25" s="102"/>
      <c r="EUJ25" s="102"/>
      <c r="EUK25" s="102"/>
      <c r="EUL25" s="102"/>
      <c r="EUM25" s="102"/>
      <c r="EUN25" s="102"/>
      <c r="EUO25" s="102"/>
      <c r="EUP25" s="102"/>
      <c r="EUQ25" s="102"/>
      <c r="EUR25" s="102"/>
      <c r="EUS25" s="102"/>
      <c r="EUT25" s="102"/>
      <c r="EUU25" s="102"/>
      <c r="EUV25" s="102"/>
      <c r="EUW25" s="102"/>
      <c r="EUX25" s="102"/>
      <c r="EUY25" s="102"/>
      <c r="EUZ25" s="102"/>
      <c r="EVA25" s="102"/>
      <c r="EVB25" s="102"/>
      <c r="EVC25" s="102"/>
      <c r="EVD25" s="102"/>
      <c r="EVE25" s="102"/>
      <c r="EVF25" s="102"/>
      <c r="EVG25" s="102"/>
      <c r="EVH25" s="102"/>
      <c r="EVI25" s="102"/>
      <c r="EVJ25" s="102"/>
      <c r="EVK25" s="102"/>
      <c r="EVL25" s="102"/>
      <c r="EVM25" s="102"/>
      <c r="EVN25" s="102"/>
      <c r="EVO25" s="102"/>
      <c r="EVP25" s="102"/>
      <c r="EVQ25" s="102"/>
      <c r="EVR25" s="102"/>
      <c r="EVS25" s="102"/>
      <c r="EVT25" s="102"/>
      <c r="EVU25" s="102"/>
      <c r="EVV25" s="102"/>
      <c r="EVW25" s="102"/>
      <c r="EVX25" s="102"/>
      <c r="EVY25" s="102"/>
      <c r="EVZ25" s="102"/>
      <c r="EWA25" s="102"/>
      <c r="EWB25" s="102"/>
      <c r="EWC25" s="102"/>
      <c r="EWD25" s="102"/>
      <c r="EWE25" s="102"/>
      <c r="EWF25" s="102"/>
      <c r="EWG25" s="102"/>
      <c r="EWH25" s="102"/>
      <c r="EWI25" s="102"/>
      <c r="EWJ25" s="102"/>
      <c r="EWK25" s="102"/>
      <c r="EWL25" s="102"/>
      <c r="EWM25" s="102"/>
      <c r="EWN25" s="102"/>
      <c r="EWO25" s="102"/>
      <c r="EWP25" s="102"/>
      <c r="EWQ25" s="102"/>
      <c r="EWR25" s="102"/>
      <c r="EWS25" s="102"/>
      <c r="EWT25" s="102"/>
      <c r="EWU25" s="102"/>
      <c r="EWV25" s="102"/>
      <c r="EWW25" s="102"/>
      <c r="EWX25" s="102"/>
      <c r="EWY25" s="102"/>
      <c r="EWZ25" s="102"/>
      <c r="EXA25" s="102"/>
      <c r="EXB25" s="102"/>
      <c r="EXC25" s="102"/>
      <c r="EXD25" s="102"/>
      <c r="EXE25" s="102"/>
      <c r="EXF25" s="102"/>
      <c r="EXG25" s="102"/>
      <c r="EXH25" s="102"/>
      <c r="EXI25" s="102"/>
      <c r="EXJ25" s="102"/>
      <c r="EXK25" s="102"/>
      <c r="EXL25" s="102"/>
      <c r="EXM25" s="102"/>
      <c r="EXN25" s="102"/>
      <c r="EXO25" s="102"/>
      <c r="EXP25" s="102"/>
      <c r="EXQ25" s="102"/>
      <c r="EXR25" s="102"/>
      <c r="EXS25" s="102"/>
      <c r="EXT25" s="102"/>
      <c r="EXU25" s="102"/>
      <c r="EXV25" s="102"/>
      <c r="EXW25" s="102"/>
      <c r="EXX25" s="102"/>
      <c r="EXY25" s="102"/>
      <c r="EXZ25" s="102"/>
      <c r="EYA25" s="102"/>
      <c r="EYB25" s="102"/>
      <c r="EYC25" s="102"/>
      <c r="EYD25" s="102"/>
      <c r="EYE25" s="102"/>
      <c r="EYF25" s="102"/>
      <c r="EYG25" s="102"/>
      <c r="EYH25" s="102"/>
      <c r="EYI25" s="102"/>
      <c r="EYJ25" s="102"/>
      <c r="EYK25" s="102"/>
      <c r="EYL25" s="102"/>
      <c r="EYM25" s="102"/>
      <c r="EYN25" s="102"/>
      <c r="EYO25" s="102"/>
      <c r="EYP25" s="102"/>
      <c r="EYQ25" s="102"/>
      <c r="EYR25" s="102"/>
      <c r="EYS25" s="102"/>
      <c r="EYT25" s="102"/>
      <c r="EYU25" s="102"/>
      <c r="EYV25" s="102"/>
      <c r="EYW25" s="102"/>
      <c r="EYX25" s="102"/>
      <c r="EYY25" s="102"/>
      <c r="EYZ25" s="102"/>
      <c r="EZA25" s="102"/>
      <c r="EZB25" s="102"/>
      <c r="EZC25" s="102"/>
      <c r="EZD25" s="102"/>
      <c r="EZE25" s="102"/>
      <c r="EZF25" s="102"/>
      <c r="EZG25" s="102"/>
      <c r="EZH25" s="102"/>
      <c r="EZI25" s="102"/>
      <c r="EZJ25" s="102"/>
      <c r="EZK25" s="102"/>
      <c r="EZL25" s="102"/>
      <c r="EZM25" s="102"/>
      <c r="EZN25" s="102"/>
      <c r="EZO25" s="102"/>
      <c r="EZP25" s="102"/>
      <c r="EZQ25" s="102"/>
      <c r="EZR25" s="102"/>
      <c r="EZS25" s="102"/>
      <c r="EZT25" s="102"/>
      <c r="EZU25" s="102"/>
      <c r="EZV25" s="102"/>
      <c r="EZW25" s="102"/>
      <c r="EZX25" s="102"/>
      <c r="EZY25" s="102"/>
      <c r="EZZ25" s="102"/>
      <c r="FAA25" s="102"/>
      <c r="FAB25" s="102"/>
      <c r="FAC25" s="102"/>
      <c r="FAD25" s="102"/>
      <c r="FAE25" s="102"/>
      <c r="FAF25" s="102"/>
      <c r="FAG25" s="102"/>
      <c r="FAH25" s="102"/>
      <c r="FAI25" s="102"/>
      <c r="FAJ25" s="102"/>
      <c r="FAK25" s="102"/>
      <c r="FAL25" s="102"/>
      <c r="FAM25" s="102"/>
      <c r="FAN25" s="102"/>
      <c r="FAO25" s="102"/>
      <c r="FAP25" s="102"/>
      <c r="FAQ25" s="102"/>
      <c r="FAR25" s="102"/>
      <c r="FAS25" s="102"/>
      <c r="FAT25" s="102"/>
      <c r="FAU25" s="102"/>
      <c r="FAV25" s="102"/>
      <c r="FAW25" s="102"/>
      <c r="FAX25" s="102"/>
      <c r="FAY25" s="102"/>
      <c r="FAZ25" s="102"/>
      <c r="FBA25" s="102"/>
      <c r="FBB25" s="102"/>
      <c r="FBC25" s="102"/>
      <c r="FBD25" s="102"/>
      <c r="FBE25" s="102"/>
      <c r="FBF25" s="102"/>
      <c r="FBG25" s="102"/>
      <c r="FBH25" s="102"/>
      <c r="FBI25" s="102"/>
      <c r="FBJ25" s="102"/>
      <c r="FBK25" s="102"/>
      <c r="FBL25" s="102"/>
      <c r="FBM25" s="102"/>
      <c r="FBN25" s="102"/>
      <c r="FBO25" s="102"/>
      <c r="FBP25" s="102"/>
      <c r="FBQ25" s="102"/>
      <c r="FBR25" s="102"/>
      <c r="FBS25" s="102"/>
      <c r="FBT25" s="102"/>
      <c r="FBU25" s="102"/>
      <c r="FBV25" s="102"/>
      <c r="FBW25" s="102"/>
      <c r="FBX25" s="102"/>
      <c r="FBY25" s="102"/>
      <c r="FBZ25" s="102"/>
      <c r="FCA25" s="102"/>
      <c r="FCB25" s="102"/>
      <c r="FCC25" s="102"/>
      <c r="FCD25" s="102"/>
      <c r="FCE25" s="102"/>
      <c r="FCF25" s="102"/>
      <c r="FCG25" s="102"/>
      <c r="FCH25" s="102"/>
      <c r="FCI25" s="102"/>
      <c r="FCJ25" s="102"/>
      <c r="FCK25" s="102"/>
      <c r="FCL25" s="102"/>
      <c r="FCM25" s="102"/>
      <c r="FCN25" s="102"/>
      <c r="FCO25" s="102"/>
      <c r="FCP25" s="102"/>
      <c r="FCQ25" s="102"/>
      <c r="FCR25" s="102"/>
      <c r="FCS25" s="102"/>
      <c r="FCT25" s="102"/>
      <c r="FCU25" s="102"/>
      <c r="FCV25" s="102"/>
      <c r="FCW25" s="102"/>
      <c r="FCX25" s="102"/>
      <c r="FCY25" s="102"/>
      <c r="FCZ25" s="102"/>
      <c r="FDA25" s="102"/>
      <c r="FDB25" s="102"/>
      <c r="FDC25" s="102"/>
      <c r="FDD25" s="102"/>
      <c r="FDE25" s="102"/>
      <c r="FDF25" s="102"/>
      <c r="FDG25" s="102"/>
      <c r="FDH25" s="102"/>
      <c r="FDI25" s="102"/>
      <c r="FDJ25" s="102"/>
      <c r="FDK25" s="102"/>
      <c r="FDL25" s="102"/>
      <c r="FDM25" s="102"/>
      <c r="FDN25" s="102"/>
      <c r="FDO25" s="102"/>
      <c r="FDP25" s="102"/>
      <c r="FDQ25" s="102"/>
      <c r="FDR25" s="102"/>
      <c r="FDS25" s="102"/>
      <c r="FDT25" s="102"/>
      <c r="FDU25" s="102"/>
      <c r="FDV25" s="102"/>
      <c r="FDW25" s="102"/>
      <c r="FDX25" s="102"/>
      <c r="FDY25" s="102"/>
      <c r="FDZ25" s="102"/>
      <c r="FEA25" s="102"/>
      <c r="FEB25" s="102"/>
      <c r="FEC25" s="102"/>
      <c r="FED25" s="102"/>
      <c r="FEE25" s="102"/>
      <c r="FEF25" s="102"/>
      <c r="FEG25" s="102"/>
      <c r="FEH25" s="102"/>
      <c r="FEI25" s="102"/>
      <c r="FEJ25" s="102"/>
      <c r="FEK25" s="102"/>
      <c r="FEL25" s="102"/>
      <c r="FEM25" s="102"/>
      <c r="FEN25" s="102"/>
      <c r="FEO25" s="102"/>
      <c r="FEP25" s="102"/>
      <c r="FEQ25" s="102"/>
      <c r="FER25" s="102"/>
      <c r="FES25" s="102"/>
      <c r="FET25" s="102"/>
      <c r="FEU25" s="102"/>
      <c r="FEV25" s="102"/>
      <c r="FEW25" s="102"/>
      <c r="FEX25" s="102"/>
      <c r="FEY25" s="102"/>
      <c r="FEZ25" s="102"/>
      <c r="FFA25" s="102"/>
      <c r="FFB25" s="102"/>
      <c r="FFC25" s="102"/>
      <c r="FFD25" s="102"/>
      <c r="FFE25" s="102"/>
      <c r="FFF25" s="102"/>
      <c r="FFG25" s="102"/>
      <c r="FFH25" s="102"/>
      <c r="FFI25" s="102"/>
      <c r="FFJ25" s="102"/>
      <c r="FFK25" s="102"/>
      <c r="FFL25" s="102"/>
      <c r="FFM25" s="102"/>
      <c r="FFN25" s="102"/>
      <c r="FFO25" s="102"/>
      <c r="FFP25" s="102"/>
      <c r="FFQ25" s="102"/>
      <c r="FFR25" s="102"/>
      <c r="FFS25" s="102"/>
      <c r="FFT25" s="102"/>
      <c r="FFU25" s="102"/>
      <c r="FFV25" s="102"/>
      <c r="FFW25" s="102"/>
      <c r="FFX25" s="102"/>
      <c r="FFY25" s="102"/>
      <c r="FFZ25" s="102"/>
      <c r="FGA25" s="102"/>
      <c r="FGB25" s="102"/>
      <c r="FGC25" s="102"/>
      <c r="FGD25" s="102"/>
      <c r="FGE25" s="102"/>
      <c r="FGF25" s="102"/>
      <c r="FGG25" s="102"/>
      <c r="FGH25" s="102"/>
      <c r="FGI25" s="102"/>
      <c r="FGJ25" s="102"/>
      <c r="FGK25" s="102"/>
      <c r="FGL25" s="102"/>
      <c r="FGM25" s="102"/>
      <c r="FGN25" s="102"/>
      <c r="FGO25" s="102"/>
      <c r="FGP25" s="102"/>
      <c r="FGQ25" s="102"/>
      <c r="FGR25" s="102"/>
      <c r="FGS25" s="102"/>
      <c r="FGT25" s="102"/>
      <c r="FGU25" s="102"/>
      <c r="FGV25" s="102"/>
      <c r="FGW25" s="102"/>
      <c r="FGX25" s="102"/>
      <c r="FGY25" s="102"/>
      <c r="FGZ25" s="102"/>
      <c r="FHA25" s="102"/>
      <c r="FHB25" s="102"/>
      <c r="FHC25" s="102"/>
      <c r="FHD25" s="102"/>
      <c r="FHE25" s="102"/>
      <c r="FHF25" s="102"/>
      <c r="FHG25" s="102"/>
      <c r="FHH25" s="102"/>
      <c r="FHI25" s="102"/>
      <c r="FHJ25" s="102"/>
      <c r="FHK25" s="102"/>
      <c r="FHL25" s="102"/>
      <c r="FHM25" s="102"/>
      <c r="FHN25" s="102"/>
      <c r="FHO25" s="102"/>
      <c r="FHP25" s="102"/>
      <c r="FHQ25" s="102"/>
      <c r="FHR25" s="102"/>
      <c r="FHS25" s="102"/>
      <c r="FHT25" s="102"/>
      <c r="FHU25" s="102"/>
      <c r="FHV25" s="102"/>
      <c r="FHW25" s="102"/>
      <c r="FHX25" s="102"/>
      <c r="FHY25" s="102"/>
      <c r="FHZ25" s="102"/>
      <c r="FIA25" s="102"/>
      <c r="FIB25" s="102"/>
      <c r="FIC25" s="102"/>
      <c r="FID25" s="102"/>
      <c r="FIE25" s="102"/>
      <c r="FIF25" s="102"/>
      <c r="FIG25" s="102"/>
      <c r="FIH25" s="102"/>
      <c r="FII25" s="102"/>
      <c r="FIJ25" s="102"/>
      <c r="FIK25" s="102"/>
      <c r="FIL25" s="102"/>
      <c r="FIM25" s="102"/>
      <c r="FIN25" s="102"/>
      <c r="FIO25" s="102"/>
      <c r="FIP25" s="102"/>
      <c r="FIQ25" s="102"/>
      <c r="FIR25" s="102"/>
      <c r="FIS25" s="102"/>
      <c r="FIT25" s="102"/>
      <c r="FIU25" s="102"/>
      <c r="FIV25" s="102"/>
      <c r="FIW25" s="102"/>
      <c r="FIX25" s="102"/>
      <c r="FIY25" s="102"/>
      <c r="FIZ25" s="102"/>
      <c r="FJA25" s="102"/>
      <c r="FJB25" s="102"/>
      <c r="FJC25" s="102"/>
      <c r="FJD25" s="102"/>
      <c r="FJE25" s="102"/>
      <c r="FJF25" s="102"/>
      <c r="FJG25" s="102"/>
      <c r="FJH25" s="102"/>
      <c r="FJI25" s="102"/>
      <c r="FJJ25" s="102"/>
      <c r="FJK25" s="102"/>
      <c r="FJL25" s="102"/>
      <c r="FJM25" s="102"/>
      <c r="FJN25" s="102"/>
      <c r="FJO25" s="102"/>
      <c r="FJP25" s="102"/>
      <c r="FJQ25" s="102"/>
      <c r="FJR25" s="102"/>
      <c r="FJS25" s="102"/>
      <c r="FJT25" s="102"/>
      <c r="FJU25" s="102"/>
      <c r="FJV25" s="102"/>
      <c r="FJW25" s="102"/>
      <c r="FJX25" s="102"/>
      <c r="FJY25" s="102"/>
      <c r="FJZ25" s="102"/>
      <c r="FKA25" s="102"/>
      <c r="FKB25" s="102"/>
      <c r="FKC25" s="102"/>
      <c r="FKD25" s="102"/>
      <c r="FKE25" s="102"/>
      <c r="FKF25" s="102"/>
      <c r="FKG25" s="102"/>
      <c r="FKH25" s="102"/>
      <c r="FKI25" s="102"/>
      <c r="FKJ25" s="102"/>
      <c r="FKK25" s="102"/>
      <c r="FKL25" s="102"/>
      <c r="FKM25" s="102"/>
      <c r="FKN25" s="102"/>
      <c r="FKO25" s="102"/>
      <c r="FKP25" s="102"/>
      <c r="FKQ25" s="102"/>
      <c r="FKR25" s="102"/>
      <c r="FKS25" s="102"/>
      <c r="FKT25" s="102"/>
      <c r="FKU25" s="102"/>
      <c r="FKV25" s="102"/>
      <c r="FKW25" s="102"/>
      <c r="FKX25" s="102"/>
      <c r="FKY25" s="102"/>
      <c r="FKZ25" s="102"/>
      <c r="FLA25" s="102"/>
      <c r="FLB25" s="102"/>
      <c r="FLC25" s="102"/>
      <c r="FLD25" s="102"/>
      <c r="FLE25" s="102"/>
      <c r="FLF25" s="102"/>
      <c r="FLG25" s="102"/>
      <c r="FLH25" s="102"/>
      <c r="FLI25" s="102"/>
      <c r="FLJ25" s="102"/>
      <c r="FLK25" s="102"/>
      <c r="FLL25" s="102"/>
      <c r="FLM25" s="102"/>
      <c r="FLN25" s="102"/>
      <c r="FLO25" s="102"/>
      <c r="FLP25" s="102"/>
      <c r="FLQ25" s="102"/>
      <c r="FLR25" s="102"/>
      <c r="FLS25" s="102"/>
      <c r="FLT25" s="102"/>
      <c r="FLU25" s="102"/>
      <c r="FLV25" s="102"/>
      <c r="FLW25" s="102"/>
      <c r="FLX25" s="102"/>
      <c r="FLY25" s="102"/>
      <c r="FLZ25" s="102"/>
      <c r="FMA25" s="102"/>
      <c r="FMB25" s="102"/>
      <c r="FMC25" s="102"/>
      <c r="FMD25" s="102"/>
      <c r="FME25" s="102"/>
      <c r="FMF25" s="102"/>
      <c r="FMG25" s="102"/>
      <c r="FMH25" s="102"/>
      <c r="FMI25" s="102"/>
      <c r="FMJ25" s="102"/>
      <c r="FMK25" s="102"/>
      <c r="FML25" s="102"/>
      <c r="FMM25" s="102"/>
      <c r="FMN25" s="102"/>
      <c r="FMO25" s="102"/>
      <c r="FMP25" s="102"/>
      <c r="FMQ25" s="102"/>
      <c r="FMR25" s="102"/>
      <c r="FMS25" s="102"/>
      <c r="FMT25" s="102"/>
      <c r="FMU25" s="102"/>
      <c r="FMV25" s="102"/>
      <c r="FMW25" s="102"/>
      <c r="FMX25" s="102"/>
      <c r="FMY25" s="102"/>
      <c r="FMZ25" s="102"/>
      <c r="FNA25" s="102"/>
      <c r="FNB25" s="102"/>
      <c r="FNC25" s="102"/>
      <c r="FND25" s="102"/>
      <c r="FNE25" s="102"/>
      <c r="FNF25" s="102"/>
      <c r="FNG25" s="102"/>
      <c r="FNH25" s="102"/>
      <c r="FNI25" s="102"/>
      <c r="FNJ25" s="102"/>
      <c r="FNK25" s="102"/>
      <c r="FNL25" s="102"/>
      <c r="FNM25" s="102"/>
      <c r="FNN25" s="102"/>
      <c r="FNO25" s="102"/>
      <c r="FNP25" s="102"/>
      <c r="FNQ25" s="102"/>
      <c r="FNR25" s="102"/>
      <c r="FNS25" s="102"/>
      <c r="FNT25" s="102"/>
      <c r="FNU25" s="102"/>
      <c r="FNV25" s="102"/>
      <c r="FNW25" s="102"/>
      <c r="FNX25" s="102"/>
      <c r="FNY25" s="102"/>
      <c r="FNZ25" s="102"/>
      <c r="FOA25" s="102"/>
      <c r="FOB25" s="102"/>
      <c r="FOC25" s="102"/>
      <c r="FOD25" s="102"/>
      <c r="FOE25" s="102"/>
      <c r="FOF25" s="102"/>
      <c r="FOG25" s="102"/>
      <c r="FOH25" s="102"/>
      <c r="FOI25" s="102"/>
      <c r="FOJ25" s="102"/>
      <c r="FOK25" s="102"/>
      <c r="FOL25" s="102"/>
      <c r="FOM25" s="102"/>
      <c r="FON25" s="102"/>
      <c r="FOO25" s="102"/>
      <c r="FOP25" s="102"/>
      <c r="FOQ25" s="102"/>
      <c r="FOR25" s="102"/>
      <c r="FOS25" s="102"/>
      <c r="FOT25" s="102"/>
      <c r="FOU25" s="102"/>
      <c r="FOV25" s="102"/>
      <c r="FOW25" s="102"/>
      <c r="FOX25" s="102"/>
      <c r="FOY25" s="102"/>
      <c r="FOZ25" s="102"/>
      <c r="FPA25" s="102"/>
      <c r="FPB25" s="102"/>
      <c r="FPC25" s="102"/>
      <c r="FPD25" s="102"/>
      <c r="FPE25" s="102"/>
      <c r="FPF25" s="102"/>
      <c r="FPG25" s="102"/>
      <c r="FPH25" s="102"/>
      <c r="FPI25" s="102"/>
      <c r="FPJ25" s="102"/>
      <c r="FPK25" s="102"/>
      <c r="FPL25" s="102"/>
      <c r="FPM25" s="102"/>
      <c r="FPN25" s="102"/>
      <c r="FPO25" s="102"/>
      <c r="FPP25" s="102"/>
      <c r="FPQ25" s="102"/>
      <c r="FPR25" s="102"/>
      <c r="FPS25" s="102"/>
      <c r="FPT25" s="102"/>
      <c r="FPU25" s="102"/>
      <c r="FPV25" s="102"/>
      <c r="FPW25" s="102"/>
      <c r="FPX25" s="102"/>
      <c r="FPY25" s="102"/>
      <c r="FPZ25" s="102"/>
      <c r="FQA25" s="102"/>
      <c r="FQB25" s="102"/>
      <c r="FQC25" s="102"/>
      <c r="FQD25" s="102"/>
      <c r="FQE25" s="102"/>
      <c r="FQF25" s="102"/>
      <c r="FQG25" s="102"/>
      <c r="FQH25" s="102"/>
      <c r="FQI25" s="102"/>
      <c r="FQJ25" s="102"/>
      <c r="FQK25" s="102"/>
      <c r="FQL25" s="102"/>
      <c r="FQM25" s="102"/>
      <c r="FQN25" s="102"/>
      <c r="FQO25" s="102"/>
      <c r="FQP25" s="102"/>
      <c r="FQQ25" s="102"/>
      <c r="FQR25" s="102"/>
      <c r="FQS25" s="102"/>
      <c r="FQT25" s="102"/>
      <c r="FQU25" s="102"/>
      <c r="FQV25" s="102"/>
      <c r="FQW25" s="102"/>
      <c r="FQX25" s="102"/>
      <c r="FQY25" s="102"/>
      <c r="FQZ25" s="102"/>
      <c r="FRA25" s="102"/>
      <c r="FRB25" s="102"/>
      <c r="FRC25" s="102"/>
      <c r="FRD25" s="102"/>
      <c r="FRE25" s="102"/>
      <c r="FRF25" s="102"/>
      <c r="FRG25" s="102"/>
      <c r="FRH25" s="102"/>
      <c r="FRI25" s="102"/>
      <c r="FRJ25" s="102"/>
      <c r="FRK25" s="102"/>
      <c r="FRL25" s="102"/>
      <c r="FRM25" s="102"/>
      <c r="FRN25" s="102"/>
      <c r="FRO25" s="102"/>
      <c r="FRP25" s="102"/>
      <c r="FRQ25" s="102"/>
      <c r="FRR25" s="102"/>
      <c r="FRS25" s="102"/>
      <c r="FRT25" s="102"/>
      <c r="FRU25" s="102"/>
      <c r="FRV25" s="102"/>
      <c r="FRW25" s="102"/>
      <c r="FRX25" s="102"/>
      <c r="FRY25" s="102"/>
      <c r="FRZ25" s="102"/>
      <c r="FSA25" s="102"/>
      <c r="FSB25" s="102"/>
      <c r="FSC25" s="102"/>
      <c r="FSD25" s="102"/>
      <c r="FSE25" s="102"/>
      <c r="FSF25" s="102"/>
      <c r="FSG25" s="102"/>
      <c r="FSH25" s="102"/>
      <c r="FSI25" s="102"/>
      <c r="FSJ25" s="102"/>
      <c r="FSK25" s="102"/>
      <c r="FSL25" s="102"/>
      <c r="FSM25" s="102"/>
      <c r="FSN25" s="102"/>
      <c r="FSO25" s="102"/>
      <c r="FSP25" s="102"/>
      <c r="FSQ25" s="102"/>
      <c r="FSR25" s="102"/>
      <c r="FSS25" s="102"/>
      <c r="FST25" s="102"/>
      <c r="FSU25" s="102"/>
      <c r="FSV25" s="102"/>
      <c r="FSW25" s="102"/>
      <c r="FSX25" s="102"/>
      <c r="FSY25" s="102"/>
      <c r="FSZ25" s="102"/>
      <c r="FTA25" s="102"/>
      <c r="FTB25" s="102"/>
      <c r="FTC25" s="102"/>
      <c r="FTD25" s="102"/>
      <c r="FTE25" s="102"/>
      <c r="FTF25" s="102"/>
      <c r="FTG25" s="102"/>
      <c r="FTH25" s="102"/>
      <c r="FTI25" s="102"/>
      <c r="FTJ25" s="102"/>
      <c r="FTK25" s="102"/>
      <c r="FTL25" s="102"/>
      <c r="FTM25" s="102"/>
      <c r="FTN25" s="102"/>
      <c r="FTO25" s="102"/>
      <c r="FTP25" s="102"/>
      <c r="FTQ25" s="102"/>
      <c r="FTR25" s="102"/>
      <c r="FTS25" s="102"/>
      <c r="FTT25" s="102"/>
      <c r="FTU25" s="102"/>
      <c r="FTV25" s="102"/>
      <c r="FTW25" s="102"/>
      <c r="FTX25" s="102"/>
      <c r="FTY25" s="102"/>
      <c r="FTZ25" s="102"/>
      <c r="FUA25" s="102"/>
      <c r="FUB25" s="102"/>
      <c r="FUC25" s="102"/>
      <c r="FUD25" s="102"/>
      <c r="FUE25" s="102"/>
      <c r="FUF25" s="102"/>
      <c r="FUG25" s="102"/>
      <c r="FUH25" s="102"/>
      <c r="FUI25" s="102"/>
      <c r="FUJ25" s="102"/>
      <c r="FUK25" s="102"/>
      <c r="FUL25" s="102"/>
      <c r="FUM25" s="102"/>
      <c r="FUN25" s="102"/>
      <c r="FUO25" s="102"/>
      <c r="FUP25" s="102"/>
      <c r="FUQ25" s="102"/>
      <c r="FUR25" s="102"/>
      <c r="FUS25" s="102"/>
      <c r="FUT25" s="102"/>
      <c r="FUU25" s="102"/>
      <c r="FUV25" s="102"/>
      <c r="FUW25" s="102"/>
      <c r="FUX25" s="102"/>
      <c r="FUY25" s="102"/>
      <c r="FUZ25" s="102"/>
      <c r="FVA25" s="102"/>
      <c r="FVB25" s="102"/>
      <c r="FVC25" s="102"/>
      <c r="FVD25" s="102"/>
      <c r="FVE25" s="102"/>
      <c r="FVF25" s="102"/>
      <c r="FVG25" s="102"/>
      <c r="FVH25" s="102"/>
      <c r="FVI25" s="102"/>
      <c r="FVJ25" s="102"/>
      <c r="FVK25" s="102"/>
      <c r="FVL25" s="102"/>
      <c r="FVM25" s="102"/>
      <c r="FVN25" s="102"/>
      <c r="FVO25" s="102"/>
      <c r="FVP25" s="102"/>
      <c r="FVQ25" s="102"/>
      <c r="FVR25" s="102"/>
      <c r="FVS25" s="102"/>
      <c r="FVT25" s="102"/>
      <c r="FVU25" s="102"/>
      <c r="FVV25" s="102"/>
      <c r="FVW25" s="102"/>
      <c r="FVX25" s="102"/>
      <c r="FVY25" s="102"/>
      <c r="FVZ25" s="102"/>
      <c r="FWA25" s="102"/>
      <c r="FWB25" s="102"/>
      <c r="FWC25" s="102"/>
      <c r="FWD25" s="102"/>
      <c r="FWE25" s="102"/>
      <c r="FWF25" s="102"/>
      <c r="FWG25" s="102"/>
      <c r="FWH25" s="102"/>
      <c r="FWI25" s="102"/>
      <c r="FWJ25" s="102"/>
      <c r="FWK25" s="102"/>
      <c r="FWL25" s="102"/>
      <c r="FWM25" s="102"/>
      <c r="FWN25" s="102"/>
      <c r="FWO25" s="102"/>
      <c r="FWP25" s="102"/>
      <c r="FWQ25" s="102"/>
      <c r="FWR25" s="102"/>
      <c r="FWS25" s="102"/>
      <c r="FWT25" s="102"/>
      <c r="FWU25" s="102"/>
      <c r="FWV25" s="102"/>
      <c r="FWW25" s="102"/>
      <c r="FWX25" s="102"/>
      <c r="FWY25" s="102"/>
      <c r="FWZ25" s="102"/>
      <c r="FXA25" s="102"/>
      <c r="FXB25" s="102"/>
      <c r="FXC25" s="102"/>
      <c r="FXD25" s="102"/>
      <c r="FXE25" s="102"/>
      <c r="FXF25" s="102"/>
      <c r="FXG25" s="102"/>
      <c r="FXH25" s="102"/>
      <c r="FXI25" s="102"/>
      <c r="FXJ25" s="102"/>
      <c r="FXK25" s="102"/>
      <c r="FXL25" s="102"/>
      <c r="FXM25" s="102"/>
      <c r="FXN25" s="102"/>
      <c r="FXO25" s="102"/>
      <c r="FXP25" s="102"/>
      <c r="FXQ25" s="102"/>
      <c r="FXR25" s="102"/>
      <c r="FXS25" s="102"/>
      <c r="FXT25" s="102"/>
      <c r="FXU25" s="102"/>
      <c r="FXV25" s="102"/>
      <c r="FXW25" s="102"/>
      <c r="FXX25" s="102"/>
      <c r="FXY25" s="102"/>
      <c r="FXZ25" s="102"/>
      <c r="FYA25" s="102"/>
      <c r="FYB25" s="102"/>
      <c r="FYC25" s="102"/>
      <c r="FYD25" s="102"/>
      <c r="FYE25" s="102"/>
      <c r="FYF25" s="102"/>
      <c r="FYG25" s="102"/>
      <c r="FYH25" s="102"/>
      <c r="FYI25" s="102"/>
      <c r="FYJ25" s="102"/>
      <c r="FYK25" s="102"/>
      <c r="FYL25" s="102"/>
      <c r="FYM25" s="102"/>
      <c r="FYN25" s="102"/>
      <c r="FYO25" s="102"/>
      <c r="FYP25" s="102"/>
      <c r="FYQ25" s="102"/>
      <c r="FYR25" s="102"/>
      <c r="FYS25" s="102"/>
      <c r="FYT25" s="102"/>
      <c r="FYU25" s="102"/>
      <c r="FYV25" s="102"/>
      <c r="FYW25" s="102"/>
      <c r="FYX25" s="102"/>
      <c r="FYY25" s="102"/>
      <c r="FYZ25" s="102"/>
      <c r="FZA25" s="102"/>
      <c r="FZB25" s="102"/>
      <c r="FZC25" s="102"/>
      <c r="FZD25" s="102"/>
      <c r="FZE25" s="102"/>
      <c r="FZF25" s="102"/>
      <c r="FZG25" s="102"/>
      <c r="FZH25" s="102"/>
      <c r="FZI25" s="102"/>
      <c r="FZJ25" s="102"/>
      <c r="FZK25" s="102"/>
      <c r="FZL25" s="102"/>
      <c r="FZM25" s="102"/>
      <c r="FZN25" s="102"/>
      <c r="FZO25" s="102"/>
      <c r="FZP25" s="102"/>
      <c r="FZQ25" s="102"/>
      <c r="FZR25" s="102"/>
      <c r="FZS25" s="102"/>
      <c r="FZT25" s="102"/>
      <c r="FZU25" s="102"/>
      <c r="FZV25" s="102"/>
      <c r="FZW25" s="102"/>
      <c r="FZX25" s="102"/>
      <c r="FZY25" s="102"/>
      <c r="FZZ25" s="102"/>
      <c r="GAA25" s="102"/>
      <c r="GAB25" s="102"/>
      <c r="GAC25" s="102"/>
      <c r="GAD25" s="102"/>
      <c r="GAE25" s="102"/>
      <c r="GAF25" s="102"/>
      <c r="GAG25" s="102"/>
      <c r="GAH25" s="102"/>
      <c r="GAI25" s="102"/>
      <c r="GAJ25" s="102"/>
      <c r="GAK25" s="102"/>
      <c r="GAL25" s="102"/>
      <c r="GAM25" s="102"/>
      <c r="GAN25" s="102"/>
      <c r="GAO25" s="102"/>
      <c r="GAP25" s="102"/>
      <c r="GAQ25" s="102"/>
      <c r="GAR25" s="102"/>
      <c r="GAS25" s="102"/>
      <c r="GAT25" s="102"/>
      <c r="GAU25" s="102"/>
      <c r="GAV25" s="102"/>
      <c r="GAW25" s="102"/>
      <c r="GAX25" s="102"/>
      <c r="GAY25" s="102"/>
      <c r="GAZ25" s="102"/>
      <c r="GBA25" s="102"/>
      <c r="GBB25" s="102"/>
      <c r="GBC25" s="102"/>
      <c r="GBD25" s="102"/>
      <c r="GBE25" s="102"/>
      <c r="GBF25" s="102"/>
      <c r="GBG25" s="102"/>
      <c r="GBH25" s="102"/>
      <c r="GBI25" s="102"/>
      <c r="GBJ25" s="102"/>
      <c r="GBK25" s="102"/>
      <c r="GBL25" s="102"/>
      <c r="GBM25" s="102"/>
      <c r="GBN25" s="102"/>
      <c r="GBO25" s="102"/>
      <c r="GBP25" s="102"/>
      <c r="GBQ25" s="102"/>
      <c r="GBR25" s="102"/>
      <c r="GBS25" s="102"/>
      <c r="GBT25" s="102"/>
      <c r="GBU25" s="102"/>
      <c r="GBV25" s="102"/>
      <c r="GBW25" s="102"/>
      <c r="GBX25" s="102"/>
      <c r="GBY25" s="102"/>
      <c r="GBZ25" s="102"/>
      <c r="GCA25" s="102"/>
      <c r="GCB25" s="102"/>
      <c r="GCC25" s="102"/>
      <c r="GCD25" s="102"/>
      <c r="GCE25" s="102"/>
      <c r="GCF25" s="102"/>
      <c r="GCG25" s="102"/>
      <c r="GCH25" s="102"/>
      <c r="GCI25" s="102"/>
      <c r="GCJ25" s="102"/>
      <c r="GCK25" s="102"/>
      <c r="GCL25" s="102"/>
      <c r="GCM25" s="102"/>
      <c r="GCN25" s="102"/>
      <c r="GCO25" s="102"/>
      <c r="GCP25" s="102"/>
      <c r="GCQ25" s="102"/>
      <c r="GCR25" s="102"/>
      <c r="GCS25" s="102"/>
      <c r="GCT25" s="102"/>
      <c r="GCU25" s="102"/>
      <c r="GCV25" s="102"/>
      <c r="GCW25" s="102"/>
      <c r="GCX25" s="102"/>
      <c r="GCY25" s="102"/>
      <c r="GCZ25" s="102"/>
      <c r="GDA25" s="102"/>
      <c r="GDB25" s="102"/>
      <c r="GDC25" s="102"/>
      <c r="GDD25" s="102"/>
      <c r="GDE25" s="102"/>
      <c r="GDF25" s="102"/>
      <c r="GDG25" s="102"/>
      <c r="GDH25" s="102"/>
      <c r="GDI25" s="102"/>
      <c r="GDJ25" s="102"/>
      <c r="GDK25" s="102"/>
      <c r="GDL25" s="102"/>
      <c r="GDM25" s="102"/>
      <c r="GDN25" s="102"/>
      <c r="GDO25" s="102"/>
      <c r="GDP25" s="102"/>
      <c r="GDQ25" s="102"/>
      <c r="GDR25" s="102"/>
      <c r="GDS25" s="102"/>
      <c r="GDT25" s="102"/>
      <c r="GDU25" s="102"/>
      <c r="GDV25" s="102"/>
      <c r="GDW25" s="102"/>
      <c r="GDX25" s="102"/>
      <c r="GDY25" s="102"/>
      <c r="GDZ25" s="102"/>
      <c r="GEA25" s="102"/>
      <c r="GEB25" s="102"/>
      <c r="GEC25" s="102"/>
      <c r="GED25" s="102"/>
      <c r="GEE25" s="102"/>
      <c r="GEF25" s="102"/>
      <c r="GEG25" s="102"/>
      <c r="GEH25" s="102"/>
      <c r="GEI25" s="102"/>
      <c r="GEJ25" s="102"/>
      <c r="GEK25" s="102"/>
      <c r="GEL25" s="102"/>
      <c r="GEM25" s="102"/>
      <c r="GEN25" s="102"/>
      <c r="GEO25" s="102"/>
      <c r="GEP25" s="102"/>
      <c r="GEQ25" s="102"/>
      <c r="GER25" s="102"/>
      <c r="GES25" s="102"/>
      <c r="GET25" s="102"/>
      <c r="GEU25" s="102"/>
      <c r="GEV25" s="102"/>
      <c r="GEW25" s="102"/>
      <c r="GEX25" s="102"/>
      <c r="GEY25" s="102"/>
      <c r="GEZ25" s="102"/>
      <c r="GFA25" s="102"/>
      <c r="GFB25" s="102"/>
      <c r="GFC25" s="102"/>
      <c r="GFD25" s="102"/>
      <c r="GFE25" s="102"/>
      <c r="GFF25" s="102"/>
      <c r="GFG25" s="102"/>
      <c r="GFH25" s="102"/>
      <c r="GFI25" s="102"/>
      <c r="GFJ25" s="102"/>
      <c r="GFK25" s="102"/>
      <c r="GFL25" s="102"/>
      <c r="GFM25" s="102"/>
      <c r="GFN25" s="102"/>
      <c r="GFO25" s="102"/>
      <c r="GFP25" s="102"/>
      <c r="GFQ25" s="102"/>
      <c r="GFR25" s="102"/>
      <c r="GFS25" s="102"/>
      <c r="GFT25" s="102"/>
      <c r="GFU25" s="102"/>
      <c r="GFV25" s="102"/>
      <c r="GFW25" s="102"/>
      <c r="GFX25" s="102"/>
      <c r="GFY25" s="102"/>
      <c r="GFZ25" s="102"/>
      <c r="GGA25" s="102"/>
      <c r="GGB25" s="102"/>
      <c r="GGC25" s="102"/>
      <c r="GGD25" s="102"/>
      <c r="GGE25" s="102"/>
      <c r="GGF25" s="102"/>
      <c r="GGG25" s="102"/>
      <c r="GGH25" s="102"/>
      <c r="GGI25" s="102"/>
      <c r="GGJ25" s="102"/>
      <c r="GGK25" s="102"/>
      <c r="GGL25" s="102"/>
      <c r="GGM25" s="102"/>
      <c r="GGN25" s="102"/>
      <c r="GGO25" s="102"/>
      <c r="GGP25" s="102"/>
      <c r="GGQ25" s="102"/>
      <c r="GGR25" s="102"/>
      <c r="GGS25" s="102"/>
      <c r="GGT25" s="102"/>
      <c r="GGU25" s="102"/>
      <c r="GGV25" s="102"/>
      <c r="GGW25" s="102"/>
      <c r="GGX25" s="102"/>
      <c r="GGY25" s="102"/>
      <c r="GGZ25" s="102"/>
      <c r="GHA25" s="102"/>
      <c r="GHB25" s="102"/>
      <c r="GHC25" s="102"/>
      <c r="GHD25" s="102"/>
      <c r="GHE25" s="102"/>
      <c r="GHF25" s="102"/>
      <c r="GHG25" s="102"/>
      <c r="GHH25" s="102"/>
      <c r="GHI25" s="102"/>
      <c r="GHJ25" s="102"/>
      <c r="GHK25" s="102"/>
      <c r="GHL25" s="102"/>
      <c r="GHM25" s="102"/>
      <c r="GHN25" s="102"/>
      <c r="GHO25" s="102"/>
      <c r="GHP25" s="102"/>
      <c r="GHQ25" s="102"/>
      <c r="GHR25" s="102"/>
      <c r="GHS25" s="102"/>
      <c r="GHT25" s="102"/>
      <c r="GHU25" s="102"/>
      <c r="GHV25" s="102"/>
      <c r="GHW25" s="102"/>
      <c r="GHX25" s="102"/>
      <c r="GHY25" s="102"/>
      <c r="GHZ25" s="102"/>
      <c r="GIA25" s="102"/>
      <c r="GIB25" s="102"/>
      <c r="GIC25" s="102"/>
      <c r="GID25" s="102"/>
      <c r="GIE25" s="102"/>
      <c r="GIF25" s="102"/>
      <c r="GIG25" s="102"/>
      <c r="GIH25" s="102"/>
      <c r="GII25" s="102"/>
      <c r="GIJ25" s="102"/>
      <c r="GIK25" s="102"/>
      <c r="GIL25" s="102"/>
      <c r="GIM25" s="102"/>
      <c r="GIN25" s="102"/>
      <c r="GIO25" s="102"/>
      <c r="GIP25" s="102"/>
      <c r="GIQ25" s="102"/>
      <c r="GIR25" s="102"/>
      <c r="GIS25" s="102"/>
      <c r="GIT25" s="102"/>
      <c r="GIU25" s="102"/>
      <c r="GIV25" s="102"/>
      <c r="GIW25" s="102"/>
      <c r="GIX25" s="102"/>
      <c r="GIY25" s="102"/>
      <c r="GIZ25" s="102"/>
      <c r="GJA25" s="102"/>
      <c r="GJB25" s="102"/>
      <c r="GJC25" s="102"/>
      <c r="GJD25" s="102"/>
      <c r="GJE25" s="102"/>
      <c r="GJF25" s="102"/>
      <c r="GJG25" s="102"/>
      <c r="GJH25" s="102"/>
      <c r="GJI25" s="102"/>
      <c r="GJJ25" s="102"/>
      <c r="GJK25" s="102"/>
      <c r="GJL25" s="102"/>
      <c r="GJM25" s="102"/>
      <c r="GJN25" s="102"/>
      <c r="GJO25" s="102"/>
      <c r="GJP25" s="102"/>
      <c r="GJQ25" s="102"/>
      <c r="GJR25" s="102"/>
      <c r="GJS25" s="102"/>
      <c r="GJT25" s="102"/>
      <c r="GJU25" s="102"/>
      <c r="GJV25" s="102"/>
      <c r="GJW25" s="102"/>
      <c r="GJX25" s="102"/>
      <c r="GJY25" s="102"/>
      <c r="GJZ25" s="102"/>
      <c r="GKA25" s="102"/>
      <c r="GKB25" s="102"/>
      <c r="GKC25" s="102"/>
      <c r="GKD25" s="102"/>
      <c r="GKE25" s="102"/>
      <c r="GKF25" s="102"/>
      <c r="GKG25" s="102"/>
      <c r="GKH25" s="102"/>
      <c r="GKI25" s="102"/>
      <c r="GKJ25" s="102"/>
      <c r="GKK25" s="102"/>
      <c r="GKL25" s="102"/>
      <c r="GKM25" s="102"/>
      <c r="GKN25" s="102"/>
      <c r="GKO25" s="102"/>
      <c r="GKP25" s="102"/>
      <c r="GKQ25" s="102"/>
      <c r="GKR25" s="102"/>
      <c r="GKS25" s="102"/>
      <c r="GKT25" s="102"/>
      <c r="GKU25" s="102"/>
      <c r="GKV25" s="102"/>
      <c r="GKW25" s="102"/>
      <c r="GKX25" s="102"/>
      <c r="GKY25" s="102"/>
      <c r="GKZ25" s="102"/>
      <c r="GLA25" s="102"/>
      <c r="GLB25" s="102"/>
      <c r="GLC25" s="102"/>
      <c r="GLD25" s="102"/>
      <c r="GLE25" s="102"/>
      <c r="GLF25" s="102"/>
      <c r="GLG25" s="102"/>
      <c r="GLH25" s="102"/>
      <c r="GLI25" s="102"/>
      <c r="GLJ25" s="102"/>
      <c r="GLK25" s="102"/>
      <c r="GLL25" s="102"/>
      <c r="GLM25" s="102"/>
      <c r="GLN25" s="102"/>
      <c r="GLO25" s="102"/>
      <c r="GLP25" s="102"/>
      <c r="GLQ25" s="102"/>
      <c r="GLR25" s="102"/>
      <c r="GLS25" s="102"/>
      <c r="GLT25" s="102"/>
      <c r="GLU25" s="102"/>
      <c r="GLV25" s="102"/>
      <c r="GLW25" s="102"/>
      <c r="GLX25" s="102"/>
      <c r="GLY25" s="102"/>
      <c r="GLZ25" s="102"/>
      <c r="GMA25" s="102"/>
      <c r="GMB25" s="102"/>
      <c r="GMC25" s="102"/>
      <c r="GMD25" s="102"/>
      <c r="GME25" s="102"/>
      <c r="GMF25" s="102"/>
      <c r="GMG25" s="102"/>
      <c r="GMH25" s="102"/>
      <c r="GMI25" s="102"/>
      <c r="GMJ25" s="102"/>
      <c r="GMK25" s="102"/>
      <c r="GML25" s="102"/>
      <c r="GMM25" s="102"/>
      <c r="GMN25" s="102"/>
      <c r="GMO25" s="102"/>
      <c r="GMP25" s="102"/>
      <c r="GMQ25" s="102"/>
      <c r="GMR25" s="102"/>
      <c r="GMS25" s="102"/>
      <c r="GMT25" s="102"/>
      <c r="GMU25" s="102"/>
      <c r="GMV25" s="102"/>
      <c r="GMW25" s="102"/>
      <c r="GMX25" s="102"/>
      <c r="GMY25" s="102"/>
      <c r="GMZ25" s="102"/>
      <c r="GNA25" s="102"/>
      <c r="GNB25" s="102"/>
      <c r="GNC25" s="102"/>
      <c r="GND25" s="102"/>
      <c r="GNE25" s="102"/>
      <c r="GNF25" s="102"/>
      <c r="GNG25" s="102"/>
      <c r="GNH25" s="102"/>
      <c r="GNI25" s="102"/>
      <c r="GNJ25" s="102"/>
      <c r="GNK25" s="102"/>
      <c r="GNL25" s="102"/>
      <c r="GNM25" s="102"/>
      <c r="GNN25" s="102"/>
      <c r="GNO25" s="102"/>
      <c r="GNP25" s="102"/>
      <c r="GNQ25" s="102"/>
      <c r="GNR25" s="102"/>
      <c r="GNS25" s="102"/>
      <c r="GNT25" s="102"/>
      <c r="GNU25" s="102"/>
      <c r="GNV25" s="102"/>
      <c r="GNW25" s="102"/>
      <c r="GNX25" s="102"/>
      <c r="GNY25" s="102"/>
      <c r="GNZ25" s="102"/>
      <c r="GOA25" s="102"/>
      <c r="GOB25" s="102"/>
      <c r="GOC25" s="102"/>
      <c r="GOD25" s="102"/>
      <c r="GOE25" s="102"/>
      <c r="GOF25" s="102"/>
      <c r="GOG25" s="102"/>
      <c r="GOH25" s="102"/>
      <c r="GOI25" s="102"/>
      <c r="GOJ25" s="102"/>
      <c r="GOK25" s="102"/>
      <c r="GOL25" s="102"/>
      <c r="GOM25" s="102"/>
      <c r="GON25" s="102"/>
      <c r="GOO25" s="102"/>
      <c r="GOP25" s="102"/>
      <c r="GOQ25" s="102"/>
      <c r="GOR25" s="102"/>
      <c r="GOS25" s="102"/>
      <c r="GOT25" s="102"/>
      <c r="GOU25" s="102"/>
      <c r="GOV25" s="102"/>
      <c r="GOW25" s="102"/>
      <c r="GOX25" s="102"/>
      <c r="GOY25" s="102"/>
      <c r="GOZ25" s="102"/>
      <c r="GPA25" s="102"/>
      <c r="GPB25" s="102"/>
      <c r="GPC25" s="102"/>
      <c r="GPD25" s="102"/>
      <c r="GPE25" s="102"/>
      <c r="GPF25" s="102"/>
      <c r="GPG25" s="102"/>
      <c r="GPH25" s="102"/>
      <c r="GPI25" s="102"/>
      <c r="GPJ25" s="102"/>
      <c r="GPK25" s="102"/>
      <c r="GPL25" s="102"/>
      <c r="GPM25" s="102"/>
      <c r="GPN25" s="102"/>
      <c r="GPO25" s="102"/>
      <c r="GPP25" s="102"/>
      <c r="GPQ25" s="102"/>
      <c r="GPR25" s="102"/>
      <c r="GPS25" s="102"/>
      <c r="GPT25" s="102"/>
      <c r="GPU25" s="102"/>
      <c r="GPV25" s="102"/>
      <c r="GPW25" s="102"/>
      <c r="GPX25" s="102"/>
      <c r="GPY25" s="102"/>
      <c r="GPZ25" s="102"/>
      <c r="GQA25" s="102"/>
      <c r="GQB25" s="102"/>
      <c r="GQC25" s="102"/>
      <c r="GQD25" s="102"/>
      <c r="GQE25" s="102"/>
      <c r="GQF25" s="102"/>
      <c r="GQG25" s="102"/>
      <c r="GQH25" s="102"/>
      <c r="GQI25" s="102"/>
      <c r="GQJ25" s="102"/>
      <c r="GQK25" s="102"/>
      <c r="GQL25" s="102"/>
      <c r="GQM25" s="102"/>
      <c r="GQN25" s="102"/>
      <c r="GQO25" s="102"/>
      <c r="GQP25" s="102"/>
      <c r="GQQ25" s="102"/>
      <c r="GQR25" s="102"/>
      <c r="GQS25" s="102"/>
      <c r="GQT25" s="102"/>
      <c r="GQU25" s="102"/>
      <c r="GQV25" s="102"/>
      <c r="GQW25" s="102"/>
      <c r="GQX25" s="102"/>
      <c r="GQY25" s="102"/>
      <c r="GQZ25" s="102"/>
      <c r="GRA25" s="102"/>
      <c r="GRB25" s="102"/>
      <c r="GRC25" s="102"/>
      <c r="GRD25" s="102"/>
      <c r="GRE25" s="102"/>
      <c r="GRF25" s="102"/>
      <c r="GRG25" s="102"/>
      <c r="GRH25" s="102"/>
      <c r="GRI25" s="102"/>
      <c r="GRJ25" s="102"/>
      <c r="GRK25" s="102"/>
      <c r="GRL25" s="102"/>
      <c r="GRM25" s="102"/>
      <c r="GRN25" s="102"/>
      <c r="GRO25" s="102"/>
      <c r="GRP25" s="102"/>
      <c r="GRQ25" s="102"/>
      <c r="GRR25" s="102"/>
      <c r="GRS25" s="102"/>
      <c r="GRT25" s="102"/>
      <c r="GRU25" s="102"/>
      <c r="GRV25" s="102"/>
      <c r="GRW25" s="102"/>
      <c r="GRX25" s="102"/>
      <c r="GRY25" s="102"/>
      <c r="GRZ25" s="102"/>
      <c r="GSA25" s="102"/>
      <c r="GSB25" s="102"/>
      <c r="GSC25" s="102"/>
      <c r="GSD25" s="102"/>
      <c r="GSE25" s="102"/>
      <c r="GSF25" s="102"/>
      <c r="GSG25" s="102"/>
      <c r="GSH25" s="102"/>
      <c r="GSI25" s="102"/>
      <c r="GSJ25" s="102"/>
      <c r="GSK25" s="102"/>
      <c r="GSL25" s="102"/>
      <c r="GSM25" s="102"/>
      <c r="GSN25" s="102"/>
      <c r="GSO25" s="102"/>
      <c r="GSP25" s="102"/>
      <c r="GSQ25" s="102"/>
      <c r="GSR25" s="102"/>
      <c r="GSS25" s="102"/>
      <c r="GST25" s="102"/>
      <c r="GSU25" s="102"/>
      <c r="GSV25" s="102"/>
      <c r="GSW25" s="102"/>
      <c r="GSX25" s="102"/>
      <c r="GSY25" s="102"/>
      <c r="GSZ25" s="102"/>
      <c r="GTA25" s="102"/>
      <c r="GTB25" s="102"/>
      <c r="GTC25" s="102"/>
      <c r="GTD25" s="102"/>
      <c r="GTE25" s="102"/>
      <c r="GTF25" s="102"/>
      <c r="GTG25" s="102"/>
      <c r="GTH25" s="102"/>
      <c r="GTI25" s="102"/>
      <c r="GTJ25" s="102"/>
      <c r="GTK25" s="102"/>
      <c r="GTL25" s="102"/>
      <c r="GTM25" s="102"/>
      <c r="GTN25" s="102"/>
      <c r="GTO25" s="102"/>
      <c r="GTP25" s="102"/>
      <c r="GTQ25" s="102"/>
      <c r="GTR25" s="102"/>
      <c r="GTS25" s="102"/>
      <c r="GTT25" s="102"/>
      <c r="GTU25" s="102"/>
      <c r="GTV25" s="102"/>
      <c r="GTW25" s="102"/>
      <c r="GTX25" s="102"/>
      <c r="GTY25" s="102"/>
      <c r="GTZ25" s="102"/>
      <c r="GUA25" s="102"/>
      <c r="GUB25" s="102"/>
      <c r="GUC25" s="102"/>
      <c r="GUD25" s="102"/>
      <c r="GUE25" s="102"/>
      <c r="GUF25" s="102"/>
      <c r="GUG25" s="102"/>
      <c r="GUH25" s="102"/>
      <c r="GUI25" s="102"/>
      <c r="GUJ25" s="102"/>
      <c r="GUK25" s="102"/>
      <c r="GUL25" s="102"/>
      <c r="GUM25" s="102"/>
      <c r="GUN25" s="102"/>
      <c r="GUO25" s="102"/>
      <c r="GUP25" s="102"/>
      <c r="GUQ25" s="102"/>
      <c r="GUR25" s="102"/>
      <c r="GUS25" s="102"/>
      <c r="GUT25" s="102"/>
      <c r="GUU25" s="102"/>
      <c r="GUV25" s="102"/>
      <c r="GUW25" s="102"/>
      <c r="GUX25" s="102"/>
      <c r="GUY25" s="102"/>
      <c r="GUZ25" s="102"/>
      <c r="GVA25" s="102"/>
      <c r="GVB25" s="102"/>
      <c r="GVC25" s="102"/>
      <c r="GVD25" s="102"/>
      <c r="GVE25" s="102"/>
      <c r="GVF25" s="102"/>
      <c r="GVG25" s="102"/>
      <c r="GVH25" s="102"/>
      <c r="GVI25" s="102"/>
      <c r="GVJ25" s="102"/>
      <c r="GVK25" s="102"/>
      <c r="GVL25" s="102"/>
      <c r="GVM25" s="102"/>
      <c r="GVN25" s="102"/>
      <c r="GVO25" s="102"/>
      <c r="GVP25" s="102"/>
      <c r="GVQ25" s="102"/>
      <c r="GVR25" s="102"/>
      <c r="GVS25" s="102"/>
      <c r="GVT25" s="102"/>
      <c r="GVU25" s="102"/>
      <c r="GVV25" s="102"/>
      <c r="GVW25" s="102"/>
      <c r="GVX25" s="102"/>
      <c r="GVY25" s="102"/>
      <c r="GVZ25" s="102"/>
      <c r="GWA25" s="102"/>
      <c r="GWB25" s="102"/>
      <c r="GWC25" s="102"/>
      <c r="GWD25" s="102"/>
      <c r="GWE25" s="102"/>
      <c r="GWF25" s="102"/>
      <c r="GWG25" s="102"/>
      <c r="GWH25" s="102"/>
      <c r="GWI25" s="102"/>
      <c r="GWJ25" s="102"/>
      <c r="GWK25" s="102"/>
      <c r="GWL25" s="102"/>
      <c r="GWM25" s="102"/>
      <c r="GWN25" s="102"/>
      <c r="GWO25" s="102"/>
      <c r="GWP25" s="102"/>
      <c r="GWQ25" s="102"/>
      <c r="GWR25" s="102"/>
      <c r="GWS25" s="102"/>
      <c r="GWT25" s="102"/>
      <c r="GWU25" s="102"/>
      <c r="GWV25" s="102"/>
      <c r="GWW25" s="102"/>
      <c r="GWX25" s="102"/>
      <c r="GWY25" s="102"/>
      <c r="GWZ25" s="102"/>
      <c r="GXA25" s="102"/>
      <c r="GXB25" s="102"/>
      <c r="GXC25" s="102"/>
      <c r="GXD25" s="102"/>
      <c r="GXE25" s="102"/>
      <c r="GXF25" s="102"/>
      <c r="GXG25" s="102"/>
      <c r="GXH25" s="102"/>
      <c r="GXI25" s="102"/>
      <c r="GXJ25" s="102"/>
      <c r="GXK25" s="102"/>
      <c r="GXL25" s="102"/>
      <c r="GXM25" s="102"/>
      <c r="GXN25" s="102"/>
      <c r="GXO25" s="102"/>
      <c r="GXP25" s="102"/>
      <c r="GXQ25" s="102"/>
      <c r="GXR25" s="102"/>
      <c r="GXS25" s="102"/>
      <c r="GXT25" s="102"/>
      <c r="GXU25" s="102"/>
      <c r="GXV25" s="102"/>
      <c r="GXW25" s="102"/>
      <c r="GXX25" s="102"/>
      <c r="GXY25" s="102"/>
      <c r="GXZ25" s="102"/>
      <c r="GYA25" s="102"/>
      <c r="GYB25" s="102"/>
      <c r="GYC25" s="102"/>
      <c r="GYD25" s="102"/>
      <c r="GYE25" s="102"/>
      <c r="GYF25" s="102"/>
      <c r="GYG25" s="102"/>
      <c r="GYH25" s="102"/>
      <c r="GYI25" s="102"/>
      <c r="GYJ25" s="102"/>
      <c r="GYK25" s="102"/>
      <c r="GYL25" s="102"/>
      <c r="GYM25" s="102"/>
      <c r="GYN25" s="102"/>
      <c r="GYO25" s="102"/>
      <c r="GYP25" s="102"/>
      <c r="GYQ25" s="102"/>
      <c r="GYR25" s="102"/>
      <c r="GYS25" s="102"/>
      <c r="GYT25" s="102"/>
      <c r="GYU25" s="102"/>
      <c r="GYV25" s="102"/>
      <c r="GYW25" s="102"/>
      <c r="GYX25" s="102"/>
      <c r="GYY25" s="102"/>
      <c r="GYZ25" s="102"/>
      <c r="GZA25" s="102"/>
      <c r="GZB25" s="102"/>
      <c r="GZC25" s="102"/>
      <c r="GZD25" s="102"/>
      <c r="GZE25" s="102"/>
      <c r="GZF25" s="102"/>
      <c r="GZG25" s="102"/>
      <c r="GZH25" s="102"/>
      <c r="GZI25" s="102"/>
      <c r="GZJ25" s="102"/>
      <c r="GZK25" s="102"/>
      <c r="GZL25" s="102"/>
      <c r="GZM25" s="102"/>
      <c r="GZN25" s="102"/>
      <c r="GZO25" s="102"/>
      <c r="GZP25" s="102"/>
      <c r="GZQ25" s="102"/>
      <c r="GZR25" s="102"/>
      <c r="GZS25" s="102"/>
      <c r="GZT25" s="102"/>
      <c r="GZU25" s="102"/>
      <c r="GZV25" s="102"/>
      <c r="GZW25" s="102"/>
      <c r="GZX25" s="102"/>
      <c r="GZY25" s="102"/>
      <c r="GZZ25" s="102"/>
      <c r="HAA25" s="102"/>
      <c r="HAB25" s="102"/>
      <c r="HAC25" s="102"/>
      <c r="HAD25" s="102"/>
      <c r="HAE25" s="102"/>
      <c r="HAF25" s="102"/>
      <c r="HAG25" s="102"/>
      <c r="HAH25" s="102"/>
      <c r="HAI25" s="102"/>
      <c r="HAJ25" s="102"/>
      <c r="HAK25" s="102"/>
      <c r="HAL25" s="102"/>
      <c r="HAM25" s="102"/>
      <c r="HAN25" s="102"/>
      <c r="HAO25" s="102"/>
      <c r="HAP25" s="102"/>
      <c r="HAQ25" s="102"/>
      <c r="HAR25" s="102"/>
      <c r="HAS25" s="102"/>
      <c r="HAT25" s="102"/>
      <c r="HAU25" s="102"/>
      <c r="HAV25" s="102"/>
      <c r="HAW25" s="102"/>
      <c r="HAX25" s="102"/>
      <c r="HAY25" s="102"/>
      <c r="HAZ25" s="102"/>
      <c r="HBA25" s="102"/>
      <c r="HBB25" s="102"/>
      <c r="HBC25" s="102"/>
      <c r="HBD25" s="102"/>
      <c r="HBE25" s="102"/>
      <c r="HBF25" s="102"/>
      <c r="HBG25" s="102"/>
      <c r="HBH25" s="102"/>
      <c r="HBI25" s="102"/>
      <c r="HBJ25" s="102"/>
      <c r="HBK25" s="102"/>
      <c r="HBL25" s="102"/>
      <c r="HBM25" s="102"/>
      <c r="HBN25" s="102"/>
      <c r="HBO25" s="102"/>
      <c r="HBP25" s="102"/>
      <c r="HBQ25" s="102"/>
      <c r="HBR25" s="102"/>
      <c r="HBS25" s="102"/>
      <c r="HBT25" s="102"/>
      <c r="HBU25" s="102"/>
      <c r="HBV25" s="102"/>
      <c r="HBW25" s="102"/>
      <c r="HBX25" s="102"/>
      <c r="HBY25" s="102"/>
      <c r="HBZ25" s="102"/>
      <c r="HCA25" s="102"/>
      <c r="HCB25" s="102"/>
      <c r="HCC25" s="102"/>
      <c r="HCD25" s="102"/>
      <c r="HCE25" s="102"/>
      <c r="HCF25" s="102"/>
      <c r="HCG25" s="102"/>
      <c r="HCH25" s="102"/>
      <c r="HCI25" s="102"/>
      <c r="HCJ25" s="102"/>
      <c r="HCK25" s="102"/>
      <c r="HCL25" s="102"/>
      <c r="HCM25" s="102"/>
      <c r="HCN25" s="102"/>
      <c r="HCO25" s="102"/>
      <c r="HCP25" s="102"/>
      <c r="HCQ25" s="102"/>
      <c r="HCR25" s="102"/>
      <c r="HCS25" s="102"/>
      <c r="HCT25" s="102"/>
      <c r="HCU25" s="102"/>
      <c r="HCV25" s="102"/>
      <c r="HCW25" s="102"/>
      <c r="HCX25" s="102"/>
      <c r="HCY25" s="102"/>
      <c r="HCZ25" s="102"/>
      <c r="HDA25" s="102"/>
      <c r="HDB25" s="102"/>
      <c r="HDC25" s="102"/>
      <c r="HDD25" s="102"/>
      <c r="HDE25" s="102"/>
      <c r="HDF25" s="102"/>
      <c r="HDG25" s="102"/>
      <c r="HDH25" s="102"/>
      <c r="HDI25" s="102"/>
      <c r="HDJ25" s="102"/>
      <c r="HDK25" s="102"/>
      <c r="HDL25" s="102"/>
      <c r="HDM25" s="102"/>
      <c r="HDN25" s="102"/>
      <c r="HDO25" s="102"/>
      <c r="HDP25" s="102"/>
      <c r="HDQ25" s="102"/>
      <c r="HDR25" s="102"/>
      <c r="HDS25" s="102"/>
      <c r="HDT25" s="102"/>
      <c r="HDU25" s="102"/>
      <c r="HDV25" s="102"/>
      <c r="HDW25" s="102"/>
      <c r="HDX25" s="102"/>
      <c r="HDY25" s="102"/>
      <c r="HDZ25" s="102"/>
      <c r="HEA25" s="102"/>
      <c r="HEB25" s="102"/>
      <c r="HEC25" s="102"/>
      <c r="HED25" s="102"/>
      <c r="HEE25" s="102"/>
      <c r="HEF25" s="102"/>
      <c r="HEG25" s="102"/>
      <c r="HEH25" s="102"/>
      <c r="HEI25" s="102"/>
      <c r="HEJ25" s="102"/>
      <c r="HEK25" s="102"/>
      <c r="HEL25" s="102"/>
      <c r="HEM25" s="102"/>
      <c r="HEN25" s="102"/>
      <c r="HEO25" s="102"/>
      <c r="HEP25" s="102"/>
      <c r="HEQ25" s="102"/>
      <c r="HER25" s="102"/>
      <c r="HES25" s="102"/>
      <c r="HET25" s="102"/>
      <c r="HEU25" s="102"/>
      <c r="HEV25" s="102"/>
      <c r="HEW25" s="102"/>
      <c r="HEX25" s="102"/>
      <c r="HEY25" s="102"/>
      <c r="HEZ25" s="102"/>
      <c r="HFA25" s="102"/>
      <c r="HFB25" s="102"/>
      <c r="HFC25" s="102"/>
      <c r="HFD25" s="102"/>
      <c r="HFE25" s="102"/>
      <c r="HFF25" s="102"/>
      <c r="HFG25" s="102"/>
      <c r="HFH25" s="102"/>
      <c r="HFI25" s="102"/>
      <c r="HFJ25" s="102"/>
      <c r="HFK25" s="102"/>
      <c r="HFL25" s="102"/>
      <c r="HFM25" s="102"/>
      <c r="HFN25" s="102"/>
      <c r="HFO25" s="102"/>
      <c r="HFP25" s="102"/>
      <c r="HFQ25" s="102"/>
      <c r="HFR25" s="102"/>
      <c r="HFS25" s="102"/>
      <c r="HFT25" s="102"/>
      <c r="HFU25" s="102"/>
      <c r="HFV25" s="102"/>
      <c r="HFW25" s="102"/>
      <c r="HFX25" s="102"/>
      <c r="HFY25" s="102"/>
      <c r="HFZ25" s="102"/>
      <c r="HGA25" s="102"/>
      <c r="HGB25" s="102"/>
      <c r="HGC25" s="102"/>
      <c r="HGD25" s="102"/>
      <c r="HGE25" s="102"/>
      <c r="HGF25" s="102"/>
      <c r="HGG25" s="102"/>
      <c r="HGH25" s="102"/>
      <c r="HGI25" s="102"/>
      <c r="HGJ25" s="102"/>
      <c r="HGK25" s="102"/>
      <c r="HGL25" s="102"/>
      <c r="HGM25" s="102"/>
      <c r="HGN25" s="102"/>
      <c r="HGO25" s="102"/>
      <c r="HGP25" s="102"/>
      <c r="HGQ25" s="102"/>
      <c r="HGR25" s="102"/>
      <c r="HGS25" s="102"/>
      <c r="HGT25" s="102"/>
      <c r="HGU25" s="102"/>
      <c r="HGV25" s="102"/>
      <c r="HGW25" s="102"/>
      <c r="HGX25" s="102"/>
      <c r="HGY25" s="102"/>
      <c r="HGZ25" s="102"/>
      <c r="HHA25" s="102"/>
      <c r="HHB25" s="102"/>
      <c r="HHC25" s="102"/>
      <c r="HHD25" s="102"/>
      <c r="HHE25" s="102"/>
      <c r="HHF25" s="102"/>
      <c r="HHG25" s="102"/>
      <c r="HHH25" s="102"/>
      <c r="HHI25" s="102"/>
      <c r="HHJ25" s="102"/>
      <c r="HHK25" s="102"/>
      <c r="HHL25" s="102"/>
      <c r="HHM25" s="102"/>
      <c r="HHN25" s="102"/>
      <c r="HHO25" s="102"/>
      <c r="HHP25" s="102"/>
      <c r="HHQ25" s="102"/>
      <c r="HHR25" s="102"/>
      <c r="HHS25" s="102"/>
      <c r="HHT25" s="102"/>
      <c r="HHU25" s="102"/>
      <c r="HHV25" s="102"/>
      <c r="HHW25" s="102"/>
      <c r="HHX25" s="102"/>
      <c r="HHY25" s="102"/>
      <c r="HHZ25" s="102"/>
      <c r="HIA25" s="102"/>
      <c r="HIB25" s="102"/>
      <c r="HIC25" s="102"/>
      <c r="HID25" s="102"/>
      <c r="HIE25" s="102"/>
      <c r="HIF25" s="102"/>
      <c r="HIG25" s="102"/>
      <c r="HIH25" s="102"/>
      <c r="HII25" s="102"/>
      <c r="HIJ25" s="102"/>
      <c r="HIK25" s="102"/>
      <c r="HIL25" s="102"/>
      <c r="HIM25" s="102"/>
      <c r="HIN25" s="102"/>
      <c r="HIO25" s="102"/>
      <c r="HIP25" s="102"/>
      <c r="HIQ25" s="102"/>
      <c r="HIR25" s="102"/>
      <c r="HIS25" s="102"/>
      <c r="HIT25" s="102"/>
      <c r="HIU25" s="102"/>
      <c r="HIV25" s="102"/>
      <c r="HIW25" s="102"/>
      <c r="HIX25" s="102"/>
      <c r="HIY25" s="102"/>
      <c r="HIZ25" s="102"/>
      <c r="HJA25" s="102"/>
      <c r="HJB25" s="102"/>
      <c r="HJC25" s="102"/>
      <c r="HJD25" s="102"/>
      <c r="HJE25" s="102"/>
      <c r="HJF25" s="102"/>
      <c r="HJG25" s="102"/>
      <c r="HJH25" s="102"/>
      <c r="HJI25" s="102"/>
      <c r="HJJ25" s="102"/>
      <c r="HJK25" s="102"/>
      <c r="HJL25" s="102"/>
      <c r="HJM25" s="102"/>
      <c r="HJN25" s="102"/>
      <c r="HJO25" s="102"/>
      <c r="HJP25" s="102"/>
      <c r="HJQ25" s="102"/>
      <c r="HJR25" s="102"/>
      <c r="HJS25" s="102"/>
      <c r="HJT25" s="102"/>
      <c r="HJU25" s="102"/>
      <c r="HJV25" s="102"/>
      <c r="HJW25" s="102"/>
      <c r="HJX25" s="102"/>
      <c r="HJY25" s="102"/>
      <c r="HJZ25" s="102"/>
      <c r="HKA25" s="102"/>
      <c r="HKB25" s="102"/>
      <c r="HKC25" s="102"/>
      <c r="HKD25" s="102"/>
      <c r="HKE25" s="102"/>
      <c r="HKF25" s="102"/>
      <c r="HKG25" s="102"/>
      <c r="HKH25" s="102"/>
      <c r="HKI25" s="102"/>
      <c r="HKJ25" s="102"/>
      <c r="HKK25" s="102"/>
      <c r="HKL25" s="102"/>
      <c r="HKM25" s="102"/>
      <c r="HKN25" s="102"/>
      <c r="HKO25" s="102"/>
      <c r="HKP25" s="102"/>
      <c r="HKQ25" s="102"/>
      <c r="HKR25" s="102"/>
      <c r="HKS25" s="102"/>
      <c r="HKT25" s="102"/>
      <c r="HKU25" s="102"/>
      <c r="HKV25" s="102"/>
      <c r="HKW25" s="102"/>
      <c r="HKX25" s="102"/>
      <c r="HKY25" s="102"/>
      <c r="HKZ25" s="102"/>
      <c r="HLA25" s="102"/>
      <c r="HLB25" s="102"/>
      <c r="HLC25" s="102"/>
      <c r="HLD25" s="102"/>
      <c r="HLE25" s="102"/>
      <c r="HLF25" s="102"/>
      <c r="HLG25" s="102"/>
      <c r="HLH25" s="102"/>
      <c r="HLI25" s="102"/>
      <c r="HLJ25" s="102"/>
      <c r="HLK25" s="102"/>
      <c r="HLL25" s="102"/>
      <c r="HLM25" s="102"/>
      <c r="HLN25" s="102"/>
      <c r="HLO25" s="102"/>
      <c r="HLP25" s="102"/>
      <c r="HLQ25" s="102"/>
      <c r="HLR25" s="102"/>
      <c r="HLS25" s="102"/>
      <c r="HLT25" s="102"/>
      <c r="HLU25" s="102"/>
      <c r="HLV25" s="102"/>
      <c r="HLW25" s="102"/>
      <c r="HLX25" s="102"/>
      <c r="HLY25" s="102"/>
      <c r="HLZ25" s="102"/>
      <c r="HMA25" s="102"/>
      <c r="HMB25" s="102"/>
      <c r="HMC25" s="102"/>
      <c r="HMD25" s="102"/>
      <c r="HME25" s="102"/>
      <c r="HMF25" s="102"/>
      <c r="HMG25" s="102"/>
      <c r="HMH25" s="102"/>
      <c r="HMI25" s="102"/>
      <c r="HMJ25" s="102"/>
      <c r="HMK25" s="102"/>
      <c r="HML25" s="102"/>
      <c r="HMM25" s="102"/>
      <c r="HMN25" s="102"/>
      <c r="HMO25" s="102"/>
      <c r="HMP25" s="102"/>
      <c r="HMQ25" s="102"/>
      <c r="HMR25" s="102"/>
      <c r="HMS25" s="102"/>
      <c r="HMT25" s="102"/>
      <c r="HMU25" s="102"/>
      <c r="HMV25" s="102"/>
      <c r="HMW25" s="102"/>
      <c r="HMX25" s="102"/>
      <c r="HMY25" s="102"/>
      <c r="HMZ25" s="102"/>
      <c r="HNA25" s="102"/>
      <c r="HNB25" s="102"/>
      <c r="HNC25" s="102"/>
      <c r="HND25" s="102"/>
      <c r="HNE25" s="102"/>
      <c r="HNF25" s="102"/>
      <c r="HNG25" s="102"/>
      <c r="HNH25" s="102"/>
      <c r="HNI25" s="102"/>
      <c r="HNJ25" s="102"/>
      <c r="HNK25" s="102"/>
      <c r="HNL25" s="102"/>
      <c r="HNM25" s="102"/>
      <c r="HNN25" s="102"/>
      <c r="HNO25" s="102"/>
      <c r="HNP25" s="102"/>
      <c r="HNQ25" s="102"/>
      <c r="HNR25" s="102"/>
      <c r="HNS25" s="102"/>
      <c r="HNT25" s="102"/>
      <c r="HNU25" s="102"/>
      <c r="HNV25" s="102"/>
      <c r="HNW25" s="102"/>
      <c r="HNX25" s="102"/>
      <c r="HNY25" s="102"/>
      <c r="HNZ25" s="102"/>
      <c r="HOA25" s="102"/>
      <c r="HOB25" s="102"/>
      <c r="HOC25" s="102"/>
      <c r="HOD25" s="102"/>
      <c r="HOE25" s="102"/>
      <c r="HOF25" s="102"/>
      <c r="HOG25" s="102"/>
      <c r="HOH25" s="102"/>
      <c r="HOI25" s="102"/>
      <c r="HOJ25" s="102"/>
      <c r="HOK25" s="102"/>
      <c r="HOL25" s="102"/>
      <c r="HOM25" s="102"/>
      <c r="HON25" s="102"/>
      <c r="HOO25" s="102"/>
      <c r="HOP25" s="102"/>
      <c r="HOQ25" s="102"/>
      <c r="HOR25" s="102"/>
      <c r="HOS25" s="102"/>
      <c r="HOT25" s="102"/>
      <c r="HOU25" s="102"/>
      <c r="HOV25" s="102"/>
      <c r="HOW25" s="102"/>
      <c r="HOX25" s="102"/>
      <c r="HOY25" s="102"/>
      <c r="HOZ25" s="102"/>
      <c r="HPA25" s="102"/>
      <c r="HPB25" s="102"/>
      <c r="HPC25" s="102"/>
      <c r="HPD25" s="102"/>
      <c r="HPE25" s="102"/>
      <c r="HPF25" s="102"/>
      <c r="HPG25" s="102"/>
      <c r="HPH25" s="102"/>
      <c r="HPI25" s="102"/>
      <c r="HPJ25" s="102"/>
      <c r="HPK25" s="102"/>
      <c r="HPL25" s="102"/>
      <c r="HPM25" s="102"/>
      <c r="HPN25" s="102"/>
      <c r="HPO25" s="102"/>
      <c r="HPP25" s="102"/>
      <c r="HPQ25" s="102"/>
      <c r="HPR25" s="102"/>
      <c r="HPS25" s="102"/>
      <c r="HPT25" s="102"/>
      <c r="HPU25" s="102"/>
      <c r="HPV25" s="102"/>
      <c r="HPW25" s="102"/>
      <c r="HPX25" s="102"/>
      <c r="HPY25" s="102"/>
      <c r="HPZ25" s="102"/>
      <c r="HQA25" s="102"/>
      <c r="HQB25" s="102"/>
      <c r="HQC25" s="102"/>
      <c r="HQD25" s="102"/>
      <c r="HQE25" s="102"/>
      <c r="HQF25" s="102"/>
      <c r="HQG25" s="102"/>
      <c r="HQH25" s="102"/>
      <c r="HQI25" s="102"/>
      <c r="HQJ25" s="102"/>
      <c r="HQK25" s="102"/>
      <c r="HQL25" s="102"/>
      <c r="HQM25" s="102"/>
      <c r="HQN25" s="102"/>
      <c r="HQO25" s="102"/>
      <c r="HQP25" s="102"/>
      <c r="HQQ25" s="102"/>
      <c r="HQR25" s="102"/>
      <c r="HQS25" s="102"/>
      <c r="HQT25" s="102"/>
      <c r="HQU25" s="102"/>
      <c r="HQV25" s="102"/>
      <c r="HQW25" s="102"/>
      <c r="HQX25" s="102"/>
      <c r="HQY25" s="102"/>
      <c r="HQZ25" s="102"/>
      <c r="HRA25" s="102"/>
      <c r="HRB25" s="102"/>
      <c r="HRC25" s="102"/>
      <c r="HRD25" s="102"/>
      <c r="HRE25" s="102"/>
      <c r="HRF25" s="102"/>
      <c r="HRG25" s="102"/>
      <c r="HRH25" s="102"/>
      <c r="HRI25" s="102"/>
      <c r="HRJ25" s="102"/>
      <c r="HRK25" s="102"/>
      <c r="HRL25" s="102"/>
      <c r="HRM25" s="102"/>
      <c r="HRN25" s="102"/>
      <c r="HRO25" s="102"/>
      <c r="HRP25" s="102"/>
      <c r="HRQ25" s="102"/>
      <c r="HRR25" s="102"/>
      <c r="HRS25" s="102"/>
      <c r="HRT25" s="102"/>
      <c r="HRU25" s="102"/>
      <c r="HRV25" s="102"/>
      <c r="HRW25" s="102"/>
      <c r="HRX25" s="102"/>
      <c r="HRY25" s="102"/>
      <c r="HRZ25" s="102"/>
      <c r="HSA25" s="102"/>
      <c r="HSB25" s="102"/>
      <c r="HSC25" s="102"/>
      <c r="HSD25" s="102"/>
      <c r="HSE25" s="102"/>
      <c r="HSF25" s="102"/>
      <c r="HSG25" s="102"/>
      <c r="HSH25" s="102"/>
      <c r="HSI25" s="102"/>
      <c r="HSJ25" s="102"/>
      <c r="HSK25" s="102"/>
      <c r="HSL25" s="102"/>
      <c r="HSM25" s="102"/>
      <c r="HSN25" s="102"/>
      <c r="HSO25" s="102"/>
      <c r="HSP25" s="102"/>
      <c r="HSQ25" s="102"/>
      <c r="HSR25" s="102"/>
      <c r="HSS25" s="102"/>
      <c r="HST25" s="102"/>
      <c r="HSU25" s="102"/>
      <c r="HSV25" s="102"/>
      <c r="HSW25" s="102"/>
      <c r="HSX25" s="102"/>
      <c r="HSY25" s="102"/>
      <c r="HSZ25" s="102"/>
      <c r="HTA25" s="102"/>
      <c r="HTB25" s="102"/>
      <c r="HTC25" s="102"/>
      <c r="HTD25" s="102"/>
      <c r="HTE25" s="102"/>
      <c r="HTF25" s="102"/>
      <c r="HTG25" s="102"/>
      <c r="HTH25" s="102"/>
      <c r="HTI25" s="102"/>
      <c r="HTJ25" s="102"/>
      <c r="HTK25" s="102"/>
      <c r="HTL25" s="102"/>
      <c r="HTM25" s="102"/>
      <c r="HTN25" s="102"/>
      <c r="HTO25" s="102"/>
      <c r="HTP25" s="102"/>
      <c r="HTQ25" s="102"/>
      <c r="HTR25" s="102"/>
      <c r="HTS25" s="102"/>
      <c r="HTT25" s="102"/>
      <c r="HTU25" s="102"/>
      <c r="HTV25" s="102"/>
      <c r="HTW25" s="102"/>
      <c r="HTX25" s="102"/>
      <c r="HTY25" s="102"/>
      <c r="HTZ25" s="102"/>
      <c r="HUA25" s="102"/>
      <c r="HUB25" s="102"/>
      <c r="HUC25" s="102"/>
      <c r="HUD25" s="102"/>
      <c r="HUE25" s="102"/>
      <c r="HUF25" s="102"/>
      <c r="HUG25" s="102"/>
      <c r="HUH25" s="102"/>
      <c r="HUI25" s="102"/>
      <c r="HUJ25" s="102"/>
      <c r="HUK25" s="102"/>
      <c r="HUL25" s="102"/>
      <c r="HUM25" s="102"/>
      <c r="HUN25" s="102"/>
      <c r="HUO25" s="102"/>
      <c r="HUP25" s="102"/>
      <c r="HUQ25" s="102"/>
      <c r="HUR25" s="102"/>
      <c r="HUS25" s="102"/>
      <c r="HUT25" s="102"/>
      <c r="HUU25" s="102"/>
      <c r="HUV25" s="102"/>
      <c r="HUW25" s="102"/>
      <c r="HUX25" s="102"/>
      <c r="HUY25" s="102"/>
      <c r="HUZ25" s="102"/>
      <c r="HVA25" s="102"/>
      <c r="HVB25" s="102"/>
      <c r="HVC25" s="102"/>
      <c r="HVD25" s="102"/>
      <c r="HVE25" s="102"/>
      <c r="HVF25" s="102"/>
      <c r="HVG25" s="102"/>
      <c r="HVH25" s="102"/>
      <c r="HVI25" s="102"/>
      <c r="HVJ25" s="102"/>
      <c r="HVK25" s="102"/>
      <c r="HVL25" s="102"/>
      <c r="HVM25" s="102"/>
      <c r="HVN25" s="102"/>
      <c r="HVO25" s="102"/>
      <c r="HVP25" s="102"/>
      <c r="HVQ25" s="102"/>
      <c r="HVR25" s="102"/>
      <c r="HVS25" s="102"/>
      <c r="HVT25" s="102"/>
      <c r="HVU25" s="102"/>
      <c r="HVV25" s="102"/>
      <c r="HVW25" s="102"/>
      <c r="HVX25" s="102"/>
      <c r="HVY25" s="102"/>
      <c r="HVZ25" s="102"/>
      <c r="HWA25" s="102"/>
      <c r="HWB25" s="102"/>
      <c r="HWC25" s="102"/>
      <c r="HWD25" s="102"/>
      <c r="HWE25" s="102"/>
      <c r="HWF25" s="102"/>
      <c r="HWG25" s="102"/>
      <c r="HWH25" s="102"/>
      <c r="HWI25" s="102"/>
      <c r="HWJ25" s="102"/>
      <c r="HWK25" s="102"/>
      <c r="HWL25" s="102"/>
      <c r="HWM25" s="102"/>
      <c r="HWN25" s="102"/>
      <c r="HWO25" s="102"/>
      <c r="HWP25" s="102"/>
      <c r="HWQ25" s="102"/>
      <c r="HWR25" s="102"/>
      <c r="HWS25" s="102"/>
      <c r="HWT25" s="102"/>
      <c r="HWU25" s="102"/>
      <c r="HWV25" s="102"/>
      <c r="HWW25" s="102"/>
      <c r="HWX25" s="102"/>
      <c r="HWY25" s="102"/>
      <c r="HWZ25" s="102"/>
      <c r="HXA25" s="102"/>
      <c r="HXB25" s="102"/>
      <c r="HXC25" s="102"/>
      <c r="HXD25" s="102"/>
      <c r="HXE25" s="102"/>
      <c r="HXF25" s="102"/>
      <c r="HXG25" s="102"/>
      <c r="HXH25" s="102"/>
      <c r="HXI25" s="102"/>
      <c r="HXJ25" s="102"/>
      <c r="HXK25" s="102"/>
      <c r="HXL25" s="102"/>
      <c r="HXM25" s="102"/>
      <c r="HXN25" s="102"/>
      <c r="HXO25" s="102"/>
      <c r="HXP25" s="102"/>
      <c r="HXQ25" s="102"/>
      <c r="HXR25" s="102"/>
      <c r="HXS25" s="102"/>
      <c r="HXT25" s="102"/>
      <c r="HXU25" s="102"/>
      <c r="HXV25" s="102"/>
      <c r="HXW25" s="102"/>
      <c r="HXX25" s="102"/>
      <c r="HXY25" s="102"/>
      <c r="HXZ25" s="102"/>
      <c r="HYA25" s="102"/>
      <c r="HYB25" s="102"/>
      <c r="HYC25" s="102"/>
      <c r="HYD25" s="102"/>
      <c r="HYE25" s="102"/>
      <c r="HYF25" s="102"/>
      <c r="HYG25" s="102"/>
      <c r="HYH25" s="102"/>
      <c r="HYI25" s="102"/>
      <c r="HYJ25" s="102"/>
      <c r="HYK25" s="102"/>
      <c r="HYL25" s="102"/>
      <c r="HYM25" s="102"/>
      <c r="HYN25" s="102"/>
      <c r="HYO25" s="102"/>
      <c r="HYP25" s="102"/>
      <c r="HYQ25" s="102"/>
      <c r="HYR25" s="102"/>
      <c r="HYS25" s="102"/>
      <c r="HYT25" s="102"/>
      <c r="HYU25" s="102"/>
      <c r="HYV25" s="102"/>
      <c r="HYW25" s="102"/>
      <c r="HYX25" s="102"/>
      <c r="HYY25" s="102"/>
      <c r="HYZ25" s="102"/>
      <c r="HZA25" s="102"/>
      <c r="HZB25" s="102"/>
      <c r="HZC25" s="102"/>
      <c r="HZD25" s="102"/>
      <c r="HZE25" s="102"/>
      <c r="HZF25" s="102"/>
      <c r="HZG25" s="102"/>
      <c r="HZH25" s="102"/>
      <c r="HZI25" s="102"/>
      <c r="HZJ25" s="102"/>
      <c r="HZK25" s="102"/>
      <c r="HZL25" s="102"/>
      <c r="HZM25" s="102"/>
      <c r="HZN25" s="102"/>
      <c r="HZO25" s="102"/>
      <c r="HZP25" s="102"/>
      <c r="HZQ25" s="102"/>
      <c r="HZR25" s="102"/>
      <c r="HZS25" s="102"/>
      <c r="HZT25" s="102"/>
      <c r="HZU25" s="102"/>
      <c r="HZV25" s="102"/>
      <c r="HZW25" s="102"/>
      <c r="HZX25" s="102"/>
      <c r="HZY25" s="102"/>
      <c r="HZZ25" s="102"/>
      <c r="IAA25" s="102"/>
      <c r="IAB25" s="102"/>
      <c r="IAC25" s="102"/>
      <c r="IAD25" s="102"/>
      <c r="IAE25" s="102"/>
      <c r="IAF25" s="102"/>
      <c r="IAG25" s="102"/>
      <c r="IAH25" s="102"/>
      <c r="IAI25" s="102"/>
      <c r="IAJ25" s="102"/>
      <c r="IAK25" s="102"/>
      <c r="IAL25" s="102"/>
      <c r="IAM25" s="102"/>
      <c r="IAN25" s="102"/>
      <c r="IAO25" s="102"/>
      <c r="IAP25" s="102"/>
      <c r="IAQ25" s="102"/>
      <c r="IAR25" s="102"/>
      <c r="IAS25" s="102"/>
      <c r="IAT25" s="102"/>
      <c r="IAU25" s="102"/>
      <c r="IAV25" s="102"/>
      <c r="IAW25" s="102"/>
      <c r="IAX25" s="102"/>
      <c r="IAY25" s="102"/>
      <c r="IAZ25" s="102"/>
      <c r="IBA25" s="102"/>
      <c r="IBB25" s="102"/>
      <c r="IBC25" s="102"/>
      <c r="IBD25" s="102"/>
      <c r="IBE25" s="102"/>
      <c r="IBF25" s="102"/>
      <c r="IBG25" s="102"/>
      <c r="IBH25" s="102"/>
      <c r="IBI25" s="102"/>
      <c r="IBJ25" s="102"/>
      <c r="IBK25" s="102"/>
      <c r="IBL25" s="102"/>
      <c r="IBM25" s="102"/>
      <c r="IBN25" s="102"/>
      <c r="IBO25" s="102"/>
      <c r="IBP25" s="102"/>
      <c r="IBQ25" s="102"/>
      <c r="IBR25" s="102"/>
      <c r="IBS25" s="102"/>
      <c r="IBT25" s="102"/>
      <c r="IBU25" s="102"/>
      <c r="IBV25" s="102"/>
      <c r="IBW25" s="102"/>
      <c r="IBX25" s="102"/>
      <c r="IBY25" s="102"/>
      <c r="IBZ25" s="102"/>
      <c r="ICA25" s="102"/>
      <c r="ICB25" s="102"/>
      <c r="ICC25" s="102"/>
      <c r="ICD25" s="102"/>
      <c r="ICE25" s="102"/>
      <c r="ICF25" s="102"/>
      <c r="ICG25" s="102"/>
      <c r="ICH25" s="102"/>
      <c r="ICI25" s="102"/>
      <c r="ICJ25" s="102"/>
      <c r="ICK25" s="102"/>
      <c r="ICL25" s="102"/>
      <c r="ICM25" s="102"/>
      <c r="ICN25" s="102"/>
      <c r="ICO25" s="102"/>
      <c r="ICP25" s="102"/>
      <c r="ICQ25" s="102"/>
      <c r="ICR25" s="102"/>
      <c r="ICS25" s="102"/>
      <c r="ICT25" s="102"/>
      <c r="ICU25" s="102"/>
      <c r="ICV25" s="102"/>
      <c r="ICW25" s="102"/>
      <c r="ICX25" s="102"/>
      <c r="ICY25" s="102"/>
      <c r="ICZ25" s="102"/>
      <c r="IDA25" s="102"/>
      <c r="IDB25" s="102"/>
      <c r="IDC25" s="102"/>
      <c r="IDD25" s="102"/>
      <c r="IDE25" s="102"/>
      <c r="IDF25" s="102"/>
      <c r="IDG25" s="102"/>
      <c r="IDH25" s="102"/>
      <c r="IDI25" s="102"/>
      <c r="IDJ25" s="102"/>
      <c r="IDK25" s="102"/>
      <c r="IDL25" s="102"/>
      <c r="IDM25" s="102"/>
      <c r="IDN25" s="102"/>
      <c r="IDO25" s="102"/>
      <c r="IDP25" s="102"/>
      <c r="IDQ25" s="102"/>
      <c r="IDR25" s="102"/>
      <c r="IDS25" s="102"/>
      <c r="IDT25" s="102"/>
      <c r="IDU25" s="102"/>
      <c r="IDV25" s="102"/>
      <c r="IDW25" s="102"/>
      <c r="IDX25" s="102"/>
      <c r="IDY25" s="102"/>
      <c r="IDZ25" s="102"/>
      <c r="IEA25" s="102"/>
      <c r="IEB25" s="102"/>
      <c r="IEC25" s="102"/>
      <c r="IED25" s="102"/>
      <c r="IEE25" s="102"/>
      <c r="IEF25" s="102"/>
      <c r="IEG25" s="102"/>
      <c r="IEH25" s="102"/>
      <c r="IEI25" s="102"/>
      <c r="IEJ25" s="102"/>
      <c r="IEK25" s="102"/>
      <c r="IEL25" s="102"/>
      <c r="IEM25" s="102"/>
      <c r="IEN25" s="102"/>
      <c r="IEO25" s="102"/>
      <c r="IEP25" s="102"/>
      <c r="IEQ25" s="102"/>
      <c r="IER25" s="102"/>
      <c r="IES25" s="102"/>
      <c r="IET25" s="102"/>
      <c r="IEU25" s="102"/>
      <c r="IEV25" s="102"/>
      <c r="IEW25" s="102"/>
      <c r="IEX25" s="102"/>
      <c r="IEY25" s="102"/>
      <c r="IEZ25" s="102"/>
      <c r="IFA25" s="102"/>
      <c r="IFB25" s="102"/>
      <c r="IFC25" s="102"/>
      <c r="IFD25" s="102"/>
      <c r="IFE25" s="102"/>
      <c r="IFF25" s="102"/>
      <c r="IFG25" s="102"/>
      <c r="IFH25" s="102"/>
      <c r="IFI25" s="102"/>
      <c r="IFJ25" s="102"/>
      <c r="IFK25" s="102"/>
      <c r="IFL25" s="102"/>
      <c r="IFM25" s="102"/>
      <c r="IFN25" s="102"/>
      <c r="IFO25" s="102"/>
      <c r="IFP25" s="102"/>
      <c r="IFQ25" s="102"/>
      <c r="IFR25" s="102"/>
      <c r="IFS25" s="102"/>
      <c r="IFT25" s="102"/>
      <c r="IFU25" s="102"/>
      <c r="IFV25" s="102"/>
      <c r="IFW25" s="102"/>
      <c r="IFX25" s="102"/>
      <c r="IFY25" s="102"/>
      <c r="IFZ25" s="102"/>
      <c r="IGA25" s="102"/>
      <c r="IGB25" s="102"/>
      <c r="IGC25" s="102"/>
      <c r="IGD25" s="102"/>
      <c r="IGE25" s="102"/>
      <c r="IGF25" s="102"/>
      <c r="IGG25" s="102"/>
      <c r="IGH25" s="102"/>
      <c r="IGI25" s="102"/>
      <c r="IGJ25" s="102"/>
      <c r="IGK25" s="102"/>
      <c r="IGL25" s="102"/>
      <c r="IGM25" s="102"/>
      <c r="IGN25" s="102"/>
      <c r="IGO25" s="102"/>
      <c r="IGP25" s="102"/>
      <c r="IGQ25" s="102"/>
      <c r="IGR25" s="102"/>
      <c r="IGS25" s="102"/>
      <c r="IGT25" s="102"/>
      <c r="IGU25" s="102"/>
      <c r="IGV25" s="102"/>
      <c r="IGW25" s="102"/>
      <c r="IGX25" s="102"/>
      <c r="IGY25" s="102"/>
      <c r="IGZ25" s="102"/>
      <c r="IHA25" s="102"/>
      <c r="IHB25" s="102"/>
      <c r="IHC25" s="102"/>
      <c r="IHD25" s="102"/>
      <c r="IHE25" s="102"/>
      <c r="IHF25" s="102"/>
      <c r="IHG25" s="102"/>
      <c r="IHH25" s="102"/>
      <c r="IHI25" s="102"/>
      <c r="IHJ25" s="102"/>
      <c r="IHK25" s="102"/>
      <c r="IHL25" s="102"/>
      <c r="IHM25" s="102"/>
      <c r="IHN25" s="102"/>
      <c r="IHO25" s="102"/>
      <c r="IHP25" s="102"/>
      <c r="IHQ25" s="102"/>
      <c r="IHR25" s="102"/>
      <c r="IHS25" s="102"/>
      <c r="IHT25" s="102"/>
      <c r="IHU25" s="102"/>
      <c r="IHV25" s="102"/>
      <c r="IHW25" s="102"/>
      <c r="IHX25" s="102"/>
      <c r="IHY25" s="102"/>
      <c r="IHZ25" s="102"/>
      <c r="IIA25" s="102"/>
      <c r="IIB25" s="102"/>
      <c r="IIC25" s="102"/>
      <c r="IID25" s="102"/>
      <c r="IIE25" s="102"/>
      <c r="IIF25" s="102"/>
      <c r="IIG25" s="102"/>
      <c r="IIH25" s="102"/>
      <c r="III25" s="102"/>
      <c r="IIJ25" s="102"/>
      <c r="IIK25" s="102"/>
      <c r="IIL25" s="102"/>
      <c r="IIM25" s="102"/>
      <c r="IIN25" s="102"/>
      <c r="IIO25" s="102"/>
      <c r="IIP25" s="102"/>
      <c r="IIQ25" s="102"/>
      <c r="IIR25" s="102"/>
      <c r="IIS25" s="102"/>
      <c r="IIT25" s="102"/>
      <c r="IIU25" s="102"/>
      <c r="IIV25" s="102"/>
      <c r="IIW25" s="102"/>
      <c r="IIX25" s="102"/>
      <c r="IIY25" s="102"/>
      <c r="IIZ25" s="102"/>
      <c r="IJA25" s="102"/>
      <c r="IJB25" s="102"/>
      <c r="IJC25" s="102"/>
      <c r="IJD25" s="102"/>
      <c r="IJE25" s="102"/>
      <c r="IJF25" s="102"/>
      <c r="IJG25" s="102"/>
      <c r="IJH25" s="102"/>
      <c r="IJI25" s="102"/>
      <c r="IJJ25" s="102"/>
      <c r="IJK25" s="102"/>
      <c r="IJL25" s="102"/>
      <c r="IJM25" s="102"/>
      <c r="IJN25" s="102"/>
      <c r="IJO25" s="102"/>
      <c r="IJP25" s="102"/>
      <c r="IJQ25" s="102"/>
      <c r="IJR25" s="102"/>
      <c r="IJS25" s="102"/>
      <c r="IJT25" s="102"/>
      <c r="IJU25" s="102"/>
      <c r="IJV25" s="102"/>
      <c r="IJW25" s="102"/>
      <c r="IJX25" s="102"/>
      <c r="IJY25" s="102"/>
      <c r="IJZ25" s="102"/>
      <c r="IKA25" s="102"/>
      <c r="IKB25" s="102"/>
      <c r="IKC25" s="102"/>
      <c r="IKD25" s="102"/>
      <c r="IKE25" s="102"/>
      <c r="IKF25" s="102"/>
      <c r="IKG25" s="102"/>
      <c r="IKH25" s="102"/>
      <c r="IKI25" s="102"/>
      <c r="IKJ25" s="102"/>
      <c r="IKK25" s="102"/>
      <c r="IKL25" s="102"/>
      <c r="IKM25" s="102"/>
      <c r="IKN25" s="102"/>
      <c r="IKO25" s="102"/>
      <c r="IKP25" s="102"/>
      <c r="IKQ25" s="102"/>
      <c r="IKR25" s="102"/>
      <c r="IKS25" s="102"/>
      <c r="IKT25" s="102"/>
      <c r="IKU25" s="102"/>
      <c r="IKV25" s="102"/>
      <c r="IKW25" s="102"/>
      <c r="IKX25" s="102"/>
      <c r="IKY25" s="102"/>
      <c r="IKZ25" s="102"/>
      <c r="ILA25" s="102"/>
      <c r="ILB25" s="102"/>
      <c r="ILC25" s="102"/>
      <c r="ILD25" s="102"/>
      <c r="ILE25" s="102"/>
      <c r="ILF25" s="102"/>
      <c r="ILG25" s="102"/>
      <c r="ILH25" s="102"/>
      <c r="ILI25" s="102"/>
      <c r="ILJ25" s="102"/>
      <c r="ILK25" s="102"/>
      <c r="ILL25" s="102"/>
      <c r="ILM25" s="102"/>
      <c r="ILN25" s="102"/>
      <c r="ILO25" s="102"/>
      <c r="ILP25" s="102"/>
      <c r="ILQ25" s="102"/>
      <c r="ILR25" s="102"/>
      <c r="ILS25" s="102"/>
      <c r="ILT25" s="102"/>
      <c r="ILU25" s="102"/>
      <c r="ILV25" s="102"/>
      <c r="ILW25" s="102"/>
      <c r="ILX25" s="102"/>
      <c r="ILY25" s="102"/>
      <c r="ILZ25" s="102"/>
      <c r="IMA25" s="102"/>
      <c r="IMB25" s="102"/>
      <c r="IMC25" s="102"/>
      <c r="IMD25" s="102"/>
      <c r="IME25" s="102"/>
      <c r="IMF25" s="102"/>
      <c r="IMG25" s="102"/>
      <c r="IMH25" s="102"/>
      <c r="IMI25" s="102"/>
      <c r="IMJ25" s="102"/>
      <c r="IMK25" s="102"/>
      <c r="IML25" s="102"/>
      <c r="IMM25" s="102"/>
      <c r="IMN25" s="102"/>
      <c r="IMO25" s="102"/>
      <c r="IMP25" s="102"/>
      <c r="IMQ25" s="102"/>
      <c r="IMR25" s="102"/>
      <c r="IMS25" s="102"/>
      <c r="IMT25" s="102"/>
      <c r="IMU25" s="102"/>
      <c r="IMV25" s="102"/>
      <c r="IMW25" s="102"/>
      <c r="IMX25" s="102"/>
      <c r="IMY25" s="102"/>
      <c r="IMZ25" s="102"/>
      <c r="INA25" s="102"/>
      <c r="INB25" s="102"/>
      <c r="INC25" s="102"/>
      <c r="IND25" s="102"/>
      <c r="INE25" s="102"/>
      <c r="INF25" s="102"/>
      <c r="ING25" s="102"/>
      <c r="INH25" s="102"/>
      <c r="INI25" s="102"/>
      <c r="INJ25" s="102"/>
      <c r="INK25" s="102"/>
      <c r="INL25" s="102"/>
      <c r="INM25" s="102"/>
      <c r="INN25" s="102"/>
      <c r="INO25" s="102"/>
      <c r="INP25" s="102"/>
      <c r="INQ25" s="102"/>
      <c r="INR25" s="102"/>
      <c r="INS25" s="102"/>
      <c r="INT25" s="102"/>
      <c r="INU25" s="102"/>
      <c r="INV25" s="102"/>
      <c r="INW25" s="102"/>
      <c r="INX25" s="102"/>
      <c r="INY25" s="102"/>
      <c r="INZ25" s="102"/>
      <c r="IOA25" s="102"/>
      <c r="IOB25" s="102"/>
      <c r="IOC25" s="102"/>
      <c r="IOD25" s="102"/>
      <c r="IOE25" s="102"/>
      <c r="IOF25" s="102"/>
      <c r="IOG25" s="102"/>
      <c r="IOH25" s="102"/>
      <c r="IOI25" s="102"/>
      <c r="IOJ25" s="102"/>
      <c r="IOK25" s="102"/>
      <c r="IOL25" s="102"/>
      <c r="IOM25" s="102"/>
      <c r="ION25" s="102"/>
      <c r="IOO25" s="102"/>
      <c r="IOP25" s="102"/>
      <c r="IOQ25" s="102"/>
      <c r="IOR25" s="102"/>
      <c r="IOS25" s="102"/>
      <c r="IOT25" s="102"/>
      <c r="IOU25" s="102"/>
      <c r="IOV25" s="102"/>
      <c r="IOW25" s="102"/>
      <c r="IOX25" s="102"/>
      <c r="IOY25" s="102"/>
      <c r="IOZ25" s="102"/>
      <c r="IPA25" s="102"/>
      <c r="IPB25" s="102"/>
      <c r="IPC25" s="102"/>
      <c r="IPD25" s="102"/>
      <c r="IPE25" s="102"/>
      <c r="IPF25" s="102"/>
      <c r="IPG25" s="102"/>
      <c r="IPH25" s="102"/>
      <c r="IPI25" s="102"/>
      <c r="IPJ25" s="102"/>
      <c r="IPK25" s="102"/>
      <c r="IPL25" s="102"/>
      <c r="IPM25" s="102"/>
      <c r="IPN25" s="102"/>
      <c r="IPO25" s="102"/>
      <c r="IPP25" s="102"/>
      <c r="IPQ25" s="102"/>
      <c r="IPR25" s="102"/>
      <c r="IPS25" s="102"/>
      <c r="IPT25" s="102"/>
      <c r="IPU25" s="102"/>
      <c r="IPV25" s="102"/>
      <c r="IPW25" s="102"/>
      <c r="IPX25" s="102"/>
      <c r="IPY25" s="102"/>
      <c r="IPZ25" s="102"/>
      <c r="IQA25" s="102"/>
      <c r="IQB25" s="102"/>
      <c r="IQC25" s="102"/>
      <c r="IQD25" s="102"/>
      <c r="IQE25" s="102"/>
      <c r="IQF25" s="102"/>
      <c r="IQG25" s="102"/>
      <c r="IQH25" s="102"/>
      <c r="IQI25" s="102"/>
      <c r="IQJ25" s="102"/>
      <c r="IQK25" s="102"/>
      <c r="IQL25" s="102"/>
      <c r="IQM25" s="102"/>
      <c r="IQN25" s="102"/>
      <c r="IQO25" s="102"/>
      <c r="IQP25" s="102"/>
      <c r="IQQ25" s="102"/>
      <c r="IQR25" s="102"/>
      <c r="IQS25" s="102"/>
      <c r="IQT25" s="102"/>
      <c r="IQU25" s="102"/>
      <c r="IQV25" s="102"/>
      <c r="IQW25" s="102"/>
      <c r="IQX25" s="102"/>
      <c r="IQY25" s="102"/>
      <c r="IQZ25" s="102"/>
      <c r="IRA25" s="102"/>
      <c r="IRB25" s="102"/>
      <c r="IRC25" s="102"/>
      <c r="IRD25" s="102"/>
      <c r="IRE25" s="102"/>
      <c r="IRF25" s="102"/>
      <c r="IRG25" s="102"/>
      <c r="IRH25" s="102"/>
      <c r="IRI25" s="102"/>
      <c r="IRJ25" s="102"/>
      <c r="IRK25" s="102"/>
      <c r="IRL25" s="102"/>
      <c r="IRM25" s="102"/>
      <c r="IRN25" s="102"/>
      <c r="IRO25" s="102"/>
      <c r="IRP25" s="102"/>
      <c r="IRQ25" s="102"/>
      <c r="IRR25" s="102"/>
      <c r="IRS25" s="102"/>
      <c r="IRT25" s="102"/>
      <c r="IRU25" s="102"/>
      <c r="IRV25" s="102"/>
      <c r="IRW25" s="102"/>
      <c r="IRX25" s="102"/>
      <c r="IRY25" s="102"/>
      <c r="IRZ25" s="102"/>
      <c r="ISA25" s="102"/>
      <c r="ISB25" s="102"/>
      <c r="ISC25" s="102"/>
      <c r="ISD25" s="102"/>
      <c r="ISE25" s="102"/>
      <c r="ISF25" s="102"/>
      <c r="ISG25" s="102"/>
      <c r="ISH25" s="102"/>
      <c r="ISI25" s="102"/>
      <c r="ISJ25" s="102"/>
      <c r="ISK25" s="102"/>
      <c r="ISL25" s="102"/>
      <c r="ISM25" s="102"/>
      <c r="ISN25" s="102"/>
      <c r="ISO25" s="102"/>
      <c r="ISP25" s="102"/>
      <c r="ISQ25" s="102"/>
      <c r="ISR25" s="102"/>
      <c r="ISS25" s="102"/>
      <c r="IST25" s="102"/>
      <c r="ISU25" s="102"/>
      <c r="ISV25" s="102"/>
      <c r="ISW25" s="102"/>
      <c r="ISX25" s="102"/>
      <c r="ISY25" s="102"/>
      <c r="ISZ25" s="102"/>
      <c r="ITA25" s="102"/>
      <c r="ITB25" s="102"/>
      <c r="ITC25" s="102"/>
      <c r="ITD25" s="102"/>
      <c r="ITE25" s="102"/>
      <c r="ITF25" s="102"/>
      <c r="ITG25" s="102"/>
      <c r="ITH25" s="102"/>
      <c r="ITI25" s="102"/>
      <c r="ITJ25" s="102"/>
      <c r="ITK25" s="102"/>
      <c r="ITL25" s="102"/>
      <c r="ITM25" s="102"/>
      <c r="ITN25" s="102"/>
      <c r="ITO25" s="102"/>
      <c r="ITP25" s="102"/>
      <c r="ITQ25" s="102"/>
      <c r="ITR25" s="102"/>
      <c r="ITS25" s="102"/>
      <c r="ITT25" s="102"/>
      <c r="ITU25" s="102"/>
      <c r="ITV25" s="102"/>
      <c r="ITW25" s="102"/>
      <c r="ITX25" s="102"/>
      <c r="ITY25" s="102"/>
      <c r="ITZ25" s="102"/>
      <c r="IUA25" s="102"/>
      <c r="IUB25" s="102"/>
      <c r="IUC25" s="102"/>
      <c r="IUD25" s="102"/>
      <c r="IUE25" s="102"/>
      <c r="IUF25" s="102"/>
      <c r="IUG25" s="102"/>
      <c r="IUH25" s="102"/>
      <c r="IUI25" s="102"/>
      <c r="IUJ25" s="102"/>
      <c r="IUK25" s="102"/>
      <c r="IUL25" s="102"/>
      <c r="IUM25" s="102"/>
      <c r="IUN25" s="102"/>
      <c r="IUO25" s="102"/>
      <c r="IUP25" s="102"/>
      <c r="IUQ25" s="102"/>
      <c r="IUR25" s="102"/>
      <c r="IUS25" s="102"/>
      <c r="IUT25" s="102"/>
      <c r="IUU25" s="102"/>
      <c r="IUV25" s="102"/>
      <c r="IUW25" s="102"/>
      <c r="IUX25" s="102"/>
      <c r="IUY25" s="102"/>
      <c r="IUZ25" s="102"/>
      <c r="IVA25" s="102"/>
      <c r="IVB25" s="102"/>
      <c r="IVC25" s="102"/>
      <c r="IVD25" s="102"/>
      <c r="IVE25" s="102"/>
      <c r="IVF25" s="102"/>
      <c r="IVG25" s="102"/>
      <c r="IVH25" s="102"/>
      <c r="IVI25" s="102"/>
      <c r="IVJ25" s="102"/>
      <c r="IVK25" s="102"/>
      <c r="IVL25" s="102"/>
      <c r="IVM25" s="102"/>
      <c r="IVN25" s="102"/>
      <c r="IVO25" s="102"/>
      <c r="IVP25" s="102"/>
      <c r="IVQ25" s="102"/>
      <c r="IVR25" s="102"/>
      <c r="IVS25" s="102"/>
      <c r="IVT25" s="102"/>
      <c r="IVU25" s="102"/>
      <c r="IVV25" s="102"/>
      <c r="IVW25" s="102"/>
      <c r="IVX25" s="102"/>
      <c r="IVY25" s="102"/>
      <c r="IVZ25" s="102"/>
      <c r="IWA25" s="102"/>
      <c r="IWB25" s="102"/>
      <c r="IWC25" s="102"/>
      <c r="IWD25" s="102"/>
      <c r="IWE25" s="102"/>
      <c r="IWF25" s="102"/>
      <c r="IWG25" s="102"/>
      <c r="IWH25" s="102"/>
      <c r="IWI25" s="102"/>
      <c r="IWJ25" s="102"/>
      <c r="IWK25" s="102"/>
      <c r="IWL25" s="102"/>
      <c r="IWM25" s="102"/>
      <c r="IWN25" s="102"/>
      <c r="IWO25" s="102"/>
      <c r="IWP25" s="102"/>
      <c r="IWQ25" s="102"/>
      <c r="IWR25" s="102"/>
      <c r="IWS25" s="102"/>
      <c r="IWT25" s="102"/>
      <c r="IWU25" s="102"/>
      <c r="IWV25" s="102"/>
      <c r="IWW25" s="102"/>
      <c r="IWX25" s="102"/>
      <c r="IWY25" s="102"/>
      <c r="IWZ25" s="102"/>
      <c r="IXA25" s="102"/>
      <c r="IXB25" s="102"/>
      <c r="IXC25" s="102"/>
      <c r="IXD25" s="102"/>
      <c r="IXE25" s="102"/>
      <c r="IXF25" s="102"/>
      <c r="IXG25" s="102"/>
      <c r="IXH25" s="102"/>
      <c r="IXI25" s="102"/>
      <c r="IXJ25" s="102"/>
      <c r="IXK25" s="102"/>
      <c r="IXL25" s="102"/>
      <c r="IXM25" s="102"/>
      <c r="IXN25" s="102"/>
      <c r="IXO25" s="102"/>
      <c r="IXP25" s="102"/>
      <c r="IXQ25" s="102"/>
      <c r="IXR25" s="102"/>
      <c r="IXS25" s="102"/>
      <c r="IXT25" s="102"/>
      <c r="IXU25" s="102"/>
      <c r="IXV25" s="102"/>
      <c r="IXW25" s="102"/>
      <c r="IXX25" s="102"/>
      <c r="IXY25" s="102"/>
      <c r="IXZ25" s="102"/>
      <c r="IYA25" s="102"/>
      <c r="IYB25" s="102"/>
      <c r="IYC25" s="102"/>
      <c r="IYD25" s="102"/>
      <c r="IYE25" s="102"/>
      <c r="IYF25" s="102"/>
      <c r="IYG25" s="102"/>
      <c r="IYH25" s="102"/>
      <c r="IYI25" s="102"/>
      <c r="IYJ25" s="102"/>
      <c r="IYK25" s="102"/>
      <c r="IYL25" s="102"/>
      <c r="IYM25" s="102"/>
      <c r="IYN25" s="102"/>
      <c r="IYO25" s="102"/>
      <c r="IYP25" s="102"/>
      <c r="IYQ25" s="102"/>
      <c r="IYR25" s="102"/>
      <c r="IYS25" s="102"/>
      <c r="IYT25" s="102"/>
      <c r="IYU25" s="102"/>
      <c r="IYV25" s="102"/>
      <c r="IYW25" s="102"/>
      <c r="IYX25" s="102"/>
      <c r="IYY25" s="102"/>
      <c r="IYZ25" s="102"/>
      <c r="IZA25" s="102"/>
      <c r="IZB25" s="102"/>
      <c r="IZC25" s="102"/>
      <c r="IZD25" s="102"/>
      <c r="IZE25" s="102"/>
      <c r="IZF25" s="102"/>
      <c r="IZG25" s="102"/>
      <c r="IZH25" s="102"/>
      <c r="IZI25" s="102"/>
      <c r="IZJ25" s="102"/>
      <c r="IZK25" s="102"/>
      <c r="IZL25" s="102"/>
      <c r="IZM25" s="102"/>
      <c r="IZN25" s="102"/>
      <c r="IZO25" s="102"/>
      <c r="IZP25" s="102"/>
      <c r="IZQ25" s="102"/>
      <c r="IZR25" s="102"/>
      <c r="IZS25" s="102"/>
      <c r="IZT25" s="102"/>
      <c r="IZU25" s="102"/>
      <c r="IZV25" s="102"/>
      <c r="IZW25" s="102"/>
      <c r="IZX25" s="102"/>
      <c r="IZY25" s="102"/>
      <c r="IZZ25" s="102"/>
      <c r="JAA25" s="102"/>
      <c r="JAB25" s="102"/>
      <c r="JAC25" s="102"/>
      <c r="JAD25" s="102"/>
      <c r="JAE25" s="102"/>
      <c r="JAF25" s="102"/>
      <c r="JAG25" s="102"/>
      <c r="JAH25" s="102"/>
      <c r="JAI25" s="102"/>
      <c r="JAJ25" s="102"/>
      <c r="JAK25" s="102"/>
      <c r="JAL25" s="102"/>
      <c r="JAM25" s="102"/>
      <c r="JAN25" s="102"/>
      <c r="JAO25" s="102"/>
      <c r="JAP25" s="102"/>
      <c r="JAQ25" s="102"/>
      <c r="JAR25" s="102"/>
      <c r="JAS25" s="102"/>
      <c r="JAT25" s="102"/>
      <c r="JAU25" s="102"/>
      <c r="JAV25" s="102"/>
      <c r="JAW25" s="102"/>
      <c r="JAX25" s="102"/>
      <c r="JAY25" s="102"/>
      <c r="JAZ25" s="102"/>
      <c r="JBA25" s="102"/>
      <c r="JBB25" s="102"/>
      <c r="JBC25" s="102"/>
      <c r="JBD25" s="102"/>
      <c r="JBE25" s="102"/>
      <c r="JBF25" s="102"/>
      <c r="JBG25" s="102"/>
      <c r="JBH25" s="102"/>
      <c r="JBI25" s="102"/>
      <c r="JBJ25" s="102"/>
      <c r="JBK25" s="102"/>
      <c r="JBL25" s="102"/>
      <c r="JBM25" s="102"/>
      <c r="JBN25" s="102"/>
      <c r="JBO25" s="102"/>
      <c r="JBP25" s="102"/>
      <c r="JBQ25" s="102"/>
      <c r="JBR25" s="102"/>
      <c r="JBS25" s="102"/>
      <c r="JBT25" s="102"/>
      <c r="JBU25" s="102"/>
      <c r="JBV25" s="102"/>
      <c r="JBW25" s="102"/>
      <c r="JBX25" s="102"/>
      <c r="JBY25" s="102"/>
      <c r="JBZ25" s="102"/>
      <c r="JCA25" s="102"/>
      <c r="JCB25" s="102"/>
      <c r="JCC25" s="102"/>
      <c r="JCD25" s="102"/>
      <c r="JCE25" s="102"/>
      <c r="JCF25" s="102"/>
      <c r="JCG25" s="102"/>
      <c r="JCH25" s="102"/>
      <c r="JCI25" s="102"/>
      <c r="JCJ25" s="102"/>
      <c r="JCK25" s="102"/>
      <c r="JCL25" s="102"/>
      <c r="JCM25" s="102"/>
      <c r="JCN25" s="102"/>
      <c r="JCO25" s="102"/>
      <c r="JCP25" s="102"/>
      <c r="JCQ25" s="102"/>
      <c r="JCR25" s="102"/>
      <c r="JCS25" s="102"/>
      <c r="JCT25" s="102"/>
      <c r="JCU25" s="102"/>
      <c r="JCV25" s="102"/>
      <c r="JCW25" s="102"/>
      <c r="JCX25" s="102"/>
      <c r="JCY25" s="102"/>
      <c r="JCZ25" s="102"/>
      <c r="JDA25" s="102"/>
      <c r="JDB25" s="102"/>
      <c r="JDC25" s="102"/>
      <c r="JDD25" s="102"/>
      <c r="JDE25" s="102"/>
      <c r="JDF25" s="102"/>
      <c r="JDG25" s="102"/>
      <c r="JDH25" s="102"/>
      <c r="JDI25" s="102"/>
      <c r="JDJ25" s="102"/>
      <c r="JDK25" s="102"/>
      <c r="JDL25" s="102"/>
      <c r="JDM25" s="102"/>
      <c r="JDN25" s="102"/>
      <c r="JDO25" s="102"/>
      <c r="JDP25" s="102"/>
      <c r="JDQ25" s="102"/>
      <c r="JDR25" s="102"/>
      <c r="JDS25" s="102"/>
      <c r="JDT25" s="102"/>
      <c r="JDU25" s="102"/>
      <c r="JDV25" s="102"/>
      <c r="JDW25" s="102"/>
      <c r="JDX25" s="102"/>
      <c r="JDY25" s="102"/>
      <c r="JDZ25" s="102"/>
      <c r="JEA25" s="102"/>
      <c r="JEB25" s="102"/>
      <c r="JEC25" s="102"/>
      <c r="JED25" s="102"/>
      <c r="JEE25" s="102"/>
      <c r="JEF25" s="102"/>
      <c r="JEG25" s="102"/>
      <c r="JEH25" s="102"/>
      <c r="JEI25" s="102"/>
      <c r="JEJ25" s="102"/>
      <c r="JEK25" s="102"/>
      <c r="JEL25" s="102"/>
      <c r="JEM25" s="102"/>
      <c r="JEN25" s="102"/>
      <c r="JEO25" s="102"/>
      <c r="JEP25" s="102"/>
      <c r="JEQ25" s="102"/>
      <c r="JER25" s="102"/>
      <c r="JES25" s="102"/>
      <c r="JET25" s="102"/>
      <c r="JEU25" s="102"/>
      <c r="JEV25" s="102"/>
      <c r="JEW25" s="102"/>
      <c r="JEX25" s="102"/>
      <c r="JEY25" s="102"/>
      <c r="JEZ25" s="102"/>
      <c r="JFA25" s="102"/>
      <c r="JFB25" s="102"/>
      <c r="JFC25" s="102"/>
      <c r="JFD25" s="102"/>
      <c r="JFE25" s="102"/>
      <c r="JFF25" s="102"/>
      <c r="JFG25" s="102"/>
      <c r="JFH25" s="102"/>
      <c r="JFI25" s="102"/>
      <c r="JFJ25" s="102"/>
      <c r="JFK25" s="102"/>
      <c r="JFL25" s="102"/>
      <c r="JFM25" s="102"/>
      <c r="JFN25" s="102"/>
      <c r="JFO25" s="102"/>
      <c r="JFP25" s="102"/>
      <c r="JFQ25" s="102"/>
      <c r="JFR25" s="102"/>
      <c r="JFS25" s="102"/>
      <c r="JFT25" s="102"/>
      <c r="JFU25" s="102"/>
      <c r="JFV25" s="102"/>
      <c r="JFW25" s="102"/>
      <c r="JFX25" s="102"/>
      <c r="JFY25" s="102"/>
      <c r="JFZ25" s="102"/>
      <c r="JGA25" s="102"/>
      <c r="JGB25" s="102"/>
      <c r="JGC25" s="102"/>
      <c r="JGD25" s="102"/>
      <c r="JGE25" s="102"/>
      <c r="JGF25" s="102"/>
      <c r="JGG25" s="102"/>
      <c r="JGH25" s="102"/>
      <c r="JGI25" s="102"/>
      <c r="JGJ25" s="102"/>
      <c r="JGK25" s="102"/>
      <c r="JGL25" s="102"/>
      <c r="JGM25" s="102"/>
      <c r="JGN25" s="102"/>
      <c r="JGO25" s="102"/>
      <c r="JGP25" s="102"/>
      <c r="JGQ25" s="102"/>
      <c r="JGR25" s="102"/>
      <c r="JGS25" s="102"/>
      <c r="JGT25" s="102"/>
      <c r="JGU25" s="102"/>
      <c r="JGV25" s="102"/>
      <c r="JGW25" s="102"/>
      <c r="JGX25" s="102"/>
      <c r="JGY25" s="102"/>
      <c r="JGZ25" s="102"/>
      <c r="JHA25" s="102"/>
      <c r="JHB25" s="102"/>
      <c r="JHC25" s="102"/>
      <c r="JHD25" s="102"/>
      <c r="JHE25" s="102"/>
      <c r="JHF25" s="102"/>
      <c r="JHG25" s="102"/>
      <c r="JHH25" s="102"/>
      <c r="JHI25" s="102"/>
      <c r="JHJ25" s="102"/>
      <c r="JHK25" s="102"/>
      <c r="JHL25" s="102"/>
      <c r="JHM25" s="102"/>
      <c r="JHN25" s="102"/>
      <c r="JHO25" s="102"/>
      <c r="JHP25" s="102"/>
      <c r="JHQ25" s="102"/>
      <c r="JHR25" s="102"/>
      <c r="JHS25" s="102"/>
      <c r="JHT25" s="102"/>
      <c r="JHU25" s="102"/>
      <c r="JHV25" s="102"/>
      <c r="JHW25" s="102"/>
      <c r="JHX25" s="102"/>
      <c r="JHY25" s="102"/>
      <c r="JHZ25" s="102"/>
      <c r="JIA25" s="102"/>
      <c r="JIB25" s="102"/>
      <c r="JIC25" s="102"/>
      <c r="JID25" s="102"/>
      <c r="JIE25" s="102"/>
      <c r="JIF25" s="102"/>
      <c r="JIG25" s="102"/>
      <c r="JIH25" s="102"/>
      <c r="JII25" s="102"/>
      <c r="JIJ25" s="102"/>
      <c r="JIK25" s="102"/>
      <c r="JIL25" s="102"/>
      <c r="JIM25" s="102"/>
      <c r="JIN25" s="102"/>
      <c r="JIO25" s="102"/>
      <c r="JIP25" s="102"/>
      <c r="JIQ25" s="102"/>
      <c r="JIR25" s="102"/>
      <c r="JIS25" s="102"/>
      <c r="JIT25" s="102"/>
      <c r="JIU25" s="102"/>
      <c r="JIV25" s="102"/>
      <c r="JIW25" s="102"/>
      <c r="JIX25" s="102"/>
      <c r="JIY25" s="102"/>
      <c r="JIZ25" s="102"/>
      <c r="JJA25" s="102"/>
      <c r="JJB25" s="102"/>
      <c r="JJC25" s="102"/>
      <c r="JJD25" s="102"/>
      <c r="JJE25" s="102"/>
      <c r="JJF25" s="102"/>
      <c r="JJG25" s="102"/>
      <c r="JJH25" s="102"/>
      <c r="JJI25" s="102"/>
      <c r="JJJ25" s="102"/>
      <c r="JJK25" s="102"/>
      <c r="JJL25" s="102"/>
      <c r="JJM25" s="102"/>
      <c r="JJN25" s="102"/>
      <c r="JJO25" s="102"/>
      <c r="JJP25" s="102"/>
      <c r="JJQ25" s="102"/>
      <c r="JJR25" s="102"/>
      <c r="JJS25" s="102"/>
      <c r="JJT25" s="102"/>
      <c r="JJU25" s="102"/>
      <c r="JJV25" s="102"/>
      <c r="JJW25" s="102"/>
      <c r="JJX25" s="102"/>
      <c r="JJY25" s="102"/>
      <c r="JJZ25" s="102"/>
      <c r="JKA25" s="102"/>
      <c r="JKB25" s="102"/>
      <c r="JKC25" s="102"/>
      <c r="JKD25" s="102"/>
      <c r="JKE25" s="102"/>
      <c r="JKF25" s="102"/>
      <c r="JKG25" s="102"/>
      <c r="JKH25" s="102"/>
      <c r="JKI25" s="102"/>
      <c r="JKJ25" s="102"/>
      <c r="JKK25" s="102"/>
      <c r="JKL25" s="102"/>
      <c r="JKM25" s="102"/>
      <c r="JKN25" s="102"/>
      <c r="JKO25" s="102"/>
      <c r="JKP25" s="102"/>
      <c r="JKQ25" s="102"/>
      <c r="JKR25" s="102"/>
      <c r="JKS25" s="102"/>
      <c r="JKT25" s="102"/>
      <c r="JKU25" s="102"/>
      <c r="JKV25" s="102"/>
      <c r="JKW25" s="102"/>
      <c r="JKX25" s="102"/>
      <c r="JKY25" s="102"/>
      <c r="JKZ25" s="102"/>
      <c r="JLA25" s="102"/>
      <c r="JLB25" s="102"/>
      <c r="JLC25" s="102"/>
      <c r="JLD25" s="102"/>
      <c r="JLE25" s="102"/>
      <c r="JLF25" s="102"/>
      <c r="JLG25" s="102"/>
      <c r="JLH25" s="102"/>
      <c r="JLI25" s="102"/>
      <c r="JLJ25" s="102"/>
      <c r="JLK25" s="102"/>
      <c r="JLL25" s="102"/>
      <c r="JLM25" s="102"/>
      <c r="JLN25" s="102"/>
      <c r="JLO25" s="102"/>
      <c r="JLP25" s="102"/>
      <c r="JLQ25" s="102"/>
      <c r="JLR25" s="102"/>
      <c r="JLS25" s="102"/>
      <c r="JLT25" s="102"/>
      <c r="JLU25" s="102"/>
      <c r="JLV25" s="102"/>
      <c r="JLW25" s="102"/>
      <c r="JLX25" s="102"/>
      <c r="JLY25" s="102"/>
      <c r="JLZ25" s="102"/>
      <c r="JMA25" s="102"/>
      <c r="JMB25" s="102"/>
      <c r="JMC25" s="102"/>
      <c r="JMD25" s="102"/>
      <c r="JME25" s="102"/>
      <c r="JMF25" s="102"/>
      <c r="JMG25" s="102"/>
      <c r="JMH25" s="102"/>
      <c r="JMI25" s="102"/>
      <c r="JMJ25" s="102"/>
      <c r="JMK25" s="102"/>
      <c r="JML25" s="102"/>
      <c r="JMM25" s="102"/>
      <c r="JMN25" s="102"/>
      <c r="JMO25" s="102"/>
      <c r="JMP25" s="102"/>
      <c r="JMQ25" s="102"/>
      <c r="JMR25" s="102"/>
      <c r="JMS25" s="102"/>
      <c r="JMT25" s="102"/>
      <c r="JMU25" s="102"/>
      <c r="JMV25" s="102"/>
      <c r="JMW25" s="102"/>
      <c r="JMX25" s="102"/>
      <c r="JMY25" s="102"/>
      <c r="JMZ25" s="102"/>
      <c r="JNA25" s="102"/>
      <c r="JNB25" s="102"/>
      <c r="JNC25" s="102"/>
      <c r="JND25" s="102"/>
      <c r="JNE25" s="102"/>
      <c r="JNF25" s="102"/>
      <c r="JNG25" s="102"/>
      <c r="JNH25" s="102"/>
      <c r="JNI25" s="102"/>
      <c r="JNJ25" s="102"/>
      <c r="JNK25" s="102"/>
      <c r="JNL25" s="102"/>
      <c r="JNM25" s="102"/>
      <c r="JNN25" s="102"/>
      <c r="JNO25" s="102"/>
      <c r="JNP25" s="102"/>
      <c r="JNQ25" s="102"/>
      <c r="JNR25" s="102"/>
      <c r="JNS25" s="102"/>
      <c r="JNT25" s="102"/>
      <c r="JNU25" s="102"/>
      <c r="JNV25" s="102"/>
      <c r="JNW25" s="102"/>
      <c r="JNX25" s="102"/>
      <c r="JNY25" s="102"/>
      <c r="JNZ25" s="102"/>
      <c r="JOA25" s="102"/>
      <c r="JOB25" s="102"/>
      <c r="JOC25" s="102"/>
      <c r="JOD25" s="102"/>
      <c r="JOE25" s="102"/>
      <c r="JOF25" s="102"/>
      <c r="JOG25" s="102"/>
      <c r="JOH25" s="102"/>
      <c r="JOI25" s="102"/>
      <c r="JOJ25" s="102"/>
      <c r="JOK25" s="102"/>
      <c r="JOL25" s="102"/>
      <c r="JOM25" s="102"/>
      <c r="JON25" s="102"/>
      <c r="JOO25" s="102"/>
      <c r="JOP25" s="102"/>
      <c r="JOQ25" s="102"/>
      <c r="JOR25" s="102"/>
      <c r="JOS25" s="102"/>
      <c r="JOT25" s="102"/>
      <c r="JOU25" s="102"/>
      <c r="JOV25" s="102"/>
      <c r="JOW25" s="102"/>
      <c r="JOX25" s="102"/>
      <c r="JOY25" s="102"/>
      <c r="JOZ25" s="102"/>
      <c r="JPA25" s="102"/>
      <c r="JPB25" s="102"/>
      <c r="JPC25" s="102"/>
      <c r="JPD25" s="102"/>
      <c r="JPE25" s="102"/>
      <c r="JPF25" s="102"/>
      <c r="JPG25" s="102"/>
      <c r="JPH25" s="102"/>
      <c r="JPI25" s="102"/>
      <c r="JPJ25" s="102"/>
      <c r="JPK25" s="102"/>
      <c r="JPL25" s="102"/>
      <c r="JPM25" s="102"/>
      <c r="JPN25" s="102"/>
      <c r="JPO25" s="102"/>
      <c r="JPP25" s="102"/>
      <c r="JPQ25" s="102"/>
      <c r="JPR25" s="102"/>
      <c r="JPS25" s="102"/>
      <c r="JPT25" s="102"/>
      <c r="JPU25" s="102"/>
      <c r="JPV25" s="102"/>
      <c r="JPW25" s="102"/>
      <c r="JPX25" s="102"/>
      <c r="JPY25" s="102"/>
      <c r="JPZ25" s="102"/>
      <c r="JQA25" s="102"/>
      <c r="JQB25" s="102"/>
      <c r="JQC25" s="102"/>
      <c r="JQD25" s="102"/>
      <c r="JQE25" s="102"/>
      <c r="JQF25" s="102"/>
      <c r="JQG25" s="102"/>
      <c r="JQH25" s="102"/>
      <c r="JQI25" s="102"/>
      <c r="JQJ25" s="102"/>
      <c r="JQK25" s="102"/>
      <c r="JQL25" s="102"/>
      <c r="JQM25" s="102"/>
      <c r="JQN25" s="102"/>
      <c r="JQO25" s="102"/>
      <c r="JQP25" s="102"/>
      <c r="JQQ25" s="102"/>
      <c r="JQR25" s="102"/>
      <c r="JQS25" s="102"/>
      <c r="JQT25" s="102"/>
      <c r="JQU25" s="102"/>
      <c r="JQV25" s="102"/>
      <c r="JQW25" s="102"/>
      <c r="JQX25" s="102"/>
      <c r="JQY25" s="102"/>
      <c r="JQZ25" s="102"/>
      <c r="JRA25" s="102"/>
      <c r="JRB25" s="102"/>
      <c r="JRC25" s="102"/>
      <c r="JRD25" s="102"/>
      <c r="JRE25" s="102"/>
      <c r="JRF25" s="102"/>
      <c r="JRG25" s="102"/>
      <c r="JRH25" s="102"/>
      <c r="JRI25" s="102"/>
      <c r="JRJ25" s="102"/>
      <c r="JRK25" s="102"/>
      <c r="JRL25" s="102"/>
      <c r="JRM25" s="102"/>
      <c r="JRN25" s="102"/>
      <c r="JRO25" s="102"/>
      <c r="JRP25" s="102"/>
      <c r="JRQ25" s="102"/>
      <c r="JRR25" s="102"/>
      <c r="JRS25" s="102"/>
      <c r="JRT25" s="102"/>
      <c r="JRU25" s="102"/>
      <c r="JRV25" s="102"/>
      <c r="JRW25" s="102"/>
      <c r="JRX25" s="102"/>
      <c r="JRY25" s="102"/>
      <c r="JRZ25" s="102"/>
      <c r="JSA25" s="102"/>
      <c r="JSB25" s="102"/>
      <c r="JSC25" s="102"/>
      <c r="JSD25" s="102"/>
      <c r="JSE25" s="102"/>
      <c r="JSF25" s="102"/>
      <c r="JSG25" s="102"/>
      <c r="JSH25" s="102"/>
      <c r="JSI25" s="102"/>
      <c r="JSJ25" s="102"/>
      <c r="JSK25" s="102"/>
      <c r="JSL25" s="102"/>
      <c r="JSM25" s="102"/>
      <c r="JSN25" s="102"/>
      <c r="JSO25" s="102"/>
      <c r="JSP25" s="102"/>
      <c r="JSQ25" s="102"/>
      <c r="JSR25" s="102"/>
      <c r="JSS25" s="102"/>
      <c r="JST25" s="102"/>
      <c r="JSU25" s="102"/>
      <c r="JSV25" s="102"/>
      <c r="JSW25" s="102"/>
      <c r="JSX25" s="102"/>
      <c r="JSY25" s="102"/>
      <c r="JSZ25" s="102"/>
      <c r="JTA25" s="102"/>
      <c r="JTB25" s="102"/>
      <c r="JTC25" s="102"/>
      <c r="JTD25" s="102"/>
      <c r="JTE25" s="102"/>
      <c r="JTF25" s="102"/>
      <c r="JTG25" s="102"/>
      <c r="JTH25" s="102"/>
      <c r="JTI25" s="102"/>
      <c r="JTJ25" s="102"/>
      <c r="JTK25" s="102"/>
      <c r="JTL25" s="102"/>
      <c r="JTM25" s="102"/>
      <c r="JTN25" s="102"/>
      <c r="JTO25" s="102"/>
      <c r="JTP25" s="102"/>
      <c r="JTQ25" s="102"/>
      <c r="JTR25" s="102"/>
      <c r="JTS25" s="102"/>
      <c r="JTT25" s="102"/>
      <c r="JTU25" s="102"/>
      <c r="JTV25" s="102"/>
      <c r="JTW25" s="102"/>
      <c r="JTX25" s="102"/>
      <c r="JTY25" s="102"/>
      <c r="JTZ25" s="102"/>
      <c r="JUA25" s="102"/>
      <c r="JUB25" s="102"/>
      <c r="JUC25" s="102"/>
      <c r="JUD25" s="102"/>
      <c r="JUE25" s="102"/>
      <c r="JUF25" s="102"/>
      <c r="JUG25" s="102"/>
      <c r="JUH25" s="102"/>
      <c r="JUI25" s="102"/>
      <c r="JUJ25" s="102"/>
      <c r="JUK25" s="102"/>
      <c r="JUL25" s="102"/>
      <c r="JUM25" s="102"/>
      <c r="JUN25" s="102"/>
      <c r="JUO25" s="102"/>
      <c r="JUP25" s="102"/>
      <c r="JUQ25" s="102"/>
      <c r="JUR25" s="102"/>
      <c r="JUS25" s="102"/>
      <c r="JUT25" s="102"/>
      <c r="JUU25" s="102"/>
      <c r="JUV25" s="102"/>
      <c r="JUW25" s="102"/>
      <c r="JUX25" s="102"/>
      <c r="JUY25" s="102"/>
      <c r="JUZ25" s="102"/>
      <c r="JVA25" s="102"/>
      <c r="JVB25" s="102"/>
      <c r="JVC25" s="102"/>
      <c r="JVD25" s="102"/>
      <c r="JVE25" s="102"/>
      <c r="JVF25" s="102"/>
      <c r="JVG25" s="102"/>
      <c r="JVH25" s="102"/>
      <c r="JVI25" s="102"/>
      <c r="JVJ25" s="102"/>
      <c r="JVK25" s="102"/>
      <c r="JVL25" s="102"/>
      <c r="JVM25" s="102"/>
      <c r="JVN25" s="102"/>
      <c r="JVO25" s="102"/>
      <c r="JVP25" s="102"/>
      <c r="JVQ25" s="102"/>
      <c r="JVR25" s="102"/>
      <c r="JVS25" s="102"/>
      <c r="JVT25" s="102"/>
      <c r="JVU25" s="102"/>
      <c r="JVV25" s="102"/>
      <c r="JVW25" s="102"/>
      <c r="JVX25" s="102"/>
      <c r="JVY25" s="102"/>
      <c r="JVZ25" s="102"/>
      <c r="JWA25" s="102"/>
      <c r="JWB25" s="102"/>
      <c r="JWC25" s="102"/>
      <c r="JWD25" s="102"/>
      <c r="JWE25" s="102"/>
      <c r="JWF25" s="102"/>
      <c r="JWG25" s="102"/>
      <c r="JWH25" s="102"/>
      <c r="JWI25" s="102"/>
      <c r="JWJ25" s="102"/>
      <c r="JWK25" s="102"/>
      <c r="JWL25" s="102"/>
      <c r="JWM25" s="102"/>
      <c r="JWN25" s="102"/>
      <c r="JWO25" s="102"/>
      <c r="JWP25" s="102"/>
      <c r="JWQ25" s="102"/>
      <c r="JWR25" s="102"/>
      <c r="JWS25" s="102"/>
      <c r="JWT25" s="102"/>
      <c r="JWU25" s="102"/>
      <c r="JWV25" s="102"/>
      <c r="JWW25" s="102"/>
      <c r="JWX25" s="102"/>
      <c r="JWY25" s="102"/>
      <c r="JWZ25" s="102"/>
      <c r="JXA25" s="102"/>
      <c r="JXB25" s="102"/>
      <c r="JXC25" s="102"/>
      <c r="JXD25" s="102"/>
      <c r="JXE25" s="102"/>
      <c r="JXF25" s="102"/>
      <c r="JXG25" s="102"/>
      <c r="JXH25" s="102"/>
      <c r="JXI25" s="102"/>
      <c r="JXJ25" s="102"/>
      <c r="JXK25" s="102"/>
      <c r="JXL25" s="102"/>
      <c r="JXM25" s="102"/>
      <c r="JXN25" s="102"/>
      <c r="JXO25" s="102"/>
      <c r="JXP25" s="102"/>
      <c r="JXQ25" s="102"/>
      <c r="JXR25" s="102"/>
      <c r="JXS25" s="102"/>
      <c r="JXT25" s="102"/>
      <c r="JXU25" s="102"/>
      <c r="JXV25" s="102"/>
      <c r="JXW25" s="102"/>
      <c r="JXX25" s="102"/>
      <c r="JXY25" s="102"/>
      <c r="JXZ25" s="102"/>
      <c r="JYA25" s="102"/>
      <c r="JYB25" s="102"/>
      <c r="JYC25" s="102"/>
      <c r="JYD25" s="102"/>
      <c r="JYE25" s="102"/>
      <c r="JYF25" s="102"/>
      <c r="JYG25" s="102"/>
      <c r="JYH25" s="102"/>
      <c r="JYI25" s="102"/>
      <c r="JYJ25" s="102"/>
      <c r="JYK25" s="102"/>
      <c r="JYL25" s="102"/>
      <c r="JYM25" s="102"/>
      <c r="JYN25" s="102"/>
      <c r="JYO25" s="102"/>
      <c r="JYP25" s="102"/>
      <c r="JYQ25" s="102"/>
      <c r="JYR25" s="102"/>
      <c r="JYS25" s="102"/>
      <c r="JYT25" s="102"/>
      <c r="JYU25" s="102"/>
      <c r="JYV25" s="102"/>
      <c r="JYW25" s="102"/>
      <c r="JYX25" s="102"/>
      <c r="JYY25" s="102"/>
      <c r="JYZ25" s="102"/>
      <c r="JZA25" s="102"/>
      <c r="JZB25" s="102"/>
      <c r="JZC25" s="102"/>
      <c r="JZD25" s="102"/>
      <c r="JZE25" s="102"/>
      <c r="JZF25" s="102"/>
      <c r="JZG25" s="102"/>
      <c r="JZH25" s="102"/>
      <c r="JZI25" s="102"/>
      <c r="JZJ25" s="102"/>
      <c r="JZK25" s="102"/>
      <c r="JZL25" s="102"/>
      <c r="JZM25" s="102"/>
      <c r="JZN25" s="102"/>
      <c r="JZO25" s="102"/>
      <c r="JZP25" s="102"/>
      <c r="JZQ25" s="102"/>
      <c r="JZR25" s="102"/>
      <c r="JZS25" s="102"/>
      <c r="JZT25" s="102"/>
      <c r="JZU25" s="102"/>
      <c r="JZV25" s="102"/>
      <c r="JZW25" s="102"/>
      <c r="JZX25" s="102"/>
      <c r="JZY25" s="102"/>
      <c r="JZZ25" s="102"/>
      <c r="KAA25" s="102"/>
      <c r="KAB25" s="102"/>
      <c r="KAC25" s="102"/>
      <c r="KAD25" s="102"/>
      <c r="KAE25" s="102"/>
      <c r="KAF25" s="102"/>
      <c r="KAG25" s="102"/>
      <c r="KAH25" s="102"/>
      <c r="KAI25" s="102"/>
      <c r="KAJ25" s="102"/>
      <c r="KAK25" s="102"/>
      <c r="KAL25" s="102"/>
      <c r="KAM25" s="102"/>
      <c r="KAN25" s="102"/>
      <c r="KAO25" s="102"/>
      <c r="KAP25" s="102"/>
      <c r="KAQ25" s="102"/>
      <c r="KAR25" s="102"/>
      <c r="KAS25" s="102"/>
      <c r="KAT25" s="102"/>
      <c r="KAU25" s="102"/>
      <c r="KAV25" s="102"/>
      <c r="KAW25" s="102"/>
      <c r="KAX25" s="102"/>
      <c r="KAY25" s="102"/>
      <c r="KAZ25" s="102"/>
      <c r="KBA25" s="102"/>
      <c r="KBB25" s="102"/>
      <c r="KBC25" s="102"/>
      <c r="KBD25" s="102"/>
      <c r="KBE25" s="102"/>
      <c r="KBF25" s="102"/>
      <c r="KBG25" s="102"/>
      <c r="KBH25" s="102"/>
      <c r="KBI25" s="102"/>
      <c r="KBJ25" s="102"/>
      <c r="KBK25" s="102"/>
      <c r="KBL25" s="102"/>
      <c r="KBM25" s="102"/>
      <c r="KBN25" s="102"/>
      <c r="KBO25" s="102"/>
      <c r="KBP25" s="102"/>
      <c r="KBQ25" s="102"/>
      <c r="KBR25" s="102"/>
      <c r="KBS25" s="102"/>
      <c r="KBT25" s="102"/>
      <c r="KBU25" s="102"/>
      <c r="KBV25" s="102"/>
      <c r="KBW25" s="102"/>
      <c r="KBX25" s="102"/>
      <c r="KBY25" s="102"/>
      <c r="KBZ25" s="102"/>
      <c r="KCA25" s="102"/>
      <c r="KCB25" s="102"/>
      <c r="KCC25" s="102"/>
      <c r="KCD25" s="102"/>
      <c r="KCE25" s="102"/>
      <c r="KCF25" s="102"/>
      <c r="KCG25" s="102"/>
      <c r="KCH25" s="102"/>
      <c r="KCI25" s="102"/>
      <c r="KCJ25" s="102"/>
      <c r="KCK25" s="102"/>
      <c r="KCL25" s="102"/>
      <c r="KCM25" s="102"/>
      <c r="KCN25" s="102"/>
      <c r="KCO25" s="102"/>
      <c r="KCP25" s="102"/>
      <c r="KCQ25" s="102"/>
      <c r="KCR25" s="102"/>
      <c r="KCS25" s="102"/>
      <c r="KCT25" s="102"/>
      <c r="KCU25" s="102"/>
      <c r="KCV25" s="102"/>
      <c r="KCW25" s="102"/>
      <c r="KCX25" s="102"/>
      <c r="KCY25" s="102"/>
      <c r="KCZ25" s="102"/>
      <c r="KDA25" s="102"/>
      <c r="KDB25" s="102"/>
      <c r="KDC25" s="102"/>
      <c r="KDD25" s="102"/>
      <c r="KDE25" s="102"/>
      <c r="KDF25" s="102"/>
      <c r="KDG25" s="102"/>
      <c r="KDH25" s="102"/>
      <c r="KDI25" s="102"/>
      <c r="KDJ25" s="102"/>
      <c r="KDK25" s="102"/>
      <c r="KDL25" s="102"/>
      <c r="KDM25" s="102"/>
      <c r="KDN25" s="102"/>
      <c r="KDO25" s="102"/>
      <c r="KDP25" s="102"/>
      <c r="KDQ25" s="102"/>
      <c r="KDR25" s="102"/>
      <c r="KDS25" s="102"/>
      <c r="KDT25" s="102"/>
      <c r="KDU25" s="102"/>
      <c r="KDV25" s="102"/>
      <c r="KDW25" s="102"/>
      <c r="KDX25" s="102"/>
      <c r="KDY25" s="102"/>
      <c r="KDZ25" s="102"/>
      <c r="KEA25" s="102"/>
      <c r="KEB25" s="102"/>
      <c r="KEC25" s="102"/>
      <c r="KED25" s="102"/>
      <c r="KEE25" s="102"/>
      <c r="KEF25" s="102"/>
      <c r="KEG25" s="102"/>
      <c r="KEH25" s="102"/>
      <c r="KEI25" s="102"/>
      <c r="KEJ25" s="102"/>
      <c r="KEK25" s="102"/>
      <c r="KEL25" s="102"/>
      <c r="KEM25" s="102"/>
      <c r="KEN25" s="102"/>
      <c r="KEO25" s="102"/>
      <c r="KEP25" s="102"/>
      <c r="KEQ25" s="102"/>
      <c r="KER25" s="102"/>
      <c r="KES25" s="102"/>
      <c r="KET25" s="102"/>
      <c r="KEU25" s="102"/>
      <c r="KEV25" s="102"/>
      <c r="KEW25" s="102"/>
      <c r="KEX25" s="102"/>
      <c r="KEY25" s="102"/>
      <c r="KEZ25" s="102"/>
      <c r="KFA25" s="102"/>
      <c r="KFB25" s="102"/>
      <c r="KFC25" s="102"/>
      <c r="KFD25" s="102"/>
      <c r="KFE25" s="102"/>
      <c r="KFF25" s="102"/>
      <c r="KFG25" s="102"/>
      <c r="KFH25" s="102"/>
      <c r="KFI25" s="102"/>
      <c r="KFJ25" s="102"/>
      <c r="KFK25" s="102"/>
      <c r="KFL25" s="102"/>
      <c r="KFM25" s="102"/>
      <c r="KFN25" s="102"/>
      <c r="KFO25" s="102"/>
      <c r="KFP25" s="102"/>
      <c r="KFQ25" s="102"/>
      <c r="KFR25" s="102"/>
      <c r="KFS25" s="102"/>
      <c r="KFT25" s="102"/>
      <c r="KFU25" s="102"/>
      <c r="KFV25" s="102"/>
      <c r="KFW25" s="102"/>
      <c r="KFX25" s="102"/>
      <c r="KFY25" s="102"/>
      <c r="KFZ25" s="102"/>
      <c r="KGA25" s="102"/>
      <c r="KGB25" s="102"/>
      <c r="KGC25" s="102"/>
      <c r="KGD25" s="102"/>
      <c r="KGE25" s="102"/>
      <c r="KGF25" s="102"/>
      <c r="KGG25" s="102"/>
      <c r="KGH25" s="102"/>
      <c r="KGI25" s="102"/>
      <c r="KGJ25" s="102"/>
      <c r="KGK25" s="102"/>
      <c r="KGL25" s="102"/>
      <c r="KGM25" s="102"/>
      <c r="KGN25" s="102"/>
      <c r="KGO25" s="102"/>
      <c r="KGP25" s="102"/>
      <c r="KGQ25" s="102"/>
      <c r="KGR25" s="102"/>
      <c r="KGS25" s="102"/>
      <c r="KGT25" s="102"/>
      <c r="KGU25" s="102"/>
      <c r="KGV25" s="102"/>
      <c r="KGW25" s="102"/>
      <c r="KGX25" s="102"/>
      <c r="KGY25" s="102"/>
      <c r="KGZ25" s="102"/>
      <c r="KHA25" s="102"/>
      <c r="KHB25" s="102"/>
      <c r="KHC25" s="102"/>
      <c r="KHD25" s="102"/>
      <c r="KHE25" s="102"/>
      <c r="KHF25" s="102"/>
      <c r="KHG25" s="102"/>
      <c r="KHH25" s="102"/>
      <c r="KHI25" s="102"/>
      <c r="KHJ25" s="102"/>
      <c r="KHK25" s="102"/>
      <c r="KHL25" s="102"/>
      <c r="KHM25" s="102"/>
      <c r="KHN25" s="102"/>
      <c r="KHO25" s="102"/>
      <c r="KHP25" s="102"/>
      <c r="KHQ25" s="102"/>
      <c r="KHR25" s="102"/>
      <c r="KHS25" s="102"/>
      <c r="KHT25" s="102"/>
      <c r="KHU25" s="102"/>
      <c r="KHV25" s="102"/>
      <c r="KHW25" s="102"/>
      <c r="KHX25" s="102"/>
      <c r="KHY25" s="102"/>
      <c r="KHZ25" s="102"/>
      <c r="KIA25" s="102"/>
      <c r="KIB25" s="102"/>
      <c r="KIC25" s="102"/>
      <c r="KID25" s="102"/>
      <c r="KIE25" s="102"/>
      <c r="KIF25" s="102"/>
      <c r="KIG25" s="102"/>
      <c r="KIH25" s="102"/>
      <c r="KII25" s="102"/>
      <c r="KIJ25" s="102"/>
      <c r="KIK25" s="102"/>
      <c r="KIL25" s="102"/>
      <c r="KIM25" s="102"/>
      <c r="KIN25" s="102"/>
      <c r="KIO25" s="102"/>
      <c r="KIP25" s="102"/>
      <c r="KIQ25" s="102"/>
      <c r="KIR25" s="102"/>
      <c r="KIS25" s="102"/>
      <c r="KIT25" s="102"/>
      <c r="KIU25" s="102"/>
      <c r="KIV25" s="102"/>
      <c r="KIW25" s="102"/>
      <c r="KIX25" s="102"/>
      <c r="KIY25" s="102"/>
      <c r="KIZ25" s="102"/>
      <c r="KJA25" s="102"/>
      <c r="KJB25" s="102"/>
      <c r="KJC25" s="102"/>
      <c r="KJD25" s="102"/>
      <c r="KJE25" s="102"/>
      <c r="KJF25" s="102"/>
      <c r="KJG25" s="102"/>
      <c r="KJH25" s="102"/>
      <c r="KJI25" s="102"/>
      <c r="KJJ25" s="102"/>
      <c r="KJK25" s="102"/>
      <c r="KJL25" s="102"/>
      <c r="KJM25" s="102"/>
      <c r="KJN25" s="102"/>
      <c r="KJO25" s="102"/>
      <c r="KJP25" s="102"/>
      <c r="KJQ25" s="102"/>
      <c r="KJR25" s="102"/>
      <c r="KJS25" s="102"/>
      <c r="KJT25" s="102"/>
      <c r="KJU25" s="102"/>
      <c r="KJV25" s="102"/>
      <c r="KJW25" s="102"/>
      <c r="KJX25" s="102"/>
      <c r="KJY25" s="102"/>
      <c r="KJZ25" s="102"/>
      <c r="KKA25" s="102"/>
      <c r="KKB25" s="102"/>
      <c r="KKC25" s="102"/>
      <c r="KKD25" s="102"/>
      <c r="KKE25" s="102"/>
      <c r="KKF25" s="102"/>
      <c r="KKG25" s="102"/>
      <c r="KKH25" s="102"/>
      <c r="KKI25" s="102"/>
      <c r="KKJ25" s="102"/>
      <c r="KKK25" s="102"/>
      <c r="KKL25" s="102"/>
      <c r="KKM25" s="102"/>
      <c r="KKN25" s="102"/>
      <c r="KKO25" s="102"/>
      <c r="KKP25" s="102"/>
      <c r="KKQ25" s="102"/>
      <c r="KKR25" s="102"/>
      <c r="KKS25" s="102"/>
      <c r="KKT25" s="102"/>
      <c r="KKU25" s="102"/>
      <c r="KKV25" s="102"/>
      <c r="KKW25" s="102"/>
      <c r="KKX25" s="102"/>
      <c r="KKY25" s="102"/>
      <c r="KKZ25" s="102"/>
      <c r="KLA25" s="102"/>
      <c r="KLB25" s="102"/>
      <c r="KLC25" s="102"/>
      <c r="KLD25" s="102"/>
      <c r="KLE25" s="102"/>
      <c r="KLF25" s="102"/>
      <c r="KLG25" s="102"/>
      <c r="KLH25" s="102"/>
      <c r="KLI25" s="102"/>
      <c r="KLJ25" s="102"/>
      <c r="KLK25" s="102"/>
      <c r="KLL25" s="102"/>
      <c r="KLM25" s="102"/>
      <c r="KLN25" s="102"/>
      <c r="KLO25" s="102"/>
      <c r="KLP25" s="102"/>
      <c r="KLQ25" s="102"/>
      <c r="KLR25" s="102"/>
      <c r="KLS25" s="102"/>
      <c r="KLT25" s="102"/>
      <c r="KLU25" s="102"/>
      <c r="KLV25" s="102"/>
      <c r="KLW25" s="102"/>
      <c r="KLX25" s="102"/>
      <c r="KLY25" s="102"/>
      <c r="KLZ25" s="102"/>
      <c r="KMA25" s="102"/>
      <c r="KMB25" s="102"/>
      <c r="KMC25" s="102"/>
      <c r="KMD25" s="102"/>
      <c r="KME25" s="102"/>
      <c r="KMF25" s="102"/>
      <c r="KMG25" s="102"/>
      <c r="KMH25" s="102"/>
      <c r="KMI25" s="102"/>
      <c r="KMJ25" s="102"/>
      <c r="KMK25" s="102"/>
      <c r="KML25" s="102"/>
      <c r="KMM25" s="102"/>
      <c r="KMN25" s="102"/>
      <c r="KMO25" s="102"/>
      <c r="KMP25" s="102"/>
      <c r="KMQ25" s="102"/>
      <c r="KMR25" s="102"/>
      <c r="KMS25" s="102"/>
      <c r="KMT25" s="102"/>
      <c r="KMU25" s="102"/>
      <c r="KMV25" s="102"/>
      <c r="KMW25" s="102"/>
      <c r="KMX25" s="102"/>
      <c r="KMY25" s="102"/>
      <c r="KMZ25" s="102"/>
      <c r="KNA25" s="102"/>
      <c r="KNB25" s="102"/>
      <c r="KNC25" s="102"/>
      <c r="KND25" s="102"/>
      <c r="KNE25" s="102"/>
      <c r="KNF25" s="102"/>
      <c r="KNG25" s="102"/>
      <c r="KNH25" s="102"/>
      <c r="KNI25" s="102"/>
      <c r="KNJ25" s="102"/>
      <c r="KNK25" s="102"/>
      <c r="KNL25" s="102"/>
      <c r="KNM25" s="102"/>
      <c r="KNN25" s="102"/>
      <c r="KNO25" s="102"/>
      <c r="KNP25" s="102"/>
      <c r="KNQ25" s="102"/>
      <c r="KNR25" s="102"/>
      <c r="KNS25" s="102"/>
      <c r="KNT25" s="102"/>
      <c r="KNU25" s="102"/>
      <c r="KNV25" s="102"/>
      <c r="KNW25" s="102"/>
      <c r="KNX25" s="102"/>
      <c r="KNY25" s="102"/>
      <c r="KNZ25" s="102"/>
      <c r="KOA25" s="102"/>
      <c r="KOB25" s="102"/>
      <c r="KOC25" s="102"/>
      <c r="KOD25" s="102"/>
      <c r="KOE25" s="102"/>
      <c r="KOF25" s="102"/>
      <c r="KOG25" s="102"/>
      <c r="KOH25" s="102"/>
      <c r="KOI25" s="102"/>
      <c r="KOJ25" s="102"/>
      <c r="KOK25" s="102"/>
      <c r="KOL25" s="102"/>
      <c r="KOM25" s="102"/>
      <c r="KON25" s="102"/>
      <c r="KOO25" s="102"/>
      <c r="KOP25" s="102"/>
      <c r="KOQ25" s="102"/>
      <c r="KOR25" s="102"/>
      <c r="KOS25" s="102"/>
      <c r="KOT25" s="102"/>
      <c r="KOU25" s="102"/>
      <c r="KOV25" s="102"/>
      <c r="KOW25" s="102"/>
      <c r="KOX25" s="102"/>
      <c r="KOY25" s="102"/>
      <c r="KOZ25" s="102"/>
      <c r="KPA25" s="102"/>
      <c r="KPB25" s="102"/>
      <c r="KPC25" s="102"/>
      <c r="KPD25" s="102"/>
      <c r="KPE25" s="102"/>
      <c r="KPF25" s="102"/>
      <c r="KPG25" s="102"/>
      <c r="KPH25" s="102"/>
      <c r="KPI25" s="102"/>
      <c r="KPJ25" s="102"/>
      <c r="KPK25" s="102"/>
      <c r="KPL25" s="102"/>
      <c r="KPM25" s="102"/>
      <c r="KPN25" s="102"/>
      <c r="KPO25" s="102"/>
      <c r="KPP25" s="102"/>
      <c r="KPQ25" s="102"/>
      <c r="KPR25" s="102"/>
      <c r="KPS25" s="102"/>
      <c r="KPT25" s="102"/>
      <c r="KPU25" s="102"/>
      <c r="KPV25" s="102"/>
      <c r="KPW25" s="102"/>
      <c r="KPX25" s="102"/>
      <c r="KPY25" s="102"/>
      <c r="KPZ25" s="102"/>
      <c r="KQA25" s="102"/>
      <c r="KQB25" s="102"/>
      <c r="KQC25" s="102"/>
      <c r="KQD25" s="102"/>
      <c r="KQE25" s="102"/>
      <c r="KQF25" s="102"/>
      <c r="KQG25" s="102"/>
      <c r="KQH25" s="102"/>
      <c r="KQI25" s="102"/>
      <c r="KQJ25" s="102"/>
      <c r="KQK25" s="102"/>
      <c r="KQL25" s="102"/>
      <c r="KQM25" s="102"/>
      <c r="KQN25" s="102"/>
      <c r="KQO25" s="102"/>
      <c r="KQP25" s="102"/>
      <c r="KQQ25" s="102"/>
      <c r="KQR25" s="102"/>
      <c r="KQS25" s="102"/>
      <c r="KQT25" s="102"/>
      <c r="KQU25" s="102"/>
      <c r="KQV25" s="102"/>
      <c r="KQW25" s="102"/>
      <c r="KQX25" s="102"/>
      <c r="KQY25" s="102"/>
      <c r="KQZ25" s="102"/>
      <c r="KRA25" s="102"/>
      <c r="KRB25" s="102"/>
      <c r="KRC25" s="102"/>
      <c r="KRD25" s="102"/>
      <c r="KRE25" s="102"/>
      <c r="KRF25" s="102"/>
      <c r="KRG25" s="102"/>
      <c r="KRH25" s="102"/>
      <c r="KRI25" s="102"/>
      <c r="KRJ25" s="102"/>
      <c r="KRK25" s="102"/>
      <c r="KRL25" s="102"/>
      <c r="KRM25" s="102"/>
      <c r="KRN25" s="102"/>
      <c r="KRO25" s="102"/>
      <c r="KRP25" s="102"/>
      <c r="KRQ25" s="102"/>
      <c r="KRR25" s="102"/>
      <c r="KRS25" s="102"/>
      <c r="KRT25" s="102"/>
      <c r="KRU25" s="102"/>
      <c r="KRV25" s="102"/>
      <c r="KRW25" s="102"/>
      <c r="KRX25" s="102"/>
      <c r="KRY25" s="102"/>
      <c r="KRZ25" s="102"/>
      <c r="KSA25" s="102"/>
      <c r="KSB25" s="102"/>
      <c r="KSC25" s="102"/>
      <c r="KSD25" s="102"/>
      <c r="KSE25" s="102"/>
      <c r="KSF25" s="102"/>
      <c r="KSG25" s="102"/>
      <c r="KSH25" s="102"/>
      <c r="KSI25" s="102"/>
      <c r="KSJ25" s="102"/>
      <c r="KSK25" s="102"/>
      <c r="KSL25" s="102"/>
      <c r="KSM25" s="102"/>
      <c r="KSN25" s="102"/>
      <c r="KSO25" s="102"/>
      <c r="KSP25" s="102"/>
      <c r="KSQ25" s="102"/>
      <c r="KSR25" s="102"/>
      <c r="KSS25" s="102"/>
      <c r="KST25" s="102"/>
      <c r="KSU25" s="102"/>
      <c r="KSV25" s="102"/>
      <c r="KSW25" s="102"/>
      <c r="KSX25" s="102"/>
      <c r="KSY25" s="102"/>
      <c r="KSZ25" s="102"/>
      <c r="KTA25" s="102"/>
      <c r="KTB25" s="102"/>
      <c r="KTC25" s="102"/>
      <c r="KTD25" s="102"/>
      <c r="KTE25" s="102"/>
      <c r="KTF25" s="102"/>
      <c r="KTG25" s="102"/>
      <c r="KTH25" s="102"/>
      <c r="KTI25" s="102"/>
      <c r="KTJ25" s="102"/>
      <c r="KTK25" s="102"/>
      <c r="KTL25" s="102"/>
      <c r="KTM25" s="102"/>
      <c r="KTN25" s="102"/>
      <c r="KTO25" s="102"/>
      <c r="KTP25" s="102"/>
      <c r="KTQ25" s="102"/>
      <c r="KTR25" s="102"/>
      <c r="KTS25" s="102"/>
      <c r="KTT25" s="102"/>
      <c r="KTU25" s="102"/>
      <c r="KTV25" s="102"/>
      <c r="KTW25" s="102"/>
      <c r="KTX25" s="102"/>
      <c r="KTY25" s="102"/>
      <c r="KTZ25" s="102"/>
      <c r="KUA25" s="102"/>
      <c r="KUB25" s="102"/>
      <c r="KUC25" s="102"/>
      <c r="KUD25" s="102"/>
      <c r="KUE25" s="102"/>
      <c r="KUF25" s="102"/>
      <c r="KUG25" s="102"/>
      <c r="KUH25" s="102"/>
      <c r="KUI25" s="102"/>
      <c r="KUJ25" s="102"/>
      <c r="KUK25" s="102"/>
      <c r="KUL25" s="102"/>
      <c r="KUM25" s="102"/>
      <c r="KUN25" s="102"/>
      <c r="KUO25" s="102"/>
      <c r="KUP25" s="102"/>
      <c r="KUQ25" s="102"/>
      <c r="KUR25" s="102"/>
      <c r="KUS25" s="102"/>
      <c r="KUT25" s="102"/>
      <c r="KUU25" s="102"/>
      <c r="KUV25" s="102"/>
      <c r="KUW25" s="102"/>
      <c r="KUX25" s="102"/>
      <c r="KUY25" s="102"/>
      <c r="KUZ25" s="102"/>
      <c r="KVA25" s="102"/>
      <c r="KVB25" s="102"/>
      <c r="KVC25" s="102"/>
      <c r="KVD25" s="102"/>
      <c r="KVE25" s="102"/>
      <c r="KVF25" s="102"/>
      <c r="KVG25" s="102"/>
      <c r="KVH25" s="102"/>
      <c r="KVI25" s="102"/>
      <c r="KVJ25" s="102"/>
      <c r="KVK25" s="102"/>
      <c r="KVL25" s="102"/>
      <c r="KVM25" s="102"/>
      <c r="KVN25" s="102"/>
      <c r="KVO25" s="102"/>
      <c r="KVP25" s="102"/>
      <c r="KVQ25" s="102"/>
      <c r="KVR25" s="102"/>
      <c r="KVS25" s="102"/>
      <c r="KVT25" s="102"/>
      <c r="KVU25" s="102"/>
      <c r="KVV25" s="102"/>
      <c r="KVW25" s="102"/>
      <c r="KVX25" s="102"/>
      <c r="KVY25" s="102"/>
      <c r="KVZ25" s="102"/>
      <c r="KWA25" s="102"/>
      <c r="KWB25" s="102"/>
      <c r="KWC25" s="102"/>
      <c r="KWD25" s="102"/>
      <c r="KWE25" s="102"/>
      <c r="KWF25" s="102"/>
      <c r="KWG25" s="102"/>
      <c r="KWH25" s="102"/>
      <c r="KWI25" s="102"/>
      <c r="KWJ25" s="102"/>
      <c r="KWK25" s="102"/>
      <c r="KWL25" s="102"/>
      <c r="KWM25" s="102"/>
      <c r="KWN25" s="102"/>
      <c r="KWO25" s="102"/>
      <c r="KWP25" s="102"/>
      <c r="KWQ25" s="102"/>
      <c r="KWR25" s="102"/>
      <c r="KWS25" s="102"/>
      <c r="KWT25" s="102"/>
      <c r="KWU25" s="102"/>
      <c r="KWV25" s="102"/>
      <c r="KWW25" s="102"/>
      <c r="KWX25" s="102"/>
      <c r="KWY25" s="102"/>
      <c r="KWZ25" s="102"/>
      <c r="KXA25" s="102"/>
      <c r="KXB25" s="102"/>
      <c r="KXC25" s="102"/>
      <c r="KXD25" s="102"/>
      <c r="KXE25" s="102"/>
      <c r="KXF25" s="102"/>
      <c r="KXG25" s="102"/>
      <c r="KXH25" s="102"/>
      <c r="KXI25" s="102"/>
      <c r="KXJ25" s="102"/>
      <c r="KXK25" s="102"/>
      <c r="KXL25" s="102"/>
      <c r="KXM25" s="102"/>
      <c r="KXN25" s="102"/>
      <c r="KXO25" s="102"/>
      <c r="KXP25" s="102"/>
      <c r="KXQ25" s="102"/>
      <c r="KXR25" s="102"/>
      <c r="KXS25" s="102"/>
      <c r="KXT25" s="102"/>
      <c r="KXU25" s="102"/>
      <c r="KXV25" s="102"/>
      <c r="KXW25" s="102"/>
      <c r="KXX25" s="102"/>
      <c r="KXY25" s="102"/>
      <c r="KXZ25" s="102"/>
      <c r="KYA25" s="102"/>
      <c r="KYB25" s="102"/>
      <c r="KYC25" s="102"/>
      <c r="KYD25" s="102"/>
      <c r="KYE25" s="102"/>
      <c r="KYF25" s="102"/>
      <c r="KYG25" s="102"/>
      <c r="KYH25" s="102"/>
      <c r="KYI25" s="102"/>
      <c r="KYJ25" s="102"/>
      <c r="KYK25" s="102"/>
      <c r="KYL25" s="102"/>
      <c r="KYM25" s="102"/>
      <c r="KYN25" s="102"/>
      <c r="KYO25" s="102"/>
      <c r="KYP25" s="102"/>
      <c r="KYQ25" s="102"/>
      <c r="KYR25" s="102"/>
      <c r="KYS25" s="102"/>
      <c r="KYT25" s="102"/>
      <c r="KYU25" s="102"/>
      <c r="KYV25" s="102"/>
      <c r="KYW25" s="102"/>
      <c r="KYX25" s="102"/>
      <c r="KYY25" s="102"/>
      <c r="KYZ25" s="102"/>
      <c r="KZA25" s="102"/>
      <c r="KZB25" s="102"/>
      <c r="KZC25" s="102"/>
      <c r="KZD25" s="102"/>
      <c r="KZE25" s="102"/>
      <c r="KZF25" s="102"/>
      <c r="KZG25" s="102"/>
      <c r="KZH25" s="102"/>
      <c r="KZI25" s="102"/>
      <c r="KZJ25" s="102"/>
      <c r="KZK25" s="102"/>
      <c r="KZL25" s="102"/>
      <c r="KZM25" s="102"/>
      <c r="KZN25" s="102"/>
      <c r="KZO25" s="102"/>
      <c r="KZP25" s="102"/>
      <c r="KZQ25" s="102"/>
      <c r="KZR25" s="102"/>
      <c r="KZS25" s="102"/>
      <c r="KZT25" s="102"/>
      <c r="KZU25" s="102"/>
      <c r="KZV25" s="102"/>
      <c r="KZW25" s="102"/>
      <c r="KZX25" s="102"/>
      <c r="KZY25" s="102"/>
      <c r="KZZ25" s="102"/>
      <c r="LAA25" s="102"/>
      <c r="LAB25" s="102"/>
      <c r="LAC25" s="102"/>
      <c r="LAD25" s="102"/>
      <c r="LAE25" s="102"/>
      <c r="LAF25" s="102"/>
      <c r="LAG25" s="102"/>
      <c r="LAH25" s="102"/>
      <c r="LAI25" s="102"/>
      <c r="LAJ25" s="102"/>
      <c r="LAK25" s="102"/>
      <c r="LAL25" s="102"/>
      <c r="LAM25" s="102"/>
      <c r="LAN25" s="102"/>
      <c r="LAO25" s="102"/>
      <c r="LAP25" s="102"/>
      <c r="LAQ25" s="102"/>
      <c r="LAR25" s="102"/>
      <c r="LAS25" s="102"/>
      <c r="LAT25" s="102"/>
      <c r="LAU25" s="102"/>
      <c r="LAV25" s="102"/>
      <c r="LAW25" s="102"/>
      <c r="LAX25" s="102"/>
      <c r="LAY25" s="102"/>
      <c r="LAZ25" s="102"/>
      <c r="LBA25" s="102"/>
      <c r="LBB25" s="102"/>
      <c r="LBC25" s="102"/>
      <c r="LBD25" s="102"/>
      <c r="LBE25" s="102"/>
      <c r="LBF25" s="102"/>
      <c r="LBG25" s="102"/>
      <c r="LBH25" s="102"/>
      <c r="LBI25" s="102"/>
      <c r="LBJ25" s="102"/>
      <c r="LBK25" s="102"/>
      <c r="LBL25" s="102"/>
      <c r="LBM25" s="102"/>
      <c r="LBN25" s="102"/>
      <c r="LBO25" s="102"/>
      <c r="LBP25" s="102"/>
      <c r="LBQ25" s="102"/>
      <c r="LBR25" s="102"/>
      <c r="LBS25" s="102"/>
      <c r="LBT25" s="102"/>
      <c r="LBU25" s="102"/>
      <c r="LBV25" s="102"/>
      <c r="LBW25" s="102"/>
      <c r="LBX25" s="102"/>
      <c r="LBY25" s="102"/>
      <c r="LBZ25" s="102"/>
      <c r="LCA25" s="102"/>
      <c r="LCB25" s="102"/>
      <c r="LCC25" s="102"/>
      <c r="LCD25" s="102"/>
      <c r="LCE25" s="102"/>
      <c r="LCF25" s="102"/>
      <c r="LCG25" s="102"/>
      <c r="LCH25" s="102"/>
      <c r="LCI25" s="102"/>
      <c r="LCJ25" s="102"/>
      <c r="LCK25" s="102"/>
      <c r="LCL25" s="102"/>
      <c r="LCM25" s="102"/>
      <c r="LCN25" s="102"/>
      <c r="LCO25" s="102"/>
      <c r="LCP25" s="102"/>
      <c r="LCQ25" s="102"/>
      <c r="LCR25" s="102"/>
      <c r="LCS25" s="102"/>
      <c r="LCT25" s="102"/>
      <c r="LCU25" s="102"/>
      <c r="LCV25" s="102"/>
      <c r="LCW25" s="102"/>
      <c r="LCX25" s="102"/>
      <c r="LCY25" s="102"/>
      <c r="LCZ25" s="102"/>
      <c r="LDA25" s="102"/>
      <c r="LDB25" s="102"/>
      <c r="LDC25" s="102"/>
      <c r="LDD25" s="102"/>
      <c r="LDE25" s="102"/>
      <c r="LDF25" s="102"/>
      <c r="LDG25" s="102"/>
      <c r="LDH25" s="102"/>
      <c r="LDI25" s="102"/>
      <c r="LDJ25" s="102"/>
      <c r="LDK25" s="102"/>
      <c r="LDL25" s="102"/>
      <c r="LDM25" s="102"/>
      <c r="LDN25" s="102"/>
      <c r="LDO25" s="102"/>
      <c r="LDP25" s="102"/>
      <c r="LDQ25" s="102"/>
      <c r="LDR25" s="102"/>
      <c r="LDS25" s="102"/>
      <c r="LDT25" s="102"/>
      <c r="LDU25" s="102"/>
      <c r="LDV25" s="102"/>
      <c r="LDW25" s="102"/>
      <c r="LDX25" s="102"/>
      <c r="LDY25" s="102"/>
      <c r="LDZ25" s="102"/>
      <c r="LEA25" s="102"/>
      <c r="LEB25" s="102"/>
      <c r="LEC25" s="102"/>
      <c r="LED25" s="102"/>
      <c r="LEE25" s="102"/>
      <c r="LEF25" s="102"/>
      <c r="LEG25" s="102"/>
      <c r="LEH25" s="102"/>
      <c r="LEI25" s="102"/>
      <c r="LEJ25" s="102"/>
      <c r="LEK25" s="102"/>
      <c r="LEL25" s="102"/>
      <c r="LEM25" s="102"/>
      <c r="LEN25" s="102"/>
      <c r="LEO25" s="102"/>
      <c r="LEP25" s="102"/>
      <c r="LEQ25" s="102"/>
      <c r="LER25" s="102"/>
      <c r="LES25" s="102"/>
      <c r="LET25" s="102"/>
      <c r="LEU25" s="102"/>
      <c r="LEV25" s="102"/>
      <c r="LEW25" s="102"/>
      <c r="LEX25" s="102"/>
      <c r="LEY25" s="102"/>
      <c r="LEZ25" s="102"/>
      <c r="LFA25" s="102"/>
      <c r="LFB25" s="102"/>
      <c r="LFC25" s="102"/>
      <c r="LFD25" s="102"/>
      <c r="LFE25" s="102"/>
      <c r="LFF25" s="102"/>
      <c r="LFG25" s="102"/>
      <c r="LFH25" s="102"/>
      <c r="LFI25" s="102"/>
      <c r="LFJ25" s="102"/>
      <c r="LFK25" s="102"/>
      <c r="LFL25" s="102"/>
      <c r="LFM25" s="102"/>
      <c r="LFN25" s="102"/>
      <c r="LFO25" s="102"/>
      <c r="LFP25" s="102"/>
      <c r="LFQ25" s="102"/>
      <c r="LFR25" s="102"/>
      <c r="LFS25" s="102"/>
      <c r="LFT25" s="102"/>
      <c r="LFU25" s="102"/>
      <c r="LFV25" s="102"/>
      <c r="LFW25" s="102"/>
      <c r="LFX25" s="102"/>
      <c r="LFY25" s="102"/>
      <c r="LFZ25" s="102"/>
      <c r="LGA25" s="102"/>
      <c r="LGB25" s="102"/>
      <c r="LGC25" s="102"/>
      <c r="LGD25" s="102"/>
      <c r="LGE25" s="102"/>
      <c r="LGF25" s="102"/>
      <c r="LGG25" s="102"/>
      <c r="LGH25" s="102"/>
      <c r="LGI25" s="102"/>
      <c r="LGJ25" s="102"/>
      <c r="LGK25" s="102"/>
      <c r="LGL25" s="102"/>
      <c r="LGM25" s="102"/>
      <c r="LGN25" s="102"/>
      <c r="LGO25" s="102"/>
      <c r="LGP25" s="102"/>
      <c r="LGQ25" s="102"/>
      <c r="LGR25" s="102"/>
      <c r="LGS25" s="102"/>
      <c r="LGT25" s="102"/>
      <c r="LGU25" s="102"/>
      <c r="LGV25" s="102"/>
      <c r="LGW25" s="102"/>
      <c r="LGX25" s="102"/>
      <c r="LGY25" s="102"/>
      <c r="LGZ25" s="102"/>
      <c r="LHA25" s="102"/>
      <c r="LHB25" s="102"/>
      <c r="LHC25" s="102"/>
      <c r="LHD25" s="102"/>
      <c r="LHE25" s="102"/>
      <c r="LHF25" s="102"/>
      <c r="LHG25" s="102"/>
      <c r="LHH25" s="102"/>
      <c r="LHI25" s="102"/>
      <c r="LHJ25" s="102"/>
      <c r="LHK25" s="102"/>
      <c r="LHL25" s="102"/>
      <c r="LHM25" s="102"/>
      <c r="LHN25" s="102"/>
      <c r="LHO25" s="102"/>
      <c r="LHP25" s="102"/>
      <c r="LHQ25" s="102"/>
      <c r="LHR25" s="102"/>
      <c r="LHS25" s="102"/>
      <c r="LHT25" s="102"/>
      <c r="LHU25" s="102"/>
      <c r="LHV25" s="102"/>
      <c r="LHW25" s="102"/>
      <c r="LHX25" s="102"/>
      <c r="LHY25" s="102"/>
      <c r="LHZ25" s="102"/>
      <c r="LIA25" s="102"/>
      <c r="LIB25" s="102"/>
      <c r="LIC25" s="102"/>
      <c r="LID25" s="102"/>
      <c r="LIE25" s="102"/>
      <c r="LIF25" s="102"/>
      <c r="LIG25" s="102"/>
      <c r="LIH25" s="102"/>
      <c r="LII25" s="102"/>
      <c r="LIJ25" s="102"/>
      <c r="LIK25" s="102"/>
      <c r="LIL25" s="102"/>
      <c r="LIM25" s="102"/>
      <c r="LIN25" s="102"/>
      <c r="LIO25" s="102"/>
      <c r="LIP25" s="102"/>
      <c r="LIQ25" s="102"/>
      <c r="LIR25" s="102"/>
      <c r="LIS25" s="102"/>
      <c r="LIT25" s="102"/>
      <c r="LIU25" s="102"/>
      <c r="LIV25" s="102"/>
      <c r="LIW25" s="102"/>
      <c r="LIX25" s="102"/>
      <c r="LIY25" s="102"/>
      <c r="LIZ25" s="102"/>
      <c r="LJA25" s="102"/>
      <c r="LJB25" s="102"/>
      <c r="LJC25" s="102"/>
      <c r="LJD25" s="102"/>
      <c r="LJE25" s="102"/>
      <c r="LJF25" s="102"/>
      <c r="LJG25" s="102"/>
      <c r="LJH25" s="102"/>
      <c r="LJI25" s="102"/>
      <c r="LJJ25" s="102"/>
      <c r="LJK25" s="102"/>
      <c r="LJL25" s="102"/>
      <c r="LJM25" s="102"/>
      <c r="LJN25" s="102"/>
      <c r="LJO25" s="102"/>
      <c r="LJP25" s="102"/>
      <c r="LJQ25" s="102"/>
      <c r="LJR25" s="102"/>
      <c r="LJS25" s="102"/>
      <c r="LJT25" s="102"/>
      <c r="LJU25" s="102"/>
      <c r="LJV25" s="102"/>
      <c r="LJW25" s="102"/>
      <c r="LJX25" s="102"/>
      <c r="LJY25" s="102"/>
      <c r="LJZ25" s="102"/>
      <c r="LKA25" s="102"/>
      <c r="LKB25" s="102"/>
      <c r="LKC25" s="102"/>
      <c r="LKD25" s="102"/>
      <c r="LKE25" s="102"/>
      <c r="LKF25" s="102"/>
      <c r="LKG25" s="102"/>
      <c r="LKH25" s="102"/>
      <c r="LKI25" s="102"/>
      <c r="LKJ25" s="102"/>
      <c r="LKK25" s="102"/>
      <c r="LKL25" s="102"/>
      <c r="LKM25" s="102"/>
      <c r="LKN25" s="102"/>
      <c r="LKO25" s="102"/>
      <c r="LKP25" s="102"/>
      <c r="LKQ25" s="102"/>
      <c r="LKR25" s="102"/>
      <c r="LKS25" s="102"/>
      <c r="LKT25" s="102"/>
      <c r="LKU25" s="102"/>
      <c r="LKV25" s="102"/>
      <c r="LKW25" s="102"/>
      <c r="LKX25" s="102"/>
      <c r="LKY25" s="102"/>
      <c r="LKZ25" s="102"/>
      <c r="LLA25" s="102"/>
      <c r="LLB25" s="102"/>
      <c r="LLC25" s="102"/>
      <c r="LLD25" s="102"/>
      <c r="LLE25" s="102"/>
      <c r="LLF25" s="102"/>
      <c r="LLG25" s="102"/>
      <c r="LLH25" s="102"/>
      <c r="LLI25" s="102"/>
      <c r="LLJ25" s="102"/>
      <c r="LLK25" s="102"/>
      <c r="LLL25" s="102"/>
      <c r="LLM25" s="102"/>
      <c r="LLN25" s="102"/>
      <c r="LLO25" s="102"/>
      <c r="LLP25" s="102"/>
      <c r="LLQ25" s="102"/>
      <c r="LLR25" s="102"/>
      <c r="LLS25" s="102"/>
      <c r="LLT25" s="102"/>
      <c r="LLU25" s="102"/>
      <c r="LLV25" s="102"/>
      <c r="LLW25" s="102"/>
      <c r="LLX25" s="102"/>
      <c r="LLY25" s="102"/>
      <c r="LLZ25" s="102"/>
      <c r="LMA25" s="102"/>
      <c r="LMB25" s="102"/>
      <c r="LMC25" s="102"/>
      <c r="LMD25" s="102"/>
      <c r="LME25" s="102"/>
      <c r="LMF25" s="102"/>
      <c r="LMG25" s="102"/>
      <c r="LMH25" s="102"/>
      <c r="LMI25" s="102"/>
      <c r="LMJ25" s="102"/>
      <c r="LMK25" s="102"/>
      <c r="LML25" s="102"/>
      <c r="LMM25" s="102"/>
      <c r="LMN25" s="102"/>
      <c r="LMO25" s="102"/>
      <c r="LMP25" s="102"/>
      <c r="LMQ25" s="102"/>
      <c r="LMR25" s="102"/>
      <c r="LMS25" s="102"/>
      <c r="LMT25" s="102"/>
      <c r="LMU25" s="102"/>
      <c r="LMV25" s="102"/>
      <c r="LMW25" s="102"/>
      <c r="LMX25" s="102"/>
      <c r="LMY25" s="102"/>
      <c r="LMZ25" s="102"/>
      <c r="LNA25" s="102"/>
      <c r="LNB25" s="102"/>
      <c r="LNC25" s="102"/>
      <c r="LND25" s="102"/>
      <c r="LNE25" s="102"/>
      <c r="LNF25" s="102"/>
      <c r="LNG25" s="102"/>
      <c r="LNH25" s="102"/>
      <c r="LNI25" s="102"/>
      <c r="LNJ25" s="102"/>
      <c r="LNK25" s="102"/>
      <c r="LNL25" s="102"/>
      <c r="LNM25" s="102"/>
      <c r="LNN25" s="102"/>
      <c r="LNO25" s="102"/>
      <c r="LNP25" s="102"/>
      <c r="LNQ25" s="102"/>
      <c r="LNR25" s="102"/>
      <c r="LNS25" s="102"/>
      <c r="LNT25" s="102"/>
      <c r="LNU25" s="102"/>
      <c r="LNV25" s="102"/>
      <c r="LNW25" s="102"/>
      <c r="LNX25" s="102"/>
      <c r="LNY25" s="102"/>
      <c r="LNZ25" s="102"/>
      <c r="LOA25" s="102"/>
      <c r="LOB25" s="102"/>
      <c r="LOC25" s="102"/>
      <c r="LOD25" s="102"/>
      <c r="LOE25" s="102"/>
      <c r="LOF25" s="102"/>
      <c r="LOG25" s="102"/>
      <c r="LOH25" s="102"/>
      <c r="LOI25" s="102"/>
      <c r="LOJ25" s="102"/>
      <c r="LOK25" s="102"/>
      <c r="LOL25" s="102"/>
      <c r="LOM25" s="102"/>
      <c r="LON25" s="102"/>
      <c r="LOO25" s="102"/>
      <c r="LOP25" s="102"/>
      <c r="LOQ25" s="102"/>
      <c r="LOR25" s="102"/>
      <c r="LOS25" s="102"/>
      <c r="LOT25" s="102"/>
      <c r="LOU25" s="102"/>
      <c r="LOV25" s="102"/>
      <c r="LOW25" s="102"/>
      <c r="LOX25" s="102"/>
      <c r="LOY25" s="102"/>
      <c r="LOZ25" s="102"/>
      <c r="LPA25" s="102"/>
      <c r="LPB25" s="102"/>
      <c r="LPC25" s="102"/>
      <c r="LPD25" s="102"/>
      <c r="LPE25" s="102"/>
      <c r="LPF25" s="102"/>
      <c r="LPG25" s="102"/>
      <c r="LPH25" s="102"/>
      <c r="LPI25" s="102"/>
      <c r="LPJ25" s="102"/>
      <c r="LPK25" s="102"/>
      <c r="LPL25" s="102"/>
      <c r="LPM25" s="102"/>
      <c r="LPN25" s="102"/>
      <c r="LPO25" s="102"/>
      <c r="LPP25" s="102"/>
      <c r="LPQ25" s="102"/>
      <c r="LPR25" s="102"/>
      <c r="LPS25" s="102"/>
      <c r="LPT25" s="102"/>
      <c r="LPU25" s="102"/>
      <c r="LPV25" s="102"/>
      <c r="LPW25" s="102"/>
      <c r="LPX25" s="102"/>
      <c r="LPY25" s="102"/>
      <c r="LPZ25" s="102"/>
      <c r="LQA25" s="102"/>
      <c r="LQB25" s="102"/>
      <c r="LQC25" s="102"/>
      <c r="LQD25" s="102"/>
      <c r="LQE25" s="102"/>
      <c r="LQF25" s="102"/>
      <c r="LQG25" s="102"/>
      <c r="LQH25" s="102"/>
      <c r="LQI25" s="102"/>
      <c r="LQJ25" s="102"/>
      <c r="LQK25" s="102"/>
      <c r="LQL25" s="102"/>
      <c r="LQM25" s="102"/>
      <c r="LQN25" s="102"/>
      <c r="LQO25" s="102"/>
      <c r="LQP25" s="102"/>
      <c r="LQQ25" s="102"/>
      <c r="LQR25" s="102"/>
      <c r="LQS25" s="102"/>
      <c r="LQT25" s="102"/>
      <c r="LQU25" s="102"/>
      <c r="LQV25" s="102"/>
      <c r="LQW25" s="102"/>
      <c r="LQX25" s="102"/>
      <c r="LQY25" s="102"/>
      <c r="LQZ25" s="102"/>
      <c r="LRA25" s="102"/>
      <c r="LRB25" s="102"/>
      <c r="LRC25" s="102"/>
      <c r="LRD25" s="102"/>
      <c r="LRE25" s="102"/>
      <c r="LRF25" s="102"/>
      <c r="LRG25" s="102"/>
      <c r="LRH25" s="102"/>
      <c r="LRI25" s="102"/>
      <c r="LRJ25" s="102"/>
      <c r="LRK25" s="102"/>
      <c r="LRL25" s="102"/>
      <c r="LRM25" s="102"/>
      <c r="LRN25" s="102"/>
      <c r="LRO25" s="102"/>
      <c r="LRP25" s="102"/>
      <c r="LRQ25" s="102"/>
      <c r="LRR25" s="102"/>
      <c r="LRS25" s="102"/>
      <c r="LRT25" s="102"/>
      <c r="LRU25" s="102"/>
      <c r="LRV25" s="102"/>
      <c r="LRW25" s="102"/>
      <c r="LRX25" s="102"/>
      <c r="LRY25" s="102"/>
      <c r="LRZ25" s="102"/>
      <c r="LSA25" s="102"/>
      <c r="LSB25" s="102"/>
      <c r="LSC25" s="102"/>
      <c r="LSD25" s="102"/>
      <c r="LSE25" s="102"/>
      <c r="LSF25" s="102"/>
      <c r="LSG25" s="102"/>
      <c r="LSH25" s="102"/>
      <c r="LSI25" s="102"/>
      <c r="LSJ25" s="102"/>
      <c r="LSK25" s="102"/>
      <c r="LSL25" s="102"/>
      <c r="LSM25" s="102"/>
      <c r="LSN25" s="102"/>
      <c r="LSO25" s="102"/>
      <c r="LSP25" s="102"/>
      <c r="LSQ25" s="102"/>
      <c r="LSR25" s="102"/>
      <c r="LSS25" s="102"/>
      <c r="LST25" s="102"/>
      <c r="LSU25" s="102"/>
      <c r="LSV25" s="102"/>
      <c r="LSW25" s="102"/>
      <c r="LSX25" s="102"/>
      <c r="LSY25" s="102"/>
      <c r="LSZ25" s="102"/>
      <c r="LTA25" s="102"/>
      <c r="LTB25" s="102"/>
      <c r="LTC25" s="102"/>
      <c r="LTD25" s="102"/>
      <c r="LTE25" s="102"/>
      <c r="LTF25" s="102"/>
      <c r="LTG25" s="102"/>
      <c r="LTH25" s="102"/>
      <c r="LTI25" s="102"/>
      <c r="LTJ25" s="102"/>
      <c r="LTK25" s="102"/>
      <c r="LTL25" s="102"/>
      <c r="LTM25" s="102"/>
      <c r="LTN25" s="102"/>
      <c r="LTO25" s="102"/>
      <c r="LTP25" s="102"/>
      <c r="LTQ25" s="102"/>
      <c r="LTR25" s="102"/>
      <c r="LTS25" s="102"/>
      <c r="LTT25" s="102"/>
      <c r="LTU25" s="102"/>
      <c r="LTV25" s="102"/>
      <c r="LTW25" s="102"/>
      <c r="LTX25" s="102"/>
      <c r="LTY25" s="102"/>
      <c r="LTZ25" s="102"/>
      <c r="LUA25" s="102"/>
      <c r="LUB25" s="102"/>
      <c r="LUC25" s="102"/>
      <c r="LUD25" s="102"/>
      <c r="LUE25" s="102"/>
      <c r="LUF25" s="102"/>
      <c r="LUG25" s="102"/>
      <c r="LUH25" s="102"/>
      <c r="LUI25" s="102"/>
      <c r="LUJ25" s="102"/>
      <c r="LUK25" s="102"/>
      <c r="LUL25" s="102"/>
      <c r="LUM25" s="102"/>
      <c r="LUN25" s="102"/>
      <c r="LUO25" s="102"/>
      <c r="LUP25" s="102"/>
      <c r="LUQ25" s="102"/>
      <c r="LUR25" s="102"/>
      <c r="LUS25" s="102"/>
      <c r="LUT25" s="102"/>
      <c r="LUU25" s="102"/>
      <c r="LUV25" s="102"/>
      <c r="LUW25" s="102"/>
      <c r="LUX25" s="102"/>
      <c r="LUY25" s="102"/>
      <c r="LUZ25" s="102"/>
      <c r="LVA25" s="102"/>
      <c r="LVB25" s="102"/>
      <c r="LVC25" s="102"/>
      <c r="LVD25" s="102"/>
      <c r="LVE25" s="102"/>
      <c r="LVF25" s="102"/>
      <c r="LVG25" s="102"/>
      <c r="LVH25" s="102"/>
      <c r="LVI25" s="102"/>
      <c r="LVJ25" s="102"/>
      <c r="LVK25" s="102"/>
      <c r="LVL25" s="102"/>
      <c r="LVM25" s="102"/>
      <c r="LVN25" s="102"/>
      <c r="LVO25" s="102"/>
      <c r="LVP25" s="102"/>
      <c r="LVQ25" s="102"/>
      <c r="LVR25" s="102"/>
      <c r="LVS25" s="102"/>
      <c r="LVT25" s="102"/>
      <c r="LVU25" s="102"/>
      <c r="LVV25" s="102"/>
      <c r="LVW25" s="102"/>
      <c r="LVX25" s="102"/>
      <c r="LVY25" s="102"/>
      <c r="LVZ25" s="102"/>
      <c r="LWA25" s="102"/>
      <c r="LWB25" s="102"/>
      <c r="LWC25" s="102"/>
      <c r="LWD25" s="102"/>
      <c r="LWE25" s="102"/>
      <c r="LWF25" s="102"/>
      <c r="LWG25" s="102"/>
      <c r="LWH25" s="102"/>
      <c r="LWI25" s="102"/>
      <c r="LWJ25" s="102"/>
      <c r="LWK25" s="102"/>
      <c r="LWL25" s="102"/>
      <c r="LWM25" s="102"/>
      <c r="LWN25" s="102"/>
      <c r="LWO25" s="102"/>
      <c r="LWP25" s="102"/>
      <c r="LWQ25" s="102"/>
      <c r="LWR25" s="102"/>
      <c r="LWS25" s="102"/>
      <c r="LWT25" s="102"/>
      <c r="LWU25" s="102"/>
      <c r="LWV25" s="102"/>
      <c r="LWW25" s="102"/>
      <c r="LWX25" s="102"/>
      <c r="LWY25" s="102"/>
      <c r="LWZ25" s="102"/>
      <c r="LXA25" s="102"/>
      <c r="LXB25" s="102"/>
      <c r="LXC25" s="102"/>
      <c r="LXD25" s="102"/>
      <c r="LXE25" s="102"/>
      <c r="LXF25" s="102"/>
      <c r="LXG25" s="102"/>
      <c r="LXH25" s="102"/>
      <c r="LXI25" s="102"/>
      <c r="LXJ25" s="102"/>
      <c r="LXK25" s="102"/>
      <c r="LXL25" s="102"/>
      <c r="LXM25" s="102"/>
      <c r="LXN25" s="102"/>
      <c r="LXO25" s="102"/>
      <c r="LXP25" s="102"/>
      <c r="LXQ25" s="102"/>
      <c r="LXR25" s="102"/>
      <c r="LXS25" s="102"/>
      <c r="LXT25" s="102"/>
      <c r="LXU25" s="102"/>
      <c r="LXV25" s="102"/>
      <c r="LXW25" s="102"/>
      <c r="LXX25" s="102"/>
      <c r="LXY25" s="102"/>
      <c r="LXZ25" s="102"/>
      <c r="LYA25" s="102"/>
      <c r="LYB25" s="102"/>
      <c r="LYC25" s="102"/>
      <c r="LYD25" s="102"/>
      <c r="LYE25" s="102"/>
      <c r="LYF25" s="102"/>
      <c r="LYG25" s="102"/>
      <c r="LYH25" s="102"/>
      <c r="LYI25" s="102"/>
      <c r="LYJ25" s="102"/>
      <c r="LYK25" s="102"/>
      <c r="LYL25" s="102"/>
      <c r="LYM25" s="102"/>
      <c r="LYN25" s="102"/>
      <c r="LYO25" s="102"/>
      <c r="LYP25" s="102"/>
      <c r="LYQ25" s="102"/>
      <c r="LYR25" s="102"/>
      <c r="LYS25" s="102"/>
      <c r="LYT25" s="102"/>
      <c r="LYU25" s="102"/>
      <c r="LYV25" s="102"/>
      <c r="LYW25" s="102"/>
      <c r="LYX25" s="102"/>
      <c r="LYY25" s="102"/>
      <c r="LYZ25" s="102"/>
      <c r="LZA25" s="102"/>
      <c r="LZB25" s="102"/>
      <c r="LZC25" s="102"/>
      <c r="LZD25" s="102"/>
      <c r="LZE25" s="102"/>
      <c r="LZF25" s="102"/>
      <c r="LZG25" s="102"/>
      <c r="LZH25" s="102"/>
      <c r="LZI25" s="102"/>
      <c r="LZJ25" s="102"/>
      <c r="LZK25" s="102"/>
      <c r="LZL25" s="102"/>
      <c r="LZM25" s="102"/>
      <c r="LZN25" s="102"/>
      <c r="LZO25" s="102"/>
      <c r="LZP25" s="102"/>
      <c r="LZQ25" s="102"/>
      <c r="LZR25" s="102"/>
      <c r="LZS25" s="102"/>
      <c r="LZT25" s="102"/>
      <c r="LZU25" s="102"/>
      <c r="LZV25" s="102"/>
      <c r="LZW25" s="102"/>
      <c r="LZX25" s="102"/>
      <c r="LZY25" s="102"/>
      <c r="LZZ25" s="102"/>
      <c r="MAA25" s="102"/>
      <c r="MAB25" s="102"/>
      <c r="MAC25" s="102"/>
      <c r="MAD25" s="102"/>
      <c r="MAE25" s="102"/>
      <c r="MAF25" s="102"/>
      <c r="MAG25" s="102"/>
      <c r="MAH25" s="102"/>
      <c r="MAI25" s="102"/>
      <c r="MAJ25" s="102"/>
      <c r="MAK25" s="102"/>
      <c r="MAL25" s="102"/>
      <c r="MAM25" s="102"/>
      <c r="MAN25" s="102"/>
      <c r="MAO25" s="102"/>
      <c r="MAP25" s="102"/>
      <c r="MAQ25" s="102"/>
      <c r="MAR25" s="102"/>
      <c r="MAS25" s="102"/>
      <c r="MAT25" s="102"/>
      <c r="MAU25" s="102"/>
      <c r="MAV25" s="102"/>
      <c r="MAW25" s="102"/>
      <c r="MAX25" s="102"/>
      <c r="MAY25" s="102"/>
      <c r="MAZ25" s="102"/>
      <c r="MBA25" s="102"/>
      <c r="MBB25" s="102"/>
      <c r="MBC25" s="102"/>
      <c r="MBD25" s="102"/>
      <c r="MBE25" s="102"/>
      <c r="MBF25" s="102"/>
      <c r="MBG25" s="102"/>
      <c r="MBH25" s="102"/>
      <c r="MBI25" s="102"/>
      <c r="MBJ25" s="102"/>
      <c r="MBK25" s="102"/>
      <c r="MBL25" s="102"/>
      <c r="MBM25" s="102"/>
      <c r="MBN25" s="102"/>
      <c r="MBO25" s="102"/>
      <c r="MBP25" s="102"/>
      <c r="MBQ25" s="102"/>
      <c r="MBR25" s="102"/>
      <c r="MBS25" s="102"/>
      <c r="MBT25" s="102"/>
      <c r="MBU25" s="102"/>
      <c r="MBV25" s="102"/>
      <c r="MBW25" s="102"/>
      <c r="MBX25" s="102"/>
      <c r="MBY25" s="102"/>
      <c r="MBZ25" s="102"/>
      <c r="MCA25" s="102"/>
      <c r="MCB25" s="102"/>
      <c r="MCC25" s="102"/>
      <c r="MCD25" s="102"/>
      <c r="MCE25" s="102"/>
      <c r="MCF25" s="102"/>
      <c r="MCG25" s="102"/>
      <c r="MCH25" s="102"/>
      <c r="MCI25" s="102"/>
      <c r="MCJ25" s="102"/>
      <c r="MCK25" s="102"/>
      <c r="MCL25" s="102"/>
      <c r="MCM25" s="102"/>
      <c r="MCN25" s="102"/>
      <c r="MCO25" s="102"/>
      <c r="MCP25" s="102"/>
      <c r="MCQ25" s="102"/>
      <c r="MCR25" s="102"/>
      <c r="MCS25" s="102"/>
      <c r="MCT25" s="102"/>
      <c r="MCU25" s="102"/>
      <c r="MCV25" s="102"/>
      <c r="MCW25" s="102"/>
      <c r="MCX25" s="102"/>
      <c r="MCY25" s="102"/>
      <c r="MCZ25" s="102"/>
      <c r="MDA25" s="102"/>
      <c r="MDB25" s="102"/>
      <c r="MDC25" s="102"/>
      <c r="MDD25" s="102"/>
      <c r="MDE25" s="102"/>
      <c r="MDF25" s="102"/>
      <c r="MDG25" s="102"/>
      <c r="MDH25" s="102"/>
      <c r="MDI25" s="102"/>
      <c r="MDJ25" s="102"/>
      <c r="MDK25" s="102"/>
      <c r="MDL25" s="102"/>
      <c r="MDM25" s="102"/>
      <c r="MDN25" s="102"/>
      <c r="MDO25" s="102"/>
      <c r="MDP25" s="102"/>
      <c r="MDQ25" s="102"/>
      <c r="MDR25" s="102"/>
      <c r="MDS25" s="102"/>
      <c r="MDT25" s="102"/>
      <c r="MDU25" s="102"/>
      <c r="MDV25" s="102"/>
      <c r="MDW25" s="102"/>
      <c r="MDX25" s="102"/>
      <c r="MDY25" s="102"/>
      <c r="MDZ25" s="102"/>
      <c r="MEA25" s="102"/>
      <c r="MEB25" s="102"/>
      <c r="MEC25" s="102"/>
      <c r="MED25" s="102"/>
      <c r="MEE25" s="102"/>
      <c r="MEF25" s="102"/>
      <c r="MEG25" s="102"/>
      <c r="MEH25" s="102"/>
      <c r="MEI25" s="102"/>
      <c r="MEJ25" s="102"/>
      <c r="MEK25" s="102"/>
      <c r="MEL25" s="102"/>
      <c r="MEM25" s="102"/>
      <c r="MEN25" s="102"/>
      <c r="MEO25" s="102"/>
      <c r="MEP25" s="102"/>
      <c r="MEQ25" s="102"/>
      <c r="MER25" s="102"/>
      <c r="MES25" s="102"/>
      <c r="MET25" s="102"/>
      <c r="MEU25" s="102"/>
      <c r="MEV25" s="102"/>
      <c r="MEW25" s="102"/>
      <c r="MEX25" s="102"/>
      <c r="MEY25" s="102"/>
      <c r="MEZ25" s="102"/>
      <c r="MFA25" s="102"/>
      <c r="MFB25" s="102"/>
      <c r="MFC25" s="102"/>
      <c r="MFD25" s="102"/>
      <c r="MFE25" s="102"/>
      <c r="MFF25" s="102"/>
      <c r="MFG25" s="102"/>
      <c r="MFH25" s="102"/>
      <c r="MFI25" s="102"/>
      <c r="MFJ25" s="102"/>
      <c r="MFK25" s="102"/>
      <c r="MFL25" s="102"/>
      <c r="MFM25" s="102"/>
      <c r="MFN25" s="102"/>
      <c r="MFO25" s="102"/>
      <c r="MFP25" s="102"/>
      <c r="MFQ25" s="102"/>
      <c r="MFR25" s="102"/>
      <c r="MFS25" s="102"/>
      <c r="MFT25" s="102"/>
      <c r="MFU25" s="102"/>
      <c r="MFV25" s="102"/>
      <c r="MFW25" s="102"/>
      <c r="MFX25" s="102"/>
      <c r="MFY25" s="102"/>
      <c r="MFZ25" s="102"/>
      <c r="MGA25" s="102"/>
      <c r="MGB25" s="102"/>
      <c r="MGC25" s="102"/>
      <c r="MGD25" s="102"/>
      <c r="MGE25" s="102"/>
      <c r="MGF25" s="102"/>
      <c r="MGG25" s="102"/>
      <c r="MGH25" s="102"/>
      <c r="MGI25" s="102"/>
      <c r="MGJ25" s="102"/>
      <c r="MGK25" s="102"/>
      <c r="MGL25" s="102"/>
      <c r="MGM25" s="102"/>
      <c r="MGN25" s="102"/>
      <c r="MGO25" s="102"/>
      <c r="MGP25" s="102"/>
      <c r="MGQ25" s="102"/>
      <c r="MGR25" s="102"/>
      <c r="MGS25" s="102"/>
      <c r="MGT25" s="102"/>
      <c r="MGU25" s="102"/>
      <c r="MGV25" s="102"/>
      <c r="MGW25" s="102"/>
      <c r="MGX25" s="102"/>
      <c r="MGY25" s="102"/>
      <c r="MGZ25" s="102"/>
      <c r="MHA25" s="102"/>
      <c r="MHB25" s="102"/>
      <c r="MHC25" s="102"/>
      <c r="MHD25" s="102"/>
      <c r="MHE25" s="102"/>
      <c r="MHF25" s="102"/>
      <c r="MHG25" s="102"/>
      <c r="MHH25" s="102"/>
      <c r="MHI25" s="102"/>
      <c r="MHJ25" s="102"/>
      <c r="MHK25" s="102"/>
      <c r="MHL25" s="102"/>
      <c r="MHM25" s="102"/>
      <c r="MHN25" s="102"/>
      <c r="MHO25" s="102"/>
      <c r="MHP25" s="102"/>
      <c r="MHQ25" s="102"/>
      <c r="MHR25" s="102"/>
      <c r="MHS25" s="102"/>
      <c r="MHT25" s="102"/>
      <c r="MHU25" s="102"/>
      <c r="MHV25" s="102"/>
      <c r="MHW25" s="102"/>
      <c r="MHX25" s="102"/>
      <c r="MHY25" s="102"/>
      <c r="MHZ25" s="102"/>
      <c r="MIA25" s="102"/>
      <c r="MIB25" s="102"/>
      <c r="MIC25" s="102"/>
      <c r="MID25" s="102"/>
      <c r="MIE25" s="102"/>
      <c r="MIF25" s="102"/>
      <c r="MIG25" s="102"/>
      <c r="MIH25" s="102"/>
      <c r="MII25" s="102"/>
      <c r="MIJ25" s="102"/>
      <c r="MIK25" s="102"/>
      <c r="MIL25" s="102"/>
      <c r="MIM25" s="102"/>
      <c r="MIN25" s="102"/>
      <c r="MIO25" s="102"/>
      <c r="MIP25" s="102"/>
      <c r="MIQ25" s="102"/>
      <c r="MIR25" s="102"/>
      <c r="MIS25" s="102"/>
      <c r="MIT25" s="102"/>
      <c r="MIU25" s="102"/>
      <c r="MIV25" s="102"/>
      <c r="MIW25" s="102"/>
      <c r="MIX25" s="102"/>
      <c r="MIY25" s="102"/>
      <c r="MIZ25" s="102"/>
      <c r="MJA25" s="102"/>
      <c r="MJB25" s="102"/>
      <c r="MJC25" s="102"/>
      <c r="MJD25" s="102"/>
      <c r="MJE25" s="102"/>
      <c r="MJF25" s="102"/>
      <c r="MJG25" s="102"/>
      <c r="MJH25" s="102"/>
      <c r="MJI25" s="102"/>
      <c r="MJJ25" s="102"/>
      <c r="MJK25" s="102"/>
      <c r="MJL25" s="102"/>
      <c r="MJM25" s="102"/>
      <c r="MJN25" s="102"/>
      <c r="MJO25" s="102"/>
      <c r="MJP25" s="102"/>
      <c r="MJQ25" s="102"/>
      <c r="MJR25" s="102"/>
      <c r="MJS25" s="102"/>
      <c r="MJT25" s="102"/>
      <c r="MJU25" s="102"/>
      <c r="MJV25" s="102"/>
      <c r="MJW25" s="102"/>
      <c r="MJX25" s="102"/>
      <c r="MJY25" s="102"/>
      <c r="MJZ25" s="102"/>
      <c r="MKA25" s="102"/>
      <c r="MKB25" s="102"/>
      <c r="MKC25" s="102"/>
      <c r="MKD25" s="102"/>
      <c r="MKE25" s="102"/>
      <c r="MKF25" s="102"/>
      <c r="MKG25" s="102"/>
      <c r="MKH25" s="102"/>
      <c r="MKI25" s="102"/>
      <c r="MKJ25" s="102"/>
      <c r="MKK25" s="102"/>
      <c r="MKL25" s="102"/>
      <c r="MKM25" s="102"/>
      <c r="MKN25" s="102"/>
      <c r="MKO25" s="102"/>
      <c r="MKP25" s="102"/>
      <c r="MKQ25" s="102"/>
      <c r="MKR25" s="102"/>
      <c r="MKS25" s="102"/>
      <c r="MKT25" s="102"/>
      <c r="MKU25" s="102"/>
      <c r="MKV25" s="102"/>
      <c r="MKW25" s="102"/>
      <c r="MKX25" s="102"/>
      <c r="MKY25" s="102"/>
      <c r="MKZ25" s="102"/>
      <c r="MLA25" s="102"/>
      <c r="MLB25" s="102"/>
      <c r="MLC25" s="102"/>
      <c r="MLD25" s="102"/>
      <c r="MLE25" s="102"/>
      <c r="MLF25" s="102"/>
      <c r="MLG25" s="102"/>
      <c r="MLH25" s="102"/>
      <c r="MLI25" s="102"/>
      <c r="MLJ25" s="102"/>
      <c r="MLK25" s="102"/>
      <c r="MLL25" s="102"/>
      <c r="MLM25" s="102"/>
      <c r="MLN25" s="102"/>
      <c r="MLO25" s="102"/>
      <c r="MLP25" s="102"/>
      <c r="MLQ25" s="102"/>
      <c r="MLR25" s="102"/>
      <c r="MLS25" s="102"/>
      <c r="MLT25" s="102"/>
      <c r="MLU25" s="102"/>
      <c r="MLV25" s="102"/>
      <c r="MLW25" s="102"/>
      <c r="MLX25" s="102"/>
      <c r="MLY25" s="102"/>
      <c r="MLZ25" s="102"/>
      <c r="MMA25" s="102"/>
      <c r="MMB25" s="102"/>
      <c r="MMC25" s="102"/>
      <c r="MMD25" s="102"/>
      <c r="MME25" s="102"/>
      <c r="MMF25" s="102"/>
      <c r="MMG25" s="102"/>
      <c r="MMH25" s="102"/>
      <c r="MMI25" s="102"/>
      <c r="MMJ25" s="102"/>
      <c r="MMK25" s="102"/>
      <c r="MML25" s="102"/>
      <c r="MMM25" s="102"/>
      <c r="MMN25" s="102"/>
      <c r="MMO25" s="102"/>
      <c r="MMP25" s="102"/>
      <c r="MMQ25" s="102"/>
      <c r="MMR25" s="102"/>
      <c r="MMS25" s="102"/>
      <c r="MMT25" s="102"/>
      <c r="MMU25" s="102"/>
      <c r="MMV25" s="102"/>
      <c r="MMW25" s="102"/>
      <c r="MMX25" s="102"/>
      <c r="MMY25" s="102"/>
      <c r="MMZ25" s="102"/>
      <c r="MNA25" s="102"/>
      <c r="MNB25" s="102"/>
      <c r="MNC25" s="102"/>
      <c r="MND25" s="102"/>
      <c r="MNE25" s="102"/>
      <c r="MNF25" s="102"/>
      <c r="MNG25" s="102"/>
      <c r="MNH25" s="102"/>
      <c r="MNI25" s="102"/>
      <c r="MNJ25" s="102"/>
      <c r="MNK25" s="102"/>
      <c r="MNL25" s="102"/>
      <c r="MNM25" s="102"/>
      <c r="MNN25" s="102"/>
      <c r="MNO25" s="102"/>
      <c r="MNP25" s="102"/>
      <c r="MNQ25" s="102"/>
      <c r="MNR25" s="102"/>
      <c r="MNS25" s="102"/>
      <c r="MNT25" s="102"/>
      <c r="MNU25" s="102"/>
      <c r="MNV25" s="102"/>
      <c r="MNW25" s="102"/>
      <c r="MNX25" s="102"/>
      <c r="MNY25" s="102"/>
      <c r="MNZ25" s="102"/>
      <c r="MOA25" s="102"/>
      <c r="MOB25" s="102"/>
      <c r="MOC25" s="102"/>
      <c r="MOD25" s="102"/>
      <c r="MOE25" s="102"/>
      <c r="MOF25" s="102"/>
      <c r="MOG25" s="102"/>
      <c r="MOH25" s="102"/>
      <c r="MOI25" s="102"/>
      <c r="MOJ25" s="102"/>
      <c r="MOK25" s="102"/>
      <c r="MOL25" s="102"/>
      <c r="MOM25" s="102"/>
      <c r="MON25" s="102"/>
      <c r="MOO25" s="102"/>
      <c r="MOP25" s="102"/>
      <c r="MOQ25" s="102"/>
      <c r="MOR25" s="102"/>
      <c r="MOS25" s="102"/>
      <c r="MOT25" s="102"/>
      <c r="MOU25" s="102"/>
      <c r="MOV25" s="102"/>
      <c r="MOW25" s="102"/>
      <c r="MOX25" s="102"/>
      <c r="MOY25" s="102"/>
      <c r="MOZ25" s="102"/>
      <c r="MPA25" s="102"/>
      <c r="MPB25" s="102"/>
      <c r="MPC25" s="102"/>
      <c r="MPD25" s="102"/>
      <c r="MPE25" s="102"/>
      <c r="MPF25" s="102"/>
      <c r="MPG25" s="102"/>
      <c r="MPH25" s="102"/>
      <c r="MPI25" s="102"/>
      <c r="MPJ25" s="102"/>
      <c r="MPK25" s="102"/>
      <c r="MPL25" s="102"/>
      <c r="MPM25" s="102"/>
      <c r="MPN25" s="102"/>
      <c r="MPO25" s="102"/>
      <c r="MPP25" s="102"/>
      <c r="MPQ25" s="102"/>
      <c r="MPR25" s="102"/>
      <c r="MPS25" s="102"/>
      <c r="MPT25" s="102"/>
      <c r="MPU25" s="102"/>
      <c r="MPV25" s="102"/>
      <c r="MPW25" s="102"/>
      <c r="MPX25" s="102"/>
      <c r="MPY25" s="102"/>
      <c r="MPZ25" s="102"/>
      <c r="MQA25" s="102"/>
      <c r="MQB25" s="102"/>
      <c r="MQC25" s="102"/>
      <c r="MQD25" s="102"/>
      <c r="MQE25" s="102"/>
      <c r="MQF25" s="102"/>
      <c r="MQG25" s="102"/>
      <c r="MQH25" s="102"/>
      <c r="MQI25" s="102"/>
      <c r="MQJ25" s="102"/>
      <c r="MQK25" s="102"/>
      <c r="MQL25" s="102"/>
      <c r="MQM25" s="102"/>
      <c r="MQN25" s="102"/>
      <c r="MQO25" s="102"/>
      <c r="MQP25" s="102"/>
      <c r="MQQ25" s="102"/>
      <c r="MQR25" s="102"/>
      <c r="MQS25" s="102"/>
      <c r="MQT25" s="102"/>
      <c r="MQU25" s="102"/>
      <c r="MQV25" s="102"/>
      <c r="MQW25" s="102"/>
      <c r="MQX25" s="102"/>
      <c r="MQY25" s="102"/>
      <c r="MQZ25" s="102"/>
      <c r="MRA25" s="102"/>
      <c r="MRB25" s="102"/>
      <c r="MRC25" s="102"/>
      <c r="MRD25" s="102"/>
      <c r="MRE25" s="102"/>
      <c r="MRF25" s="102"/>
      <c r="MRG25" s="102"/>
      <c r="MRH25" s="102"/>
      <c r="MRI25" s="102"/>
      <c r="MRJ25" s="102"/>
      <c r="MRK25" s="102"/>
      <c r="MRL25" s="102"/>
      <c r="MRM25" s="102"/>
      <c r="MRN25" s="102"/>
      <c r="MRO25" s="102"/>
      <c r="MRP25" s="102"/>
      <c r="MRQ25" s="102"/>
      <c r="MRR25" s="102"/>
      <c r="MRS25" s="102"/>
      <c r="MRT25" s="102"/>
      <c r="MRU25" s="102"/>
      <c r="MRV25" s="102"/>
      <c r="MRW25" s="102"/>
      <c r="MRX25" s="102"/>
      <c r="MRY25" s="102"/>
      <c r="MRZ25" s="102"/>
      <c r="MSA25" s="102"/>
      <c r="MSB25" s="102"/>
      <c r="MSC25" s="102"/>
      <c r="MSD25" s="102"/>
      <c r="MSE25" s="102"/>
      <c r="MSF25" s="102"/>
      <c r="MSG25" s="102"/>
      <c r="MSH25" s="102"/>
      <c r="MSI25" s="102"/>
      <c r="MSJ25" s="102"/>
      <c r="MSK25" s="102"/>
      <c r="MSL25" s="102"/>
      <c r="MSM25" s="102"/>
      <c r="MSN25" s="102"/>
      <c r="MSO25" s="102"/>
      <c r="MSP25" s="102"/>
      <c r="MSQ25" s="102"/>
      <c r="MSR25" s="102"/>
      <c r="MSS25" s="102"/>
      <c r="MST25" s="102"/>
      <c r="MSU25" s="102"/>
      <c r="MSV25" s="102"/>
      <c r="MSW25" s="102"/>
      <c r="MSX25" s="102"/>
      <c r="MSY25" s="102"/>
      <c r="MSZ25" s="102"/>
      <c r="MTA25" s="102"/>
      <c r="MTB25" s="102"/>
      <c r="MTC25" s="102"/>
      <c r="MTD25" s="102"/>
      <c r="MTE25" s="102"/>
      <c r="MTF25" s="102"/>
      <c r="MTG25" s="102"/>
      <c r="MTH25" s="102"/>
      <c r="MTI25" s="102"/>
      <c r="MTJ25" s="102"/>
      <c r="MTK25" s="102"/>
      <c r="MTL25" s="102"/>
      <c r="MTM25" s="102"/>
      <c r="MTN25" s="102"/>
      <c r="MTO25" s="102"/>
      <c r="MTP25" s="102"/>
      <c r="MTQ25" s="102"/>
      <c r="MTR25" s="102"/>
      <c r="MTS25" s="102"/>
      <c r="MTT25" s="102"/>
      <c r="MTU25" s="102"/>
      <c r="MTV25" s="102"/>
      <c r="MTW25" s="102"/>
      <c r="MTX25" s="102"/>
      <c r="MTY25" s="102"/>
      <c r="MTZ25" s="102"/>
      <c r="MUA25" s="102"/>
      <c r="MUB25" s="102"/>
      <c r="MUC25" s="102"/>
      <c r="MUD25" s="102"/>
      <c r="MUE25" s="102"/>
      <c r="MUF25" s="102"/>
      <c r="MUG25" s="102"/>
      <c r="MUH25" s="102"/>
      <c r="MUI25" s="102"/>
      <c r="MUJ25" s="102"/>
      <c r="MUK25" s="102"/>
      <c r="MUL25" s="102"/>
      <c r="MUM25" s="102"/>
      <c r="MUN25" s="102"/>
      <c r="MUO25" s="102"/>
      <c r="MUP25" s="102"/>
      <c r="MUQ25" s="102"/>
      <c r="MUR25" s="102"/>
      <c r="MUS25" s="102"/>
      <c r="MUT25" s="102"/>
      <c r="MUU25" s="102"/>
      <c r="MUV25" s="102"/>
      <c r="MUW25" s="102"/>
      <c r="MUX25" s="102"/>
      <c r="MUY25" s="102"/>
      <c r="MUZ25" s="102"/>
      <c r="MVA25" s="102"/>
      <c r="MVB25" s="102"/>
      <c r="MVC25" s="102"/>
      <c r="MVD25" s="102"/>
      <c r="MVE25" s="102"/>
      <c r="MVF25" s="102"/>
      <c r="MVG25" s="102"/>
      <c r="MVH25" s="102"/>
      <c r="MVI25" s="102"/>
      <c r="MVJ25" s="102"/>
      <c r="MVK25" s="102"/>
      <c r="MVL25" s="102"/>
      <c r="MVM25" s="102"/>
      <c r="MVN25" s="102"/>
      <c r="MVO25" s="102"/>
      <c r="MVP25" s="102"/>
      <c r="MVQ25" s="102"/>
      <c r="MVR25" s="102"/>
      <c r="MVS25" s="102"/>
      <c r="MVT25" s="102"/>
      <c r="MVU25" s="102"/>
      <c r="MVV25" s="102"/>
      <c r="MVW25" s="102"/>
      <c r="MVX25" s="102"/>
      <c r="MVY25" s="102"/>
      <c r="MVZ25" s="102"/>
      <c r="MWA25" s="102"/>
      <c r="MWB25" s="102"/>
      <c r="MWC25" s="102"/>
      <c r="MWD25" s="102"/>
      <c r="MWE25" s="102"/>
      <c r="MWF25" s="102"/>
      <c r="MWG25" s="102"/>
      <c r="MWH25" s="102"/>
      <c r="MWI25" s="102"/>
      <c r="MWJ25" s="102"/>
      <c r="MWK25" s="102"/>
      <c r="MWL25" s="102"/>
      <c r="MWM25" s="102"/>
      <c r="MWN25" s="102"/>
      <c r="MWO25" s="102"/>
      <c r="MWP25" s="102"/>
      <c r="MWQ25" s="102"/>
      <c r="MWR25" s="102"/>
      <c r="MWS25" s="102"/>
      <c r="MWT25" s="102"/>
      <c r="MWU25" s="102"/>
      <c r="MWV25" s="102"/>
      <c r="MWW25" s="102"/>
      <c r="MWX25" s="102"/>
      <c r="MWY25" s="102"/>
      <c r="MWZ25" s="102"/>
      <c r="MXA25" s="102"/>
      <c r="MXB25" s="102"/>
      <c r="MXC25" s="102"/>
      <c r="MXD25" s="102"/>
      <c r="MXE25" s="102"/>
      <c r="MXF25" s="102"/>
      <c r="MXG25" s="102"/>
      <c r="MXH25" s="102"/>
      <c r="MXI25" s="102"/>
      <c r="MXJ25" s="102"/>
      <c r="MXK25" s="102"/>
      <c r="MXL25" s="102"/>
      <c r="MXM25" s="102"/>
      <c r="MXN25" s="102"/>
      <c r="MXO25" s="102"/>
      <c r="MXP25" s="102"/>
      <c r="MXQ25" s="102"/>
      <c r="MXR25" s="102"/>
      <c r="MXS25" s="102"/>
      <c r="MXT25" s="102"/>
      <c r="MXU25" s="102"/>
      <c r="MXV25" s="102"/>
      <c r="MXW25" s="102"/>
      <c r="MXX25" s="102"/>
      <c r="MXY25" s="102"/>
      <c r="MXZ25" s="102"/>
      <c r="MYA25" s="102"/>
      <c r="MYB25" s="102"/>
      <c r="MYC25" s="102"/>
      <c r="MYD25" s="102"/>
      <c r="MYE25" s="102"/>
      <c r="MYF25" s="102"/>
      <c r="MYG25" s="102"/>
      <c r="MYH25" s="102"/>
      <c r="MYI25" s="102"/>
      <c r="MYJ25" s="102"/>
      <c r="MYK25" s="102"/>
      <c r="MYL25" s="102"/>
      <c r="MYM25" s="102"/>
      <c r="MYN25" s="102"/>
      <c r="MYO25" s="102"/>
      <c r="MYP25" s="102"/>
      <c r="MYQ25" s="102"/>
      <c r="MYR25" s="102"/>
      <c r="MYS25" s="102"/>
      <c r="MYT25" s="102"/>
      <c r="MYU25" s="102"/>
      <c r="MYV25" s="102"/>
      <c r="MYW25" s="102"/>
      <c r="MYX25" s="102"/>
      <c r="MYY25" s="102"/>
      <c r="MYZ25" s="102"/>
      <c r="MZA25" s="102"/>
      <c r="MZB25" s="102"/>
      <c r="MZC25" s="102"/>
      <c r="MZD25" s="102"/>
      <c r="MZE25" s="102"/>
      <c r="MZF25" s="102"/>
      <c r="MZG25" s="102"/>
      <c r="MZH25" s="102"/>
      <c r="MZI25" s="102"/>
      <c r="MZJ25" s="102"/>
      <c r="MZK25" s="102"/>
      <c r="MZL25" s="102"/>
      <c r="MZM25" s="102"/>
      <c r="MZN25" s="102"/>
      <c r="MZO25" s="102"/>
      <c r="MZP25" s="102"/>
      <c r="MZQ25" s="102"/>
      <c r="MZR25" s="102"/>
      <c r="MZS25" s="102"/>
      <c r="MZT25" s="102"/>
      <c r="MZU25" s="102"/>
      <c r="MZV25" s="102"/>
      <c r="MZW25" s="102"/>
      <c r="MZX25" s="102"/>
      <c r="MZY25" s="102"/>
      <c r="MZZ25" s="102"/>
      <c r="NAA25" s="102"/>
      <c r="NAB25" s="102"/>
      <c r="NAC25" s="102"/>
      <c r="NAD25" s="102"/>
      <c r="NAE25" s="102"/>
      <c r="NAF25" s="102"/>
      <c r="NAG25" s="102"/>
      <c r="NAH25" s="102"/>
      <c r="NAI25" s="102"/>
      <c r="NAJ25" s="102"/>
      <c r="NAK25" s="102"/>
      <c r="NAL25" s="102"/>
      <c r="NAM25" s="102"/>
      <c r="NAN25" s="102"/>
      <c r="NAO25" s="102"/>
      <c r="NAP25" s="102"/>
      <c r="NAQ25" s="102"/>
      <c r="NAR25" s="102"/>
      <c r="NAS25" s="102"/>
      <c r="NAT25" s="102"/>
      <c r="NAU25" s="102"/>
      <c r="NAV25" s="102"/>
      <c r="NAW25" s="102"/>
      <c r="NAX25" s="102"/>
      <c r="NAY25" s="102"/>
      <c r="NAZ25" s="102"/>
      <c r="NBA25" s="102"/>
      <c r="NBB25" s="102"/>
      <c r="NBC25" s="102"/>
      <c r="NBD25" s="102"/>
      <c r="NBE25" s="102"/>
      <c r="NBF25" s="102"/>
      <c r="NBG25" s="102"/>
      <c r="NBH25" s="102"/>
      <c r="NBI25" s="102"/>
      <c r="NBJ25" s="102"/>
      <c r="NBK25" s="102"/>
      <c r="NBL25" s="102"/>
      <c r="NBM25" s="102"/>
      <c r="NBN25" s="102"/>
      <c r="NBO25" s="102"/>
      <c r="NBP25" s="102"/>
      <c r="NBQ25" s="102"/>
      <c r="NBR25" s="102"/>
      <c r="NBS25" s="102"/>
      <c r="NBT25" s="102"/>
      <c r="NBU25" s="102"/>
      <c r="NBV25" s="102"/>
      <c r="NBW25" s="102"/>
      <c r="NBX25" s="102"/>
      <c r="NBY25" s="102"/>
      <c r="NBZ25" s="102"/>
      <c r="NCA25" s="102"/>
      <c r="NCB25" s="102"/>
      <c r="NCC25" s="102"/>
      <c r="NCD25" s="102"/>
      <c r="NCE25" s="102"/>
      <c r="NCF25" s="102"/>
      <c r="NCG25" s="102"/>
      <c r="NCH25" s="102"/>
      <c r="NCI25" s="102"/>
      <c r="NCJ25" s="102"/>
      <c r="NCK25" s="102"/>
      <c r="NCL25" s="102"/>
      <c r="NCM25" s="102"/>
      <c r="NCN25" s="102"/>
      <c r="NCO25" s="102"/>
      <c r="NCP25" s="102"/>
      <c r="NCQ25" s="102"/>
      <c r="NCR25" s="102"/>
      <c r="NCS25" s="102"/>
      <c r="NCT25" s="102"/>
      <c r="NCU25" s="102"/>
      <c r="NCV25" s="102"/>
      <c r="NCW25" s="102"/>
      <c r="NCX25" s="102"/>
      <c r="NCY25" s="102"/>
      <c r="NCZ25" s="102"/>
      <c r="NDA25" s="102"/>
      <c r="NDB25" s="102"/>
      <c r="NDC25" s="102"/>
      <c r="NDD25" s="102"/>
      <c r="NDE25" s="102"/>
      <c r="NDF25" s="102"/>
      <c r="NDG25" s="102"/>
      <c r="NDH25" s="102"/>
      <c r="NDI25" s="102"/>
      <c r="NDJ25" s="102"/>
      <c r="NDK25" s="102"/>
      <c r="NDL25" s="102"/>
      <c r="NDM25" s="102"/>
      <c r="NDN25" s="102"/>
      <c r="NDO25" s="102"/>
      <c r="NDP25" s="102"/>
      <c r="NDQ25" s="102"/>
      <c r="NDR25" s="102"/>
      <c r="NDS25" s="102"/>
      <c r="NDT25" s="102"/>
      <c r="NDU25" s="102"/>
      <c r="NDV25" s="102"/>
      <c r="NDW25" s="102"/>
      <c r="NDX25" s="102"/>
      <c r="NDY25" s="102"/>
      <c r="NDZ25" s="102"/>
      <c r="NEA25" s="102"/>
      <c r="NEB25" s="102"/>
      <c r="NEC25" s="102"/>
      <c r="NED25" s="102"/>
      <c r="NEE25" s="102"/>
      <c r="NEF25" s="102"/>
      <c r="NEG25" s="102"/>
      <c r="NEH25" s="102"/>
      <c r="NEI25" s="102"/>
      <c r="NEJ25" s="102"/>
      <c r="NEK25" s="102"/>
      <c r="NEL25" s="102"/>
      <c r="NEM25" s="102"/>
      <c r="NEN25" s="102"/>
      <c r="NEO25" s="102"/>
      <c r="NEP25" s="102"/>
      <c r="NEQ25" s="102"/>
      <c r="NER25" s="102"/>
      <c r="NES25" s="102"/>
      <c r="NET25" s="102"/>
      <c r="NEU25" s="102"/>
      <c r="NEV25" s="102"/>
      <c r="NEW25" s="102"/>
      <c r="NEX25" s="102"/>
      <c r="NEY25" s="102"/>
      <c r="NEZ25" s="102"/>
      <c r="NFA25" s="102"/>
      <c r="NFB25" s="102"/>
      <c r="NFC25" s="102"/>
      <c r="NFD25" s="102"/>
      <c r="NFE25" s="102"/>
      <c r="NFF25" s="102"/>
      <c r="NFG25" s="102"/>
      <c r="NFH25" s="102"/>
      <c r="NFI25" s="102"/>
      <c r="NFJ25" s="102"/>
      <c r="NFK25" s="102"/>
      <c r="NFL25" s="102"/>
      <c r="NFM25" s="102"/>
      <c r="NFN25" s="102"/>
      <c r="NFO25" s="102"/>
      <c r="NFP25" s="102"/>
      <c r="NFQ25" s="102"/>
      <c r="NFR25" s="102"/>
      <c r="NFS25" s="102"/>
      <c r="NFT25" s="102"/>
      <c r="NFU25" s="102"/>
      <c r="NFV25" s="102"/>
      <c r="NFW25" s="102"/>
      <c r="NFX25" s="102"/>
      <c r="NFY25" s="102"/>
      <c r="NFZ25" s="102"/>
      <c r="NGA25" s="102"/>
      <c r="NGB25" s="102"/>
      <c r="NGC25" s="102"/>
      <c r="NGD25" s="102"/>
      <c r="NGE25" s="102"/>
      <c r="NGF25" s="102"/>
      <c r="NGG25" s="102"/>
      <c r="NGH25" s="102"/>
      <c r="NGI25" s="102"/>
      <c r="NGJ25" s="102"/>
      <c r="NGK25" s="102"/>
      <c r="NGL25" s="102"/>
      <c r="NGM25" s="102"/>
      <c r="NGN25" s="102"/>
      <c r="NGO25" s="102"/>
      <c r="NGP25" s="102"/>
      <c r="NGQ25" s="102"/>
      <c r="NGR25" s="102"/>
      <c r="NGS25" s="102"/>
      <c r="NGT25" s="102"/>
      <c r="NGU25" s="102"/>
      <c r="NGV25" s="102"/>
      <c r="NGW25" s="102"/>
      <c r="NGX25" s="102"/>
      <c r="NGY25" s="102"/>
      <c r="NGZ25" s="102"/>
      <c r="NHA25" s="102"/>
      <c r="NHB25" s="102"/>
      <c r="NHC25" s="102"/>
      <c r="NHD25" s="102"/>
      <c r="NHE25" s="102"/>
      <c r="NHF25" s="102"/>
      <c r="NHG25" s="102"/>
      <c r="NHH25" s="102"/>
      <c r="NHI25" s="102"/>
      <c r="NHJ25" s="102"/>
      <c r="NHK25" s="102"/>
      <c r="NHL25" s="102"/>
      <c r="NHM25" s="102"/>
      <c r="NHN25" s="102"/>
      <c r="NHO25" s="102"/>
      <c r="NHP25" s="102"/>
      <c r="NHQ25" s="102"/>
      <c r="NHR25" s="102"/>
      <c r="NHS25" s="102"/>
      <c r="NHT25" s="102"/>
      <c r="NHU25" s="102"/>
      <c r="NHV25" s="102"/>
      <c r="NHW25" s="102"/>
      <c r="NHX25" s="102"/>
      <c r="NHY25" s="102"/>
      <c r="NHZ25" s="102"/>
      <c r="NIA25" s="102"/>
      <c r="NIB25" s="102"/>
      <c r="NIC25" s="102"/>
      <c r="NID25" s="102"/>
      <c r="NIE25" s="102"/>
      <c r="NIF25" s="102"/>
      <c r="NIG25" s="102"/>
      <c r="NIH25" s="102"/>
      <c r="NII25" s="102"/>
      <c r="NIJ25" s="102"/>
      <c r="NIK25" s="102"/>
      <c r="NIL25" s="102"/>
      <c r="NIM25" s="102"/>
      <c r="NIN25" s="102"/>
      <c r="NIO25" s="102"/>
      <c r="NIP25" s="102"/>
      <c r="NIQ25" s="102"/>
      <c r="NIR25" s="102"/>
      <c r="NIS25" s="102"/>
      <c r="NIT25" s="102"/>
      <c r="NIU25" s="102"/>
      <c r="NIV25" s="102"/>
      <c r="NIW25" s="102"/>
      <c r="NIX25" s="102"/>
      <c r="NIY25" s="102"/>
      <c r="NIZ25" s="102"/>
      <c r="NJA25" s="102"/>
      <c r="NJB25" s="102"/>
      <c r="NJC25" s="102"/>
      <c r="NJD25" s="102"/>
      <c r="NJE25" s="102"/>
      <c r="NJF25" s="102"/>
      <c r="NJG25" s="102"/>
      <c r="NJH25" s="102"/>
      <c r="NJI25" s="102"/>
      <c r="NJJ25" s="102"/>
      <c r="NJK25" s="102"/>
      <c r="NJL25" s="102"/>
      <c r="NJM25" s="102"/>
      <c r="NJN25" s="102"/>
      <c r="NJO25" s="102"/>
      <c r="NJP25" s="102"/>
      <c r="NJQ25" s="102"/>
      <c r="NJR25" s="102"/>
      <c r="NJS25" s="102"/>
      <c r="NJT25" s="102"/>
      <c r="NJU25" s="102"/>
      <c r="NJV25" s="102"/>
      <c r="NJW25" s="102"/>
      <c r="NJX25" s="102"/>
      <c r="NJY25" s="102"/>
      <c r="NJZ25" s="102"/>
      <c r="NKA25" s="102"/>
      <c r="NKB25" s="102"/>
      <c r="NKC25" s="102"/>
      <c r="NKD25" s="102"/>
      <c r="NKE25" s="102"/>
      <c r="NKF25" s="102"/>
      <c r="NKG25" s="102"/>
      <c r="NKH25" s="102"/>
      <c r="NKI25" s="102"/>
      <c r="NKJ25" s="102"/>
      <c r="NKK25" s="102"/>
      <c r="NKL25" s="102"/>
      <c r="NKM25" s="102"/>
      <c r="NKN25" s="102"/>
      <c r="NKO25" s="102"/>
      <c r="NKP25" s="102"/>
      <c r="NKQ25" s="102"/>
      <c r="NKR25" s="102"/>
      <c r="NKS25" s="102"/>
      <c r="NKT25" s="102"/>
      <c r="NKU25" s="102"/>
      <c r="NKV25" s="102"/>
      <c r="NKW25" s="102"/>
      <c r="NKX25" s="102"/>
      <c r="NKY25" s="102"/>
      <c r="NKZ25" s="102"/>
      <c r="NLA25" s="102"/>
      <c r="NLB25" s="102"/>
      <c r="NLC25" s="102"/>
      <c r="NLD25" s="102"/>
      <c r="NLE25" s="102"/>
      <c r="NLF25" s="102"/>
      <c r="NLG25" s="102"/>
      <c r="NLH25" s="102"/>
      <c r="NLI25" s="102"/>
      <c r="NLJ25" s="102"/>
      <c r="NLK25" s="102"/>
      <c r="NLL25" s="102"/>
      <c r="NLM25" s="102"/>
      <c r="NLN25" s="102"/>
      <c r="NLO25" s="102"/>
      <c r="NLP25" s="102"/>
      <c r="NLQ25" s="102"/>
      <c r="NLR25" s="102"/>
      <c r="NLS25" s="102"/>
      <c r="NLT25" s="102"/>
      <c r="NLU25" s="102"/>
      <c r="NLV25" s="102"/>
      <c r="NLW25" s="102"/>
      <c r="NLX25" s="102"/>
      <c r="NLY25" s="102"/>
      <c r="NLZ25" s="102"/>
      <c r="NMA25" s="102"/>
      <c r="NMB25" s="102"/>
      <c r="NMC25" s="102"/>
      <c r="NMD25" s="102"/>
      <c r="NME25" s="102"/>
      <c r="NMF25" s="102"/>
      <c r="NMG25" s="102"/>
      <c r="NMH25" s="102"/>
      <c r="NMI25" s="102"/>
      <c r="NMJ25" s="102"/>
      <c r="NMK25" s="102"/>
      <c r="NML25" s="102"/>
      <c r="NMM25" s="102"/>
      <c r="NMN25" s="102"/>
      <c r="NMO25" s="102"/>
      <c r="NMP25" s="102"/>
      <c r="NMQ25" s="102"/>
      <c r="NMR25" s="102"/>
      <c r="NMS25" s="102"/>
      <c r="NMT25" s="102"/>
      <c r="NMU25" s="102"/>
      <c r="NMV25" s="102"/>
      <c r="NMW25" s="102"/>
      <c r="NMX25" s="102"/>
      <c r="NMY25" s="102"/>
      <c r="NMZ25" s="102"/>
      <c r="NNA25" s="102"/>
      <c r="NNB25" s="102"/>
      <c r="NNC25" s="102"/>
      <c r="NND25" s="102"/>
      <c r="NNE25" s="102"/>
      <c r="NNF25" s="102"/>
      <c r="NNG25" s="102"/>
      <c r="NNH25" s="102"/>
      <c r="NNI25" s="102"/>
      <c r="NNJ25" s="102"/>
      <c r="NNK25" s="102"/>
      <c r="NNL25" s="102"/>
      <c r="NNM25" s="102"/>
      <c r="NNN25" s="102"/>
      <c r="NNO25" s="102"/>
      <c r="NNP25" s="102"/>
      <c r="NNQ25" s="102"/>
      <c r="NNR25" s="102"/>
      <c r="NNS25" s="102"/>
      <c r="NNT25" s="102"/>
      <c r="NNU25" s="102"/>
      <c r="NNV25" s="102"/>
      <c r="NNW25" s="102"/>
      <c r="NNX25" s="102"/>
      <c r="NNY25" s="102"/>
      <c r="NNZ25" s="102"/>
      <c r="NOA25" s="102"/>
      <c r="NOB25" s="102"/>
      <c r="NOC25" s="102"/>
      <c r="NOD25" s="102"/>
      <c r="NOE25" s="102"/>
      <c r="NOF25" s="102"/>
      <c r="NOG25" s="102"/>
      <c r="NOH25" s="102"/>
      <c r="NOI25" s="102"/>
      <c r="NOJ25" s="102"/>
      <c r="NOK25" s="102"/>
      <c r="NOL25" s="102"/>
      <c r="NOM25" s="102"/>
      <c r="NON25" s="102"/>
      <c r="NOO25" s="102"/>
      <c r="NOP25" s="102"/>
      <c r="NOQ25" s="102"/>
      <c r="NOR25" s="102"/>
      <c r="NOS25" s="102"/>
      <c r="NOT25" s="102"/>
      <c r="NOU25" s="102"/>
      <c r="NOV25" s="102"/>
      <c r="NOW25" s="102"/>
      <c r="NOX25" s="102"/>
      <c r="NOY25" s="102"/>
      <c r="NOZ25" s="102"/>
      <c r="NPA25" s="102"/>
      <c r="NPB25" s="102"/>
      <c r="NPC25" s="102"/>
      <c r="NPD25" s="102"/>
      <c r="NPE25" s="102"/>
      <c r="NPF25" s="102"/>
      <c r="NPG25" s="102"/>
      <c r="NPH25" s="102"/>
      <c r="NPI25" s="102"/>
      <c r="NPJ25" s="102"/>
      <c r="NPK25" s="102"/>
      <c r="NPL25" s="102"/>
      <c r="NPM25" s="102"/>
      <c r="NPN25" s="102"/>
      <c r="NPO25" s="102"/>
      <c r="NPP25" s="102"/>
      <c r="NPQ25" s="102"/>
      <c r="NPR25" s="102"/>
      <c r="NPS25" s="102"/>
      <c r="NPT25" s="102"/>
      <c r="NPU25" s="102"/>
      <c r="NPV25" s="102"/>
      <c r="NPW25" s="102"/>
      <c r="NPX25" s="102"/>
      <c r="NPY25" s="102"/>
      <c r="NPZ25" s="102"/>
      <c r="NQA25" s="102"/>
      <c r="NQB25" s="102"/>
      <c r="NQC25" s="102"/>
      <c r="NQD25" s="102"/>
      <c r="NQE25" s="102"/>
      <c r="NQF25" s="102"/>
      <c r="NQG25" s="102"/>
      <c r="NQH25" s="102"/>
      <c r="NQI25" s="102"/>
      <c r="NQJ25" s="102"/>
      <c r="NQK25" s="102"/>
      <c r="NQL25" s="102"/>
      <c r="NQM25" s="102"/>
      <c r="NQN25" s="102"/>
      <c r="NQO25" s="102"/>
      <c r="NQP25" s="102"/>
      <c r="NQQ25" s="102"/>
      <c r="NQR25" s="102"/>
      <c r="NQS25" s="102"/>
      <c r="NQT25" s="102"/>
      <c r="NQU25" s="102"/>
      <c r="NQV25" s="102"/>
      <c r="NQW25" s="102"/>
      <c r="NQX25" s="102"/>
      <c r="NQY25" s="102"/>
      <c r="NQZ25" s="102"/>
      <c r="NRA25" s="102"/>
      <c r="NRB25" s="102"/>
      <c r="NRC25" s="102"/>
      <c r="NRD25" s="102"/>
      <c r="NRE25" s="102"/>
      <c r="NRF25" s="102"/>
      <c r="NRG25" s="102"/>
      <c r="NRH25" s="102"/>
      <c r="NRI25" s="102"/>
      <c r="NRJ25" s="102"/>
      <c r="NRK25" s="102"/>
      <c r="NRL25" s="102"/>
      <c r="NRM25" s="102"/>
      <c r="NRN25" s="102"/>
      <c r="NRO25" s="102"/>
      <c r="NRP25" s="102"/>
      <c r="NRQ25" s="102"/>
      <c r="NRR25" s="102"/>
      <c r="NRS25" s="102"/>
      <c r="NRT25" s="102"/>
      <c r="NRU25" s="102"/>
      <c r="NRV25" s="102"/>
      <c r="NRW25" s="102"/>
      <c r="NRX25" s="102"/>
      <c r="NRY25" s="102"/>
      <c r="NRZ25" s="102"/>
      <c r="NSA25" s="102"/>
      <c r="NSB25" s="102"/>
      <c r="NSC25" s="102"/>
      <c r="NSD25" s="102"/>
      <c r="NSE25" s="102"/>
      <c r="NSF25" s="102"/>
      <c r="NSG25" s="102"/>
      <c r="NSH25" s="102"/>
      <c r="NSI25" s="102"/>
      <c r="NSJ25" s="102"/>
      <c r="NSK25" s="102"/>
      <c r="NSL25" s="102"/>
      <c r="NSM25" s="102"/>
      <c r="NSN25" s="102"/>
      <c r="NSO25" s="102"/>
      <c r="NSP25" s="102"/>
      <c r="NSQ25" s="102"/>
      <c r="NSR25" s="102"/>
      <c r="NSS25" s="102"/>
      <c r="NST25" s="102"/>
      <c r="NSU25" s="102"/>
      <c r="NSV25" s="102"/>
      <c r="NSW25" s="102"/>
      <c r="NSX25" s="102"/>
      <c r="NSY25" s="102"/>
      <c r="NSZ25" s="102"/>
      <c r="NTA25" s="102"/>
      <c r="NTB25" s="102"/>
      <c r="NTC25" s="102"/>
      <c r="NTD25" s="102"/>
      <c r="NTE25" s="102"/>
      <c r="NTF25" s="102"/>
      <c r="NTG25" s="102"/>
      <c r="NTH25" s="102"/>
      <c r="NTI25" s="102"/>
      <c r="NTJ25" s="102"/>
      <c r="NTK25" s="102"/>
      <c r="NTL25" s="102"/>
      <c r="NTM25" s="102"/>
      <c r="NTN25" s="102"/>
      <c r="NTO25" s="102"/>
      <c r="NTP25" s="102"/>
      <c r="NTQ25" s="102"/>
      <c r="NTR25" s="102"/>
      <c r="NTS25" s="102"/>
      <c r="NTT25" s="102"/>
      <c r="NTU25" s="102"/>
      <c r="NTV25" s="102"/>
      <c r="NTW25" s="102"/>
      <c r="NTX25" s="102"/>
      <c r="NTY25" s="102"/>
      <c r="NTZ25" s="102"/>
      <c r="NUA25" s="102"/>
      <c r="NUB25" s="102"/>
      <c r="NUC25" s="102"/>
      <c r="NUD25" s="102"/>
      <c r="NUE25" s="102"/>
      <c r="NUF25" s="102"/>
      <c r="NUG25" s="102"/>
      <c r="NUH25" s="102"/>
      <c r="NUI25" s="102"/>
      <c r="NUJ25" s="102"/>
      <c r="NUK25" s="102"/>
      <c r="NUL25" s="102"/>
      <c r="NUM25" s="102"/>
      <c r="NUN25" s="102"/>
      <c r="NUO25" s="102"/>
      <c r="NUP25" s="102"/>
      <c r="NUQ25" s="102"/>
      <c r="NUR25" s="102"/>
      <c r="NUS25" s="102"/>
      <c r="NUT25" s="102"/>
      <c r="NUU25" s="102"/>
      <c r="NUV25" s="102"/>
      <c r="NUW25" s="102"/>
      <c r="NUX25" s="102"/>
      <c r="NUY25" s="102"/>
      <c r="NUZ25" s="102"/>
      <c r="NVA25" s="102"/>
      <c r="NVB25" s="102"/>
      <c r="NVC25" s="102"/>
      <c r="NVD25" s="102"/>
      <c r="NVE25" s="102"/>
      <c r="NVF25" s="102"/>
      <c r="NVG25" s="102"/>
      <c r="NVH25" s="102"/>
      <c r="NVI25" s="102"/>
      <c r="NVJ25" s="102"/>
      <c r="NVK25" s="102"/>
      <c r="NVL25" s="102"/>
      <c r="NVM25" s="102"/>
      <c r="NVN25" s="102"/>
      <c r="NVO25" s="102"/>
      <c r="NVP25" s="102"/>
      <c r="NVQ25" s="102"/>
      <c r="NVR25" s="102"/>
      <c r="NVS25" s="102"/>
      <c r="NVT25" s="102"/>
      <c r="NVU25" s="102"/>
      <c r="NVV25" s="102"/>
      <c r="NVW25" s="102"/>
      <c r="NVX25" s="102"/>
      <c r="NVY25" s="102"/>
      <c r="NVZ25" s="102"/>
      <c r="NWA25" s="102"/>
      <c r="NWB25" s="102"/>
      <c r="NWC25" s="102"/>
      <c r="NWD25" s="102"/>
      <c r="NWE25" s="102"/>
      <c r="NWF25" s="102"/>
      <c r="NWG25" s="102"/>
      <c r="NWH25" s="102"/>
      <c r="NWI25" s="102"/>
      <c r="NWJ25" s="102"/>
      <c r="NWK25" s="102"/>
      <c r="NWL25" s="102"/>
      <c r="NWM25" s="102"/>
      <c r="NWN25" s="102"/>
      <c r="NWO25" s="102"/>
      <c r="NWP25" s="102"/>
      <c r="NWQ25" s="102"/>
      <c r="NWR25" s="102"/>
      <c r="NWS25" s="102"/>
      <c r="NWT25" s="102"/>
      <c r="NWU25" s="102"/>
      <c r="NWV25" s="102"/>
      <c r="NWW25" s="102"/>
      <c r="NWX25" s="102"/>
      <c r="NWY25" s="102"/>
      <c r="NWZ25" s="102"/>
      <c r="NXA25" s="102"/>
      <c r="NXB25" s="102"/>
      <c r="NXC25" s="102"/>
      <c r="NXD25" s="102"/>
      <c r="NXE25" s="102"/>
      <c r="NXF25" s="102"/>
      <c r="NXG25" s="102"/>
      <c r="NXH25" s="102"/>
      <c r="NXI25" s="102"/>
      <c r="NXJ25" s="102"/>
      <c r="NXK25" s="102"/>
      <c r="NXL25" s="102"/>
      <c r="NXM25" s="102"/>
      <c r="NXN25" s="102"/>
      <c r="NXO25" s="102"/>
      <c r="NXP25" s="102"/>
      <c r="NXQ25" s="102"/>
      <c r="NXR25" s="102"/>
      <c r="NXS25" s="102"/>
      <c r="NXT25" s="102"/>
      <c r="NXU25" s="102"/>
      <c r="NXV25" s="102"/>
      <c r="NXW25" s="102"/>
      <c r="NXX25" s="102"/>
      <c r="NXY25" s="102"/>
      <c r="NXZ25" s="102"/>
      <c r="NYA25" s="102"/>
      <c r="NYB25" s="102"/>
      <c r="NYC25" s="102"/>
      <c r="NYD25" s="102"/>
      <c r="NYE25" s="102"/>
      <c r="NYF25" s="102"/>
      <c r="NYG25" s="102"/>
      <c r="NYH25" s="102"/>
      <c r="NYI25" s="102"/>
      <c r="NYJ25" s="102"/>
      <c r="NYK25" s="102"/>
      <c r="NYL25" s="102"/>
      <c r="NYM25" s="102"/>
      <c r="NYN25" s="102"/>
      <c r="NYO25" s="102"/>
      <c r="NYP25" s="102"/>
      <c r="NYQ25" s="102"/>
      <c r="NYR25" s="102"/>
      <c r="NYS25" s="102"/>
      <c r="NYT25" s="102"/>
      <c r="NYU25" s="102"/>
      <c r="NYV25" s="102"/>
      <c r="NYW25" s="102"/>
      <c r="NYX25" s="102"/>
      <c r="NYY25" s="102"/>
      <c r="NYZ25" s="102"/>
      <c r="NZA25" s="102"/>
      <c r="NZB25" s="102"/>
      <c r="NZC25" s="102"/>
      <c r="NZD25" s="102"/>
      <c r="NZE25" s="102"/>
      <c r="NZF25" s="102"/>
      <c r="NZG25" s="102"/>
      <c r="NZH25" s="102"/>
      <c r="NZI25" s="102"/>
      <c r="NZJ25" s="102"/>
      <c r="NZK25" s="102"/>
      <c r="NZL25" s="102"/>
      <c r="NZM25" s="102"/>
      <c r="NZN25" s="102"/>
      <c r="NZO25" s="102"/>
      <c r="NZP25" s="102"/>
      <c r="NZQ25" s="102"/>
      <c r="NZR25" s="102"/>
      <c r="NZS25" s="102"/>
      <c r="NZT25" s="102"/>
      <c r="NZU25" s="102"/>
      <c r="NZV25" s="102"/>
      <c r="NZW25" s="102"/>
      <c r="NZX25" s="102"/>
      <c r="NZY25" s="102"/>
      <c r="NZZ25" s="102"/>
      <c r="OAA25" s="102"/>
      <c r="OAB25" s="102"/>
      <c r="OAC25" s="102"/>
      <c r="OAD25" s="102"/>
      <c r="OAE25" s="102"/>
      <c r="OAF25" s="102"/>
      <c r="OAG25" s="102"/>
      <c r="OAH25" s="102"/>
      <c r="OAI25" s="102"/>
      <c r="OAJ25" s="102"/>
      <c r="OAK25" s="102"/>
      <c r="OAL25" s="102"/>
      <c r="OAM25" s="102"/>
      <c r="OAN25" s="102"/>
      <c r="OAO25" s="102"/>
      <c r="OAP25" s="102"/>
      <c r="OAQ25" s="102"/>
      <c r="OAR25" s="102"/>
      <c r="OAS25" s="102"/>
      <c r="OAT25" s="102"/>
      <c r="OAU25" s="102"/>
      <c r="OAV25" s="102"/>
      <c r="OAW25" s="102"/>
      <c r="OAX25" s="102"/>
      <c r="OAY25" s="102"/>
      <c r="OAZ25" s="102"/>
      <c r="OBA25" s="102"/>
      <c r="OBB25" s="102"/>
      <c r="OBC25" s="102"/>
      <c r="OBD25" s="102"/>
      <c r="OBE25" s="102"/>
      <c r="OBF25" s="102"/>
      <c r="OBG25" s="102"/>
      <c r="OBH25" s="102"/>
      <c r="OBI25" s="102"/>
      <c r="OBJ25" s="102"/>
      <c r="OBK25" s="102"/>
      <c r="OBL25" s="102"/>
      <c r="OBM25" s="102"/>
      <c r="OBN25" s="102"/>
      <c r="OBO25" s="102"/>
      <c r="OBP25" s="102"/>
      <c r="OBQ25" s="102"/>
      <c r="OBR25" s="102"/>
      <c r="OBS25" s="102"/>
      <c r="OBT25" s="102"/>
      <c r="OBU25" s="102"/>
      <c r="OBV25" s="102"/>
      <c r="OBW25" s="102"/>
      <c r="OBX25" s="102"/>
      <c r="OBY25" s="102"/>
      <c r="OBZ25" s="102"/>
      <c r="OCA25" s="102"/>
      <c r="OCB25" s="102"/>
      <c r="OCC25" s="102"/>
      <c r="OCD25" s="102"/>
      <c r="OCE25" s="102"/>
      <c r="OCF25" s="102"/>
      <c r="OCG25" s="102"/>
      <c r="OCH25" s="102"/>
      <c r="OCI25" s="102"/>
      <c r="OCJ25" s="102"/>
      <c r="OCK25" s="102"/>
      <c r="OCL25" s="102"/>
      <c r="OCM25" s="102"/>
      <c r="OCN25" s="102"/>
      <c r="OCO25" s="102"/>
      <c r="OCP25" s="102"/>
      <c r="OCQ25" s="102"/>
      <c r="OCR25" s="102"/>
      <c r="OCS25" s="102"/>
      <c r="OCT25" s="102"/>
      <c r="OCU25" s="102"/>
      <c r="OCV25" s="102"/>
      <c r="OCW25" s="102"/>
      <c r="OCX25" s="102"/>
      <c r="OCY25" s="102"/>
      <c r="OCZ25" s="102"/>
      <c r="ODA25" s="102"/>
      <c r="ODB25" s="102"/>
      <c r="ODC25" s="102"/>
      <c r="ODD25" s="102"/>
      <c r="ODE25" s="102"/>
      <c r="ODF25" s="102"/>
      <c r="ODG25" s="102"/>
      <c r="ODH25" s="102"/>
      <c r="ODI25" s="102"/>
      <c r="ODJ25" s="102"/>
      <c r="ODK25" s="102"/>
      <c r="ODL25" s="102"/>
      <c r="ODM25" s="102"/>
      <c r="ODN25" s="102"/>
      <c r="ODO25" s="102"/>
      <c r="ODP25" s="102"/>
      <c r="ODQ25" s="102"/>
      <c r="ODR25" s="102"/>
      <c r="ODS25" s="102"/>
      <c r="ODT25" s="102"/>
      <c r="ODU25" s="102"/>
      <c r="ODV25" s="102"/>
      <c r="ODW25" s="102"/>
      <c r="ODX25" s="102"/>
      <c r="ODY25" s="102"/>
      <c r="ODZ25" s="102"/>
      <c r="OEA25" s="102"/>
      <c r="OEB25" s="102"/>
      <c r="OEC25" s="102"/>
      <c r="OED25" s="102"/>
      <c r="OEE25" s="102"/>
      <c r="OEF25" s="102"/>
      <c r="OEG25" s="102"/>
      <c r="OEH25" s="102"/>
      <c r="OEI25" s="102"/>
      <c r="OEJ25" s="102"/>
      <c r="OEK25" s="102"/>
      <c r="OEL25" s="102"/>
      <c r="OEM25" s="102"/>
      <c r="OEN25" s="102"/>
      <c r="OEO25" s="102"/>
      <c r="OEP25" s="102"/>
      <c r="OEQ25" s="102"/>
      <c r="OER25" s="102"/>
      <c r="OES25" s="102"/>
      <c r="OET25" s="102"/>
      <c r="OEU25" s="102"/>
      <c r="OEV25" s="102"/>
      <c r="OEW25" s="102"/>
      <c r="OEX25" s="102"/>
      <c r="OEY25" s="102"/>
      <c r="OEZ25" s="102"/>
      <c r="OFA25" s="102"/>
      <c r="OFB25" s="102"/>
      <c r="OFC25" s="102"/>
      <c r="OFD25" s="102"/>
      <c r="OFE25" s="102"/>
      <c r="OFF25" s="102"/>
      <c r="OFG25" s="102"/>
      <c r="OFH25" s="102"/>
      <c r="OFI25" s="102"/>
      <c r="OFJ25" s="102"/>
      <c r="OFK25" s="102"/>
      <c r="OFL25" s="102"/>
      <c r="OFM25" s="102"/>
      <c r="OFN25" s="102"/>
      <c r="OFO25" s="102"/>
      <c r="OFP25" s="102"/>
      <c r="OFQ25" s="102"/>
      <c r="OFR25" s="102"/>
      <c r="OFS25" s="102"/>
      <c r="OFT25" s="102"/>
      <c r="OFU25" s="102"/>
      <c r="OFV25" s="102"/>
      <c r="OFW25" s="102"/>
      <c r="OFX25" s="102"/>
      <c r="OFY25" s="102"/>
      <c r="OFZ25" s="102"/>
      <c r="OGA25" s="102"/>
      <c r="OGB25" s="102"/>
      <c r="OGC25" s="102"/>
      <c r="OGD25" s="102"/>
      <c r="OGE25" s="102"/>
      <c r="OGF25" s="102"/>
      <c r="OGG25" s="102"/>
      <c r="OGH25" s="102"/>
      <c r="OGI25" s="102"/>
      <c r="OGJ25" s="102"/>
      <c r="OGK25" s="102"/>
      <c r="OGL25" s="102"/>
      <c r="OGM25" s="102"/>
      <c r="OGN25" s="102"/>
      <c r="OGO25" s="102"/>
      <c r="OGP25" s="102"/>
      <c r="OGQ25" s="102"/>
      <c r="OGR25" s="102"/>
      <c r="OGS25" s="102"/>
      <c r="OGT25" s="102"/>
      <c r="OGU25" s="102"/>
      <c r="OGV25" s="102"/>
      <c r="OGW25" s="102"/>
      <c r="OGX25" s="102"/>
      <c r="OGY25" s="102"/>
      <c r="OGZ25" s="102"/>
      <c r="OHA25" s="102"/>
      <c r="OHB25" s="102"/>
      <c r="OHC25" s="102"/>
      <c r="OHD25" s="102"/>
      <c r="OHE25" s="102"/>
      <c r="OHF25" s="102"/>
      <c r="OHG25" s="102"/>
      <c r="OHH25" s="102"/>
      <c r="OHI25" s="102"/>
      <c r="OHJ25" s="102"/>
      <c r="OHK25" s="102"/>
      <c r="OHL25" s="102"/>
      <c r="OHM25" s="102"/>
      <c r="OHN25" s="102"/>
      <c r="OHO25" s="102"/>
      <c r="OHP25" s="102"/>
      <c r="OHQ25" s="102"/>
      <c r="OHR25" s="102"/>
      <c r="OHS25" s="102"/>
      <c r="OHT25" s="102"/>
      <c r="OHU25" s="102"/>
      <c r="OHV25" s="102"/>
      <c r="OHW25" s="102"/>
      <c r="OHX25" s="102"/>
      <c r="OHY25" s="102"/>
      <c r="OHZ25" s="102"/>
      <c r="OIA25" s="102"/>
      <c r="OIB25" s="102"/>
      <c r="OIC25" s="102"/>
      <c r="OID25" s="102"/>
      <c r="OIE25" s="102"/>
      <c r="OIF25" s="102"/>
      <c r="OIG25" s="102"/>
      <c r="OIH25" s="102"/>
      <c r="OII25" s="102"/>
      <c r="OIJ25" s="102"/>
      <c r="OIK25" s="102"/>
      <c r="OIL25" s="102"/>
      <c r="OIM25" s="102"/>
      <c r="OIN25" s="102"/>
      <c r="OIO25" s="102"/>
      <c r="OIP25" s="102"/>
      <c r="OIQ25" s="102"/>
      <c r="OIR25" s="102"/>
      <c r="OIS25" s="102"/>
      <c r="OIT25" s="102"/>
      <c r="OIU25" s="102"/>
      <c r="OIV25" s="102"/>
      <c r="OIW25" s="102"/>
      <c r="OIX25" s="102"/>
      <c r="OIY25" s="102"/>
      <c r="OIZ25" s="102"/>
      <c r="OJA25" s="102"/>
      <c r="OJB25" s="102"/>
      <c r="OJC25" s="102"/>
      <c r="OJD25" s="102"/>
      <c r="OJE25" s="102"/>
      <c r="OJF25" s="102"/>
      <c r="OJG25" s="102"/>
      <c r="OJH25" s="102"/>
      <c r="OJI25" s="102"/>
      <c r="OJJ25" s="102"/>
      <c r="OJK25" s="102"/>
      <c r="OJL25" s="102"/>
      <c r="OJM25" s="102"/>
      <c r="OJN25" s="102"/>
      <c r="OJO25" s="102"/>
      <c r="OJP25" s="102"/>
      <c r="OJQ25" s="102"/>
      <c r="OJR25" s="102"/>
      <c r="OJS25" s="102"/>
      <c r="OJT25" s="102"/>
      <c r="OJU25" s="102"/>
      <c r="OJV25" s="102"/>
      <c r="OJW25" s="102"/>
      <c r="OJX25" s="102"/>
      <c r="OJY25" s="102"/>
      <c r="OJZ25" s="102"/>
      <c r="OKA25" s="102"/>
      <c r="OKB25" s="102"/>
      <c r="OKC25" s="102"/>
      <c r="OKD25" s="102"/>
      <c r="OKE25" s="102"/>
      <c r="OKF25" s="102"/>
      <c r="OKG25" s="102"/>
      <c r="OKH25" s="102"/>
      <c r="OKI25" s="102"/>
      <c r="OKJ25" s="102"/>
      <c r="OKK25" s="102"/>
      <c r="OKL25" s="102"/>
      <c r="OKM25" s="102"/>
      <c r="OKN25" s="102"/>
      <c r="OKO25" s="102"/>
      <c r="OKP25" s="102"/>
      <c r="OKQ25" s="102"/>
      <c r="OKR25" s="102"/>
      <c r="OKS25" s="102"/>
      <c r="OKT25" s="102"/>
      <c r="OKU25" s="102"/>
      <c r="OKV25" s="102"/>
      <c r="OKW25" s="102"/>
      <c r="OKX25" s="102"/>
      <c r="OKY25" s="102"/>
      <c r="OKZ25" s="102"/>
      <c r="OLA25" s="102"/>
      <c r="OLB25" s="102"/>
      <c r="OLC25" s="102"/>
      <c r="OLD25" s="102"/>
      <c r="OLE25" s="102"/>
      <c r="OLF25" s="102"/>
      <c r="OLG25" s="102"/>
      <c r="OLH25" s="102"/>
      <c r="OLI25" s="102"/>
      <c r="OLJ25" s="102"/>
      <c r="OLK25" s="102"/>
      <c r="OLL25" s="102"/>
      <c r="OLM25" s="102"/>
      <c r="OLN25" s="102"/>
      <c r="OLO25" s="102"/>
      <c r="OLP25" s="102"/>
      <c r="OLQ25" s="102"/>
      <c r="OLR25" s="102"/>
      <c r="OLS25" s="102"/>
      <c r="OLT25" s="102"/>
      <c r="OLU25" s="102"/>
      <c r="OLV25" s="102"/>
      <c r="OLW25" s="102"/>
      <c r="OLX25" s="102"/>
      <c r="OLY25" s="102"/>
      <c r="OLZ25" s="102"/>
      <c r="OMA25" s="102"/>
      <c r="OMB25" s="102"/>
      <c r="OMC25" s="102"/>
      <c r="OMD25" s="102"/>
      <c r="OME25" s="102"/>
      <c r="OMF25" s="102"/>
      <c r="OMG25" s="102"/>
      <c r="OMH25" s="102"/>
      <c r="OMI25" s="102"/>
      <c r="OMJ25" s="102"/>
      <c r="OMK25" s="102"/>
      <c r="OML25" s="102"/>
      <c r="OMM25" s="102"/>
      <c r="OMN25" s="102"/>
      <c r="OMO25" s="102"/>
      <c r="OMP25" s="102"/>
      <c r="OMQ25" s="102"/>
      <c r="OMR25" s="102"/>
      <c r="OMS25" s="102"/>
      <c r="OMT25" s="102"/>
      <c r="OMU25" s="102"/>
      <c r="OMV25" s="102"/>
      <c r="OMW25" s="102"/>
      <c r="OMX25" s="102"/>
      <c r="OMY25" s="102"/>
      <c r="OMZ25" s="102"/>
      <c r="ONA25" s="102"/>
      <c r="ONB25" s="102"/>
      <c r="ONC25" s="102"/>
      <c r="OND25" s="102"/>
      <c r="ONE25" s="102"/>
      <c r="ONF25" s="102"/>
      <c r="ONG25" s="102"/>
      <c r="ONH25" s="102"/>
      <c r="ONI25" s="102"/>
      <c r="ONJ25" s="102"/>
      <c r="ONK25" s="102"/>
      <c r="ONL25" s="102"/>
      <c r="ONM25" s="102"/>
      <c r="ONN25" s="102"/>
      <c r="ONO25" s="102"/>
      <c r="ONP25" s="102"/>
      <c r="ONQ25" s="102"/>
      <c r="ONR25" s="102"/>
      <c r="ONS25" s="102"/>
      <c r="ONT25" s="102"/>
      <c r="ONU25" s="102"/>
      <c r="ONV25" s="102"/>
      <c r="ONW25" s="102"/>
      <c r="ONX25" s="102"/>
      <c r="ONY25" s="102"/>
      <c r="ONZ25" s="102"/>
      <c r="OOA25" s="102"/>
      <c r="OOB25" s="102"/>
      <c r="OOC25" s="102"/>
      <c r="OOD25" s="102"/>
      <c r="OOE25" s="102"/>
      <c r="OOF25" s="102"/>
      <c r="OOG25" s="102"/>
      <c r="OOH25" s="102"/>
      <c r="OOI25" s="102"/>
      <c r="OOJ25" s="102"/>
      <c r="OOK25" s="102"/>
      <c r="OOL25" s="102"/>
      <c r="OOM25" s="102"/>
      <c r="OON25" s="102"/>
      <c r="OOO25" s="102"/>
      <c r="OOP25" s="102"/>
      <c r="OOQ25" s="102"/>
      <c r="OOR25" s="102"/>
      <c r="OOS25" s="102"/>
      <c r="OOT25" s="102"/>
      <c r="OOU25" s="102"/>
      <c r="OOV25" s="102"/>
      <c r="OOW25" s="102"/>
      <c r="OOX25" s="102"/>
      <c r="OOY25" s="102"/>
      <c r="OOZ25" s="102"/>
      <c r="OPA25" s="102"/>
      <c r="OPB25" s="102"/>
      <c r="OPC25" s="102"/>
      <c r="OPD25" s="102"/>
      <c r="OPE25" s="102"/>
      <c r="OPF25" s="102"/>
      <c r="OPG25" s="102"/>
      <c r="OPH25" s="102"/>
      <c r="OPI25" s="102"/>
      <c r="OPJ25" s="102"/>
      <c r="OPK25" s="102"/>
      <c r="OPL25" s="102"/>
      <c r="OPM25" s="102"/>
      <c r="OPN25" s="102"/>
      <c r="OPO25" s="102"/>
      <c r="OPP25" s="102"/>
      <c r="OPQ25" s="102"/>
      <c r="OPR25" s="102"/>
      <c r="OPS25" s="102"/>
      <c r="OPT25" s="102"/>
      <c r="OPU25" s="102"/>
      <c r="OPV25" s="102"/>
      <c r="OPW25" s="102"/>
      <c r="OPX25" s="102"/>
      <c r="OPY25" s="102"/>
      <c r="OPZ25" s="102"/>
      <c r="OQA25" s="102"/>
      <c r="OQB25" s="102"/>
      <c r="OQC25" s="102"/>
      <c r="OQD25" s="102"/>
      <c r="OQE25" s="102"/>
      <c r="OQF25" s="102"/>
      <c r="OQG25" s="102"/>
      <c r="OQH25" s="102"/>
      <c r="OQI25" s="102"/>
      <c r="OQJ25" s="102"/>
      <c r="OQK25" s="102"/>
      <c r="OQL25" s="102"/>
      <c r="OQM25" s="102"/>
      <c r="OQN25" s="102"/>
      <c r="OQO25" s="102"/>
      <c r="OQP25" s="102"/>
      <c r="OQQ25" s="102"/>
      <c r="OQR25" s="102"/>
      <c r="OQS25" s="102"/>
      <c r="OQT25" s="102"/>
      <c r="OQU25" s="102"/>
      <c r="OQV25" s="102"/>
      <c r="OQW25" s="102"/>
      <c r="OQX25" s="102"/>
      <c r="OQY25" s="102"/>
      <c r="OQZ25" s="102"/>
      <c r="ORA25" s="102"/>
      <c r="ORB25" s="102"/>
      <c r="ORC25" s="102"/>
      <c r="ORD25" s="102"/>
      <c r="ORE25" s="102"/>
      <c r="ORF25" s="102"/>
      <c r="ORG25" s="102"/>
      <c r="ORH25" s="102"/>
      <c r="ORI25" s="102"/>
      <c r="ORJ25" s="102"/>
      <c r="ORK25" s="102"/>
      <c r="ORL25" s="102"/>
      <c r="ORM25" s="102"/>
      <c r="ORN25" s="102"/>
      <c r="ORO25" s="102"/>
      <c r="ORP25" s="102"/>
      <c r="ORQ25" s="102"/>
      <c r="ORR25" s="102"/>
      <c r="ORS25" s="102"/>
      <c r="ORT25" s="102"/>
      <c r="ORU25" s="102"/>
      <c r="ORV25" s="102"/>
      <c r="ORW25" s="102"/>
      <c r="ORX25" s="102"/>
      <c r="ORY25" s="102"/>
      <c r="ORZ25" s="102"/>
      <c r="OSA25" s="102"/>
      <c r="OSB25" s="102"/>
      <c r="OSC25" s="102"/>
      <c r="OSD25" s="102"/>
      <c r="OSE25" s="102"/>
      <c r="OSF25" s="102"/>
      <c r="OSG25" s="102"/>
      <c r="OSH25" s="102"/>
      <c r="OSI25" s="102"/>
      <c r="OSJ25" s="102"/>
      <c r="OSK25" s="102"/>
      <c r="OSL25" s="102"/>
      <c r="OSM25" s="102"/>
      <c r="OSN25" s="102"/>
      <c r="OSO25" s="102"/>
      <c r="OSP25" s="102"/>
      <c r="OSQ25" s="102"/>
      <c r="OSR25" s="102"/>
      <c r="OSS25" s="102"/>
      <c r="OST25" s="102"/>
      <c r="OSU25" s="102"/>
      <c r="OSV25" s="102"/>
      <c r="OSW25" s="102"/>
      <c r="OSX25" s="102"/>
      <c r="OSY25" s="102"/>
      <c r="OSZ25" s="102"/>
      <c r="OTA25" s="102"/>
      <c r="OTB25" s="102"/>
      <c r="OTC25" s="102"/>
      <c r="OTD25" s="102"/>
      <c r="OTE25" s="102"/>
      <c r="OTF25" s="102"/>
      <c r="OTG25" s="102"/>
      <c r="OTH25" s="102"/>
      <c r="OTI25" s="102"/>
      <c r="OTJ25" s="102"/>
      <c r="OTK25" s="102"/>
      <c r="OTL25" s="102"/>
      <c r="OTM25" s="102"/>
      <c r="OTN25" s="102"/>
      <c r="OTO25" s="102"/>
      <c r="OTP25" s="102"/>
      <c r="OTQ25" s="102"/>
      <c r="OTR25" s="102"/>
      <c r="OTS25" s="102"/>
      <c r="OTT25" s="102"/>
      <c r="OTU25" s="102"/>
      <c r="OTV25" s="102"/>
      <c r="OTW25" s="102"/>
      <c r="OTX25" s="102"/>
      <c r="OTY25" s="102"/>
      <c r="OTZ25" s="102"/>
      <c r="OUA25" s="102"/>
      <c r="OUB25" s="102"/>
      <c r="OUC25" s="102"/>
      <c r="OUD25" s="102"/>
      <c r="OUE25" s="102"/>
      <c r="OUF25" s="102"/>
      <c r="OUG25" s="102"/>
      <c r="OUH25" s="102"/>
      <c r="OUI25" s="102"/>
      <c r="OUJ25" s="102"/>
      <c r="OUK25" s="102"/>
      <c r="OUL25" s="102"/>
      <c r="OUM25" s="102"/>
      <c r="OUN25" s="102"/>
      <c r="OUO25" s="102"/>
      <c r="OUP25" s="102"/>
      <c r="OUQ25" s="102"/>
      <c r="OUR25" s="102"/>
      <c r="OUS25" s="102"/>
      <c r="OUT25" s="102"/>
      <c r="OUU25" s="102"/>
      <c r="OUV25" s="102"/>
      <c r="OUW25" s="102"/>
      <c r="OUX25" s="102"/>
      <c r="OUY25" s="102"/>
      <c r="OUZ25" s="102"/>
      <c r="OVA25" s="102"/>
      <c r="OVB25" s="102"/>
      <c r="OVC25" s="102"/>
      <c r="OVD25" s="102"/>
      <c r="OVE25" s="102"/>
      <c r="OVF25" s="102"/>
      <c r="OVG25" s="102"/>
      <c r="OVH25" s="102"/>
      <c r="OVI25" s="102"/>
      <c r="OVJ25" s="102"/>
      <c r="OVK25" s="102"/>
      <c r="OVL25" s="102"/>
      <c r="OVM25" s="102"/>
      <c r="OVN25" s="102"/>
      <c r="OVO25" s="102"/>
      <c r="OVP25" s="102"/>
      <c r="OVQ25" s="102"/>
      <c r="OVR25" s="102"/>
      <c r="OVS25" s="102"/>
      <c r="OVT25" s="102"/>
      <c r="OVU25" s="102"/>
      <c r="OVV25" s="102"/>
      <c r="OVW25" s="102"/>
      <c r="OVX25" s="102"/>
      <c r="OVY25" s="102"/>
      <c r="OVZ25" s="102"/>
      <c r="OWA25" s="102"/>
      <c r="OWB25" s="102"/>
      <c r="OWC25" s="102"/>
      <c r="OWD25" s="102"/>
      <c r="OWE25" s="102"/>
      <c r="OWF25" s="102"/>
      <c r="OWG25" s="102"/>
      <c r="OWH25" s="102"/>
      <c r="OWI25" s="102"/>
      <c r="OWJ25" s="102"/>
      <c r="OWK25" s="102"/>
      <c r="OWL25" s="102"/>
      <c r="OWM25" s="102"/>
      <c r="OWN25" s="102"/>
      <c r="OWO25" s="102"/>
      <c r="OWP25" s="102"/>
      <c r="OWQ25" s="102"/>
      <c r="OWR25" s="102"/>
      <c r="OWS25" s="102"/>
      <c r="OWT25" s="102"/>
      <c r="OWU25" s="102"/>
      <c r="OWV25" s="102"/>
      <c r="OWW25" s="102"/>
      <c r="OWX25" s="102"/>
      <c r="OWY25" s="102"/>
      <c r="OWZ25" s="102"/>
      <c r="OXA25" s="102"/>
      <c r="OXB25" s="102"/>
      <c r="OXC25" s="102"/>
      <c r="OXD25" s="102"/>
      <c r="OXE25" s="102"/>
      <c r="OXF25" s="102"/>
      <c r="OXG25" s="102"/>
      <c r="OXH25" s="102"/>
      <c r="OXI25" s="102"/>
      <c r="OXJ25" s="102"/>
      <c r="OXK25" s="102"/>
      <c r="OXL25" s="102"/>
      <c r="OXM25" s="102"/>
      <c r="OXN25" s="102"/>
      <c r="OXO25" s="102"/>
      <c r="OXP25" s="102"/>
      <c r="OXQ25" s="102"/>
      <c r="OXR25" s="102"/>
      <c r="OXS25" s="102"/>
      <c r="OXT25" s="102"/>
      <c r="OXU25" s="102"/>
      <c r="OXV25" s="102"/>
      <c r="OXW25" s="102"/>
      <c r="OXX25" s="102"/>
      <c r="OXY25" s="102"/>
      <c r="OXZ25" s="102"/>
      <c r="OYA25" s="102"/>
      <c r="OYB25" s="102"/>
      <c r="OYC25" s="102"/>
      <c r="OYD25" s="102"/>
      <c r="OYE25" s="102"/>
      <c r="OYF25" s="102"/>
      <c r="OYG25" s="102"/>
      <c r="OYH25" s="102"/>
      <c r="OYI25" s="102"/>
      <c r="OYJ25" s="102"/>
      <c r="OYK25" s="102"/>
      <c r="OYL25" s="102"/>
      <c r="OYM25" s="102"/>
      <c r="OYN25" s="102"/>
      <c r="OYO25" s="102"/>
      <c r="OYP25" s="102"/>
      <c r="OYQ25" s="102"/>
      <c r="OYR25" s="102"/>
      <c r="OYS25" s="102"/>
      <c r="OYT25" s="102"/>
      <c r="OYU25" s="102"/>
      <c r="OYV25" s="102"/>
      <c r="OYW25" s="102"/>
      <c r="OYX25" s="102"/>
      <c r="OYY25" s="102"/>
      <c r="OYZ25" s="102"/>
      <c r="OZA25" s="102"/>
      <c r="OZB25" s="102"/>
      <c r="OZC25" s="102"/>
      <c r="OZD25" s="102"/>
      <c r="OZE25" s="102"/>
      <c r="OZF25" s="102"/>
      <c r="OZG25" s="102"/>
      <c r="OZH25" s="102"/>
      <c r="OZI25" s="102"/>
      <c r="OZJ25" s="102"/>
      <c r="OZK25" s="102"/>
      <c r="OZL25" s="102"/>
      <c r="OZM25" s="102"/>
      <c r="OZN25" s="102"/>
      <c r="OZO25" s="102"/>
      <c r="OZP25" s="102"/>
      <c r="OZQ25" s="102"/>
      <c r="OZR25" s="102"/>
      <c r="OZS25" s="102"/>
      <c r="OZT25" s="102"/>
      <c r="OZU25" s="102"/>
      <c r="OZV25" s="102"/>
      <c r="OZW25" s="102"/>
      <c r="OZX25" s="102"/>
      <c r="OZY25" s="102"/>
      <c r="OZZ25" s="102"/>
      <c r="PAA25" s="102"/>
      <c r="PAB25" s="102"/>
      <c r="PAC25" s="102"/>
      <c r="PAD25" s="102"/>
      <c r="PAE25" s="102"/>
      <c r="PAF25" s="102"/>
      <c r="PAG25" s="102"/>
      <c r="PAH25" s="102"/>
      <c r="PAI25" s="102"/>
      <c r="PAJ25" s="102"/>
      <c r="PAK25" s="102"/>
      <c r="PAL25" s="102"/>
      <c r="PAM25" s="102"/>
      <c r="PAN25" s="102"/>
      <c r="PAO25" s="102"/>
      <c r="PAP25" s="102"/>
      <c r="PAQ25" s="102"/>
      <c r="PAR25" s="102"/>
      <c r="PAS25" s="102"/>
      <c r="PAT25" s="102"/>
      <c r="PAU25" s="102"/>
      <c r="PAV25" s="102"/>
      <c r="PAW25" s="102"/>
      <c r="PAX25" s="102"/>
      <c r="PAY25" s="102"/>
      <c r="PAZ25" s="102"/>
      <c r="PBA25" s="102"/>
      <c r="PBB25" s="102"/>
      <c r="PBC25" s="102"/>
      <c r="PBD25" s="102"/>
      <c r="PBE25" s="102"/>
      <c r="PBF25" s="102"/>
      <c r="PBG25" s="102"/>
      <c r="PBH25" s="102"/>
      <c r="PBI25" s="102"/>
      <c r="PBJ25" s="102"/>
      <c r="PBK25" s="102"/>
      <c r="PBL25" s="102"/>
      <c r="PBM25" s="102"/>
      <c r="PBN25" s="102"/>
      <c r="PBO25" s="102"/>
      <c r="PBP25" s="102"/>
      <c r="PBQ25" s="102"/>
      <c r="PBR25" s="102"/>
      <c r="PBS25" s="102"/>
      <c r="PBT25" s="102"/>
      <c r="PBU25" s="102"/>
      <c r="PBV25" s="102"/>
      <c r="PBW25" s="102"/>
      <c r="PBX25" s="102"/>
      <c r="PBY25" s="102"/>
      <c r="PBZ25" s="102"/>
      <c r="PCA25" s="102"/>
      <c r="PCB25" s="102"/>
      <c r="PCC25" s="102"/>
      <c r="PCD25" s="102"/>
      <c r="PCE25" s="102"/>
      <c r="PCF25" s="102"/>
      <c r="PCG25" s="102"/>
      <c r="PCH25" s="102"/>
      <c r="PCI25" s="102"/>
      <c r="PCJ25" s="102"/>
      <c r="PCK25" s="102"/>
      <c r="PCL25" s="102"/>
      <c r="PCM25" s="102"/>
      <c r="PCN25" s="102"/>
      <c r="PCO25" s="102"/>
      <c r="PCP25" s="102"/>
      <c r="PCQ25" s="102"/>
      <c r="PCR25" s="102"/>
      <c r="PCS25" s="102"/>
      <c r="PCT25" s="102"/>
      <c r="PCU25" s="102"/>
      <c r="PCV25" s="102"/>
      <c r="PCW25" s="102"/>
      <c r="PCX25" s="102"/>
      <c r="PCY25" s="102"/>
      <c r="PCZ25" s="102"/>
      <c r="PDA25" s="102"/>
      <c r="PDB25" s="102"/>
      <c r="PDC25" s="102"/>
      <c r="PDD25" s="102"/>
      <c r="PDE25" s="102"/>
      <c r="PDF25" s="102"/>
      <c r="PDG25" s="102"/>
      <c r="PDH25" s="102"/>
      <c r="PDI25" s="102"/>
      <c r="PDJ25" s="102"/>
      <c r="PDK25" s="102"/>
      <c r="PDL25" s="102"/>
      <c r="PDM25" s="102"/>
      <c r="PDN25" s="102"/>
      <c r="PDO25" s="102"/>
      <c r="PDP25" s="102"/>
      <c r="PDQ25" s="102"/>
      <c r="PDR25" s="102"/>
      <c r="PDS25" s="102"/>
      <c r="PDT25" s="102"/>
      <c r="PDU25" s="102"/>
      <c r="PDV25" s="102"/>
      <c r="PDW25" s="102"/>
      <c r="PDX25" s="102"/>
      <c r="PDY25" s="102"/>
      <c r="PDZ25" s="102"/>
      <c r="PEA25" s="102"/>
      <c r="PEB25" s="102"/>
      <c r="PEC25" s="102"/>
      <c r="PED25" s="102"/>
      <c r="PEE25" s="102"/>
      <c r="PEF25" s="102"/>
      <c r="PEG25" s="102"/>
      <c r="PEH25" s="102"/>
      <c r="PEI25" s="102"/>
      <c r="PEJ25" s="102"/>
      <c r="PEK25" s="102"/>
      <c r="PEL25" s="102"/>
      <c r="PEM25" s="102"/>
      <c r="PEN25" s="102"/>
      <c r="PEO25" s="102"/>
      <c r="PEP25" s="102"/>
      <c r="PEQ25" s="102"/>
      <c r="PER25" s="102"/>
      <c r="PES25" s="102"/>
      <c r="PET25" s="102"/>
      <c r="PEU25" s="102"/>
      <c r="PEV25" s="102"/>
      <c r="PEW25" s="102"/>
      <c r="PEX25" s="102"/>
      <c r="PEY25" s="102"/>
      <c r="PEZ25" s="102"/>
      <c r="PFA25" s="102"/>
      <c r="PFB25" s="102"/>
      <c r="PFC25" s="102"/>
      <c r="PFD25" s="102"/>
      <c r="PFE25" s="102"/>
      <c r="PFF25" s="102"/>
      <c r="PFG25" s="102"/>
      <c r="PFH25" s="102"/>
      <c r="PFI25" s="102"/>
      <c r="PFJ25" s="102"/>
      <c r="PFK25" s="102"/>
      <c r="PFL25" s="102"/>
      <c r="PFM25" s="102"/>
      <c r="PFN25" s="102"/>
      <c r="PFO25" s="102"/>
      <c r="PFP25" s="102"/>
      <c r="PFQ25" s="102"/>
      <c r="PFR25" s="102"/>
      <c r="PFS25" s="102"/>
      <c r="PFT25" s="102"/>
      <c r="PFU25" s="102"/>
      <c r="PFV25" s="102"/>
      <c r="PFW25" s="102"/>
      <c r="PFX25" s="102"/>
      <c r="PFY25" s="102"/>
      <c r="PFZ25" s="102"/>
      <c r="PGA25" s="102"/>
      <c r="PGB25" s="102"/>
      <c r="PGC25" s="102"/>
      <c r="PGD25" s="102"/>
      <c r="PGE25" s="102"/>
      <c r="PGF25" s="102"/>
      <c r="PGG25" s="102"/>
      <c r="PGH25" s="102"/>
      <c r="PGI25" s="102"/>
      <c r="PGJ25" s="102"/>
      <c r="PGK25" s="102"/>
      <c r="PGL25" s="102"/>
      <c r="PGM25" s="102"/>
      <c r="PGN25" s="102"/>
      <c r="PGO25" s="102"/>
      <c r="PGP25" s="102"/>
      <c r="PGQ25" s="102"/>
      <c r="PGR25" s="102"/>
      <c r="PGS25" s="102"/>
      <c r="PGT25" s="102"/>
      <c r="PGU25" s="102"/>
      <c r="PGV25" s="102"/>
      <c r="PGW25" s="102"/>
      <c r="PGX25" s="102"/>
      <c r="PGY25" s="102"/>
      <c r="PGZ25" s="102"/>
      <c r="PHA25" s="102"/>
      <c r="PHB25" s="102"/>
      <c r="PHC25" s="102"/>
      <c r="PHD25" s="102"/>
      <c r="PHE25" s="102"/>
      <c r="PHF25" s="102"/>
      <c r="PHG25" s="102"/>
      <c r="PHH25" s="102"/>
      <c r="PHI25" s="102"/>
      <c r="PHJ25" s="102"/>
      <c r="PHK25" s="102"/>
      <c r="PHL25" s="102"/>
      <c r="PHM25" s="102"/>
      <c r="PHN25" s="102"/>
      <c r="PHO25" s="102"/>
      <c r="PHP25" s="102"/>
      <c r="PHQ25" s="102"/>
      <c r="PHR25" s="102"/>
      <c r="PHS25" s="102"/>
      <c r="PHT25" s="102"/>
      <c r="PHU25" s="102"/>
      <c r="PHV25" s="102"/>
      <c r="PHW25" s="102"/>
      <c r="PHX25" s="102"/>
      <c r="PHY25" s="102"/>
      <c r="PHZ25" s="102"/>
      <c r="PIA25" s="102"/>
      <c r="PIB25" s="102"/>
      <c r="PIC25" s="102"/>
      <c r="PID25" s="102"/>
      <c r="PIE25" s="102"/>
      <c r="PIF25" s="102"/>
      <c r="PIG25" s="102"/>
      <c r="PIH25" s="102"/>
      <c r="PII25" s="102"/>
      <c r="PIJ25" s="102"/>
      <c r="PIK25" s="102"/>
      <c r="PIL25" s="102"/>
      <c r="PIM25" s="102"/>
      <c r="PIN25" s="102"/>
      <c r="PIO25" s="102"/>
      <c r="PIP25" s="102"/>
      <c r="PIQ25" s="102"/>
      <c r="PIR25" s="102"/>
      <c r="PIS25" s="102"/>
      <c r="PIT25" s="102"/>
      <c r="PIU25" s="102"/>
      <c r="PIV25" s="102"/>
      <c r="PIW25" s="102"/>
      <c r="PIX25" s="102"/>
      <c r="PIY25" s="102"/>
      <c r="PIZ25" s="102"/>
      <c r="PJA25" s="102"/>
      <c r="PJB25" s="102"/>
      <c r="PJC25" s="102"/>
      <c r="PJD25" s="102"/>
      <c r="PJE25" s="102"/>
      <c r="PJF25" s="102"/>
      <c r="PJG25" s="102"/>
      <c r="PJH25" s="102"/>
      <c r="PJI25" s="102"/>
      <c r="PJJ25" s="102"/>
      <c r="PJK25" s="102"/>
      <c r="PJL25" s="102"/>
      <c r="PJM25" s="102"/>
      <c r="PJN25" s="102"/>
      <c r="PJO25" s="102"/>
      <c r="PJP25" s="102"/>
      <c r="PJQ25" s="102"/>
      <c r="PJR25" s="102"/>
      <c r="PJS25" s="102"/>
      <c r="PJT25" s="102"/>
      <c r="PJU25" s="102"/>
      <c r="PJV25" s="102"/>
      <c r="PJW25" s="102"/>
      <c r="PJX25" s="102"/>
      <c r="PJY25" s="102"/>
      <c r="PJZ25" s="102"/>
      <c r="PKA25" s="102"/>
      <c r="PKB25" s="102"/>
      <c r="PKC25" s="102"/>
      <c r="PKD25" s="102"/>
      <c r="PKE25" s="102"/>
      <c r="PKF25" s="102"/>
      <c r="PKG25" s="102"/>
      <c r="PKH25" s="102"/>
      <c r="PKI25" s="102"/>
      <c r="PKJ25" s="102"/>
      <c r="PKK25" s="102"/>
      <c r="PKL25" s="102"/>
      <c r="PKM25" s="102"/>
      <c r="PKN25" s="102"/>
      <c r="PKO25" s="102"/>
      <c r="PKP25" s="102"/>
      <c r="PKQ25" s="102"/>
      <c r="PKR25" s="102"/>
      <c r="PKS25" s="102"/>
      <c r="PKT25" s="102"/>
      <c r="PKU25" s="102"/>
      <c r="PKV25" s="102"/>
      <c r="PKW25" s="102"/>
      <c r="PKX25" s="102"/>
      <c r="PKY25" s="102"/>
      <c r="PKZ25" s="102"/>
      <c r="PLA25" s="102"/>
      <c r="PLB25" s="102"/>
      <c r="PLC25" s="102"/>
      <c r="PLD25" s="102"/>
      <c r="PLE25" s="102"/>
      <c r="PLF25" s="102"/>
      <c r="PLG25" s="102"/>
      <c r="PLH25" s="102"/>
      <c r="PLI25" s="102"/>
      <c r="PLJ25" s="102"/>
      <c r="PLK25" s="102"/>
      <c r="PLL25" s="102"/>
      <c r="PLM25" s="102"/>
      <c r="PLN25" s="102"/>
      <c r="PLO25" s="102"/>
      <c r="PLP25" s="102"/>
      <c r="PLQ25" s="102"/>
      <c r="PLR25" s="102"/>
      <c r="PLS25" s="102"/>
      <c r="PLT25" s="102"/>
      <c r="PLU25" s="102"/>
      <c r="PLV25" s="102"/>
      <c r="PLW25" s="102"/>
      <c r="PLX25" s="102"/>
      <c r="PLY25" s="102"/>
      <c r="PLZ25" s="102"/>
      <c r="PMA25" s="102"/>
      <c r="PMB25" s="102"/>
      <c r="PMC25" s="102"/>
      <c r="PMD25" s="102"/>
      <c r="PME25" s="102"/>
      <c r="PMF25" s="102"/>
      <c r="PMG25" s="102"/>
      <c r="PMH25" s="102"/>
      <c r="PMI25" s="102"/>
      <c r="PMJ25" s="102"/>
      <c r="PMK25" s="102"/>
      <c r="PML25" s="102"/>
      <c r="PMM25" s="102"/>
      <c r="PMN25" s="102"/>
      <c r="PMO25" s="102"/>
      <c r="PMP25" s="102"/>
      <c r="PMQ25" s="102"/>
      <c r="PMR25" s="102"/>
      <c r="PMS25" s="102"/>
      <c r="PMT25" s="102"/>
      <c r="PMU25" s="102"/>
      <c r="PMV25" s="102"/>
      <c r="PMW25" s="102"/>
      <c r="PMX25" s="102"/>
      <c r="PMY25" s="102"/>
      <c r="PMZ25" s="102"/>
      <c r="PNA25" s="102"/>
      <c r="PNB25" s="102"/>
      <c r="PNC25" s="102"/>
      <c r="PND25" s="102"/>
      <c r="PNE25" s="102"/>
      <c r="PNF25" s="102"/>
      <c r="PNG25" s="102"/>
      <c r="PNH25" s="102"/>
      <c r="PNI25" s="102"/>
      <c r="PNJ25" s="102"/>
      <c r="PNK25" s="102"/>
      <c r="PNL25" s="102"/>
      <c r="PNM25" s="102"/>
      <c r="PNN25" s="102"/>
      <c r="PNO25" s="102"/>
      <c r="PNP25" s="102"/>
      <c r="PNQ25" s="102"/>
      <c r="PNR25" s="102"/>
      <c r="PNS25" s="102"/>
      <c r="PNT25" s="102"/>
      <c r="PNU25" s="102"/>
      <c r="PNV25" s="102"/>
      <c r="PNW25" s="102"/>
      <c r="PNX25" s="102"/>
      <c r="PNY25" s="102"/>
      <c r="PNZ25" s="102"/>
      <c r="POA25" s="102"/>
      <c r="POB25" s="102"/>
      <c r="POC25" s="102"/>
      <c r="POD25" s="102"/>
      <c r="POE25" s="102"/>
      <c r="POF25" s="102"/>
      <c r="POG25" s="102"/>
      <c r="POH25" s="102"/>
      <c r="POI25" s="102"/>
      <c r="POJ25" s="102"/>
      <c r="POK25" s="102"/>
      <c r="POL25" s="102"/>
      <c r="POM25" s="102"/>
      <c r="PON25" s="102"/>
      <c r="POO25" s="102"/>
      <c r="POP25" s="102"/>
      <c r="POQ25" s="102"/>
      <c r="POR25" s="102"/>
      <c r="POS25" s="102"/>
      <c r="POT25" s="102"/>
      <c r="POU25" s="102"/>
      <c r="POV25" s="102"/>
      <c r="POW25" s="102"/>
      <c r="POX25" s="102"/>
      <c r="POY25" s="102"/>
      <c r="POZ25" s="102"/>
      <c r="PPA25" s="102"/>
      <c r="PPB25" s="102"/>
      <c r="PPC25" s="102"/>
      <c r="PPD25" s="102"/>
      <c r="PPE25" s="102"/>
      <c r="PPF25" s="102"/>
      <c r="PPG25" s="102"/>
      <c r="PPH25" s="102"/>
      <c r="PPI25" s="102"/>
      <c r="PPJ25" s="102"/>
      <c r="PPK25" s="102"/>
      <c r="PPL25" s="102"/>
      <c r="PPM25" s="102"/>
      <c r="PPN25" s="102"/>
      <c r="PPO25" s="102"/>
      <c r="PPP25" s="102"/>
      <c r="PPQ25" s="102"/>
      <c r="PPR25" s="102"/>
      <c r="PPS25" s="102"/>
      <c r="PPT25" s="102"/>
      <c r="PPU25" s="102"/>
      <c r="PPV25" s="102"/>
      <c r="PPW25" s="102"/>
      <c r="PPX25" s="102"/>
      <c r="PPY25" s="102"/>
      <c r="PPZ25" s="102"/>
      <c r="PQA25" s="102"/>
      <c r="PQB25" s="102"/>
      <c r="PQC25" s="102"/>
      <c r="PQD25" s="102"/>
      <c r="PQE25" s="102"/>
      <c r="PQF25" s="102"/>
      <c r="PQG25" s="102"/>
      <c r="PQH25" s="102"/>
      <c r="PQI25" s="102"/>
      <c r="PQJ25" s="102"/>
      <c r="PQK25" s="102"/>
      <c r="PQL25" s="102"/>
      <c r="PQM25" s="102"/>
      <c r="PQN25" s="102"/>
      <c r="PQO25" s="102"/>
      <c r="PQP25" s="102"/>
      <c r="PQQ25" s="102"/>
      <c r="PQR25" s="102"/>
      <c r="PQS25" s="102"/>
      <c r="PQT25" s="102"/>
      <c r="PQU25" s="102"/>
      <c r="PQV25" s="102"/>
      <c r="PQW25" s="102"/>
      <c r="PQX25" s="102"/>
      <c r="PQY25" s="102"/>
      <c r="PQZ25" s="102"/>
      <c r="PRA25" s="102"/>
      <c r="PRB25" s="102"/>
      <c r="PRC25" s="102"/>
      <c r="PRD25" s="102"/>
      <c r="PRE25" s="102"/>
      <c r="PRF25" s="102"/>
      <c r="PRG25" s="102"/>
      <c r="PRH25" s="102"/>
      <c r="PRI25" s="102"/>
      <c r="PRJ25" s="102"/>
      <c r="PRK25" s="102"/>
      <c r="PRL25" s="102"/>
      <c r="PRM25" s="102"/>
      <c r="PRN25" s="102"/>
      <c r="PRO25" s="102"/>
      <c r="PRP25" s="102"/>
      <c r="PRQ25" s="102"/>
      <c r="PRR25" s="102"/>
      <c r="PRS25" s="102"/>
      <c r="PRT25" s="102"/>
      <c r="PRU25" s="102"/>
      <c r="PRV25" s="102"/>
      <c r="PRW25" s="102"/>
      <c r="PRX25" s="102"/>
      <c r="PRY25" s="102"/>
      <c r="PRZ25" s="102"/>
      <c r="PSA25" s="102"/>
      <c r="PSB25" s="102"/>
      <c r="PSC25" s="102"/>
      <c r="PSD25" s="102"/>
      <c r="PSE25" s="102"/>
      <c r="PSF25" s="102"/>
      <c r="PSG25" s="102"/>
      <c r="PSH25" s="102"/>
      <c r="PSI25" s="102"/>
      <c r="PSJ25" s="102"/>
      <c r="PSK25" s="102"/>
      <c r="PSL25" s="102"/>
      <c r="PSM25" s="102"/>
      <c r="PSN25" s="102"/>
      <c r="PSO25" s="102"/>
      <c r="PSP25" s="102"/>
      <c r="PSQ25" s="102"/>
      <c r="PSR25" s="102"/>
      <c r="PSS25" s="102"/>
      <c r="PST25" s="102"/>
      <c r="PSU25" s="102"/>
      <c r="PSV25" s="102"/>
      <c r="PSW25" s="102"/>
      <c r="PSX25" s="102"/>
      <c r="PSY25" s="102"/>
      <c r="PSZ25" s="102"/>
      <c r="PTA25" s="102"/>
      <c r="PTB25" s="102"/>
      <c r="PTC25" s="102"/>
      <c r="PTD25" s="102"/>
      <c r="PTE25" s="102"/>
      <c r="PTF25" s="102"/>
      <c r="PTG25" s="102"/>
      <c r="PTH25" s="102"/>
      <c r="PTI25" s="102"/>
      <c r="PTJ25" s="102"/>
      <c r="PTK25" s="102"/>
      <c r="PTL25" s="102"/>
      <c r="PTM25" s="102"/>
      <c r="PTN25" s="102"/>
      <c r="PTO25" s="102"/>
      <c r="PTP25" s="102"/>
      <c r="PTQ25" s="102"/>
      <c r="PTR25" s="102"/>
      <c r="PTS25" s="102"/>
      <c r="PTT25" s="102"/>
      <c r="PTU25" s="102"/>
      <c r="PTV25" s="102"/>
      <c r="PTW25" s="102"/>
      <c r="PTX25" s="102"/>
      <c r="PTY25" s="102"/>
      <c r="PTZ25" s="102"/>
      <c r="PUA25" s="102"/>
      <c r="PUB25" s="102"/>
      <c r="PUC25" s="102"/>
      <c r="PUD25" s="102"/>
      <c r="PUE25" s="102"/>
      <c r="PUF25" s="102"/>
      <c r="PUG25" s="102"/>
      <c r="PUH25" s="102"/>
      <c r="PUI25" s="102"/>
      <c r="PUJ25" s="102"/>
      <c r="PUK25" s="102"/>
      <c r="PUL25" s="102"/>
      <c r="PUM25" s="102"/>
      <c r="PUN25" s="102"/>
      <c r="PUO25" s="102"/>
      <c r="PUP25" s="102"/>
      <c r="PUQ25" s="102"/>
      <c r="PUR25" s="102"/>
      <c r="PUS25" s="102"/>
      <c r="PUT25" s="102"/>
      <c r="PUU25" s="102"/>
      <c r="PUV25" s="102"/>
      <c r="PUW25" s="102"/>
      <c r="PUX25" s="102"/>
      <c r="PUY25" s="102"/>
      <c r="PUZ25" s="102"/>
      <c r="PVA25" s="102"/>
      <c r="PVB25" s="102"/>
      <c r="PVC25" s="102"/>
      <c r="PVD25" s="102"/>
      <c r="PVE25" s="102"/>
      <c r="PVF25" s="102"/>
      <c r="PVG25" s="102"/>
      <c r="PVH25" s="102"/>
      <c r="PVI25" s="102"/>
      <c r="PVJ25" s="102"/>
      <c r="PVK25" s="102"/>
      <c r="PVL25" s="102"/>
      <c r="PVM25" s="102"/>
      <c r="PVN25" s="102"/>
      <c r="PVO25" s="102"/>
      <c r="PVP25" s="102"/>
      <c r="PVQ25" s="102"/>
      <c r="PVR25" s="102"/>
      <c r="PVS25" s="102"/>
      <c r="PVT25" s="102"/>
      <c r="PVU25" s="102"/>
      <c r="PVV25" s="102"/>
      <c r="PVW25" s="102"/>
      <c r="PVX25" s="102"/>
      <c r="PVY25" s="102"/>
      <c r="PVZ25" s="102"/>
      <c r="PWA25" s="102"/>
      <c r="PWB25" s="102"/>
      <c r="PWC25" s="102"/>
      <c r="PWD25" s="102"/>
      <c r="PWE25" s="102"/>
      <c r="PWF25" s="102"/>
      <c r="PWG25" s="102"/>
      <c r="PWH25" s="102"/>
      <c r="PWI25" s="102"/>
      <c r="PWJ25" s="102"/>
      <c r="PWK25" s="102"/>
      <c r="PWL25" s="102"/>
      <c r="PWM25" s="102"/>
      <c r="PWN25" s="102"/>
      <c r="PWO25" s="102"/>
      <c r="PWP25" s="102"/>
      <c r="PWQ25" s="102"/>
      <c r="PWR25" s="102"/>
      <c r="PWS25" s="102"/>
      <c r="PWT25" s="102"/>
      <c r="PWU25" s="102"/>
      <c r="PWV25" s="102"/>
      <c r="PWW25" s="102"/>
      <c r="PWX25" s="102"/>
      <c r="PWY25" s="102"/>
      <c r="PWZ25" s="102"/>
      <c r="PXA25" s="102"/>
      <c r="PXB25" s="102"/>
      <c r="PXC25" s="102"/>
      <c r="PXD25" s="102"/>
      <c r="PXE25" s="102"/>
      <c r="PXF25" s="102"/>
      <c r="PXG25" s="102"/>
      <c r="PXH25" s="102"/>
      <c r="PXI25" s="102"/>
      <c r="PXJ25" s="102"/>
      <c r="PXK25" s="102"/>
      <c r="PXL25" s="102"/>
      <c r="PXM25" s="102"/>
      <c r="PXN25" s="102"/>
      <c r="PXO25" s="102"/>
      <c r="PXP25" s="102"/>
      <c r="PXQ25" s="102"/>
      <c r="PXR25" s="102"/>
      <c r="PXS25" s="102"/>
      <c r="PXT25" s="102"/>
      <c r="PXU25" s="102"/>
      <c r="PXV25" s="102"/>
      <c r="PXW25" s="102"/>
      <c r="PXX25" s="102"/>
      <c r="PXY25" s="102"/>
      <c r="PXZ25" s="102"/>
      <c r="PYA25" s="102"/>
      <c r="PYB25" s="102"/>
      <c r="PYC25" s="102"/>
      <c r="PYD25" s="102"/>
      <c r="PYE25" s="102"/>
      <c r="PYF25" s="102"/>
      <c r="PYG25" s="102"/>
      <c r="PYH25" s="102"/>
      <c r="PYI25" s="102"/>
      <c r="PYJ25" s="102"/>
      <c r="PYK25" s="102"/>
      <c r="PYL25" s="102"/>
      <c r="PYM25" s="102"/>
      <c r="PYN25" s="102"/>
      <c r="PYO25" s="102"/>
      <c r="PYP25" s="102"/>
      <c r="PYQ25" s="102"/>
      <c r="PYR25" s="102"/>
      <c r="PYS25" s="102"/>
      <c r="PYT25" s="102"/>
      <c r="PYU25" s="102"/>
      <c r="PYV25" s="102"/>
      <c r="PYW25" s="102"/>
      <c r="PYX25" s="102"/>
      <c r="PYY25" s="102"/>
      <c r="PYZ25" s="102"/>
      <c r="PZA25" s="102"/>
      <c r="PZB25" s="102"/>
      <c r="PZC25" s="102"/>
      <c r="PZD25" s="102"/>
      <c r="PZE25" s="102"/>
      <c r="PZF25" s="102"/>
      <c r="PZG25" s="102"/>
      <c r="PZH25" s="102"/>
      <c r="PZI25" s="102"/>
      <c r="PZJ25" s="102"/>
      <c r="PZK25" s="102"/>
      <c r="PZL25" s="102"/>
      <c r="PZM25" s="102"/>
      <c r="PZN25" s="102"/>
      <c r="PZO25" s="102"/>
      <c r="PZP25" s="102"/>
      <c r="PZQ25" s="102"/>
      <c r="PZR25" s="102"/>
      <c r="PZS25" s="102"/>
      <c r="PZT25" s="102"/>
      <c r="PZU25" s="102"/>
      <c r="PZV25" s="102"/>
      <c r="PZW25" s="102"/>
      <c r="PZX25" s="102"/>
      <c r="PZY25" s="102"/>
      <c r="PZZ25" s="102"/>
      <c r="QAA25" s="102"/>
      <c r="QAB25" s="102"/>
      <c r="QAC25" s="102"/>
      <c r="QAD25" s="102"/>
      <c r="QAE25" s="102"/>
      <c r="QAF25" s="102"/>
      <c r="QAG25" s="102"/>
      <c r="QAH25" s="102"/>
      <c r="QAI25" s="102"/>
      <c r="QAJ25" s="102"/>
      <c r="QAK25" s="102"/>
      <c r="QAL25" s="102"/>
      <c r="QAM25" s="102"/>
      <c r="QAN25" s="102"/>
      <c r="QAO25" s="102"/>
      <c r="QAP25" s="102"/>
      <c r="QAQ25" s="102"/>
      <c r="QAR25" s="102"/>
      <c r="QAS25" s="102"/>
      <c r="QAT25" s="102"/>
      <c r="QAU25" s="102"/>
      <c r="QAV25" s="102"/>
      <c r="QAW25" s="102"/>
      <c r="QAX25" s="102"/>
      <c r="QAY25" s="102"/>
      <c r="QAZ25" s="102"/>
      <c r="QBA25" s="102"/>
      <c r="QBB25" s="102"/>
      <c r="QBC25" s="102"/>
      <c r="QBD25" s="102"/>
      <c r="QBE25" s="102"/>
      <c r="QBF25" s="102"/>
      <c r="QBG25" s="102"/>
      <c r="QBH25" s="102"/>
      <c r="QBI25" s="102"/>
      <c r="QBJ25" s="102"/>
      <c r="QBK25" s="102"/>
      <c r="QBL25" s="102"/>
      <c r="QBM25" s="102"/>
      <c r="QBN25" s="102"/>
      <c r="QBO25" s="102"/>
      <c r="QBP25" s="102"/>
      <c r="QBQ25" s="102"/>
      <c r="QBR25" s="102"/>
      <c r="QBS25" s="102"/>
      <c r="QBT25" s="102"/>
      <c r="QBU25" s="102"/>
      <c r="QBV25" s="102"/>
      <c r="QBW25" s="102"/>
      <c r="QBX25" s="102"/>
      <c r="QBY25" s="102"/>
      <c r="QBZ25" s="102"/>
      <c r="QCA25" s="102"/>
      <c r="QCB25" s="102"/>
      <c r="QCC25" s="102"/>
      <c r="QCD25" s="102"/>
      <c r="QCE25" s="102"/>
      <c r="QCF25" s="102"/>
      <c r="QCG25" s="102"/>
      <c r="QCH25" s="102"/>
      <c r="QCI25" s="102"/>
      <c r="QCJ25" s="102"/>
      <c r="QCK25" s="102"/>
      <c r="QCL25" s="102"/>
      <c r="QCM25" s="102"/>
      <c r="QCN25" s="102"/>
      <c r="QCO25" s="102"/>
      <c r="QCP25" s="102"/>
      <c r="QCQ25" s="102"/>
      <c r="QCR25" s="102"/>
      <c r="QCS25" s="102"/>
      <c r="QCT25" s="102"/>
      <c r="QCU25" s="102"/>
      <c r="QCV25" s="102"/>
      <c r="QCW25" s="102"/>
      <c r="QCX25" s="102"/>
      <c r="QCY25" s="102"/>
      <c r="QCZ25" s="102"/>
      <c r="QDA25" s="102"/>
      <c r="QDB25" s="102"/>
      <c r="QDC25" s="102"/>
      <c r="QDD25" s="102"/>
      <c r="QDE25" s="102"/>
      <c r="QDF25" s="102"/>
      <c r="QDG25" s="102"/>
      <c r="QDH25" s="102"/>
      <c r="QDI25" s="102"/>
      <c r="QDJ25" s="102"/>
      <c r="QDK25" s="102"/>
      <c r="QDL25" s="102"/>
      <c r="QDM25" s="102"/>
      <c r="QDN25" s="102"/>
      <c r="QDO25" s="102"/>
      <c r="QDP25" s="102"/>
      <c r="QDQ25" s="102"/>
      <c r="QDR25" s="102"/>
      <c r="QDS25" s="102"/>
      <c r="QDT25" s="102"/>
      <c r="QDU25" s="102"/>
      <c r="QDV25" s="102"/>
      <c r="QDW25" s="102"/>
      <c r="QDX25" s="102"/>
      <c r="QDY25" s="102"/>
      <c r="QDZ25" s="102"/>
      <c r="QEA25" s="102"/>
      <c r="QEB25" s="102"/>
      <c r="QEC25" s="102"/>
      <c r="QED25" s="102"/>
      <c r="QEE25" s="102"/>
      <c r="QEF25" s="102"/>
      <c r="QEG25" s="102"/>
      <c r="QEH25" s="102"/>
      <c r="QEI25" s="102"/>
      <c r="QEJ25" s="102"/>
      <c r="QEK25" s="102"/>
      <c r="QEL25" s="102"/>
      <c r="QEM25" s="102"/>
      <c r="QEN25" s="102"/>
      <c r="QEO25" s="102"/>
      <c r="QEP25" s="102"/>
      <c r="QEQ25" s="102"/>
      <c r="QER25" s="102"/>
      <c r="QES25" s="102"/>
      <c r="QET25" s="102"/>
      <c r="QEU25" s="102"/>
      <c r="QEV25" s="102"/>
      <c r="QEW25" s="102"/>
      <c r="QEX25" s="102"/>
      <c r="QEY25" s="102"/>
      <c r="QEZ25" s="102"/>
      <c r="QFA25" s="102"/>
      <c r="QFB25" s="102"/>
      <c r="QFC25" s="102"/>
      <c r="QFD25" s="102"/>
      <c r="QFE25" s="102"/>
      <c r="QFF25" s="102"/>
      <c r="QFG25" s="102"/>
      <c r="QFH25" s="102"/>
      <c r="QFI25" s="102"/>
      <c r="QFJ25" s="102"/>
      <c r="QFK25" s="102"/>
      <c r="QFL25" s="102"/>
      <c r="QFM25" s="102"/>
      <c r="QFN25" s="102"/>
      <c r="QFO25" s="102"/>
      <c r="QFP25" s="102"/>
      <c r="QFQ25" s="102"/>
      <c r="QFR25" s="102"/>
      <c r="QFS25" s="102"/>
      <c r="QFT25" s="102"/>
      <c r="QFU25" s="102"/>
      <c r="QFV25" s="102"/>
      <c r="QFW25" s="102"/>
      <c r="QFX25" s="102"/>
      <c r="QFY25" s="102"/>
      <c r="QFZ25" s="102"/>
      <c r="QGA25" s="102"/>
      <c r="QGB25" s="102"/>
      <c r="QGC25" s="102"/>
      <c r="QGD25" s="102"/>
      <c r="QGE25" s="102"/>
      <c r="QGF25" s="102"/>
      <c r="QGG25" s="102"/>
      <c r="QGH25" s="102"/>
      <c r="QGI25" s="102"/>
      <c r="QGJ25" s="102"/>
      <c r="QGK25" s="102"/>
      <c r="QGL25" s="102"/>
      <c r="QGM25" s="102"/>
      <c r="QGN25" s="102"/>
      <c r="QGO25" s="102"/>
      <c r="QGP25" s="102"/>
      <c r="QGQ25" s="102"/>
      <c r="QGR25" s="102"/>
      <c r="QGS25" s="102"/>
      <c r="QGT25" s="102"/>
      <c r="QGU25" s="102"/>
      <c r="QGV25" s="102"/>
      <c r="QGW25" s="102"/>
      <c r="QGX25" s="102"/>
      <c r="QGY25" s="102"/>
      <c r="QGZ25" s="102"/>
      <c r="QHA25" s="102"/>
      <c r="QHB25" s="102"/>
      <c r="QHC25" s="102"/>
      <c r="QHD25" s="102"/>
      <c r="QHE25" s="102"/>
      <c r="QHF25" s="102"/>
      <c r="QHG25" s="102"/>
      <c r="QHH25" s="102"/>
      <c r="QHI25" s="102"/>
      <c r="QHJ25" s="102"/>
      <c r="QHK25" s="102"/>
      <c r="QHL25" s="102"/>
      <c r="QHM25" s="102"/>
      <c r="QHN25" s="102"/>
      <c r="QHO25" s="102"/>
      <c r="QHP25" s="102"/>
      <c r="QHQ25" s="102"/>
      <c r="QHR25" s="102"/>
      <c r="QHS25" s="102"/>
      <c r="QHT25" s="102"/>
      <c r="QHU25" s="102"/>
      <c r="QHV25" s="102"/>
      <c r="QHW25" s="102"/>
      <c r="QHX25" s="102"/>
      <c r="QHY25" s="102"/>
      <c r="QHZ25" s="102"/>
      <c r="QIA25" s="102"/>
      <c r="QIB25" s="102"/>
      <c r="QIC25" s="102"/>
      <c r="QID25" s="102"/>
      <c r="QIE25" s="102"/>
      <c r="QIF25" s="102"/>
      <c r="QIG25" s="102"/>
      <c r="QIH25" s="102"/>
      <c r="QII25" s="102"/>
      <c r="QIJ25" s="102"/>
      <c r="QIK25" s="102"/>
      <c r="QIL25" s="102"/>
      <c r="QIM25" s="102"/>
      <c r="QIN25" s="102"/>
      <c r="QIO25" s="102"/>
      <c r="QIP25" s="102"/>
      <c r="QIQ25" s="102"/>
      <c r="QIR25" s="102"/>
      <c r="QIS25" s="102"/>
      <c r="QIT25" s="102"/>
      <c r="QIU25" s="102"/>
      <c r="QIV25" s="102"/>
      <c r="QIW25" s="102"/>
      <c r="QIX25" s="102"/>
      <c r="QIY25" s="102"/>
      <c r="QIZ25" s="102"/>
      <c r="QJA25" s="102"/>
      <c r="QJB25" s="102"/>
      <c r="QJC25" s="102"/>
      <c r="QJD25" s="102"/>
      <c r="QJE25" s="102"/>
      <c r="QJF25" s="102"/>
      <c r="QJG25" s="102"/>
      <c r="QJH25" s="102"/>
      <c r="QJI25" s="102"/>
      <c r="QJJ25" s="102"/>
      <c r="QJK25" s="102"/>
      <c r="QJL25" s="102"/>
      <c r="QJM25" s="102"/>
      <c r="QJN25" s="102"/>
      <c r="QJO25" s="102"/>
      <c r="QJP25" s="102"/>
      <c r="QJQ25" s="102"/>
      <c r="QJR25" s="102"/>
      <c r="QJS25" s="102"/>
      <c r="QJT25" s="102"/>
      <c r="QJU25" s="102"/>
      <c r="QJV25" s="102"/>
      <c r="QJW25" s="102"/>
      <c r="QJX25" s="102"/>
      <c r="QJY25" s="102"/>
      <c r="QJZ25" s="102"/>
      <c r="QKA25" s="102"/>
      <c r="QKB25" s="102"/>
      <c r="QKC25" s="102"/>
      <c r="QKD25" s="102"/>
      <c r="QKE25" s="102"/>
      <c r="QKF25" s="102"/>
      <c r="QKG25" s="102"/>
      <c r="QKH25" s="102"/>
      <c r="QKI25" s="102"/>
      <c r="QKJ25" s="102"/>
      <c r="QKK25" s="102"/>
      <c r="QKL25" s="102"/>
      <c r="QKM25" s="102"/>
      <c r="QKN25" s="102"/>
      <c r="QKO25" s="102"/>
      <c r="QKP25" s="102"/>
      <c r="QKQ25" s="102"/>
      <c r="QKR25" s="102"/>
      <c r="QKS25" s="102"/>
      <c r="QKT25" s="102"/>
      <c r="QKU25" s="102"/>
      <c r="QKV25" s="102"/>
      <c r="QKW25" s="102"/>
      <c r="QKX25" s="102"/>
      <c r="QKY25" s="102"/>
      <c r="QKZ25" s="102"/>
      <c r="QLA25" s="102"/>
      <c r="QLB25" s="102"/>
      <c r="QLC25" s="102"/>
      <c r="QLD25" s="102"/>
      <c r="QLE25" s="102"/>
      <c r="QLF25" s="102"/>
      <c r="QLG25" s="102"/>
      <c r="QLH25" s="102"/>
      <c r="QLI25" s="102"/>
      <c r="QLJ25" s="102"/>
      <c r="QLK25" s="102"/>
      <c r="QLL25" s="102"/>
      <c r="QLM25" s="102"/>
      <c r="QLN25" s="102"/>
      <c r="QLO25" s="102"/>
      <c r="QLP25" s="102"/>
      <c r="QLQ25" s="102"/>
      <c r="QLR25" s="102"/>
      <c r="QLS25" s="102"/>
      <c r="QLT25" s="102"/>
      <c r="QLU25" s="102"/>
      <c r="QLV25" s="102"/>
      <c r="QLW25" s="102"/>
      <c r="QLX25" s="102"/>
      <c r="QLY25" s="102"/>
      <c r="QLZ25" s="102"/>
      <c r="QMA25" s="102"/>
      <c r="QMB25" s="102"/>
      <c r="QMC25" s="102"/>
      <c r="QMD25" s="102"/>
      <c r="QME25" s="102"/>
      <c r="QMF25" s="102"/>
      <c r="QMG25" s="102"/>
      <c r="QMH25" s="102"/>
      <c r="QMI25" s="102"/>
      <c r="QMJ25" s="102"/>
      <c r="QMK25" s="102"/>
      <c r="QML25" s="102"/>
      <c r="QMM25" s="102"/>
      <c r="QMN25" s="102"/>
      <c r="QMO25" s="102"/>
      <c r="QMP25" s="102"/>
      <c r="QMQ25" s="102"/>
      <c r="QMR25" s="102"/>
      <c r="QMS25" s="102"/>
      <c r="QMT25" s="102"/>
      <c r="QMU25" s="102"/>
      <c r="QMV25" s="102"/>
      <c r="QMW25" s="102"/>
      <c r="QMX25" s="102"/>
      <c r="QMY25" s="102"/>
      <c r="QMZ25" s="102"/>
      <c r="QNA25" s="102"/>
      <c r="QNB25" s="102"/>
      <c r="QNC25" s="102"/>
      <c r="QND25" s="102"/>
      <c r="QNE25" s="102"/>
      <c r="QNF25" s="102"/>
      <c r="QNG25" s="102"/>
      <c r="QNH25" s="102"/>
      <c r="QNI25" s="102"/>
      <c r="QNJ25" s="102"/>
      <c r="QNK25" s="102"/>
      <c r="QNL25" s="102"/>
      <c r="QNM25" s="102"/>
      <c r="QNN25" s="102"/>
      <c r="QNO25" s="102"/>
      <c r="QNP25" s="102"/>
      <c r="QNQ25" s="102"/>
      <c r="QNR25" s="102"/>
      <c r="QNS25" s="102"/>
      <c r="QNT25" s="102"/>
      <c r="QNU25" s="102"/>
      <c r="QNV25" s="102"/>
      <c r="QNW25" s="102"/>
      <c r="QNX25" s="102"/>
      <c r="QNY25" s="102"/>
      <c r="QNZ25" s="102"/>
      <c r="QOA25" s="102"/>
      <c r="QOB25" s="102"/>
      <c r="QOC25" s="102"/>
      <c r="QOD25" s="102"/>
      <c r="QOE25" s="102"/>
      <c r="QOF25" s="102"/>
      <c r="QOG25" s="102"/>
      <c r="QOH25" s="102"/>
      <c r="QOI25" s="102"/>
      <c r="QOJ25" s="102"/>
      <c r="QOK25" s="102"/>
      <c r="QOL25" s="102"/>
      <c r="QOM25" s="102"/>
      <c r="QON25" s="102"/>
      <c r="QOO25" s="102"/>
      <c r="QOP25" s="102"/>
      <c r="QOQ25" s="102"/>
      <c r="QOR25" s="102"/>
      <c r="QOS25" s="102"/>
      <c r="QOT25" s="102"/>
      <c r="QOU25" s="102"/>
      <c r="QOV25" s="102"/>
      <c r="QOW25" s="102"/>
      <c r="QOX25" s="102"/>
      <c r="QOY25" s="102"/>
      <c r="QOZ25" s="102"/>
      <c r="QPA25" s="102"/>
      <c r="QPB25" s="102"/>
      <c r="QPC25" s="102"/>
      <c r="QPD25" s="102"/>
      <c r="QPE25" s="102"/>
      <c r="QPF25" s="102"/>
      <c r="QPG25" s="102"/>
      <c r="QPH25" s="102"/>
      <c r="QPI25" s="102"/>
      <c r="QPJ25" s="102"/>
      <c r="QPK25" s="102"/>
      <c r="QPL25" s="102"/>
      <c r="QPM25" s="102"/>
      <c r="QPN25" s="102"/>
      <c r="QPO25" s="102"/>
      <c r="QPP25" s="102"/>
      <c r="QPQ25" s="102"/>
      <c r="QPR25" s="102"/>
      <c r="QPS25" s="102"/>
      <c r="QPT25" s="102"/>
      <c r="QPU25" s="102"/>
      <c r="QPV25" s="102"/>
      <c r="QPW25" s="102"/>
      <c r="QPX25" s="102"/>
      <c r="QPY25" s="102"/>
      <c r="QPZ25" s="102"/>
      <c r="QQA25" s="102"/>
      <c r="QQB25" s="102"/>
      <c r="QQC25" s="102"/>
      <c r="QQD25" s="102"/>
      <c r="QQE25" s="102"/>
      <c r="QQF25" s="102"/>
      <c r="QQG25" s="102"/>
      <c r="QQH25" s="102"/>
      <c r="QQI25" s="102"/>
      <c r="QQJ25" s="102"/>
      <c r="QQK25" s="102"/>
      <c r="QQL25" s="102"/>
      <c r="QQM25" s="102"/>
      <c r="QQN25" s="102"/>
      <c r="QQO25" s="102"/>
      <c r="QQP25" s="102"/>
      <c r="QQQ25" s="102"/>
      <c r="QQR25" s="102"/>
      <c r="QQS25" s="102"/>
      <c r="QQT25" s="102"/>
      <c r="QQU25" s="102"/>
      <c r="QQV25" s="102"/>
      <c r="QQW25" s="102"/>
      <c r="QQX25" s="102"/>
      <c r="QQY25" s="102"/>
      <c r="QQZ25" s="102"/>
      <c r="QRA25" s="102"/>
      <c r="QRB25" s="102"/>
      <c r="QRC25" s="102"/>
      <c r="QRD25" s="102"/>
      <c r="QRE25" s="102"/>
      <c r="QRF25" s="102"/>
      <c r="QRG25" s="102"/>
      <c r="QRH25" s="102"/>
      <c r="QRI25" s="102"/>
      <c r="QRJ25" s="102"/>
      <c r="QRK25" s="102"/>
      <c r="QRL25" s="102"/>
      <c r="QRM25" s="102"/>
      <c r="QRN25" s="102"/>
      <c r="QRO25" s="102"/>
      <c r="QRP25" s="102"/>
      <c r="QRQ25" s="102"/>
      <c r="QRR25" s="102"/>
      <c r="QRS25" s="102"/>
      <c r="QRT25" s="102"/>
      <c r="QRU25" s="102"/>
      <c r="QRV25" s="102"/>
      <c r="QRW25" s="102"/>
      <c r="QRX25" s="102"/>
      <c r="QRY25" s="102"/>
      <c r="QRZ25" s="102"/>
      <c r="QSA25" s="102"/>
      <c r="QSB25" s="102"/>
      <c r="QSC25" s="102"/>
      <c r="QSD25" s="102"/>
      <c r="QSE25" s="102"/>
      <c r="QSF25" s="102"/>
      <c r="QSG25" s="102"/>
      <c r="QSH25" s="102"/>
      <c r="QSI25" s="102"/>
      <c r="QSJ25" s="102"/>
      <c r="QSK25" s="102"/>
      <c r="QSL25" s="102"/>
      <c r="QSM25" s="102"/>
      <c r="QSN25" s="102"/>
      <c r="QSO25" s="102"/>
      <c r="QSP25" s="102"/>
      <c r="QSQ25" s="102"/>
      <c r="QSR25" s="102"/>
      <c r="QSS25" s="102"/>
      <c r="QST25" s="102"/>
      <c r="QSU25" s="102"/>
      <c r="QSV25" s="102"/>
      <c r="QSW25" s="102"/>
      <c r="QSX25" s="102"/>
      <c r="QSY25" s="102"/>
      <c r="QSZ25" s="102"/>
      <c r="QTA25" s="102"/>
      <c r="QTB25" s="102"/>
      <c r="QTC25" s="102"/>
      <c r="QTD25" s="102"/>
      <c r="QTE25" s="102"/>
      <c r="QTF25" s="102"/>
      <c r="QTG25" s="102"/>
      <c r="QTH25" s="102"/>
      <c r="QTI25" s="102"/>
      <c r="QTJ25" s="102"/>
      <c r="QTK25" s="102"/>
      <c r="QTL25" s="102"/>
      <c r="QTM25" s="102"/>
      <c r="QTN25" s="102"/>
      <c r="QTO25" s="102"/>
      <c r="QTP25" s="102"/>
      <c r="QTQ25" s="102"/>
      <c r="QTR25" s="102"/>
      <c r="QTS25" s="102"/>
      <c r="QTT25" s="102"/>
      <c r="QTU25" s="102"/>
      <c r="QTV25" s="102"/>
      <c r="QTW25" s="102"/>
      <c r="QTX25" s="102"/>
      <c r="QTY25" s="102"/>
      <c r="QTZ25" s="102"/>
      <c r="QUA25" s="102"/>
      <c r="QUB25" s="102"/>
      <c r="QUC25" s="102"/>
      <c r="QUD25" s="102"/>
      <c r="QUE25" s="102"/>
      <c r="QUF25" s="102"/>
      <c r="QUG25" s="102"/>
      <c r="QUH25" s="102"/>
      <c r="QUI25" s="102"/>
      <c r="QUJ25" s="102"/>
      <c r="QUK25" s="102"/>
      <c r="QUL25" s="102"/>
      <c r="QUM25" s="102"/>
      <c r="QUN25" s="102"/>
      <c r="QUO25" s="102"/>
      <c r="QUP25" s="102"/>
      <c r="QUQ25" s="102"/>
      <c r="QUR25" s="102"/>
      <c r="QUS25" s="102"/>
      <c r="QUT25" s="102"/>
      <c r="QUU25" s="102"/>
      <c r="QUV25" s="102"/>
      <c r="QUW25" s="102"/>
      <c r="QUX25" s="102"/>
      <c r="QUY25" s="102"/>
      <c r="QUZ25" s="102"/>
      <c r="QVA25" s="102"/>
      <c r="QVB25" s="102"/>
      <c r="QVC25" s="102"/>
      <c r="QVD25" s="102"/>
      <c r="QVE25" s="102"/>
      <c r="QVF25" s="102"/>
      <c r="QVG25" s="102"/>
      <c r="QVH25" s="102"/>
      <c r="QVI25" s="102"/>
      <c r="QVJ25" s="102"/>
      <c r="QVK25" s="102"/>
      <c r="QVL25" s="102"/>
      <c r="QVM25" s="102"/>
      <c r="QVN25" s="102"/>
      <c r="QVO25" s="102"/>
      <c r="QVP25" s="102"/>
      <c r="QVQ25" s="102"/>
      <c r="QVR25" s="102"/>
      <c r="QVS25" s="102"/>
      <c r="QVT25" s="102"/>
      <c r="QVU25" s="102"/>
      <c r="QVV25" s="102"/>
      <c r="QVW25" s="102"/>
      <c r="QVX25" s="102"/>
      <c r="QVY25" s="102"/>
      <c r="QVZ25" s="102"/>
      <c r="QWA25" s="102"/>
      <c r="QWB25" s="102"/>
      <c r="QWC25" s="102"/>
      <c r="QWD25" s="102"/>
      <c r="QWE25" s="102"/>
      <c r="QWF25" s="102"/>
      <c r="QWG25" s="102"/>
      <c r="QWH25" s="102"/>
      <c r="QWI25" s="102"/>
      <c r="QWJ25" s="102"/>
      <c r="QWK25" s="102"/>
      <c r="QWL25" s="102"/>
      <c r="QWM25" s="102"/>
      <c r="QWN25" s="102"/>
      <c r="QWO25" s="102"/>
      <c r="QWP25" s="102"/>
      <c r="QWQ25" s="102"/>
      <c r="QWR25" s="102"/>
      <c r="QWS25" s="102"/>
      <c r="QWT25" s="102"/>
      <c r="QWU25" s="102"/>
      <c r="QWV25" s="102"/>
      <c r="QWW25" s="102"/>
      <c r="QWX25" s="102"/>
      <c r="QWY25" s="102"/>
      <c r="QWZ25" s="102"/>
      <c r="QXA25" s="102"/>
      <c r="QXB25" s="102"/>
      <c r="QXC25" s="102"/>
      <c r="QXD25" s="102"/>
      <c r="QXE25" s="102"/>
      <c r="QXF25" s="102"/>
      <c r="QXG25" s="102"/>
      <c r="QXH25" s="102"/>
      <c r="QXI25" s="102"/>
      <c r="QXJ25" s="102"/>
      <c r="QXK25" s="102"/>
      <c r="QXL25" s="102"/>
      <c r="QXM25" s="102"/>
      <c r="QXN25" s="102"/>
      <c r="QXO25" s="102"/>
      <c r="QXP25" s="102"/>
      <c r="QXQ25" s="102"/>
      <c r="QXR25" s="102"/>
      <c r="QXS25" s="102"/>
      <c r="QXT25" s="102"/>
      <c r="QXU25" s="102"/>
      <c r="QXV25" s="102"/>
      <c r="QXW25" s="102"/>
      <c r="QXX25" s="102"/>
      <c r="QXY25" s="102"/>
      <c r="QXZ25" s="102"/>
      <c r="QYA25" s="102"/>
      <c r="QYB25" s="102"/>
      <c r="QYC25" s="102"/>
      <c r="QYD25" s="102"/>
      <c r="QYE25" s="102"/>
      <c r="QYF25" s="102"/>
      <c r="QYG25" s="102"/>
      <c r="QYH25" s="102"/>
      <c r="QYI25" s="102"/>
      <c r="QYJ25" s="102"/>
      <c r="QYK25" s="102"/>
      <c r="QYL25" s="102"/>
      <c r="QYM25" s="102"/>
      <c r="QYN25" s="102"/>
      <c r="QYO25" s="102"/>
      <c r="QYP25" s="102"/>
      <c r="QYQ25" s="102"/>
      <c r="QYR25" s="102"/>
      <c r="QYS25" s="102"/>
      <c r="QYT25" s="102"/>
      <c r="QYU25" s="102"/>
      <c r="QYV25" s="102"/>
      <c r="QYW25" s="102"/>
      <c r="QYX25" s="102"/>
      <c r="QYY25" s="102"/>
      <c r="QYZ25" s="102"/>
      <c r="QZA25" s="102"/>
      <c r="QZB25" s="102"/>
      <c r="QZC25" s="102"/>
      <c r="QZD25" s="102"/>
      <c r="QZE25" s="102"/>
      <c r="QZF25" s="102"/>
      <c r="QZG25" s="102"/>
      <c r="QZH25" s="102"/>
      <c r="QZI25" s="102"/>
      <c r="QZJ25" s="102"/>
      <c r="QZK25" s="102"/>
      <c r="QZL25" s="102"/>
      <c r="QZM25" s="102"/>
      <c r="QZN25" s="102"/>
      <c r="QZO25" s="102"/>
      <c r="QZP25" s="102"/>
      <c r="QZQ25" s="102"/>
      <c r="QZR25" s="102"/>
      <c r="QZS25" s="102"/>
      <c r="QZT25" s="102"/>
      <c r="QZU25" s="102"/>
      <c r="QZV25" s="102"/>
      <c r="QZW25" s="102"/>
      <c r="QZX25" s="102"/>
      <c r="QZY25" s="102"/>
      <c r="QZZ25" s="102"/>
      <c r="RAA25" s="102"/>
      <c r="RAB25" s="102"/>
      <c r="RAC25" s="102"/>
      <c r="RAD25" s="102"/>
      <c r="RAE25" s="102"/>
      <c r="RAF25" s="102"/>
      <c r="RAG25" s="102"/>
      <c r="RAH25" s="102"/>
      <c r="RAI25" s="102"/>
      <c r="RAJ25" s="102"/>
      <c r="RAK25" s="102"/>
      <c r="RAL25" s="102"/>
      <c r="RAM25" s="102"/>
      <c r="RAN25" s="102"/>
      <c r="RAO25" s="102"/>
      <c r="RAP25" s="102"/>
      <c r="RAQ25" s="102"/>
      <c r="RAR25" s="102"/>
      <c r="RAS25" s="102"/>
      <c r="RAT25" s="102"/>
      <c r="RAU25" s="102"/>
      <c r="RAV25" s="102"/>
      <c r="RAW25" s="102"/>
      <c r="RAX25" s="102"/>
      <c r="RAY25" s="102"/>
      <c r="RAZ25" s="102"/>
      <c r="RBA25" s="102"/>
      <c r="RBB25" s="102"/>
      <c r="RBC25" s="102"/>
      <c r="RBD25" s="102"/>
      <c r="RBE25" s="102"/>
      <c r="RBF25" s="102"/>
      <c r="RBG25" s="102"/>
      <c r="RBH25" s="102"/>
      <c r="RBI25" s="102"/>
      <c r="RBJ25" s="102"/>
      <c r="RBK25" s="102"/>
      <c r="RBL25" s="102"/>
      <c r="RBM25" s="102"/>
      <c r="RBN25" s="102"/>
      <c r="RBO25" s="102"/>
      <c r="RBP25" s="102"/>
      <c r="RBQ25" s="102"/>
      <c r="RBR25" s="102"/>
      <c r="RBS25" s="102"/>
      <c r="RBT25" s="102"/>
      <c r="RBU25" s="102"/>
      <c r="RBV25" s="102"/>
      <c r="RBW25" s="102"/>
      <c r="RBX25" s="102"/>
      <c r="RBY25" s="102"/>
      <c r="RBZ25" s="102"/>
      <c r="RCA25" s="102"/>
      <c r="RCB25" s="102"/>
      <c r="RCC25" s="102"/>
      <c r="RCD25" s="102"/>
      <c r="RCE25" s="102"/>
      <c r="RCF25" s="102"/>
      <c r="RCG25" s="102"/>
      <c r="RCH25" s="102"/>
      <c r="RCI25" s="102"/>
      <c r="RCJ25" s="102"/>
      <c r="RCK25" s="102"/>
      <c r="RCL25" s="102"/>
      <c r="RCM25" s="102"/>
      <c r="RCN25" s="102"/>
      <c r="RCO25" s="102"/>
      <c r="RCP25" s="102"/>
      <c r="RCQ25" s="102"/>
      <c r="RCR25" s="102"/>
      <c r="RCS25" s="102"/>
      <c r="RCT25" s="102"/>
      <c r="RCU25" s="102"/>
      <c r="RCV25" s="102"/>
      <c r="RCW25" s="102"/>
      <c r="RCX25" s="102"/>
      <c r="RCY25" s="102"/>
      <c r="RCZ25" s="102"/>
      <c r="RDA25" s="102"/>
      <c r="RDB25" s="102"/>
      <c r="RDC25" s="102"/>
      <c r="RDD25" s="102"/>
      <c r="RDE25" s="102"/>
      <c r="RDF25" s="102"/>
      <c r="RDG25" s="102"/>
      <c r="RDH25" s="102"/>
      <c r="RDI25" s="102"/>
      <c r="RDJ25" s="102"/>
      <c r="RDK25" s="102"/>
      <c r="RDL25" s="102"/>
      <c r="RDM25" s="102"/>
      <c r="RDN25" s="102"/>
      <c r="RDO25" s="102"/>
      <c r="RDP25" s="102"/>
      <c r="RDQ25" s="102"/>
      <c r="RDR25" s="102"/>
      <c r="RDS25" s="102"/>
      <c r="RDT25" s="102"/>
      <c r="RDU25" s="102"/>
      <c r="RDV25" s="102"/>
      <c r="RDW25" s="102"/>
      <c r="RDX25" s="102"/>
      <c r="RDY25" s="102"/>
      <c r="RDZ25" s="102"/>
      <c r="REA25" s="102"/>
      <c r="REB25" s="102"/>
      <c r="REC25" s="102"/>
      <c r="RED25" s="102"/>
      <c r="REE25" s="102"/>
      <c r="REF25" s="102"/>
      <c r="REG25" s="102"/>
      <c r="REH25" s="102"/>
      <c r="REI25" s="102"/>
      <c r="REJ25" s="102"/>
      <c r="REK25" s="102"/>
      <c r="REL25" s="102"/>
      <c r="REM25" s="102"/>
      <c r="REN25" s="102"/>
      <c r="REO25" s="102"/>
      <c r="REP25" s="102"/>
      <c r="REQ25" s="102"/>
      <c r="RER25" s="102"/>
      <c r="RES25" s="102"/>
      <c r="RET25" s="102"/>
      <c r="REU25" s="102"/>
      <c r="REV25" s="102"/>
      <c r="REW25" s="102"/>
      <c r="REX25" s="102"/>
      <c r="REY25" s="102"/>
      <c r="REZ25" s="102"/>
      <c r="RFA25" s="102"/>
      <c r="RFB25" s="102"/>
      <c r="RFC25" s="102"/>
      <c r="RFD25" s="102"/>
      <c r="RFE25" s="102"/>
      <c r="RFF25" s="102"/>
      <c r="RFG25" s="102"/>
      <c r="RFH25" s="102"/>
      <c r="RFI25" s="102"/>
      <c r="RFJ25" s="102"/>
      <c r="RFK25" s="102"/>
      <c r="RFL25" s="102"/>
      <c r="RFM25" s="102"/>
      <c r="RFN25" s="102"/>
      <c r="RFO25" s="102"/>
      <c r="RFP25" s="102"/>
      <c r="RFQ25" s="102"/>
      <c r="RFR25" s="102"/>
      <c r="RFS25" s="102"/>
      <c r="RFT25" s="102"/>
      <c r="RFU25" s="102"/>
      <c r="RFV25" s="102"/>
      <c r="RFW25" s="102"/>
      <c r="RFX25" s="102"/>
      <c r="RFY25" s="102"/>
      <c r="RFZ25" s="102"/>
      <c r="RGA25" s="102"/>
      <c r="RGB25" s="102"/>
      <c r="RGC25" s="102"/>
      <c r="RGD25" s="102"/>
      <c r="RGE25" s="102"/>
      <c r="RGF25" s="102"/>
      <c r="RGG25" s="102"/>
      <c r="RGH25" s="102"/>
      <c r="RGI25" s="102"/>
      <c r="RGJ25" s="102"/>
      <c r="RGK25" s="102"/>
      <c r="RGL25" s="102"/>
      <c r="RGM25" s="102"/>
      <c r="RGN25" s="102"/>
      <c r="RGO25" s="102"/>
      <c r="RGP25" s="102"/>
      <c r="RGQ25" s="102"/>
      <c r="RGR25" s="102"/>
      <c r="RGS25" s="102"/>
      <c r="RGT25" s="102"/>
      <c r="RGU25" s="102"/>
      <c r="RGV25" s="102"/>
      <c r="RGW25" s="102"/>
      <c r="RGX25" s="102"/>
      <c r="RGY25" s="102"/>
      <c r="RGZ25" s="102"/>
      <c r="RHA25" s="102"/>
      <c r="RHB25" s="102"/>
      <c r="RHC25" s="102"/>
      <c r="RHD25" s="102"/>
      <c r="RHE25" s="102"/>
      <c r="RHF25" s="102"/>
      <c r="RHG25" s="102"/>
      <c r="RHH25" s="102"/>
      <c r="RHI25" s="102"/>
      <c r="RHJ25" s="102"/>
      <c r="RHK25" s="102"/>
      <c r="RHL25" s="102"/>
      <c r="RHM25" s="102"/>
      <c r="RHN25" s="102"/>
      <c r="RHO25" s="102"/>
      <c r="RHP25" s="102"/>
      <c r="RHQ25" s="102"/>
      <c r="RHR25" s="102"/>
      <c r="RHS25" s="102"/>
      <c r="RHT25" s="102"/>
      <c r="RHU25" s="102"/>
      <c r="RHV25" s="102"/>
      <c r="RHW25" s="102"/>
      <c r="RHX25" s="102"/>
      <c r="RHY25" s="102"/>
      <c r="RHZ25" s="102"/>
      <c r="RIA25" s="102"/>
      <c r="RIB25" s="102"/>
      <c r="RIC25" s="102"/>
      <c r="RID25" s="102"/>
      <c r="RIE25" s="102"/>
      <c r="RIF25" s="102"/>
      <c r="RIG25" s="102"/>
      <c r="RIH25" s="102"/>
      <c r="RII25" s="102"/>
      <c r="RIJ25" s="102"/>
      <c r="RIK25" s="102"/>
      <c r="RIL25" s="102"/>
      <c r="RIM25" s="102"/>
      <c r="RIN25" s="102"/>
      <c r="RIO25" s="102"/>
      <c r="RIP25" s="102"/>
      <c r="RIQ25" s="102"/>
      <c r="RIR25" s="102"/>
      <c r="RIS25" s="102"/>
      <c r="RIT25" s="102"/>
      <c r="RIU25" s="102"/>
      <c r="RIV25" s="102"/>
      <c r="RIW25" s="102"/>
      <c r="RIX25" s="102"/>
      <c r="RIY25" s="102"/>
      <c r="RIZ25" s="102"/>
      <c r="RJA25" s="102"/>
      <c r="RJB25" s="102"/>
      <c r="RJC25" s="102"/>
      <c r="RJD25" s="102"/>
      <c r="RJE25" s="102"/>
      <c r="RJF25" s="102"/>
      <c r="RJG25" s="102"/>
      <c r="RJH25" s="102"/>
      <c r="RJI25" s="102"/>
      <c r="RJJ25" s="102"/>
      <c r="RJK25" s="102"/>
      <c r="RJL25" s="102"/>
      <c r="RJM25" s="102"/>
      <c r="RJN25" s="102"/>
      <c r="RJO25" s="102"/>
      <c r="RJP25" s="102"/>
      <c r="RJQ25" s="102"/>
      <c r="RJR25" s="102"/>
      <c r="RJS25" s="102"/>
      <c r="RJT25" s="102"/>
      <c r="RJU25" s="102"/>
      <c r="RJV25" s="102"/>
      <c r="RJW25" s="102"/>
      <c r="RJX25" s="102"/>
      <c r="RJY25" s="102"/>
      <c r="RJZ25" s="102"/>
      <c r="RKA25" s="102"/>
      <c r="RKB25" s="102"/>
      <c r="RKC25" s="102"/>
      <c r="RKD25" s="102"/>
      <c r="RKE25" s="102"/>
      <c r="RKF25" s="102"/>
      <c r="RKG25" s="102"/>
      <c r="RKH25" s="102"/>
      <c r="RKI25" s="102"/>
      <c r="RKJ25" s="102"/>
      <c r="RKK25" s="102"/>
      <c r="RKL25" s="102"/>
      <c r="RKM25" s="102"/>
      <c r="RKN25" s="102"/>
      <c r="RKO25" s="102"/>
      <c r="RKP25" s="102"/>
      <c r="RKQ25" s="102"/>
      <c r="RKR25" s="102"/>
      <c r="RKS25" s="102"/>
      <c r="RKT25" s="102"/>
      <c r="RKU25" s="102"/>
      <c r="RKV25" s="102"/>
      <c r="RKW25" s="102"/>
      <c r="RKX25" s="102"/>
      <c r="RKY25" s="102"/>
      <c r="RKZ25" s="102"/>
      <c r="RLA25" s="102"/>
      <c r="RLB25" s="102"/>
      <c r="RLC25" s="102"/>
      <c r="RLD25" s="102"/>
      <c r="RLE25" s="102"/>
      <c r="RLF25" s="102"/>
      <c r="RLG25" s="102"/>
      <c r="RLH25" s="102"/>
      <c r="RLI25" s="102"/>
      <c r="RLJ25" s="102"/>
      <c r="RLK25" s="102"/>
      <c r="RLL25" s="102"/>
      <c r="RLM25" s="102"/>
      <c r="RLN25" s="102"/>
      <c r="RLO25" s="102"/>
      <c r="RLP25" s="102"/>
      <c r="RLQ25" s="102"/>
      <c r="RLR25" s="102"/>
      <c r="RLS25" s="102"/>
      <c r="RLT25" s="102"/>
      <c r="RLU25" s="102"/>
      <c r="RLV25" s="102"/>
      <c r="RLW25" s="102"/>
      <c r="RLX25" s="102"/>
      <c r="RLY25" s="102"/>
      <c r="RLZ25" s="102"/>
      <c r="RMA25" s="102"/>
      <c r="RMB25" s="102"/>
      <c r="RMC25" s="102"/>
      <c r="RMD25" s="102"/>
      <c r="RME25" s="102"/>
      <c r="RMF25" s="102"/>
      <c r="RMG25" s="102"/>
      <c r="RMH25" s="102"/>
      <c r="RMI25" s="102"/>
      <c r="RMJ25" s="102"/>
      <c r="RMK25" s="102"/>
      <c r="RML25" s="102"/>
      <c r="RMM25" s="102"/>
      <c r="RMN25" s="102"/>
      <c r="RMO25" s="102"/>
      <c r="RMP25" s="102"/>
      <c r="RMQ25" s="102"/>
      <c r="RMR25" s="102"/>
      <c r="RMS25" s="102"/>
      <c r="RMT25" s="102"/>
      <c r="RMU25" s="102"/>
      <c r="RMV25" s="102"/>
      <c r="RMW25" s="102"/>
      <c r="RMX25" s="102"/>
      <c r="RMY25" s="102"/>
      <c r="RMZ25" s="102"/>
      <c r="RNA25" s="102"/>
      <c r="RNB25" s="102"/>
      <c r="RNC25" s="102"/>
      <c r="RND25" s="102"/>
      <c r="RNE25" s="102"/>
      <c r="RNF25" s="102"/>
      <c r="RNG25" s="102"/>
      <c r="RNH25" s="102"/>
      <c r="RNI25" s="102"/>
      <c r="RNJ25" s="102"/>
      <c r="RNK25" s="102"/>
      <c r="RNL25" s="102"/>
      <c r="RNM25" s="102"/>
      <c r="RNN25" s="102"/>
      <c r="RNO25" s="102"/>
      <c r="RNP25" s="102"/>
      <c r="RNQ25" s="102"/>
      <c r="RNR25" s="102"/>
      <c r="RNS25" s="102"/>
      <c r="RNT25" s="102"/>
      <c r="RNU25" s="102"/>
      <c r="RNV25" s="102"/>
      <c r="RNW25" s="102"/>
      <c r="RNX25" s="102"/>
      <c r="RNY25" s="102"/>
      <c r="RNZ25" s="102"/>
      <c r="ROA25" s="102"/>
      <c r="ROB25" s="102"/>
      <c r="ROC25" s="102"/>
      <c r="ROD25" s="102"/>
      <c r="ROE25" s="102"/>
      <c r="ROF25" s="102"/>
      <c r="ROG25" s="102"/>
      <c r="ROH25" s="102"/>
      <c r="ROI25" s="102"/>
      <c r="ROJ25" s="102"/>
      <c r="ROK25" s="102"/>
      <c r="ROL25" s="102"/>
      <c r="ROM25" s="102"/>
      <c r="RON25" s="102"/>
      <c r="ROO25" s="102"/>
      <c r="ROP25" s="102"/>
      <c r="ROQ25" s="102"/>
      <c r="ROR25" s="102"/>
      <c r="ROS25" s="102"/>
      <c r="ROT25" s="102"/>
      <c r="ROU25" s="102"/>
      <c r="ROV25" s="102"/>
      <c r="ROW25" s="102"/>
      <c r="ROX25" s="102"/>
      <c r="ROY25" s="102"/>
      <c r="ROZ25" s="102"/>
      <c r="RPA25" s="102"/>
      <c r="RPB25" s="102"/>
      <c r="RPC25" s="102"/>
      <c r="RPD25" s="102"/>
      <c r="RPE25" s="102"/>
      <c r="RPF25" s="102"/>
      <c r="RPG25" s="102"/>
      <c r="RPH25" s="102"/>
      <c r="RPI25" s="102"/>
      <c r="RPJ25" s="102"/>
      <c r="RPK25" s="102"/>
      <c r="RPL25" s="102"/>
      <c r="RPM25" s="102"/>
      <c r="RPN25" s="102"/>
      <c r="RPO25" s="102"/>
      <c r="RPP25" s="102"/>
      <c r="RPQ25" s="102"/>
      <c r="RPR25" s="102"/>
      <c r="RPS25" s="102"/>
      <c r="RPT25" s="102"/>
      <c r="RPU25" s="102"/>
      <c r="RPV25" s="102"/>
      <c r="RPW25" s="102"/>
      <c r="RPX25" s="102"/>
      <c r="RPY25" s="102"/>
      <c r="RPZ25" s="102"/>
      <c r="RQA25" s="102"/>
      <c r="RQB25" s="102"/>
      <c r="RQC25" s="102"/>
      <c r="RQD25" s="102"/>
      <c r="RQE25" s="102"/>
      <c r="RQF25" s="102"/>
      <c r="RQG25" s="102"/>
      <c r="RQH25" s="102"/>
      <c r="RQI25" s="102"/>
      <c r="RQJ25" s="102"/>
      <c r="RQK25" s="102"/>
      <c r="RQL25" s="102"/>
      <c r="RQM25" s="102"/>
      <c r="RQN25" s="102"/>
      <c r="RQO25" s="102"/>
      <c r="RQP25" s="102"/>
      <c r="RQQ25" s="102"/>
      <c r="RQR25" s="102"/>
      <c r="RQS25" s="102"/>
      <c r="RQT25" s="102"/>
      <c r="RQU25" s="102"/>
      <c r="RQV25" s="102"/>
      <c r="RQW25" s="102"/>
      <c r="RQX25" s="102"/>
      <c r="RQY25" s="102"/>
      <c r="RQZ25" s="102"/>
      <c r="RRA25" s="102"/>
      <c r="RRB25" s="102"/>
      <c r="RRC25" s="102"/>
      <c r="RRD25" s="102"/>
      <c r="RRE25" s="102"/>
      <c r="RRF25" s="102"/>
      <c r="RRG25" s="102"/>
      <c r="RRH25" s="102"/>
      <c r="RRI25" s="102"/>
      <c r="RRJ25" s="102"/>
      <c r="RRK25" s="102"/>
      <c r="RRL25" s="102"/>
      <c r="RRM25" s="102"/>
      <c r="RRN25" s="102"/>
      <c r="RRO25" s="102"/>
      <c r="RRP25" s="102"/>
      <c r="RRQ25" s="102"/>
      <c r="RRR25" s="102"/>
      <c r="RRS25" s="102"/>
      <c r="RRT25" s="102"/>
      <c r="RRU25" s="102"/>
      <c r="RRV25" s="102"/>
      <c r="RRW25" s="102"/>
      <c r="RRX25" s="102"/>
      <c r="RRY25" s="102"/>
      <c r="RRZ25" s="102"/>
      <c r="RSA25" s="102"/>
      <c r="RSB25" s="102"/>
      <c r="RSC25" s="102"/>
      <c r="RSD25" s="102"/>
      <c r="RSE25" s="102"/>
      <c r="RSF25" s="102"/>
      <c r="RSG25" s="102"/>
      <c r="RSH25" s="102"/>
      <c r="RSI25" s="102"/>
      <c r="RSJ25" s="102"/>
      <c r="RSK25" s="102"/>
      <c r="RSL25" s="102"/>
      <c r="RSM25" s="102"/>
      <c r="RSN25" s="102"/>
      <c r="RSO25" s="102"/>
      <c r="RSP25" s="102"/>
      <c r="RSQ25" s="102"/>
      <c r="RSR25" s="102"/>
      <c r="RSS25" s="102"/>
      <c r="RST25" s="102"/>
      <c r="RSU25" s="102"/>
      <c r="RSV25" s="102"/>
      <c r="RSW25" s="102"/>
      <c r="RSX25" s="102"/>
      <c r="RSY25" s="102"/>
      <c r="RSZ25" s="102"/>
      <c r="RTA25" s="102"/>
      <c r="RTB25" s="102"/>
      <c r="RTC25" s="102"/>
      <c r="RTD25" s="102"/>
      <c r="RTE25" s="102"/>
      <c r="RTF25" s="102"/>
      <c r="RTG25" s="102"/>
      <c r="RTH25" s="102"/>
      <c r="RTI25" s="102"/>
      <c r="RTJ25" s="102"/>
      <c r="RTK25" s="102"/>
      <c r="RTL25" s="102"/>
      <c r="RTM25" s="102"/>
      <c r="RTN25" s="102"/>
      <c r="RTO25" s="102"/>
      <c r="RTP25" s="102"/>
      <c r="RTQ25" s="102"/>
      <c r="RTR25" s="102"/>
      <c r="RTS25" s="102"/>
      <c r="RTT25" s="102"/>
      <c r="RTU25" s="102"/>
      <c r="RTV25" s="102"/>
      <c r="RTW25" s="102"/>
      <c r="RTX25" s="102"/>
      <c r="RTY25" s="102"/>
      <c r="RTZ25" s="102"/>
      <c r="RUA25" s="102"/>
      <c r="RUB25" s="102"/>
      <c r="RUC25" s="102"/>
      <c r="RUD25" s="102"/>
      <c r="RUE25" s="102"/>
      <c r="RUF25" s="102"/>
      <c r="RUG25" s="102"/>
      <c r="RUH25" s="102"/>
      <c r="RUI25" s="102"/>
      <c r="RUJ25" s="102"/>
      <c r="RUK25" s="102"/>
      <c r="RUL25" s="102"/>
      <c r="RUM25" s="102"/>
      <c r="RUN25" s="102"/>
      <c r="RUO25" s="102"/>
      <c r="RUP25" s="102"/>
      <c r="RUQ25" s="102"/>
      <c r="RUR25" s="102"/>
      <c r="RUS25" s="102"/>
      <c r="RUT25" s="102"/>
      <c r="RUU25" s="102"/>
      <c r="RUV25" s="102"/>
      <c r="RUW25" s="102"/>
      <c r="RUX25" s="102"/>
      <c r="RUY25" s="102"/>
      <c r="RUZ25" s="102"/>
      <c r="RVA25" s="102"/>
      <c r="RVB25" s="102"/>
      <c r="RVC25" s="102"/>
      <c r="RVD25" s="102"/>
      <c r="RVE25" s="102"/>
      <c r="RVF25" s="102"/>
      <c r="RVG25" s="102"/>
      <c r="RVH25" s="102"/>
      <c r="RVI25" s="102"/>
      <c r="RVJ25" s="102"/>
      <c r="RVK25" s="102"/>
      <c r="RVL25" s="102"/>
      <c r="RVM25" s="102"/>
      <c r="RVN25" s="102"/>
      <c r="RVO25" s="102"/>
      <c r="RVP25" s="102"/>
      <c r="RVQ25" s="102"/>
      <c r="RVR25" s="102"/>
      <c r="RVS25" s="102"/>
      <c r="RVT25" s="102"/>
      <c r="RVU25" s="102"/>
      <c r="RVV25" s="102"/>
      <c r="RVW25" s="102"/>
      <c r="RVX25" s="102"/>
      <c r="RVY25" s="102"/>
      <c r="RVZ25" s="102"/>
      <c r="RWA25" s="102"/>
      <c r="RWB25" s="102"/>
      <c r="RWC25" s="102"/>
      <c r="RWD25" s="102"/>
      <c r="RWE25" s="102"/>
      <c r="RWF25" s="102"/>
      <c r="RWG25" s="102"/>
      <c r="RWH25" s="102"/>
      <c r="RWI25" s="102"/>
      <c r="RWJ25" s="102"/>
      <c r="RWK25" s="102"/>
      <c r="RWL25" s="102"/>
      <c r="RWM25" s="102"/>
      <c r="RWN25" s="102"/>
      <c r="RWO25" s="102"/>
      <c r="RWP25" s="102"/>
      <c r="RWQ25" s="102"/>
      <c r="RWR25" s="102"/>
      <c r="RWS25" s="102"/>
      <c r="RWT25" s="102"/>
      <c r="RWU25" s="102"/>
      <c r="RWV25" s="102"/>
      <c r="RWW25" s="102"/>
      <c r="RWX25" s="102"/>
      <c r="RWY25" s="102"/>
      <c r="RWZ25" s="102"/>
      <c r="RXA25" s="102"/>
      <c r="RXB25" s="102"/>
      <c r="RXC25" s="102"/>
      <c r="RXD25" s="102"/>
      <c r="RXE25" s="102"/>
      <c r="RXF25" s="102"/>
      <c r="RXG25" s="102"/>
      <c r="RXH25" s="102"/>
      <c r="RXI25" s="102"/>
      <c r="RXJ25" s="102"/>
      <c r="RXK25" s="102"/>
      <c r="RXL25" s="102"/>
      <c r="RXM25" s="102"/>
      <c r="RXN25" s="102"/>
      <c r="RXO25" s="102"/>
      <c r="RXP25" s="102"/>
      <c r="RXQ25" s="102"/>
      <c r="RXR25" s="102"/>
      <c r="RXS25" s="102"/>
      <c r="RXT25" s="102"/>
      <c r="RXU25" s="102"/>
      <c r="RXV25" s="102"/>
      <c r="RXW25" s="102"/>
      <c r="RXX25" s="102"/>
      <c r="RXY25" s="102"/>
      <c r="RXZ25" s="102"/>
      <c r="RYA25" s="102"/>
      <c r="RYB25" s="102"/>
      <c r="RYC25" s="102"/>
      <c r="RYD25" s="102"/>
      <c r="RYE25" s="102"/>
      <c r="RYF25" s="102"/>
      <c r="RYG25" s="102"/>
      <c r="RYH25" s="102"/>
      <c r="RYI25" s="102"/>
      <c r="RYJ25" s="102"/>
      <c r="RYK25" s="102"/>
      <c r="RYL25" s="102"/>
      <c r="RYM25" s="102"/>
      <c r="RYN25" s="102"/>
      <c r="RYO25" s="102"/>
      <c r="RYP25" s="102"/>
      <c r="RYQ25" s="102"/>
      <c r="RYR25" s="102"/>
      <c r="RYS25" s="102"/>
      <c r="RYT25" s="102"/>
      <c r="RYU25" s="102"/>
      <c r="RYV25" s="102"/>
      <c r="RYW25" s="102"/>
      <c r="RYX25" s="102"/>
      <c r="RYY25" s="102"/>
      <c r="RYZ25" s="102"/>
      <c r="RZA25" s="102"/>
      <c r="RZB25" s="102"/>
      <c r="RZC25" s="102"/>
      <c r="RZD25" s="102"/>
      <c r="RZE25" s="102"/>
      <c r="RZF25" s="102"/>
      <c r="RZG25" s="102"/>
      <c r="RZH25" s="102"/>
      <c r="RZI25" s="102"/>
      <c r="RZJ25" s="102"/>
      <c r="RZK25" s="102"/>
      <c r="RZL25" s="102"/>
      <c r="RZM25" s="102"/>
      <c r="RZN25" s="102"/>
      <c r="RZO25" s="102"/>
      <c r="RZP25" s="102"/>
      <c r="RZQ25" s="102"/>
      <c r="RZR25" s="102"/>
      <c r="RZS25" s="102"/>
      <c r="RZT25" s="102"/>
      <c r="RZU25" s="102"/>
      <c r="RZV25" s="102"/>
      <c r="RZW25" s="102"/>
      <c r="RZX25" s="102"/>
      <c r="RZY25" s="102"/>
      <c r="RZZ25" s="102"/>
      <c r="SAA25" s="102"/>
      <c r="SAB25" s="102"/>
      <c r="SAC25" s="102"/>
      <c r="SAD25" s="102"/>
      <c r="SAE25" s="102"/>
      <c r="SAF25" s="102"/>
      <c r="SAG25" s="102"/>
      <c r="SAH25" s="102"/>
      <c r="SAI25" s="102"/>
      <c r="SAJ25" s="102"/>
      <c r="SAK25" s="102"/>
      <c r="SAL25" s="102"/>
      <c r="SAM25" s="102"/>
      <c r="SAN25" s="102"/>
      <c r="SAO25" s="102"/>
      <c r="SAP25" s="102"/>
      <c r="SAQ25" s="102"/>
      <c r="SAR25" s="102"/>
      <c r="SAS25" s="102"/>
      <c r="SAT25" s="102"/>
      <c r="SAU25" s="102"/>
      <c r="SAV25" s="102"/>
      <c r="SAW25" s="102"/>
      <c r="SAX25" s="102"/>
      <c r="SAY25" s="102"/>
      <c r="SAZ25" s="102"/>
      <c r="SBA25" s="102"/>
      <c r="SBB25" s="102"/>
      <c r="SBC25" s="102"/>
      <c r="SBD25" s="102"/>
      <c r="SBE25" s="102"/>
      <c r="SBF25" s="102"/>
      <c r="SBG25" s="102"/>
      <c r="SBH25" s="102"/>
      <c r="SBI25" s="102"/>
      <c r="SBJ25" s="102"/>
      <c r="SBK25" s="102"/>
      <c r="SBL25" s="102"/>
      <c r="SBM25" s="102"/>
      <c r="SBN25" s="102"/>
      <c r="SBO25" s="102"/>
      <c r="SBP25" s="102"/>
      <c r="SBQ25" s="102"/>
      <c r="SBR25" s="102"/>
      <c r="SBS25" s="102"/>
      <c r="SBT25" s="102"/>
      <c r="SBU25" s="102"/>
      <c r="SBV25" s="102"/>
      <c r="SBW25" s="102"/>
      <c r="SBX25" s="102"/>
      <c r="SBY25" s="102"/>
      <c r="SBZ25" s="102"/>
      <c r="SCA25" s="102"/>
      <c r="SCB25" s="102"/>
      <c r="SCC25" s="102"/>
      <c r="SCD25" s="102"/>
      <c r="SCE25" s="102"/>
      <c r="SCF25" s="102"/>
      <c r="SCG25" s="102"/>
      <c r="SCH25" s="102"/>
      <c r="SCI25" s="102"/>
      <c r="SCJ25" s="102"/>
      <c r="SCK25" s="102"/>
      <c r="SCL25" s="102"/>
      <c r="SCM25" s="102"/>
      <c r="SCN25" s="102"/>
      <c r="SCO25" s="102"/>
      <c r="SCP25" s="102"/>
      <c r="SCQ25" s="102"/>
      <c r="SCR25" s="102"/>
      <c r="SCS25" s="102"/>
      <c r="SCT25" s="102"/>
      <c r="SCU25" s="102"/>
      <c r="SCV25" s="102"/>
      <c r="SCW25" s="102"/>
      <c r="SCX25" s="102"/>
      <c r="SCY25" s="102"/>
      <c r="SCZ25" s="102"/>
      <c r="SDA25" s="102"/>
      <c r="SDB25" s="102"/>
      <c r="SDC25" s="102"/>
      <c r="SDD25" s="102"/>
      <c r="SDE25" s="102"/>
      <c r="SDF25" s="102"/>
      <c r="SDG25" s="102"/>
      <c r="SDH25" s="102"/>
      <c r="SDI25" s="102"/>
      <c r="SDJ25" s="102"/>
      <c r="SDK25" s="102"/>
      <c r="SDL25" s="102"/>
      <c r="SDM25" s="102"/>
      <c r="SDN25" s="102"/>
      <c r="SDO25" s="102"/>
      <c r="SDP25" s="102"/>
      <c r="SDQ25" s="102"/>
      <c r="SDR25" s="102"/>
      <c r="SDS25" s="102"/>
      <c r="SDT25" s="102"/>
      <c r="SDU25" s="102"/>
      <c r="SDV25" s="102"/>
      <c r="SDW25" s="102"/>
      <c r="SDX25" s="102"/>
      <c r="SDY25" s="102"/>
      <c r="SDZ25" s="102"/>
      <c r="SEA25" s="102"/>
      <c r="SEB25" s="102"/>
      <c r="SEC25" s="102"/>
      <c r="SED25" s="102"/>
      <c r="SEE25" s="102"/>
      <c r="SEF25" s="102"/>
      <c r="SEG25" s="102"/>
      <c r="SEH25" s="102"/>
      <c r="SEI25" s="102"/>
      <c r="SEJ25" s="102"/>
      <c r="SEK25" s="102"/>
      <c r="SEL25" s="102"/>
      <c r="SEM25" s="102"/>
      <c r="SEN25" s="102"/>
      <c r="SEO25" s="102"/>
      <c r="SEP25" s="102"/>
      <c r="SEQ25" s="102"/>
      <c r="SER25" s="102"/>
      <c r="SES25" s="102"/>
      <c r="SET25" s="102"/>
      <c r="SEU25" s="102"/>
      <c r="SEV25" s="102"/>
      <c r="SEW25" s="102"/>
      <c r="SEX25" s="102"/>
      <c r="SEY25" s="102"/>
      <c r="SEZ25" s="102"/>
      <c r="SFA25" s="102"/>
      <c r="SFB25" s="102"/>
      <c r="SFC25" s="102"/>
      <c r="SFD25" s="102"/>
      <c r="SFE25" s="102"/>
      <c r="SFF25" s="102"/>
      <c r="SFG25" s="102"/>
      <c r="SFH25" s="102"/>
      <c r="SFI25" s="102"/>
      <c r="SFJ25" s="102"/>
      <c r="SFK25" s="102"/>
      <c r="SFL25" s="102"/>
      <c r="SFM25" s="102"/>
      <c r="SFN25" s="102"/>
      <c r="SFO25" s="102"/>
      <c r="SFP25" s="102"/>
      <c r="SFQ25" s="102"/>
      <c r="SFR25" s="102"/>
      <c r="SFS25" s="102"/>
      <c r="SFT25" s="102"/>
      <c r="SFU25" s="102"/>
      <c r="SFV25" s="102"/>
      <c r="SFW25" s="102"/>
      <c r="SFX25" s="102"/>
      <c r="SFY25" s="102"/>
      <c r="SFZ25" s="102"/>
      <c r="SGA25" s="102"/>
      <c r="SGB25" s="102"/>
      <c r="SGC25" s="102"/>
      <c r="SGD25" s="102"/>
      <c r="SGE25" s="102"/>
      <c r="SGF25" s="102"/>
      <c r="SGG25" s="102"/>
      <c r="SGH25" s="102"/>
      <c r="SGI25" s="102"/>
      <c r="SGJ25" s="102"/>
      <c r="SGK25" s="102"/>
      <c r="SGL25" s="102"/>
      <c r="SGM25" s="102"/>
      <c r="SGN25" s="102"/>
      <c r="SGO25" s="102"/>
      <c r="SGP25" s="102"/>
      <c r="SGQ25" s="102"/>
      <c r="SGR25" s="102"/>
      <c r="SGS25" s="102"/>
      <c r="SGT25" s="102"/>
      <c r="SGU25" s="102"/>
      <c r="SGV25" s="102"/>
      <c r="SGW25" s="102"/>
      <c r="SGX25" s="102"/>
      <c r="SGY25" s="102"/>
      <c r="SGZ25" s="102"/>
      <c r="SHA25" s="102"/>
      <c r="SHB25" s="102"/>
      <c r="SHC25" s="102"/>
      <c r="SHD25" s="102"/>
      <c r="SHE25" s="102"/>
      <c r="SHF25" s="102"/>
      <c r="SHG25" s="102"/>
      <c r="SHH25" s="102"/>
      <c r="SHI25" s="102"/>
      <c r="SHJ25" s="102"/>
      <c r="SHK25" s="102"/>
      <c r="SHL25" s="102"/>
      <c r="SHM25" s="102"/>
      <c r="SHN25" s="102"/>
      <c r="SHO25" s="102"/>
      <c r="SHP25" s="102"/>
      <c r="SHQ25" s="102"/>
      <c r="SHR25" s="102"/>
      <c r="SHS25" s="102"/>
      <c r="SHT25" s="102"/>
      <c r="SHU25" s="102"/>
      <c r="SHV25" s="102"/>
      <c r="SHW25" s="102"/>
      <c r="SHX25" s="102"/>
      <c r="SHY25" s="102"/>
      <c r="SHZ25" s="102"/>
      <c r="SIA25" s="102"/>
      <c r="SIB25" s="102"/>
      <c r="SIC25" s="102"/>
      <c r="SID25" s="102"/>
      <c r="SIE25" s="102"/>
      <c r="SIF25" s="102"/>
      <c r="SIG25" s="102"/>
      <c r="SIH25" s="102"/>
      <c r="SII25" s="102"/>
      <c r="SIJ25" s="102"/>
      <c r="SIK25" s="102"/>
      <c r="SIL25" s="102"/>
      <c r="SIM25" s="102"/>
      <c r="SIN25" s="102"/>
      <c r="SIO25" s="102"/>
      <c r="SIP25" s="102"/>
      <c r="SIQ25" s="102"/>
      <c r="SIR25" s="102"/>
      <c r="SIS25" s="102"/>
      <c r="SIT25" s="102"/>
      <c r="SIU25" s="102"/>
      <c r="SIV25" s="102"/>
      <c r="SIW25" s="102"/>
      <c r="SIX25" s="102"/>
      <c r="SIY25" s="102"/>
      <c r="SIZ25" s="102"/>
      <c r="SJA25" s="102"/>
      <c r="SJB25" s="102"/>
      <c r="SJC25" s="102"/>
      <c r="SJD25" s="102"/>
      <c r="SJE25" s="102"/>
      <c r="SJF25" s="102"/>
      <c r="SJG25" s="102"/>
      <c r="SJH25" s="102"/>
      <c r="SJI25" s="102"/>
      <c r="SJJ25" s="102"/>
      <c r="SJK25" s="102"/>
      <c r="SJL25" s="102"/>
      <c r="SJM25" s="102"/>
      <c r="SJN25" s="102"/>
      <c r="SJO25" s="102"/>
      <c r="SJP25" s="102"/>
      <c r="SJQ25" s="102"/>
      <c r="SJR25" s="102"/>
      <c r="SJS25" s="102"/>
      <c r="SJT25" s="102"/>
      <c r="SJU25" s="102"/>
      <c r="SJV25" s="102"/>
      <c r="SJW25" s="102"/>
      <c r="SJX25" s="102"/>
      <c r="SJY25" s="102"/>
      <c r="SJZ25" s="102"/>
      <c r="SKA25" s="102"/>
      <c r="SKB25" s="102"/>
      <c r="SKC25" s="102"/>
      <c r="SKD25" s="102"/>
      <c r="SKE25" s="102"/>
      <c r="SKF25" s="102"/>
      <c r="SKG25" s="102"/>
      <c r="SKH25" s="102"/>
      <c r="SKI25" s="102"/>
      <c r="SKJ25" s="102"/>
      <c r="SKK25" s="102"/>
      <c r="SKL25" s="102"/>
      <c r="SKM25" s="102"/>
      <c r="SKN25" s="102"/>
      <c r="SKO25" s="102"/>
      <c r="SKP25" s="102"/>
      <c r="SKQ25" s="102"/>
      <c r="SKR25" s="102"/>
      <c r="SKS25" s="102"/>
      <c r="SKT25" s="102"/>
      <c r="SKU25" s="102"/>
      <c r="SKV25" s="102"/>
      <c r="SKW25" s="102"/>
      <c r="SKX25" s="102"/>
      <c r="SKY25" s="102"/>
      <c r="SKZ25" s="102"/>
      <c r="SLA25" s="102"/>
      <c r="SLB25" s="102"/>
      <c r="SLC25" s="102"/>
      <c r="SLD25" s="102"/>
      <c r="SLE25" s="102"/>
      <c r="SLF25" s="102"/>
      <c r="SLG25" s="102"/>
      <c r="SLH25" s="102"/>
      <c r="SLI25" s="102"/>
      <c r="SLJ25" s="102"/>
      <c r="SLK25" s="102"/>
      <c r="SLL25" s="102"/>
      <c r="SLM25" s="102"/>
      <c r="SLN25" s="102"/>
      <c r="SLO25" s="102"/>
      <c r="SLP25" s="102"/>
      <c r="SLQ25" s="102"/>
      <c r="SLR25" s="102"/>
      <c r="SLS25" s="102"/>
      <c r="SLT25" s="102"/>
      <c r="SLU25" s="102"/>
      <c r="SLV25" s="102"/>
      <c r="SLW25" s="102"/>
      <c r="SLX25" s="102"/>
      <c r="SLY25" s="102"/>
      <c r="SLZ25" s="102"/>
      <c r="SMA25" s="102"/>
      <c r="SMB25" s="102"/>
      <c r="SMC25" s="102"/>
      <c r="SMD25" s="102"/>
      <c r="SME25" s="102"/>
      <c r="SMF25" s="102"/>
      <c r="SMG25" s="102"/>
      <c r="SMH25" s="102"/>
      <c r="SMI25" s="102"/>
      <c r="SMJ25" s="102"/>
      <c r="SMK25" s="102"/>
      <c r="SML25" s="102"/>
      <c r="SMM25" s="102"/>
      <c r="SMN25" s="102"/>
      <c r="SMO25" s="102"/>
      <c r="SMP25" s="102"/>
      <c r="SMQ25" s="102"/>
      <c r="SMR25" s="102"/>
      <c r="SMS25" s="102"/>
      <c r="SMT25" s="102"/>
      <c r="SMU25" s="102"/>
      <c r="SMV25" s="102"/>
      <c r="SMW25" s="102"/>
      <c r="SMX25" s="102"/>
      <c r="SMY25" s="102"/>
      <c r="SMZ25" s="102"/>
      <c r="SNA25" s="102"/>
      <c r="SNB25" s="102"/>
      <c r="SNC25" s="102"/>
      <c r="SND25" s="102"/>
      <c r="SNE25" s="102"/>
      <c r="SNF25" s="102"/>
      <c r="SNG25" s="102"/>
      <c r="SNH25" s="102"/>
      <c r="SNI25" s="102"/>
      <c r="SNJ25" s="102"/>
      <c r="SNK25" s="102"/>
      <c r="SNL25" s="102"/>
      <c r="SNM25" s="102"/>
      <c r="SNN25" s="102"/>
      <c r="SNO25" s="102"/>
      <c r="SNP25" s="102"/>
      <c r="SNQ25" s="102"/>
      <c r="SNR25" s="102"/>
      <c r="SNS25" s="102"/>
      <c r="SNT25" s="102"/>
      <c r="SNU25" s="102"/>
      <c r="SNV25" s="102"/>
      <c r="SNW25" s="102"/>
      <c r="SNX25" s="102"/>
      <c r="SNY25" s="102"/>
      <c r="SNZ25" s="102"/>
      <c r="SOA25" s="102"/>
      <c r="SOB25" s="102"/>
      <c r="SOC25" s="102"/>
      <c r="SOD25" s="102"/>
      <c r="SOE25" s="102"/>
      <c r="SOF25" s="102"/>
      <c r="SOG25" s="102"/>
      <c r="SOH25" s="102"/>
      <c r="SOI25" s="102"/>
      <c r="SOJ25" s="102"/>
      <c r="SOK25" s="102"/>
      <c r="SOL25" s="102"/>
      <c r="SOM25" s="102"/>
      <c r="SON25" s="102"/>
      <c r="SOO25" s="102"/>
      <c r="SOP25" s="102"/>
      <c r="SOQ25" s="102"/>
      <c r="SOR25" s="102"/>
      <c r="SOS25" s="102"/>
      <c r="SOT25" s="102"/>
      <c r="SOU25" s="102"/>
      <c r="SOV25" s="102"/>
      <c r="SOW25" s="102"/>
      <c r="SOX25" s="102"/>
      <c r="SOY25" s="102"/>
      <c r="SOZ25" s="102"/>
      <c r="SPA25" s="102"/>
      <c r="SPB25" s="102"/>
      <c r="SPC25" s="102"/>
      <c r="SPD25" s="102"/>
      <c r="SPE25" s="102"/>
      <c r="SPF25" s="102"/>
      <c r="SPG25" s="102"/>
      <c r="SPH25" s="102"/>
      <c r="SPI25" s="102"/>
      <c r="SPJ25" s="102"/>
      <c r="SPK25" s="102"/>
      <c r="SPL25" s="102"/>
      <c r="SPM25" s="102"/>
      <c r="SPN25" s="102"/>
      <c r="SPO25" s="102"/>
      <c r="SPP25" s="102"/>
      <c r="SPQ25" s="102"/>
      <c r="SPR25" s="102"/>
      <c r="SPS25" s="102"/>
      <c r="SPT25" s="102"/>
      <c r="SPU25" s="102"/>
      <c r="SPV25" s="102"/>
      <c r="SPW25" s="102"/>
      <c r="SPX25" s="102"/>
      <c r="SPY25" s="102"/>
      <c r="SPZ25" s="102"/>
      <c r="SQA25" s="102"/>
      <c r="SQB25" s="102"/>
      <c r="SQC25" s="102"/>
      <c r="SQD25" s="102"/>
      <c r="SQE25" s="102"/>
      <c r="SQF25" s="102"/>
      <c r="SQG25" s="102"/>
      <c r="SQH25" s="102"/>
      <c r="SQI25" s="102"/>
      <c r="SQJ25" s="102"/>
      <c r="SQK25" s="102"/>
      <c r="SQL25" s="102"/>
      <c r="SQM25" s="102"/>
      <c r="SQN25" s="102"/>
      <c r="SQO25" s="102"/>
      <c r="SQP25" s="102"/>
      <c r="SQQ25" s="102"/>
      <c r="SQR25" s="102"/>
      <c r="SQS25" s="102"/>
      <c r="SQT25" s="102"/>
      <c r="SQU25" s="102"/>
      <c r="SQV25" s="102"/>
      <c r="SQW25" s="102"/>
      <c r="SQX25" s="102"/>
      <c r="SQY25" s="102"/>
      <c r="SQZ25" s="102"/>
      <c r="SRA25" s="102"/>
      <c r="SRB25" s="102"/>
      <c r="SRC25" s="102"/>
      <c r="SRD25" s="102"/>
      <c r="SRE25" s="102"/>
      <c r="SRF25" s="102"/>
      <c r="SRG25" s="102"/>
      <c r="SRH25" s="102"/>
      <c r="SRI25" s="102"/>
      <c r="SRJ25" s="102"/>
      <c r="SRK25" s="102"/>
      <c r="SRL25" s="102"/>
      <c r="SRM25" s="102"/>
      <c r="SRN25" s="102"/>
      <c r="SRO25" s="102"/>
      <c r="SRP25" s="102"/>
      <c r="SRQ25" s="102"/>
      <c r="SRR25" s="102"/>
      <c r="SRS25" s="102"/>
      <c r="SRT25" s="102"/>
      <c r="SRU25" s="102"/>
      <c r="SRV25" s="102"/>
      <c r="SRW25" s="102"/>
      <c r="SRX25" s="102"/>
      <c r="SRY25" s="102"/>
      <c r="SRZ25" s="102"/>
      <c r="SSA25" s="102"/>
      <c r="SSB25" s="102"/>
      <c r="SSC25" s="102"/>
      <c r="SSD25" s="102"/>
      <c r="SSE25" s="102"/>
      <c r="SSF25" s="102"/>
      <c r="SSG25" s="102"/>
      <c r="SSH25" s="102"/>
      <c r="SSI25" s="102"/>
      <c r="SSJ25" s="102"/>
      <c r="SSK25" s="102"/>
      <c r="SSL25" s="102"/>
      <c r="SSM25" s="102"/>
      <c r="SSN25" s="102"/>
      <c r="SSO25" s="102"/>
      <c r="SSP25" s="102"/>
      <c r="SSQ25" s="102"/>
      <c r="SSR25" s="102"/>
      <c r="SSS25" s="102"/>
      <c r="SST25" s="102"/>
      <c r="SSU25" s="102"/>
      <c r="SSV25" s="102"/>
      <c r="SSW25" s="102"/>
      <c r="SSX25" s="102"/>
      <c r="SSY25" s="102"/>
      <c r="SSZ25" s="102"/>
      <c r="STA25" s="102"/>
      <c r="STB25" s="102"/>
      <c r="STC25" s="102"/>
      <c r="STD25" s="102"/>
      <c r="STE25" s="102"/>
      <c r="STF25" s="102"/>
      <c r="STG25" s="102"/>
      <c r="STH25" s="102"/>
      <c r="STI25" s="102"/>
      <c r="STJ25" s="102"/>
      <c r="STK25" s="102"/>
      <c r="STL25" s="102"/>
      <c r="STM25" s="102"/>
      <c r="STN25" s="102"/>
      <c r="STO25" s="102"/>
      <c r="STP25" s="102"/>
      <c r="STQ25" s="102"/>
      <c r="STR25" s="102"/>
      <c r="STS25" s="102"/>
      <c r="STT25" s="102"/>
      <c r="STU25" s="102"/>
      <c r="STV25" s="102"/>
      <c r="STW25" s="102"/>
      <c r="STX25" s="102"/>
      <c r="STY25" s="102"/>
      <c r="STZ25" s="102"/>
      <c r="SUA25" s="102"/>
      <c r="SUB25" s="102"/>
      <c r="SUC25" s="102"/>
      <c r="SUD25" s="102"/>
      <c r="SUE25" s="102"/>
      <c r="SUF25" s="102"/>
      <c r="SUG25" s="102"/>
      <c r="SUH25" s="102"/>
      <c r="SUI25" s="102"/>
      <c r="SUJ25" s="102"/>
      <c r="SUK25" s="102"/>
      <c r="SUL25" s="102"/>
      <c r="SUM25" s="102"/>
      <c r="SUN25" s="102"/>
      <c r="SUO25" s="102"/>
      <c r="SUP25" s="102"/>
      <c r="SUQ25" s="102"/>
      <c r="SUR25" s="102"/>
      <c r="SUS25" s="102"/>
      <c r="SUT25" s="102"/>
      <c r="SUU25" s="102"/>
      <c r="SUV25" s="102"/>
      <c r="SUW25" s="102"/>
      <c r="SUX25" s="102"/>
      <c r="SUY25" s="102"/>
      <c r="SUZ25" s="102"/>
      <c r="SVA25" s="102"/>
      <c r="SVB25" s="102"/>
      <c r="SVC25" s="102"/>
      <c r="SVD25" s="102"/>
      <c r="SVE25" s="102"/>
      <c r="SVF25" s="102"/>
      <c r="SVG25" s="102"/>
      <c r="SVH25" s="102"/>
      <c r="SVI25" s="102"/>
      <c r="SVJ25" s="102"/>
      <c r="SVK25" s="102"/>
      <c r="SVL25" s="102"/>
      <c r="SVM25" s="102"/>
      <c r="SVN25" s="102"/>
      <c r="SVO25" s="102"/>
      <c r="SVP25" s="102"/>
      <c r="SVQ25" s="102"/>
      <c r="SVR25" s="102"/>
      <c r="SVS25" s="102"/>
      <c r="SVT25" s="102"/>
      <c r="SVU25" s="102"/>
      <c r="SVV25" s="102"/>
      <c r="SVW25" s="102"/>
      <c r="SVX25" s="102"/>
      <c r="SVY25" s="102"/>
      <c r="SVZ25" s="102"/>
      <c r="SWA25" s="102"/>
      <c r="SWB25" s="102"/>
      <c r="SWC25" s="102"/>
      <c r="SWD25" s="102"/>
      <c r="SWE25" s="102"/>
      <c r="SWF25" s="102"/>
      <c r="SWG25" s="102"/>
      <c r="SWH25" s="102"/>
      <c r="SWI25" s="102"/>
      <c r="SWJ25" s="102"/>
      <c r="SWK25" s="102"/>
      <c r="SWL25" s="102"/>
      <c r="SWM25" s="102"/>
      <c r="SWN25" s="102"/>
      <c r="SWO25" s="102"/>
      <c r="SWP25" s="102"/>
      <c r="SWQ25" s="102"/>
      <c r="SWR25" s="102"/>
      <c r="SWS25" s="102"/>
      <c r="SWT25" s="102"/>
      <c r="SWU25" s="102"/>
      <c r="SWV25" s="102"/>
      <c r="SWW25" s="102"/>
      <c r="SWX25" s="102"/>
      <c r="SWY25" s="102"/>
      <c r="SWZ25" s="102"/>
      <c r="SXA25" s="102"/>
      <c r="SXB25" s="102"/>
      <c r="SXC25" s="102"/>
      <c r="SXD25" s="102"/>
      <c r="SXE25" s="102"/>
      <c r="SXF25" s="102"/>
      <c r="SXG25" s="102"/>
      <c r="SXH25" s="102"/>
      <c r="SXI25" s="102"/>
      <c r="SXJ25" s="102"/>
      <c r="SXK25" s="102"/>
      <c r="SXL25" s="102"/>
      <c r="SXM25" s="102"/>
      <c r="SXN25" s="102"/>
      <c r="SXO25" s="102"/>
      <c r="SXP25" s="102"/>
      <c r="SXQ25" s="102"/>
      <c r="SXR25" s="102"/>
      <c r="SXS25" s="102"/>
      <c r="SXT25" s="102"/>
      <c r="SXU25" s="102"/>
      <c r="SXV25" s="102"/>
      <c r="SXW25" s="102"/>
      <c r="SXX25" s="102"/>
      <c r="SXY25" s="102"/>
      <c r="SXZ25" s="102"/>
      <c r="SYA25" s="102"/>
      <c r="SYB25" s="102"/>
      <c r="SYC25" s="102"/>
      <c r="SYD25" s="102"/>
      <c r="SYE25" s="102"/>
      <c r="SYF25" s="102"/>
      <c r="SYG25" s="102"/>
      <c r="SYH25" s="102"/>
      <c r="SYI25" s="102"/>
      <c r="SYJ25" s="102"/>
      <c r="SYK25" s="102"/>
      <c r="SYL25" s="102"/>
      <c r="SYM25" s="102"/>
      <c r="SYN25" s="102"/>
      <c r="SYO25" s="102"/>
      <c r="SYP25" s="102"/>
      <c r="SYQ25" s="102"/>
      <c r="SYR25" s="102"/>
      <c r="SYS25" s="102"/>
      <c r="SYT25" s="102"/>
      <c r="SYU25" s="102"/>
      <c r="SYV25" s="102"/>
      <c r="SYW25" s="102"/>
      <c r="SYX25" s="102"/>
      <c r="SYY25" s="102"/>
      <c r="SYZ25" s="102"/>
      <c r="SZA25" s="102"/>
      <c r="SZB25" s="102"/>
      <c r="SZC25" s="102"/>
      <c r="SZD25" s="102"/>
      <c r="SZE25" s="102"/>
      <c r="SZF25" s="102"/>
      <c r="SZG25" s="102"/>
      <c r="SZH25" s="102"/>
      <c r="SZI25" s="102"/>
      <c r="SZJ25" s="102"/>
      <c r="SZK25" s="102"/>
      <c r="SZL25" s="102"/>
      <c r="SZM25" s="102"/>
      <c r="SZN25" s="102"/>
      <c r="SZO25" s="102"/>
      <c r="SZP25" s="102"/>
      <c r="SZQ25" s="102"/>
      <c r="SZR25" s="102"/>
      <c r="SZS25" s="102"/>
      <c r="SZT25" s="102"/>
      <c r="SZU25" s="102"/>
      <c r="SZV25" s="102"/>
      <c r="SZW25" s="102"/>
      <c r="SZX25" s="102"/>
      <c r="SZY25" s="102"/>
      <c r="SZZ25" s="102"/>
      <c r="TAA25" s="102"/>
      <c r="TAB25" s="102"/>
      <c r="TAC25" s="102"/>
      <c r="TAD25" s="102"/>
      <c r="TAE25" s="102"/>
      <c r="TAF25" s="102"/>
      <c r="TAG25" s="102"/>
      <c r="TAH25" s="102"/>
      <c r="TAI25" s="102"/>
      <c r="TAJ25" s="102"/>
      <c r="TAK25" s="102"/>
      <c r="TAL25" s="102"/>
      <c r="TAM25" s="102"/>
      <c r="TAN25" s="102"/>
      <c r="TAO25" s="102"/>
      <c r="TAP25" s="102"/>
      <c r="TAQ25" s="102"/>
      <c r="TAR25" s="102"/>
      <c r="TAS25" s="102"/>
      <c r="TAT25" s="102"/>
      <c r="TAU25" s="102"/>
      <c r="TAV25" s="102"/>
      <c r="TAW25" s="102"/>
      <c r="TAX25" s="102"/>
      <c r="TAY25" s="102"/>
      <c r="TAZ25" s="102"/>
      <c r="TBA25" s="102"/>
      <c r="TBB25" s="102"/>
      <c r="TBC25" s="102"/>
      <c r="TBD25" s="102"/>
      <c r="TBE25" s="102"/>
      <c r="TBF25" s="102"/>
      <c r="TBG25" s="102"/>
      <c r="TBH25" s="102"/>
      <c r="TBI25" s="102"/>
      <c r="TBJ25" s="102"/>
      <c r="TBK25" s="102"/>
      <c r="TBL25" s="102"/>
      <c r="TBM25" s="102"/>
      <c r="TBN25" s="102"/>
      <c r="TBO25" s="102"/>
      <c r="TBP25" s="102"/>
      <c r="TBQ25" s="102"/>
      <c r="TBR25" s="102"/>
      <c r="TBS25" s="102"/>
      <c r="TBT25" s="102"/>
      <c r="TBU25" s="102"/>
      <c r="TBV25" s="102"/>
      <c r="TBW25" s="102"/>
      <c r="TBX25" s="102"/>
      <c r="TBY25" s="102"/>
      <c r="TBZ25" s="102"/>
      <c r="TCA25" s="102"/>
      <c r="TCB25" s="102"/>
      <c r="TCC25" s="102"/>
      <c r="TCD25" s="102"/>
      <c r="TCE25" s="102"/>
      <c r="TCF25" s="102"/>
      <c r="TCG25" s="102"/>
      <c r="TCH25" s="102"/>
      <c r="TCI25" s="102"/>
      <c r="TCJ25" s="102"/>
      <c r="TCK25" s="102"/>
      <c r="TCL25" s="102"/>
      <c r="TCM25" s="102"/>
      <c r="TCN25" s="102"/>
      <c r="TCO25" s="102"/>
      <c r="TCP25" s="102"/>
      <c r="TCQ25" s="102"/>
      <c r="TCR25" s="102"/>
      <c r="TCS25" s="102"/>
      <c r="TCT25" s="102"/>
      <c r="TCU25" s="102"/>
      <c r="TCV25" s="102"/>
      <c r="TCW25" s="102"/>
      <c r="TCX25" s="102"/>
      <c r="TCY25" s="102"/>
      <c r="TCZ25" s="102"/>
      <c r="TDA25" s="102"/>
      <c r="TDB25" s="102"/>
      <c r="TDC25" s="102"/>
      <c r="TDD25" s="102"/>
      <c r="TDE25" s="102"/>
      <c r="TDF25" s="102"/>
      <c r="TDG25" s="102"/>
      <c r="TDH25" s="102"/>
      <c r="TDI25" s="102"/>
      <c r="TDJ25" s="102"/>
      <c r="TDK25" s="102"/>
      <c r="TDL25" s="102"/>
      <c r="TDM25" s="102"/>
      <c r="TDN25" s="102"/>
      <c r="TDO25" s="102"/>
      <c r="TDP25" s="102"/>
      <c r="TDQ25" s="102"/>
      <c r="TDR25" s="102"/>
      <c r="TDS25" s="102"/>
      <c r="TDT25" s="102"/>
      <c r="TDU25" s="102"/>
      <c r="TDV25" s="102"/>
      <c r="TDW25" s="102"/>
      <c r="TDX25" s="102"/>
      <c r="TDY25" s="102"/>
      <c r="TDZ25" s="102"/>
      <c r="TEA25" s="102"/>
      <c r="TEB25" s="102"/>
      <c r="TEC25" s="102"/>
      <c r="TED25" s="102"/>
      <c r="TEE25" s="102"/>
      <c r="TEF25" s="102"/>
      <c r="TEG25" s="102"/>
      <c r="TEH25" s="102"/>
      <c r="TEI25" s="102"/>
      <c r="TEJ25" s="102"/>
      <c r="TEK25" s="102"/>
      <c r="TEL25" s="102"/>
      <c r="TEM25" s="102"/>
      <c r="TEN25" s="102"/>
      <c r="TEO25" s="102"/>
      <c r="TEP25" s="102"/>
      <c r="TEQ25" s="102"/>
      <c r="TER25" s="102"/>
      <c r="TES25" s="102"/>
      <c r="TET25" s="102"/>
      <c r="TEU25" s="102"/>
      <c r="TEV25" s="102"/>
      <c r="TEW25" s="102"/>
      <c r="TEX25" s="102"/>
      <c r="TEY25" s="102"/>
      <c r="TEZ25" s="102"/>
      <c r="TFA25" s="102"/>
      <c r="TFB25" s="102"/>
      <c r="TFC25" s="102"/>
      <c r="TFD25" s="102"/>
      <c r="TFE25" s="102"/>
      <c r="TFF25" s="102"/>
      <c r="TFG25" s="102"/>
      <c r="TFH25" s="102"/>
      <c r="TFI25" s="102"/>
      <c r="TFJ25" s="102"/>
      <c r="TFK25" s="102"/>
      <c r="TFL25" s="102"/>
      <c r="TFM25" s="102"/>
      <c r="TFN25" s="102"/>
      <c r="TFO25" s="102"/>
      <c r="TFP25" s="102"/>
      <c r="TFQ25" s="102"/>
      <c r="TFR25" s="102"/>
      <c r="TFS25" s="102"/>
      <c r="TFT25" s="102"/>
      <c r="TFU25" s="102"/>
      <c r="TFV25" s="102"/>
      <c r="TFW25" s="102"/>
      <c r="TFX25" s="102"/>
      <c r="TFY25" s="102"/>
      <c r="TFZ25" s="102"/>
      <c r="TGA25" s="102"/>
      <c r="TGB25" s="102"/>
      <c r="TGC25" s="102"/>
      <c r="TGD25" s="102"/>
      <c r="TGE25" s="102"/>
      <c r="TGF25" s="102"/>
      <c r="TGG25" s="102"/>
      <c r="TGH25" s="102"/>
      <c r="TGI25" s="102"/>
      <c r="TGJ25" s="102"/>
      <c r="TGK25" s="102"/>
      <c r="TGL25" s="102"/>
      <c r="TGM25" s="102"/>
      <c r="TGN25" s="102"/>
      <c r="TGO25" s="102"/>
      <c r="TGP25" s="102"/>
      <c r="TGQ25" s="102"/>
      <c r="TGR25" s="102"/>
      <c r="TGS25" s="102"/>
      <c r="TGT25" s="102"/>
      <c r="TGU25" s="102"/>
      <c r="TGV25" s="102"/>
      <c r="TGW25" s="102"/>
      <c r="TGX25" s="102"/>
      <c r="TGY25" s="102"/>
      <c r="TGZ25" s="102"/>
      <c r="THA25" s="102"/>
      <c r="THB25" s="102"/>
      <c r="THC25" s="102"/>
      <c r="THD25" s="102"/>
      <c r="THE25" s="102"/>
      <c r="THF25" s="102"/>
      <c r="THG25" s="102"/>
      <c r="THH25" s="102"/>
      <c r="THI25" s="102"/>
      <c r="THJ25" s="102"/>
      <c r="THK25" s="102"/>
      <c r="THL25" s="102"/>
      <c r="THM25" s="102"/>
      <c r="THN25" s="102"/>
      <c r="THO25" s="102"/>
      <c r="THP25" s="102"/>
      <c r="THQ25" s="102"/>
      <c r="THR25" s="102"/>
      <c r="THS25" s="102"/>
      <c r="THT25" s="102"/>
      <c r="THU25" s="102"/>
      <c r="THV25" s="102"/>
      <c r="THW25" s="102"/>
      <c r="THX25" s="102"/>
      <c r="THY25" s="102"/>
      <c r="THZ25" s="102"/>
      <c r="TIA25" s="102"/>
      <c r="TIB25" s="102"/>
      <c r="TIC25" s="102"/>
      <c r="TID25" s="102"/>
      <c r="TIE25" s="102"/>
      <c r="TIF25" s="102"/>
      <c r="TIG25" s="102"/>
      <c r="TIH25" s="102"/>
      <c r="TII25" s="102"/>
      <c r="TIJ25" s="102"/>
      <c r="TIK25" s="102"/>
      <c r="TIL25" s="102"/>
      <c r="TIM25" s="102"/>
      <c r="TIN25" s="102"/>
      <c r="TIO25" s="102"/>
      <c r="TIP25" s="102"/>
      <c r="TIQ25" s="102"/>
      <c r="TIR25" s="102"/>
      <c r="TIS25" s="102"/>
      <c r="TIT25" s="102"/>
      <c r="TIU25" s="102"/>
      <c r="TIV25" s="102"/>
      <c r="TIW25" s="102"/>
      <c r="TIX25" s="102"/>
      <c r="TIY25" s="102"/>
      <c r="TIZ25" s="102"/>
      <c r="TJA25" s="102"/>
      <c r="TJB25" s="102"/>
      <c r="TJC25" s="102"/>
      <c r="TJD25" s="102"/>
      <c r="TJE25" s="102"/>
      <c r="TJF25" s="102"/>
      <c r="TJG25" s="102"/>
      <c r="TJH25" s="102"/>
      <c r="TJI25" s="102"/>
      <c r="TJJ25" s="102"/>
      <c r="TJK25" s="102"/>
      <c r="TJL25" s="102"/>
      <c r="TJM25" s="102"/>
      <c r="TJN25" s="102"/>
      <c r="TJO25" s="102"/>
      <c r="TJP25" s="102"/>
      <c r="TJQ25" s="102"/>
      <c r="TJR25" s="102"/>
      <c r="TJS25" s="102"/>
      <c r="TJT25" s="102"/>
      <c r="TJU25" s="102"/>
      <c r="TJV25" s="102"/>
      <c r="TJW25" s="102"/>
      <c r="TJX25" s="102"/>
      <c r="TJY25" s="102"/>
      <c r="TJZ25" s="102"/>
      <c r="TKA25" s="102"/>
      <c r="TKB25" s="102"/>
      <c r="TKC25" s="102"/>
      <c r="TKD25" s="102"/>
      <c r="TKE25" s="102"/>
      <c r="TKF25" s="102"/>
      <c r="TKG25" s="102"/>
      <c r="TKH25" s="102"/>
      <c r="TKI25" s="102"/>
      <c r="TKJ25" s="102"/>
      <c r="TKK25" s="102"/>
      <c r="TKL25" s="102"/>
      <c r="TKM25" s="102"/>
      <c r="TKN25" s="102"/>
      <c r="TKO25" s="102"/>
      <c r="TKP25" s="102"/>
      <c r="TKQ25" s="102"/>
      <c r="TKR25" s="102"/>
      <c r="TKS25" s="102"/>
      <c r="TKT25" s="102"/>
      <c r="TKU25" s="102"/>
      <c r="TKV25" s="102"/>
      <c r="TKW25" s="102"/>
      <c r="TKX25" s="102"/>
      <c r="TKY25" s="102"/>
      <c r="TKZ25" s="102"/>
      <c r="TLA25" s="102"/>
      <c r="TLB25" s="102"/>
      <c r="TLC25" s="102"/>
      <c r="TLD25" s="102"/>
      <c r="TLE25" s="102"/>
      <c r="TLF25" s="102"/>
      <c r="TLG25" s="102"/>
      <c r="TLH25" s="102"/>
      <c r="TLI25" s="102"/>
      <c r="TLJ25" s="102"/>
      <c r="TLK25" s="102"/>
      <c r="TLL25" s="102"/>
      <c r="TLM25" s="102"/>
      <c r="TLN25" s="102"/>
      <c r="TLO25" s="102"/>
      <c r="TLP25" s="102"/>
      <c r="TLQ25" s="102"/>
      <c r="TLR25" s="102"/>
      <c r="TLS25" s="102"/>
      <c r="TLT25" s="102"/>
      <c r="TLU25" s="102"/>
      <c r="TLV25" s="102"/>
      <c r="TLW25" s="102"/>
      <c r="TLX25" s="102"/>
      <c r="TLY25" s="102"/>
      <c r="TLZ25" s="102"/>
      <c r="TMA25" s="102"/>
      <c r="TMB25" s="102"/>
      <c r="TMC25" s="102"/>
      <c r="TMD25" s="102"/>
      <c r="TME25" s="102"/>
      <c r="TMF25" s="102"/>
      <c r="TMG25" s="102"/>
      <c r="TMH25" s="102"/>
      <c r="TMI25" s="102"/>
      <c r="TMJ25" s="102"/>
      <c r="TMK25" s="102"/>
      <c r="TML25" s="102"/>
      <c r="TMM25" s="102"/>
      <c r="TMN25" s="102"/>
      <c r="TMO25" s="102"/>
      <c r="TMP25" s="102"/>
      <c r="TMQ25" s="102"/>
      <c r="TMR25" s="102"/>
      <c r="TMS25" s="102"/>
      <c r="TMT25" s="102"/>
      <c r="TMU25" s="102"/>
      <c r="TMV25" s="102"/>
      <c r="TMW25" s="102"/>
      <c r="TMX25" s="102"/>
      <c r="TMY25" s="102"/>
      <c r="TMZ25" s="102"/>
      <c r="TNA25" s="102"/>
      <c r="TNB25" s="102"/>
      <c r="TNC25" s="102"/>
      <c r="TND25" s="102"/>
      <c r="TNE25" s="102"/>
      <c r="TNF25" s="102"/>
      <c r="TNG25" s="102"/>
      <c r="TNH25" s="102"/>
      <c r="TNI25" s="102"/>
      <c r="TNJ25" s="102"/>
      <c r="TNK25" s="102"/>
      <c r="TNL25" s="102"/>
      <c r="TNM25" s="102"/>
      <c r="TNN25" s="102"/>
      <c r="TNO25" s="102"/>
      <c r="TNP25" s="102"/>
      <c r="TNQ25" s="102"/>
      <c r="TNR25" s="102"/>
      <c r="TNS25" s="102"/>
      <c r="TNT25" s="102"/>
      <c r="TNU25" s="102"/>
      <c r="TNV25" s="102"/>
      <c r="TNW25" s="102"/>
      <c r="TNX25" s="102"/>
      <c r="TNY25" s="102"/>
      <c r="TNZ25" s="102"/>
      <c r="TOA25" s="102"/>
      <c r="TOB25" s="102"/>
      <c r="TOC25" s="102"/>
      <c r="TOD25" s="102"/>
      <c r="TOE25" s="102"/>
      <c r="TOF25" s="102"/>
      <c r="TOG25" s="102"/>
      <c r="TOH25" s="102"/>
      <c r="TOI25" s="102"/>
      <c r="TOJ25" s="102"/>
      <c r="TOK25" s="102"/>
      <c r="TOL25" s="102"/>
      <c r="TOM25" s="102"/>
      <c r="TON25" s="102"/>
      <c r="TOO25" s="102"/>
      <c r="TOP25" s="102"/>
      <c r="TOQ25" s="102"/>
      <c r="TOR25" s="102"/>
      <c r="TOS25" s="102"/>
      <c r="TOT25" s="102"/>
      <c r="TOU25" s="102"/>
      <c r="TOV25" s="102"/>
      <c r="TOW25" s="102"/>
      <c r="TOX25" s="102"/>
      <c r="TOY25" s="102"/>
      <c r="TOZ25" s="102"/>
      <c r="TPA25" s="102"/>
      <c r="TPB25" s="102"/>
      <c r="TPC25" s="102"/>
      <c r="TPD25" s="102"/>
      <c r="TPE25" s="102"/>
      <c r="TPF25" s="102"/>
      <c r="TPG25" s="102"/>
      <c r="TPH25" s="102"/>
      <c r="TPI25" s="102"/>
      <c r="TPJ25" s="102"/>
      <c r="TPK25" s="102"/>
      <c r="TPL25" s="102"/>
      <c r="TPM25" s="102"/>
      <c r="TPN25" s="102"/>
      <c r="TPO25" s="102"/>
      <c r="TPP25" s="102"/>
      <c r="TPQ25" s="102"/>
      <c r="TPR25" s="102"/>
      <c r="TPS25" s="102"/>
      <c r="TPT25" s="102"/>
      <c r="TPU25" s="102"/>
      <c r="TPV25" s="102"/>
      <c r="TPW25" s="102"/>
      <c r="TPX25" s="102"/>
      <c r="TPY25" s="102"/>
      <c r="TPZ25" s="102"/>
      <c r="TQA25" s="102"/>
      <c r="TQB25" s="102"/>
      <c r="TQC25" s="102"/>
      <c r="TQD25" s="102"/>
      <c r="TQE25" s="102"/>
      <c r="TQF25" s="102"/>
      <c r="TQG25" s="102"/>
      <c r="TQH25" s="102"/>
      <c r="TQI25" s="102"/>
      <c r="TQJ25" s="102"/>
      <c r="TQK25" s="102"/>
      <c r="TQL25" s="102"/>
      <c r="TQM25" s="102"/>
      <c r="TQN25" s="102"/>
      <c r="TQO25" s="102"/>
      <c r="TQP25" s="102"/>
      <c r="TQQ25" s="102"/>
      <c r="TQR25" s="102"/>
      <c r="TQS25" s="102"/>
      <c r="TQT25" s="102"/>
      <c r="TQU25" s="102"/>
      <c r="TQV25" s="102"/>
      <c r="TQW25" s="102"/>
      <c r="TQX25" s="102"/>
      <c r="TQY25" s="102"/>
      <c r="TQZ25" s="102"/>
      <c r="TRA25" s="102"/>
      <c r="TRB25" s="102"/>
      <c r="TRC25" s="102"/>
      <c r="TRD25" s="102"/>
      <c r="TRE25" s="102"/>
      <c r="TRF25" s="102"/>
      <c r="TRG25" s="102"/>
      <c r="TRH25" s="102"/>
      <c r="TRI25" s="102"/>
      <c r="TRJ25" s="102"/>
      <c r="TRK25" s="102"/>
      <c r="TRL25" s="102"/>
      <c r="TRM25" s="102"/>
      <c r="TRN25" s="102"/>
      <c r="TRO25" s="102"/>
      <c r="TRP25" s="102"/>
      <c r="TRQ25" s="102"/>
      <c r="TRR25" s="102"/>
      <c r="TRS25" s="102"/>
      <c r="TRT25" s="102"/>
      <c r="TRU25" s="102"/>
      <c r="TRV25" s="102"/>
      <c r="TRW25" s="102"/>
      <c r="TRX25" s="102"/>
      <c r="TRY25" s="102"/>
      <c r="TRZ25" s="102"/>
      <c r="TSA25" s="102"/>
      <c r="TSB25" s="102"/>
      <c r="TSC25" s="102"/>
      <c r="TSD25" s="102"/>
      <c r="TSE25" s="102"/>
      <c r="TSF25" s="102"/>
      <c r="TSG25" s="102"/>
      <c r="TSH25" s="102"/>
      <c r="TSI25" s="102"/>
      <c r="TSJ25" s="102"/>
      <c r="TSK25" s="102"/>
      <c r="TSL25" s="102"/>
      <c r="TSM25" s="102"/>
      <c r="TSN25" s="102"/>
      <c r="TSO25" s="102"/>
      <c r="TSP25" s="102"/>
      <c r="TSQ25" s="102"/>
      <c r="TSR25" s="102"/>
      <c r="TSS25" s="102"/>
      <c r="TST25" s="102"/>
      <c r="TSU25" s="102"/>
      <c r="TSV25" s="102"/>
      <c r="TSW25" s="102"/>
      <c r="TSX25" s="102"/>
      <c r="TSY25" s="102"/>
      <c r="TSZ25" s="102"/>
      <c r="TTA25" s="102"/>
      <c r="TTB25" s="102"/>
      <c r="TTC25" s="102"/>
      <c r="TTD25" s="102"/>
      <c r="TTE25" s="102"/>
      <c r="TTF25" s="102"/>
      <c r="TTG25" s="102"/>
      <c r="TTH25" s="102"/>
      <c r="TTI25" s="102"/>
      <c r="TTJ25" s="102"/>
      <c r="TTK25" s="102"/>
      <c r="TTL25" s="102"/>
      <c r="TTM25" s="102"/>
      <c r="TTN25" s="102"/>
      <c r="TTO25" s="102"/>
      <c r="TTP25" s="102"/>
      <c r="TTQ25" s="102"/>
      <c r="TTR25" s="102"/>
      <c r="TTS25" s="102"/>
      <c r="TTT25" s="102"/>
      <c r="TTU25" s="102"/>
      <c r="TTV25" s="102"/>
      <c r="TTW25" s="102"/>
      <c r="TTX25" s="102"/>
      <c r="TTY25" s="102"/>
      <c r="TTZ25" s="102"/>
      <c r="TUA25" s="102"/>
      <c r="TUB25" s="102"/>
      <c r="TUC25" s="102"/>
      <c r="TUD25" s="102"/>
      <c r="TUE25" s="102"/>
      <c r="TUF25" s="102"/>
      <c r="TUG25" s="102"/>
      <c r="TUH25" s="102"/>
      <c r="TUI25" s="102"/>
      <c r="TUJ25" s="102"/>
      <c r="TUK25" s="102"/>
      <c r="TUL25" s="102"/>
      <c r="TUM25" s="102"/>
      <c r="TUN25" s="102"/>
      <c r="TUO25" s="102"/>
      <c r="TUP25" s="102"/>
      <c r="TUQ25" s="102"/>
      <c r="TUR25" s="102"/>
      <c r="TUS25" s="102"/>
      <c r="TUT25" s="102"/>
      <c r="TUU25" s="102"/>
      <c r="TUV25" s="102"/>
      <c r="TUW25" s="102"/>
      <c r="TUX25" s="102"/>
      <c r="TUY25" s="102"/>
      <c r="TUZ25" s="102"/>
      <c r="TVA25" s="102"/>
      <c r="TVB25" s="102"/>
      <c r="TVC25" s="102"/>
      <c r="TVD25" s="102"/>
      <c r="TVE25" s="102"/>
      <c r="TVF25" s="102"/>
      <c r="TVG25" s="102"/>
      <c r="TVH25" s="102"/>
      <c r="TVI25" s="102"/>
      <c r="TVJ25" s="102"/>
      <c r="TVK25" s="102"/>
      <c r="TVL25" s="102"/>
      <c r="TVM25" s="102"/>
      <c r="TVN25" s="102"/>
      <c r="TVO25" s="102"/>
      <c r="TVP25" s="102"/>
      <c r="TVQ25" s="102"/>
      <c r="TVR25" s="102"/>
      <c r="TVS25" s="102"/>
      <c r="TVT25" s="102"/>
      <c r="TVU25" s="102"/>
      <c r="TVV25" s="102"/>
      <c r="TVW25" s="102"/>
      <c r="TVX25" s="102"/>
      <c r="TVY25" s="102"/>
      <c r="TVZ25" s="102"/>
      <c r="TWA25" s="102"/>
      <c r="TWB25" s="102"/>
      <c r="TWC25" s="102"/>
      <c r="TWD25" s="102"/>
      <c r="TWE25" s="102"/>
      <c r="TWF25" s="102"/>
      <c r="TWG25" s="102"/>
      <c r="TWH25" s="102"/>
      <c r="TWI25" s="102"/>
      <c r="TWJ25" s="102"/>
      <c r="TWK25" s="102"/>
      <c r="TWL25" s="102"/>
      <c r="TWM25" s="102"/>
      <c r="TWN25" s="102"/>
      <c r="TWO25" s="102"/>
      <c r="TWP25" s="102"/>
      <c r="TWQ25" s="102"/>
      <c r="TWR25" s="102"/>
      <c r="TWS25" s="102"/>
      <c r="TWT25" s="102"/>
      <c r="TWU25" s="102"/>
      <c r="TWV25" s="102"/>
      <c r="TWW25" s="102"/>
      <c r="TWX25" s="102"/>
      <c r="TWY25" s="102"/>
      <c r="TWZ25" s="102"/>
      <c r="TXA25" s="102"/>
      <c r="TXB25" s="102"/>
      <c r="TXC25" s="102"/>
      <c r="TXD25" s="102"/>
      <c r="TXE25" s="102"/>
      <c r="TXF25" s="102"/>
      <c r="TXG25" s="102"/>
      <c r="TXH25" s="102"/>
      <c r="TXI25" s="102"/>
      <c r="TXJ25" s="102"/>
      <c r="TXK25" s="102"/>
      <c r="TXL25" s="102"/>
      <c r="TXM25" s="102"/>
      <c r="TXN25" s="102"/>
      <c r="TXO25" s="102"/>
      <c r="TXP25" s="102"/>
      <c r="TXQ25" s="102"/>
      <c r="TXR25" s="102"/>
      <c r="TXS25" s="102"/>
      <c r="TXT25" s="102"/>
      <c r="TXU25" s="102"/>
      <c r="TXV25" s="102"/>
      <c r="TXW25" s="102"/>
      <c r="TXX25" s="102"/>
      <c r="TXY25" s="102"/>
      <c r="TXZ25" s="102"/>
      <c r="TYA25" s="102"/>
      <c r="TYB25" s="102"/>
      <c r="TYC25" s="102"/>
      <c r="TYD25" s="102"/>
      <c r="TYE25" s="102"/>
      <c r="TYF25" s="102"/>
      <c r="TYG25" s="102"/>
      <c r="TYH25" s="102"/>
      <c r="TYI25" s="102"/>
      <c r="TYJ25" s="102"/>
      <c r="TYK25" s="102"/>
      <c r="TYL25" s="102"/>
      <c r="TYM25" s="102"/>
      <c r="TYN25" s="102"/>
      <c r="TYO25" s="102"/>
      <c r="TYP25" s="102"/>
      <c r="TYQ25" s="102"/>
      <c r="TYR25" s="102"/>
      <c r="TYS25" s="102"/>
      <c r="TYT25" s="102"/>
      <c r="TYU25" s="102"/>
      <c r="TYV25" s="102"/>
      <c r="TYW25" s="102"/>
      <c r="TYX25" s="102"/>
      <c r="TYY25" s="102"/>
      <c r="TYZ25" s="102"/>
      <c r="TZA25" s="102"/>
      <c r="TZB25" s="102"/>
      <c r="TZC25" s="102"/>
      <c r="TZD25" s="102"/>
      <c r="TZE25" s="102"/>
      <c r="TZF25" s="102"/>
      <c r="TZG25" s="102"/>
      <c r="TZH25" s="102"/>
      <c r="TZI25" s="102"/>
      <c r="TZJ25" s="102"/>
      <c r="TZK25" s="102"/>
      <c r="TZL25" s="102"/>
      <c r="TZM25" s="102"/>
      <c r="TZN25" s="102"/>
      <c r="TZO25" s="102"/>
      <c r="TZP25" s="102"/>
      <c r="TZQ25" s="102"/>
      <c r="TZR25" s="102"/>
      <c r="TZS25" s="102"/>
      <c r="TZT25" s="102"/>
      <c r="TZU25" s="102"/>
      <c r="TZV25" s="102"/>
      <c r="TZW25" s="102"/>
      <c r="TZX25" s="102"/>
      <c r="TZY25" s="102"/>
      <c r="TZZ25" s="102"/>
      <c r="UAA25" s="102"/>
      <c r="UAB25" s="102"/>
      <c r="UAC25" s="102"/>
      <c r="UAD25" s="102"/>
      <c r="UAE25" s="102"/>
      <c r="UAF25" s="102"/>
      <c r="UAG25" s="102"/>
      <c r="UAH25" s="102"/>
      <c r="UAI25" s="102"/>
      <c r="UAJ25" s="102"/>
      <c r="UAK25" s="102"/>
      <c r="UAL25" s="102"/>
      <c r="UAM25" s="102"/>
      <c r="UAN25" s="102"/>
      <c r="UAO25" s="102"/>
      <c r="UAP25" s="102"/>
      <c r="UAQ25" s="102"/>
      <c r="UAR25" s="102"/>
      <c r="UAS25" s="102"/>
      <c r="UAT25" s="102"/>
      <c r="UAU25" s="102"/>
      <c r="UAV25" s="102"/>
      <c r="UAW25" s="102"/>
      <c r="UAX25" s="102"/>
      <c r="UAY25" s="102"/>
      <c r="UAZ25" s="102"/>
      <c r="UBA25" s="102"/>
      <c r="UBB25" s="102"/>
      <c r="UBC25" s="102"/>
      <c r="UBD25" s="102"/>
      <c r="UBE25" s="102"/>
      <c r="UBF25" s="102"/>
      <c r="UBG25" s="102"/>
      <c r="UBH25" s="102"/>
      <c r="UBI25" s="102"/>
      <c r="UBJ25" s="102"/>
      <c r="UBK25" s="102"/>
      <c r="UBL25" s="102"/>
      <c r="UBM25" s="102"/>
      <c r="UBN25" s="102"/>
      <c r="UBO25" s="102"/>
      <c r="UBP25" s="102"/>
      <c r="UBQ25" s="102"/>
      <c r="UBR25" s="102"/>
      <c r="UBS25" s="102"/>
      <c r="UBT25" s="102"/>
      <c r="UBU25" s="102"/>
      <c r="UBV25" s="102"/>
      <c r="UBW25" s="102"/>
      <c r="UBX25" s="102"/>
      <c r="UBY25" s="102"/>
      <c r="UBZ25" s="102"/>
      <c r="UCA25" s="102"/>
      <c r="UCB25" s="102"/>
      <c r="UCC25" s="102"/>
      <c r="UCD25" s="102"/>
      <c r="UCE25" s="102"/>
      <c r="UCF25" s="102"/>
      <c r="UCG25" s="102"/>
      <c r="UCH25" s="102"/>
      <c r="UCI25" s="102"/>
      <c r="UCJ25" s="102"/>
      <c r="UCK25" s="102"/>
      <c r="UCL25" s="102"/>
      <c r="UCM25" s="102"/>
      <c r="UCN25" s="102"/>
      <c r="UCO25" s="102"/>
      <c r="UCP25" s="102"/>
      <c r="UCQ25" s="102"/>
      <c r="UCR25" s="102"/>
      <c r="UCS25" s="102"/>
      <c r="UCT25" s="102"/>
      <c r="UCU25" s="102"/>
      <c r="UCV25" s="102"/>
      <c r="UCW25" s="102"/>
      <c r="UCX25" s="102"/>
      <c r="UCY25" s="102"/>
      <c r="UCZ25" s="102"/>
      <c r="UDA25" s="102"/>
      <c r="UDB25" s="102"/>
      <c r="UDC25" s="102"/>
      <c r="UDD25" s="102"/>
      <c r="UDE25" s="102"/>
      <c r="UDF25" s="102"/>
      <c r="UDG25" s="102"/>
      <c r="UDH25" s="102"/>
      <c r="UDI25" s="102"/>
      <c r="UDJ25" s="102"/>
      <c r="UDK25" s="102"/>
      <c r="UDL25" s="102"/>
      <c r="UDM25" s="102"/>
      <c r="UDN25" s="102"/>
      <c r="UDO25" s="102"/>
      <c r="UDP25" s="102"/>
      <c r="UDQ25" s="102"/>
      <c r="UDR25" s="102"/>
      <c r="UDS25" s="102"/>
      <c r="UDT25" s="102"/>
      <c r="UDU25" s="102"/>
      <c r="UDV25" s="102"/>
      <c r="UDW25" s="102"/>
      <c r="UDX25" s="102"/>
      <c r="UDY25" s="102"/>
      <c r="UDZ25" s="102"/>
      <c r="UEA25" s="102"/>
      <c r="UEB25" s="102"/>
      <c r="UEC25" s="102"/>
      <c r="UED25" s="102"/>
      <c r="UEE25" s="102"/>
      <c r="UEF25" s="102"/>
      <c r="UEG25" s="102"/>
      <c r="UEH25" s="102"/>
      <c r="UEI25" s="102"/>
      <c r="UEJ25" s="102"/>
      <c r="UEK25" s="102"/>
      <c r="UEL25" s="102"/>
      <c r="UEM25" s="102"/>
      <c r="UEN25" s="102"/>
      <c r="UEO25" s="102"/>
      <c r="UEP25" s="102"/>
      <c r="UEQ25" s="102"/>
      <c r="UER25" s="102"/>
      <c r="UES25" s="102"/>
      <c r="UET25" s="102"/>
      <c r="UEU25" s="102"/>
      <c r="UEV25" s="102"/>
      <c r="UEW25" s="102"/>
      <c r="UEX25" s="102"/>
      <c r="UEY25" s="102"/>
      <c r="UEZ25" s="102"/>
      <c r="UFA25" s="102"/>
      <c r="UFB25" s="102"/>
      <c r="UFC25" s="102"/>
      <c r="UFD25" s="102"/>
      <c r="UFE25" s="102"/>
      <c r="UFF25" s="102"/>
      <c r="UFG25" s="102"/>
      <c r="UFH25" s="102"/>
      <c r="UFI25" s="102"/>
      <c r="UFJ25" s="102"/>
      <c r="UFK25" s="102"/>
      <c r="UFL25" s="102"/>
      <c r="UFM25" s="102"/>
      <c r="UFN25" s="102"/>
      <c r="UFO25" s="102"/>
      <c r="UFP25" s="102"/>
      <c r="UFQ25" s="102"/>
      <c r="UFR25" s="102"/>
      <c r="UFS25" s="102"/>
      <c r="UFT25" s="102"/>
      <c r="UFU25" s="102"/>
      <c r="UFV25" s="102"/>
      <c r="UFW25" s="102"/>
      <c r="UFX25" s="102"/>
      <c r="UFY25" s="102"/>
      <c r="UFZ25" s="102"/>
      <c r="UGA25" s="102"/>
      <c r="UGB25" s="102"/>
      <c r="UGC25" s="102"/>
      <c r="UGD25" s="102"/>
      <c r="UGE25" s="102"/>
      <c r="UGF25" s="102"/>
      <c r="UGG25" s="102"/>
      <c r="UGH25" s="102"/>
      <c r="UGI25" s="102"/>
      <c r="UGJ25" s="102"/>
      <c r="UGK25" s="102"/>
      <c r="UGL25" s="102"/>
      <c r="UGM25" s="102"/>
      <c r="UGN25" s="102"/>
      <c r="UGO25" s="102"/>
      <c r="UGP25" s="102"/>
      <c r="UGQ25" s="102"/>
      <c r="UGR25" s="102"/>
      <c r="UGS25" s="102"/>
      <c r="UGT25" s="102"/>
      <c r="UGU25" s="102"/>
      <c r="UGV25" s="102"/>
      <c r="UGW25" s="102"/>
      <c r="UGX25" s="102"/>
      <c r="UGY25" s="102"/>
      <c r="UGZ25" s="102"/>
      <c r="UHA25" s="102"/>
      <c r="UHB25" s="102"/>
      <c r="UHC25" s="102"/>
      <c r="UHD25" s="102"/>
      <c r="UHE25" s="102"/>
      <c r="UHF25" s="102"/>
      <c r="UHG25" s="102"/>
      <c r="UHH25" s="102"/>
      <c r="UHI25" s="102"/>
      <c r="UHJ25" s="102"/>
      <c r="UHK25" s="102"/>
      <c r="UHL25" s="102"/>
      <c r="UHM25" s="102"/>
      <c r="UHN25" s="102"/>
      <c r="UHO25" s="102"/>
      <c r="UHP25" s="102"/>
      <c r="UHQ25" s="102"/>
      <c r="UHR25" s="102"/>
      <c r="UHS25" s="102"/>
      <c r="UHT25" s="102"/>
      <c r="UHU25" s="102"/>
      <c r="UHV25" s="102"/>
      <c r="UHW25" s="102"/>
      <c r="UHX25" s="102"/>
      <c r="UHY25" s="102"/>
      <c r="UHZ25" s="102"/>
      <c r="UIA25" s="102"/>
      <c r="UIB25" s="102"/>
      <c r="UIC25" s="102"/>
      <c r="UID25" s="102"/>
      <c r="UIE25" s="102"/>
      <c r="UIF25" s="102"/>
      <c r="UIG25" s="102"/>
      <c r="UIH25" s="102"/>
      <c r="UII25" s="102"/>
      <c r="UIJ25" s="102"/>
      <c r="UIK25" s="102"/>
      <c r="UIL25" s="102"/>
      <c r="UIM25" s="102"/>
      <c r="UIN25" s="102"/>
      <c r="UIO25" s="102"/>
      <c r="UIP25" s="102"/>
      <c r="UIQ25" s="102"/>
      <c r="UIR25" s="102"/>
      <c r="UIS25" s="102"/>
      <c r="UIT25" s="102"/>
      <c r="UIU25" s="102"/>
      <c r="UIV25" s="102"/>
      <c r="UIW25" s="102"/>
      <c r="UIX25" s="102"/>
      <c r="UIY25" s="102"/>
      <c r="UIZ25" s="102"/>
      <c r="UJA25" s="102"/>
      <c r="UJB25" s="102"/>
      <c r="UJC25" s="102"/>
      <c r="UJD25" s="102"/>
      <c r="UJE25" s="102"/>
      <c r="UJF25" s="102"/>
      <c r="UJG25" s="102"/>
      <c r="UJH25" s="102"/>
      <c r="UJI25" s="102"/>
      <c r="UJJ25" s="102"/>
      <c r="UJK25" s="102"/>
      <c r="UJL25" s="102"/>
      <c r="UJM25" s="102"/>
      <c r="UJN25" s="102"/>
      <c r="UJO25" s="102"/>
      <c r="UJP25" s="102"/>
      <c r="UJQ25" s="102"/>
      <c r="UJR25" s="102"/>
      <c r="UJS25" s="102"/>
      <c r="UJT25" s="102"/>
      <c r="UJU25" s="102"/>
      <c r="UJV25" s="102"/>
      <c r="UJW25" s="102"/>
      <c r="UJX25" s="102"/>
      <c r="UJY25" s="102"/>
      <c r="UJZ25" s="102"/>
      <c r="UKA25" s="102"/>
      <c r="UKB25" s="102"/>
      <c r="UKC25" s="102"/>
      <c r="UKD25" s="102"/>
      <c r="UKE25" s="102"/>
      <c r="UKF25" s="102"/>
      <c r="UKG25" s="102"/>
      <c r="UKH25" s="102"/>
      <c r="UKI25" s="102"/>
      <c r="UKJ25" s="102"/>
      <c r="UKK25" s="102"/>
      <c r="UKL25" s="102"/>
      <c r="UKM25" s="102"/>
      <c r="UKN25" s="102"/>
      <c r="UKO25" s="102"/>
      <c r="UKP25" s="102"/>
      <c r="UKQ25" s="102"/>
      <c r="UKR25" s="102"/>
      <c r="UKS25" s="102"/>
      <c r="UKT25" s="102"/>
      <c r="UKU25" s="102"/>
      <c r="UKV25" s="102"/>
      <c r="UKW25" s="102"/>
      <c r="UKX25" s="102"/>
      <c r="UKY25" s="102"/>
      <c r="UKZ25" s="102"/>
      <c r="ULA25" s="102"/>
      <c r="ULB25" s="102"/>
      <c r="ULC25" s="102"/>
      <c r="ULD25" s="102"/>
      <c r="ULE25" s="102"/>
      <c r="ULF25" s="102"/>
      <c r="ULG25" s="102"/>
      <c r="ULH25" s="102"/>
      <c r="ULI25" s="102"/>
      <c r="ULJ25" s="102"/>
      <c r="ULK25" s="102"/>
      <c r="ULL25" s="102"/>
      <c r="ULM25" s="102"/>
      <c r="ULN25" s="102"/>
      <c r="ULO25" s="102"/>
      <c r="ULP25" s="102"/>
      <c r="ULQ25" s="102"/>
      <c r="ULR25" s="102"/>
      <c r="ULS25" s="102"/>
      <c r="ULT25" s="102"/>
      <c r="ULU25" s="102"/>
      <c r="ULV25" s="102"/>
      <c r="ULW25" s="102"/>
      <c r="ULX25" s="102"/>
      <c r="ULY25" s="102"/>
      <c r="ULZ25" s="102"/>
      <c r="UMA25" s="102"/>
      <c r="UMB25" s="102"/>
      <c r="UMC25" s="102"/>
      <c r="UMD25" s="102"/>
      <c r="UME25" s="102"/>
      <c r="UMF25" s="102"/>
      <c r="UMG25" s="102"/>
      <c r="UMH25" s="102"/>
      <c r="UMI25" s="102"/>
      <c r="UMJ25" s="102"/>
      <c r="UMK25" s="102"/>
      <c r="UML25" s="102"/>
      <c r="UMM25" s="102"/>
      <c r="UMN25" s="102"/>
      <c r="UMO25" s="102"/>
      <c r="UMP25" s="102"/>
      <c r="UMQ25" s="102"/>
      <c r="UMR25" s="102"/>
      <c r="UMS25" s="102"/>
      <c r="UMT25" s="102"/>
      <c r="UMU25" s="102"/>
      <c r="UMV25" s="102"/>
      <c r="UMW25" s="102"/>
      <c r="UMX25" s="102"/>
      <c r="UMY25" s="102"/>
      <c r="UMZ25" s="102"/>
      <c r="UNA25" s="102"/>
      <c r="UNB25" s="102"/>
      <c r="UNC25" s="102"/>
      <c r="UND25" s="102"/>
      <c r="UNE25" s="102"/>
      <c r="UNF25" s="102"/>
      <c r="UNG25" s="102"/>
      <c r="UNH25" s="102"/>
      <c r="UNI25" s="102"/>
      <c r="UNJ25" s="102"/>
      <c r="UNK25" s="102"/>
      <c r="UNL25" s="102"/>
      <c r="UNM25" s="102"/>
      <c r="UNN25" s="102"/>
      <c r="UNO25" s="102"/>
      <c r="UNP25" s="102"/>
      <c r="UNQ25" s="102"/>
      <c r="UNR25" s="102"/>
      <c r="UNS25" s="102"/>
      <c r="UNT25" s="102"/>
      <c r="UNU25" s="102"/>
      <c r="UNV25" s="102"/>
      <c r="UNW25" s="102"/>
      <c r="UNX25" s="102"/>
      <c r="UNY25" s="102"/>
      <c r="UNZ25" s="102"/>
      <c r="UOA25" s="102"/>
      <c r="UOB25" s="102"/>
      <c r="UOC25" s="102"/>
      <c r="UOD25" s="102"/>
      <c r="UOE25" s="102"/>
      <c r="UOF25" s="102"/>
      <c r="UOG25" s="102"/>
      <c r="UOH25" s="102"/>
      <c r="UOI25" s="102"/>
      <c r="UOJ25" s="102"/>
      <c r="UOK25" s="102"/>
      <c r="UOL25" s="102"/>
      <c r="UOM25" s="102"/>
      <c r="UON25" s="102"/>
      <c r="UOO25" s="102"/>
      <c r="UOP25" s="102"/>
      <c r="UOQ25" s="102"/>
      <c r="UOR25" s="102"/>
      <c r="UOS25" s="102"/>
      <c r="UOT25" s="102"/>
      <c r="UOU25" s="102"/>
      <c r="UOV25" s="102"/>
      <c r="UOW25" s="102"/>
      <c r="UOX25" s="102"/>
      <c r="UOY25" s="102"/>
      <c r="UOZ25" s="102"/>
      <c r="UPA25" s="102"/>
      <c r="UPB25" s="102"/>
      <c r="UPC25" s="102"/>
      <c r="UPD25" s="102"/>
      <c r="UPE25" s="102"/>
      <c r="UPF25" s="102"/>
      <c r="UPG25" s="102"/>
      <c r="UPH25" s="102"/>
      <c r="UPI25" s="102"/>
      <c r="UPJ25" s="102"/>
      <c r="UPK25" s="102"/>
      <c r="UPL25" s="102"/>
      <c r="UPM25" s="102"/>
      <c r="UPN25" s="102"/>
      <c r="UPO25" s="102"/>
      <c r="UPP25" s="102"/>
      <c r="UPQ25" s="102"/>
      <c r="UPR25" s="102"/>
      <c r="UPS25" s="102"/>
      <c r="UPT25" s="102"/>
      <c r="UPU25" s="102"/>
      <c r="UPV25" s="102"/>
      <c r="UPW25" s="102"/>
      <c r="UPX25" s="102"/>
      <c r="UPY25" s="102"/>
      <c r="UPZ25" s="102"/>
      <c r="UQA25" s="102"/>
      <c r="UQB25" s="102"/>
      <c r="UQC25" s="102"/>
      <c r="UQD25" s="102"/>
      <c r="UQE25" s="102"/>
      <c r="UQF25" s="102"/>
      <c r="UQG25" s="102"/>
      <c r="UQH25" s="102"/>
      <c r="UQI25" s="102"/>
      <c r="UQJ25" s="102"/>
      <c r="UQK25" s="102"/>
      <c r="UQL25" s="102"/>
      <c r="UQM25" s="102"/>
      <c r="UQN25" s="102"/>
      <c r="UQO25" s="102"/>
      <c r="UQP25" s="102"/>
      <c r="UQQ25" s="102"/>
      <c r="UQR25" s="102"/>
      <c r="UQS25" s="102"/>
      <c r="UQT25" s="102"/>
      <c r="UQU25" s="102"/>
      <c r="UQV25" s="102"/>
      <c r="UQW25" s="102"/>
      <c r="UQX25" s="102"/>
      <c r="UQY25" s="102"/>
      <c r="UQZ25" s="102"/>
      <c r="URA25" s="102"/>
      <c r="URB25" s="102"/>
      <c r="URC25" s="102"/>
      <c r="URD25" s="102"/>
      <c r="URE25" s="102"/>
      <c r="URF25" s="102"/>
      <c r="URG25" s="102"/>
      <c r="URH25" s="102"/>
      <c r="URI25" s="102"/>
      <c r="URJ25" s="102"/>
      <c r="URK25" s="102"/>
      <c r="URL25" s="102"/>
      <c r="URM25" s="102"/>
      <c r="URN25" s="102"/>
      <c r="URO25" s="102"/>
      <c r="URP25" s="102"/>
      <c r="URQ25" s="102"/>
      <c r="URR25" s="102"/>
      <c r="URS25" s="102"/>
      <c r="URT25" s="102"/>
      <c r="URU25" s="102"/>
      <c r="URV25" s="102"/>
      <c r="URW25" s="102"/>
      <c r="URX25" s="102"/>
      <c r="URY25" s="102"/>
      <c r="URZ25" s="102"/>
      <c r="USA25" s="102"/>
      <c r="USB25" s="102"/>
      <c r="USC25" s="102"/>
      <c r="USD25" s="102"/>
      <c r="USE25" s="102"/>
      <c r="USF25" s="102"/>
      <c r="USG25" s="102"/>
      <c r="USH25" s="102"/>
      <c r="USI25" s="102"/>
      <c r="USJ25" s="102"/>
      <c r="USK25" s="102"/>
      <c r="USL25" s="102"/>
      <c r="USM25" s="102"/>
      <c r="USN25" s="102"/>
      <c r="USO25" s="102"/>
      <c r="USP25" s="102"/>
      <c r="USQ25" s="102"/>
      <c r="USR25" s="102"/>
      <c r="USS25" s="102"/>
      <c r="UST25" s="102"/>
      <c r="USU25" s="102"/>
      <c r="USV25" s="102"/>
      <c r="USW25" s="102"/>
      <c r="USX25" s="102"/>
      <c r="USY25" s="102"/>
      <c r="USZ25" s="102"/>
      <c r="UTA25" s="102"/>
      <c r="UTB25" s="102"/>
      <c r="UTC25" s="102"/>
      <c r="UTD25" s="102"/>
      <c r="UTE25" s="102"/>
      <c r="UTF25" s="102"/>
      <c r="UTG25" s="102"/>
      <c r="UTH25" s="102"/>
      <c r="UTI25" s="102"/>
      <c r="UTJ25" s="102"/>
      <c r="UTK25" s="102"/>
      <c r="UTL25" s="102"/>
      <c r="UTM25" s="102"/>
      <c r="UTN25" s="102"/>
      <c r="UTO25" s="102"/>
      <c r="UTP25" s="102"/>
      <c r="UTQ25" s="102"/>
      <c r="UTR25" s="102"/>
      <c r="UTS25" s="102"/>
      <c r="UTT25" s="102"/>
      <c r="UTU25" s="102"/>
      <c r="UTV25" s="102"/>
      <c r="UTW25" s="102"/>
      <c r="UTX25" s="102"/>
      <c r="UTY25" s="102"/>
      <c r="UTZ25" s="102"/>
      <c r="UUA25" s="102"/>
      <c r="UUB25" s="102"/>
      <c r="UUC25" s="102"/>
      <c r="UUD25" s="102"/>
      <c r="UUE25" s="102"/>
      <c r="UUF25" s="102"/>
      <c r="UUG25" s="102"/>
      <c r="UUH25" s="102"/>
      <c r="UUI25" s="102"/>
      <c r="UUJ25" s="102"/>
      <c r="UUK25" s="102"/>
      <c r="UUL25" s="102"/>
      <c r="UUM25" s="102"/>
      <c r="UUN25" s="102"/>
      <c r="UUO25" s="102"/>
      <c r="UUP25" s="102"/>
      <c r="UUQ25" s="102"/>
      <c r="UUR25" s="102"/>
      <c r="UUS25" s="102"/>
      <c r="UUT25" s="102"/>
      <c r="UUU25" s="102"/>
      <c r="UUV25" s="102"/>
      <c r="UUW25" s="102"/>
      <c r="UUX25" s="102"/>
      <c r="UUY25" s="102"/>
      <c r="UUZ25" s="102"/>
      <c r="UVA25" s="102"/>
      <c r="UVB25" s="102"/>
      <c r="UVC25" s="102"/>
      <c r="UVD25" s="102"/>
      <c r="UVE25" s="102"/>
      <c r="UVF25" s="102"/>
      <c r="UVG25" s="102"/>
      <c r="UVH25" s="102"/>
      <c r="UVI25" s="102"/>
      <c r="UVJ25" s="102"/>
      <c r="UVK25" s="102"/>
      <c r="UVL25" s="102"/>
      <c r="UVM25" s="102"/>
      <c r="UVN25" s="102"/>
      <c r="UVO25" s="102"/>
      <c r="UVP25" s="102"/>
      <c r="UVQ25" s="102"/>
      <c r="UVR25" s="102"/>
      <c r="UVS25" s="102"/>
      <c r="UVT25" s="102"/>
      <c r="UVU25" s="102"/>
      <c r="UVV25" s="102"/>
      <c r="UVW25" s="102"/>
      <c r="UVX25" s="102"/>
      <c r="UVY25" s="102"/>
      <c r="UVZ25" s="102"/>
      <c r="UWA25" s="102"/>
      <c r="UWB25" s="102"/>
      <c r="UWC25" s="102"/>
      <c r="UWD25" s="102"/>
      <c r="UWE25" s="102"/>
      <c r="UWF25" s="102"/>
      <c r="UWG25" s="102"/>
      <c r="UWH25" s="102"/>
      <c r="UWI25" s="102"/>
      <c r="UWJ25" s="102"/>
      <c r="UWK25" s="102"/>
      <c r="UWL25" s="102"/>
      <c r="UWM25" s="102"/>
      <c r="UWN25" s="102"/>
      <c r="UWO25" s="102"/>
      <c r="UWP25" s="102"/>
      <c r="UWQ25" s="102"/>
      <c r="UWR25" s="102"/>
      <c r="UWS25" s="102"/>
      <c r="UWT25" s="102"/>
      <c r="UWU25" s="102"/>
      <c r="UWV25" s="102"/>
      <c r="UWW25" s="102"/>
      <c r="UWX25" s="102"/>
      <c r="UWY25" s="102"/>
      <c r="UWZ25" s="102"/>
      <c r="UXA25" s="102"/>
      <c r="UXB25" s="102"/>
      <c r="UXC25" s="102"/>
      <c r="UXD25" s="102"/>
      <c r="UXE25" s="102"/>
      <c r="UXF25" s="102"/>
      <c r="UXG25" s="102"/>
      <c r="UXH25" s="102"/>
      <c r="UXI25" s="102"/>
      <c r="UXJ25" s="102"/>
      <c r="UXK25" s="102"/>
      <c r="UXL25" s="102"/>
      <c r="UXM25" s="102"/>
      <c r="UXN25" s="102"/>
      <c r="UXO25" s="102"/>
      <c r="UXP25" s="102"/>
      <c r="UXQ25" s="102"/>
      <c r="UXR25" s="102"/>
      <c r="UXS25" s="102"/>
      <c r="UXT25" s="102"/>
      <c r="UXU25" s="102"/>
      <c r="UXV25" s="102"/>
      <c r="UXW25" s="102"/>
      <c r="UXX25" s="102"/>
      <c r="UXY25" s="102"/>
      <c r="UXZ25" s="102"/>
      <c r="UYA25" s="102"/>
      <c r="UYB25" s="102"/>
      <c r="UYC25" s="102"/>
      <c r="UYD25" s="102"/>
      <c r="UYE25" s="102"/>
      <c r="UYF25" s="102"/>
      <c r="UYG25" s="102"/>
      <c r="UYH25" s="102"/>
      <c r="UYI25" s="102"/>
      <c r="UYJ25" s="102"/>
      <c r="UYK25" s="102"/>
      <c r="UYL25" s="102"/>
      <c r="UYM25" s="102"/>
      <c r="UYN25" s="102"/>
      <c r="UYO25" s="102"/>
      <c r="UYP25" s="102"/>
      <c r="UYQ25" s="102"/>
      <c r="UYR25" s="102"/>
      <c r="UYS25" s="102"/>
      <c r="UYT25" s="102"/>
      <c r="UYU25" s="102"/>
      <c r="UYV25" s="102"/>
      <c r="UYW25" s="102"/>
      <c r="UYX25" s="102"/>
      <c r="UYY25" s="102"/>
      <c r="UYZ25" s="102"/>
      <c r="UZA25" s="102"/>
      <c r="UZB25" s="102"/>
      <c r="UZC25" s="102"/>
      <c r="UZD25" s="102"/>
      <c r="UZE25" s="102"/>
      <c r="UZF25" s="102"/>
      <c r="UZG25" s="102"/>
      <c r="UZH25" s="102"/>
      <c r="UZI25" s="102"/>
      <c r="UZJ25" s="102"/>
      <c r="UZK25" s="102"/>
      <c r="UZL25" s="102"/>
      <c r="UZM25" s="102"/>
      <c r="UZN25" s="102"/>
      <c r="UZO25" s="102"/>
      <c r="UZP25" s="102"/>
      <c r="UZQ25" s="102"/>
      <c r="UZR25" s="102"/>
      <c r="UZS25" s="102"/>
      <c r="UZT25" s="102"/>
      <c r="UZU25" s="102"/>
      <c r="UZV25" s="102"/>
      <c r="UZW25" s="102"/>
      <c r="UZX25" s="102"/>
      <c r="UZY25" s="102"/>
      <c r="UZZ25" s="102"/>
      <c r="VAA25" s="102"/>
      <c r="VAB25" s="102"/>
      <c r="VAC25" s="102"/>
      <c r="VAD25" s="102"/>
      <c r="VAE25" s="102"/>
      <c r="VAF25" s="102"/>
      <c r="VAG25" s="102"/>
      <c r="VAH25" s="102"/>
      <c r="VAI25" s="102"/>
      <c r="VAJ25" s="102"/>
      <c r="VAK25" s="102"/>
      <c r="VAL25" s="102"/>
      <c r="VAM25" s="102"/>
      <c r="VAN25" s="102"/>
      <c r="VAO25" s="102"/>
      <c r="VAP25" s="102"/>
      <c r="VAQ25" s="102"/>
      <c r="VAR25" s="102"/>
      <c r="VAS25" s="102"/>
      <c r="VAT25" s="102"/>
      <c r="VAU25" s="102"/>
      <c r="VAV25" s="102"/>
      <c r="VAW25" s="102"/>
      <c r="VAX25" s="102"/>
      <c r="VAY25" s="102"/>
      <c r="VAZ25" s="102"/>
      <c r="VBA25" s="102"/>
      <c r="VBB25" s="102"/>
      <c r="VBC25" s="102"/>
      <c r="VBD25" s="102"/>
      <c r="VBE25" s="102"/>
      <c r="VBF25" s="102"/>
      <c r="VBG25" s="102"/>
      <c r="VBH25" s="102"/>
      <c r="VBI25" s="102"/>
      <c r="VBJ25" s="102"/>
      <c r="VBK25" s="102"/>
      <c r="VBL25" s="102"/>
      <c r="VBM25" s="102"/>
      <c r="VBN25" s="102"/>
      <c r="VBO25" s="102"/>
      <c r="VBP25" s="102"/>
      <c r="VBQ25" s="102"/>
      <c r="VBR25" s="102"/>
      <c r="VBS25" s="102"/>
      <c r="VBT25" s="102"/>
      <c r="VBU25" s="102"/>
      <c r="VBV25" s="102"/>
      <c r="VBW25" s="102"/>
      <c r="VBX25" s="102"/>
      <c r="VBY25" s="102"/>
      <c r="VBZ25" s="102"/>
      <c r="VCA25" s="102"/>
      <c r="VCB25" s="102"/>
      <c r="VCC25" s="102"/>
      <c r="VCD25" s="102"/>
      <c r="VCE25" s="102"/>
      <c r="VCF25" s="102"/>
      <c r="VCG25" s="102"/>
      <c r="VCH25" s="102"/>
      <c r="VCI25" s="102"/>
      <c r="VCJ25" s="102"/>
      <c r="VCK25" s="102"/>
      <c r="VCL25" s="102"/>
      <c r="VCM25" s="102"/>
      <c r="VCN25" s="102"/>
      <c r="VCO25" s="102"/>
      <c r="VCP25" s="102"/>
      <c r="VCQ25" s="102"/>
      <c r="VCR25" s="102"/>
      <c r="VCS25" s="102"/>
      <c r="VCT25" s="102"/>
      <c r="VCU25" s="102"/>
      <c r="VCV25" s="102"/>
      <c r="VCW25" s="102"/>
      <c r="VCX25" s="102"/>
      <c r="VCY25" s="102"/>
      <c r="VCZ25" s="102"/>
      <c r="VDA25" s="102"/>
      <c r="VDB25" s="102"/>
      <c r="VDC25" s="102"/>
      <c r="VDD25" s="102"/>
      <c r="VDE25" s="102"/>
      <c r="VDF25" s="102"/>
      <c r="VDG25" s="102"/>
      <c r="VDH25" s="102"/>
      <c r="VDI25" s="102"/>
      <c r="VDJ25" s="102"/>
      <c r="VDK25" s="102"/>
      <c r="VDL25" s="102"/>
      <c r="VDM25" s="102"/>
      <c r="VDN25" s="102"/>
      <c r="VDO25" s="102"/>
      <c r="VDP25" s="102"/>
      <c r="VDQ25" s="102"/>
      <c r="VDR25" s="102"/>
      <c r="VDS25" s="102"/>
      <c r="VDT25" s="102"/>
      <c r="VDU25" s="102"/>
      <c r="VDV25" s="102"/>
      <c r="VDW25" s="102"/>
      <c r="VDX25" s="102"/>
      <c r="VDY25" s="102"/>
      <c r="VDZ25" s="102"/>
      <c r="VEA25" s="102"/>
      <c r="VEB25" s="102"/>
      <c r="VEC25" s="102"/>
      <c r="VED25" s="102"/>
      <c r="VEE25" s="102"/>
      <c r="VEF25" s="102"/>
      <c r="VEG25" s="102"/>
      <c r="VEH25" s="102"/>
      <c r="VEI25" s="102"/>
      <c r="VEJ25" s="102"/>
      <c r="VEK25" s="102"/>
      <c r="VEL25" s="102"/>
      <c r="VEM25" s="102"/>
      <c r="VEN25" s="102"/>
      <c r="VEO25" s="102"/>
      <c r="VEP25" s="102"/>
      <c r="VEQ25" s="102"/>
      <c r="VER25" s="102"/>
      <c r="VES25" s="102"/>
      <c r="VET25" s="102"/>
      <c r="VEU25" s="102"/>
      <c r="VEV25" s="102"/>
      <c r="VEW25" s="102"/>
      <c r="VEX25" s="102"/>
      <c r="VEY25" s="102"/>
      <c r="VEZ25" s="102"/>
      <c r="VFA25" s="102"/>
      <c r="VFB25" s="102"/>
      <c r="VFC25" s="102"/>
      <c r="VFD25" s="102"/>
      <c r="VFE25" s="102"/>
      <c r="VFF25" s="102"/>
      <c r="VFG25" s="102"/>
      <c r="VFH25" s="102"/>
      <c r="VFI25" s="102"/>
      <c r="VFJ25" s="102"/>
      <c r="VFK25" s="102"/>
      <c r="VFL25" s="102"/>
      <c r="VFM25" s="102"/>
      <c r="VFN25" s="102"/>
      <c r="VFO25" s="102"/>
      <c r="VFP25" s="102"/>
      <c r="VFQ25" s="102"/>
      <c r="VFR25" s="102"/>
      <c r="VFS25" s="102"/>
      <c r="VFT25" s="102"/>
      <c r="VFU25" s="102"/>
      <c r="VFV25" s="102"/>
      <c r="VFW25" s="102"/>
      <c r="VFX25" s="102"/>
      <c r="VFY25" s="102"/>
      <c r="VFZ25" s="102"/>
      <c r="VGA25" s="102"/>
      <c r="VGB25" s="102"/>
      <c r="VGC25" s="102"/>
      <c r="VGD25" s="102"/>
      <c r="VGE25" s="102"/>
      <c r="VGF25" s="102"/>
      <c r="VGG25" s="102"/>
      <c r="VGH25" s="102"/>
      <c r="VGI25" s="102"/>
      <c r="VGJ25" s="102"/>
      <c r="VGK25" s="102"/>
      <c r="VGL25" s="102"/>
      <c r="VGM25" s="102"/>
      <c r="VGN25" s="102"/>
      <c r="VGO25" s="102"/>
      <c r="VGP25" s="102"/>
      <c r="VGQ25" s="102"/>
      <c r="VGR25" s="102"/>
      <c r="VGS25" s="102"/>
      <c r="VGT25" s="102"/>
      <c r="VGU25" s="102"/>
      <c r="VGV25" s="102"/>
      <c r="VGW25" s="102"/>
      <c r="VGX25" s="102"/>
      <c r="VGY25" s="102"/>
      <c r="VGZ25" s="102"/>
      <c r="VHA25" s="102"/>
      <c r="VHB25" s="102"/>
      <c r="VHC25" s="102"/>
      <c r="VHD25" s="102"/>
      <c r="VHE25" s="102"/>
      <c r="VHF25" s="102"/>
      <c r="VHG25" s="102"/>
      <c r="VHH25" s="102"/>
      <c r="VHI25" s="102"/>
      <c r="VHJ25" s="102"/>
      <c r="VHK25" s="102"/>
      <c r="VHL25" s="102"/>
      <c r="VHM25" s="102"/>
      <c r="VHN25" s="102"/>
      <c r="VHO25" s="102"/>
      <c r="VHP25" s="102"/>
      <c r="VHQ25" s="102"/>
      <c r="VHR25" s="102"/>
      <c r="VHS25" s="102"/>
      <c r="VHT25" s="102"/>
      <c r="VHU25" s="102"/>
      <c r="VHV25" s="102"/>
      <c r="VHW25" s="102"/>
      <c r="VHX25" s="102"/>
      <c r="VHY25" s="102"/>
      <c r="VHZ25" s="102"/>
      <c r="VIA25" s="102"/>
      <c r="VIB25" s="102"/>
      <c r="VIC25" s="102"/>
      <c r="VID25" s="102"/>
      <c r="VIE25" s="102"/>
      <c r="VIF25" s="102"/>
      <c r="VIG25" s="102"/>
      <c r="VIH25" s="102"/>
      <c r="VII25" s="102"/>
      <c r="VIJ25" s="102"/>
      <c r="VIK25" s="102"/>
      <c r="VIL25" s="102"/>
      <c r="VIM25" s="102"/>
      <c r="VIN25" s="102"/>
      <c r="VIO25" s="102"/>
      <c r="VIP25" s="102"/>
      <c r="VIQ25" s="102"/>
      <c r="VIR25" s="102"/>
      <c r="VIS25" s="102"/>
      <c r="VIT25" s="102"/>
      <c r="VIU25" s="102"/>
      <c r="VIV25" s="102"/>
      <c r="VIW25" s="102"/>
      <c r="VIX25" s="102"/>
      <c r="VIY25" s="102"/>
      <c r="VIZ25" s="102"/>
      <c r="VJA25" s="102"/>
      <c r="VJB25" s="102"/>
      <c r="VJC25" s="102"/>
      <c r="VJD25" s="102"/>
      <c r="VJE25" s="102"/>
      <c r="VJF25" s="102"/>
      <c r="VJG25" s="102"/>
      <c r="VJH25" s="102"/>
      <c r="VJI25" s="102"/>
      <c r="VJJ25" s="102"/>
      <c r="VJK25" s="102"/>
      <c r="VJL25" s="102"/>
      <c r="VJM25" s="102"/>
      <c r="VJN25" s="102"/>
      <c r="VJO25" s="102"/>
      <c r="VJP25" s="102"/>
      <c r="VJQ25" s="102"/>
      <c r="VJR25" s="102"/>
      <c r="VJS25" s="102"/>
      <c r="VJT25" s="102"/>
      <c r="VJU25" s="102"/>
      <c r="VJV25" s="102"/>
      <c r="VJW25" s="102"/>
      <c r="VJX25" s="102"/>
      <c r="VJY25" s="102"/>
      <c r="VJZ25" s="102"/>
      <c r="VKA25" s="102"/>
      <c r="VKB25" s="102"/>
      <c r="VKC25" s="102"/>
      <c r="VKD25" s="102"/>
      <c r="VKE25" s="102"/>
      <c r="VKF25" s="102"/>
      <c r="VKG25" s="102"/>
      <c r="VKH25" s="102"/>
      <c r="VKI25" s="102"/>
      <c r="VKJ25" s="102"/>
      <c r="VKK25" s="102"/>
      <c r="VKL25" s="102"/>
      <c r="VKM25" s="102"/>
      <c r="VKN25" s="102"/>
      <c r="VKO25" s="102"/>
      <c r="VKP25" s="102"/>
      <c r="VKQ25" s="102"/>
      <c r="VKR25" s="102"/>
      <c r="VKS25" s="102"/>
      <c r="VKT25" s="102"/>
      <c r="VKU25" s="102"/>
      <c r="VKV25" s="102"/>
      <c r="VKW25" s="102"/>
      <c r="VKX25" s="102"/>
      <c r="VKY25" s="102"/>
      <c r="VKZ25" s="102"/>
      <c r="VLA25" s="102"/>
      <c r="VLB25" s="102"/>
      <c r="VLC25" s="102"/>
      <c r="VLD25" s="102"/>
      <c r="VLE25" s="102"/>
      <c r="VLF25" s="102"/>
      <c r="VLG25" s="102"/>
      <c r="VLH25" s="102"/>
      <c r="VLI25" s="102"/>
      <c r="VLJ25" s="102"/>
      <c r="VLK25" s="102"/>
      <c r="VLL25" s="102"/>
      <c r="VLM25" s="102"/>
      <c r="VLN25" s="102"/>
      <c r="VLO25" s="102"/>
      <c r="VLP25" s="102"/>
      <c r="VLQ25" s="102"/>
      <c r="VLR25" s="102"/>
      <c r="VLS25" s="102"/>
      <c r="VLT25" s="102"/>
      <c r="VLU25" s="102"/>
      <c r="VLV25" s="102"/>
      <c r="VLW25" s="102"/>
      <c r="VLX25" s="102"/>
      <c r="VLY25" s="102"/>
      <c r="VLZ25" s="102"/>
      <c r="VMA25" s="102"/>
      <c r="VMB25" s="102"/>
      <c r="VMC25" s="102"/>
      <c r="VMD25" s="102"/>
      <c r="VME25" s="102"/>
      <c r="VMF25" s="102"/>
      <c r="VMG25" s="102"/>
      <c r="VMH25" s="102"/>
      <c r="VMI25" s="102"/>
      <c r="VMJ25" s="102"/>
      <c r="VMK25" s="102"/>
      <c r="VML25" s="102"/>
      <c r="VMM25" s="102"/>
      <c r="VMN25" s="102"/>
      <c r="VMO25" s="102"/>
      <c r="VMP25" s="102"/>
      <c r="VMQ25" s="102"/>
      <c r="VMR25" s="102"/>
      <c r="VMS25" s="102"/>
      <c r="VMT25" s="102"/>
      <c r="VMU25" s="102"/>
      <c r="VMV25" s="102"/>
      <c r="VMW25" s="102"/>
      <c r="VMX25" s="102"/>
      <c r="VMY25" s="102"/>
      <c r="VMZ25" s="102"/>
      <c r="VNA25" s="102"/>
      <c r="VNB25" s="102"/>
      <c r="VNC25" s="102"/>
      <c r="VND25" s="102"/>
      <c r="VNE25" s="102"/>
      <c r="VNF25" s="102"/>
      <c r="VNG25" s="102"/>
      <c r="VNH25" s="102"/>
      <c r="VNI25" s="102"/>
      <c r="VNJ25" s="102"/>
      <c r="VNK25" s="102"/>
      <c r="VNL25" s="102"/>
      <c r="VNM25" s="102"/>
      <c r="VNN25" s="102"/>
      <c r="VNO25" s="102"/>
      <c r="VNP25" s="102"/>
      <c r="VNQ25" s="102"/>
      <c r="VNR25" s="102"/>
      <c r="VNS25" s="102"/>
      <c r="VNT25" s="102"/>
      <c r="VNU25" s="102"/>
      <c r="VNV25" s="102"/>
      <c r="VNW25" s="102"/>
      <c r="VNX25" s="102"/>
      <c r="VNY25" s="102"/>
      <c r="VNZ25" s="102"/>
      <c r="VOA25" s="102"/>
      <c r="VOB25" s="102"/>
      <c r="VOC25" s="102"/>
      <c r="VOD25" s="102"/>
      <c r="VOE25" s="102"/>
      <c r="VOF25" s="102"/>
      <c r="VOG25" s="102"/>
      <c r="VOH25" s="102"/>
      <c r="VOI25" s="102"/>
      <c r="VOJ25" s="102"/>
      <c r="VOK25" s="102"/>
      <c r="VOL25" s="102"/>
      <c r="VOM25" s="102"/>
      <c r="VON25" s="102"/>
      <c r="VOO25" s="102"/>
      <c r="VOP25" s="102"/>
      <c r="VOQ25" s="102"/>
      <c r="VOR25" s="102"/>
      <c r="VOS25" s="102"/>
      <c r="VOT25" s="102"/>
      <c r="VOU25" s="102"/>
      <c r="VOV25" s="102"/>
      <c r="VOW25" s="102"/>
      <c r="VOX25" s="102"/>
      <c r="VOY25" s="102"/>
      <c r="VOZ25" s="102"/>
      <c r="VPA25" s="102"/>
      <c r="VPB25" s="102"/>
      <c r="VPC25" s="102"/>
      <c r="VPD25" s="102"/>
      <c r="VPE25" s="102"/>
      <c r="VPF25" s="102"/>
      <c r="VPG25" s="102"/>
      <c r="VPH25" s="102"/>
      <c r="VPI25" s="102"/>
      <c r="VPJ25" s="102"/>
      <c r="VPK25" s="102"/>
      <c r="VPL25" s="102"/>
      <c r="VPM25" s="102"/>
      <c r="VPN25" s="102"/>
      <c r="VPO25" s="102"/>
      <c r="VPP25" s="102"/>
      <c r="VPQ25" s="102"/>
      <c r="VPR25" s="102"/>
      <c r="VPS25" s="102"/>
      <c r="VPT25" s="102"/>
      <c r="VPU25" s="102"/>
      <c r="VPV25" s="102"/>
      <c r="VPW25" s="102"/>
      <c r="VPX25" s="102"/>
      <c r="VPY25" s="102"/>
      <c r="VPZ25" s="102"/>
      <c r="VQA25" s="102"/>
      <c r="VQB25" s="102"/>
      <c r="VQC25" s="102"/>
      <c r="VQD25" s="102"/>
      <c r="VQE25" s="102"/>
      <c r="VQF25" s="102"/>
      <c r="VQG25" s="102"/>
      <c r="VQH25" s="102"/>
      <c r="VQI25" s="102"/>
      <c r="VQJ25" s="102"/>
      <c r="VQK25" s="102"/>
      <c r="VQL25" s="102"/>
      <c r="VQM25" s="102"/>
      <c r="VQN25" s="102"/>
      <c r="VQO25" s="102"/>
      <c r="VQP25" s="102"/>
      <c r="VQQ25" s="102"/>
      <c r="VQR25" s="102"/>
      <c r="VQS25" s="102"/>
      <c r="VQT25" s="102"/>
      <c r="VQU25" s="102"/>
      <c r="VQV25" s="102"/>
      <c r="VQW25" s="102"/>
      <c r="VQX25" s="102"/>
      <c r="VQY25" s="102"/>
      <c r="VQZ25" s="102"/>
      <c r="VRA25" s="102"/>
      <c r="VRB25" s="102"/>
      <c r="VRC25" s="102"/>
      <c r="VRD25" s="102"/>
      <c r="VRE25" s="102"/>
      <c r="VRF25" s="102"/>
      <c r="VRG25" s="102"/>
      <c r="VRH25" s="102"/>
      <c r="VRI25" s="102"/>
      <c r="VRJ25" s="102"/>
      <c r="VRK25" s="102"/>
      <c r="VRL25" s="102"/>
      <c r="VRM25" s="102"/>
      <c r="VRN25" s="102"/>
      <c r="VRO25" s="102"/>
      <c r="VRP25" s="102"/>
      <c r="VRQ25" s="102"/>
      <c r="VRR25" s="102"/>
      <c r="VRS25" s="102"/>
      <c r="VRT25" s="102"/>
      <c r="VRU25" s="102"/>
      <c r="VRV25" s="102"/>
      <c r="VRW25" s="102"/>
      <c r="VRX25" s="102"/>
      <c r="VRY25" s="102"/>
      <c r="VRZ25" s="102"/>
      <c r="VSA25" s="102"/>
      <c r="VSB25" s="102"/>
      <c r="VSC25" s="102"/>
      <c r="VSD25" s="102"/>
      <c r="VSE25" s="102"/>
      <c r="VSF25" s="102"/>
      <c r="VSG25" s="102"/>
      <c r="VSH25" s="102"/>
      <c r="VSI25" s="102"/>
      <c r="VSJ25" s="102"/>
      <c r="VSK25" s="102"/>
      <c r="VSL25" s="102"/>
      <c r="VSM25" s="102"/>
      <c r="VSN25" s="102"/>
      <c r="VSO25" s="102"/>
      <c r="VSP25" s="102"/>
      <c r="VSQ25" s="102"/>
      <c r="VSR25" s="102"/>
      <c r="VSS25" s="102"/>
      <c r="VST25" s="102"/>
      <c r="VSU25" s="102"/>
      <c r="VSV25" s="102"/>
      <c r="VSW25" s="102"/>
      <c r="VSX25" s="102"/>
      <c r="VSY25" s="102"/>
      <c r="VSZ25" s="102"/>
      <c r="VTA25" s="102"/>
      <c r="VTB25" s="102"/>
      <c r="VTC25" s="102"/>
      <c r="VTD25" s="102"/>
      <c r="VTE25" s="102"/>
      <c r="VTF25" s="102"/>
      <c r="VTG25" s="102"/>
      <c r="VTH25" s="102"/>
      <c r="VTI25" s="102"/>
      <c r="VTJ25" s="102"/>
      <c r="VTK25" s="102"/>
      <c r="VTL25" s="102"/>
      <c r="VTM25" s="102"/>
      <c r="VTN25" s="102"/>
      <c r="VTO25" s="102"/>
      <c r="VTP25" s="102"/>
      <c r="VTQ25" s="102"/>
      <c r="VTR25" s="102"/>
      <c r="VTS25" s="102"/>
      <c r="VTT25" s="102"/>
      <c r="VTU25" s="102"/>
      <c r="VTV25" s="102"/>
      <c r="VTW25" s="102"/>
      <c r="VTX25" s="102"/>
      <c r="VTY25" s="102"/>
      <c r="VTZ25" s="102"/>
      <c r="VUA25" s="102"/>
      <c r="VUB25" s="102"/>
      <c r="VUC25" s="102"/>
      <c r="VUD25" s="102"/>
      <c r="VUE25" s="102"/>
      <c r="VUF25" s="102"/>
      <c r="VUG25" s="102"/>
      <c r="VUH25" s="102"/>
      <c r="VUI25" s="102"/>
      <c r="VUJ25" s="102"/>
      <c r="VUK25" s="102"/>
      <c r="VUL25" s="102"/>
      <c r="VUM25" s="102"/>
      <c r="VUN25" s="102"/>
      <c r="VUO25" s="102"/>
      <c r="VUP25" s="102"/>
      <c r="VUQ25" s="102"/>
      <c r="VUR25" s="102"/>
      <c r="VUS25" s="102"/>
      <c r="VUT25" s="102"/>
      <c r="VUU25" s="102"/>
      <c r="VUV25" s="102"/>
      <c r="VUW25" s="102"/>
      <c r="VUX25" s="102"/>
      <c r="VUY25" s="102"/>
      <c r="VUZ25" s="102"/>
      <c r="VVA25" s="102"/>
      <c r="VVB25" s="102"/>
      <c r="VVC25" s="102"/>
      <c r="VVD25" s="102"/>
      <c r="VVE25" s="102"/>
      <c r="VVF25" s="102"/>
      <c r="VVG25" s="102"/>
      <c r="VVH25" s="102"/>
      <c r="VVI25" s="102"/>
      <c r="VVJ25" s="102"/>
      <c r="VVK25" s="102"/>
      <c r="VVL25" s="102"/>
      <c r="VVM25" s="102"/>
      <c r="VVN25" s="102"/>
      <c r="VVO25" s="102"/>
      <c r="VVP25" s="102"/>
      <c r="VVQ25" s="102"/>
      <c r="VVR25" s="102"/>
      <c r="VVS25" s="102"/>
      <c r="VVT25" s="102"/>
      <c r="VVU25" s="102"/>
      <c r="VVV25" s="102"/>
      <c r="VVW25" s="102"/>
      <c r="VVX25" s="102"/>
      <c r="VVY25" s="102"/>
      <c r="VVZ25" s="102"/>
      <c r="VWA25" s="102"/>
      <c r="VWB25" s="102"/>
      <c r="VWC25" s="102"/>
      <c r="VWD25" s="102"/>
      <c r="VWE25" s="102"/>
      <c r="VWF25" s="102"/>
      <c r="VWG25" s="102"/>
      <c r="VWH25" s="102"/>
      <c r="VWI25" s="102"/>
      <c r="VWJ25" s="102"/>
      <c r="VWK25" s="102"/>
      <c r="VWL25" s="102"/>
      <c r="VWM25" s="102"/>
      <c r="VWN25" s="102"/>
      <c r="VWO25" s="102"/>
      <c r="VWP25" s="102"/>
      <c r="VWQ25" s="102"/>
      <c r="VWR25" s="102"/>
      <c r="VWS25" s="102"/>
      <c r="VWT25" s="102"/>
      <c r="VWU25" s="102"/>
      <c r="VWV25" s="102"/>
      <c r="VWW25" s="102"/>
      <c r="VWX25" s="102"/>
      <c r="VWY25" s="102"/>
      <c r="VWZ25" s="102"/>
      <c r="VXA25" s="102"/>
      <c r="VXB25" s="102"/>
      <c r="VXC25" s="102"/>
      <c r="VXD25" s="102"/>
      <c r="VXE25" s="102"/>
      <c r="VXF25" s="102"/>
      <c r="VXG25" s="102"/>
      <c r="VXH25" s="102"/>
      <c r="VXI25" s="102"/>
      <c r="VXJ25" s="102"/>
      <c r="VXK25" s="102"/>
      <c r="VXL25" s="102"/>
      <c r="VXM25" s="102"/>
      <c r="VXN25" s="102"/>
      <c r="VXO25" s="102"/>
      <c r="VXP25" s="102"/>
      <c r="VXQ25" s="102"/>
      <c r="VXR25" s="102"/>
      <c r="VXS25" s="102"/>
      <c r="VXT25" s="102"/>
      <c r="VXU25" s="102"/>
      <c r="VXV25" s="102"/>
      <c r="VXW25" s="102"/>
      <c r="VXX25" s="102"/>
      <c r="VXY25" s="102"/>
      <c r="VXZ25" s="102"/>
      <c r="VYA25" s="102"/>
      <c r="VYB25" s="102"/>
      <c r="VYC25" s="102"/>
      <c r="VYD25" s="102"/>
      <c r="VYE25" s="102"/>
      <c r="VYF25" s="102"/>
      <c r="VYG25" s="102"/>
      <c r="VYH25" s="102"/>
      <c r="VYI25" s="102"/>
      <c r="VYJ25" s="102"/>
      <c r="VYK25" s="102"/>
      <c r="VYL25" s="102"/>
      <c r="VYM25" s="102"/>
      <c r="VYN25" s="102"/>
      <c r="VYO25" s="102"/>
      <c r="VYP25" s="102"/>
      <c r="VYQ25" s="102"/>
      <c r="VYR25" s="102"/>
      <c r="VYS25" s="102"/>
      <c r="VYT25" s="102"/>
      <c r="VYU25" s="102"/>
      <c r="VYV25" s="102"/>
      <c r="VYW25" s="102"/>
      <c r="VYX25" s="102"/>
      <c r="VYY25" s="102"/>
      <c r="VYZ25" s="102"/>
      <c r="VZA25" s="102"/>
      <c r="VZB25" s="102"/>
      <c r="VZC25" s="102"/>
      <c r="VZD25" s="102"/>
      <c r="VZE25" s="102"/>
      <c r="VZF25" s="102"/>
      <c r="VZG25" s="102"/>
      <c r="VZH25" s="102"/>
      <c r="VZI25" s="102"/>
      <c r="VZJ25" s="102"/>
      <c r="VZK25" s="102"/>
      <c r="VZL25" s="102"/>
      <c r="VZM25" s="102"/>
      <c r="VZN25" s="102"/>
      <c r="VZO25" s="102"/>
      <c r="VZP25" s="102"/>
      <c r="VZQ25" s="102"/>
      <c r="VZR25" s="102"/>
      <c r="VZS25" s="102"/>
      <c r="VZT25" s="102"/>
      <c r="VZU25" s="102"/>
      <c r="VZV25" s="102"/>
      <c r="VZW25" s="102"/>
      <c r="VZX25" s="102"/>
      <c r="VZY25" s="102"/>
      <c r="VZZ25" s="102"/>
      <c r="WAA25" s="102"/>
      <c r="WAB25" s="102"/>
      <c r="WAC25" s="102"/>
      <c r="WAD25" s="102"/>
      <c r="WAE25" s="102"/>
      <c r="WAF25" s="102"/>
      <c r="WAG25" s="102"/>
      <c r="WAH25" s="102"/>
      <c r="WAI25" s="102"/>
      <c r="WAJ25" s="102"/>
      <c r="WAK25" s="102"/>
      <c r="WAL25" s="102"/>
      <c r="WAM25" s="102"/>
      <c r="WAN25" s="102"/>
      <c r="WAO25" s="102"/>
      <c r="WAP25" s="102"/>
      <c r="WAQ25" s="102"/>
      <c r="WAR25" s="102"/>
      <c r="WAS25" s="102"/>
      <c r="WAT25" s="102"/>
      <c r="WAU25" s="102"/>
      <c r="WAV25" s="102"/>
      <c r="WAW25" s="102"/>
      <c r="WAX25" s="102"/>
      <c r="WAY25" s="102"/>
      <c r="WAZ25" s="102"/>
      <c r="WBA25" s="102"/>
      <c r="WBB25" s="102"/>
      <c r="WBC25" s="102"/>
      <c r="WBD25" s="102"/>
      <c r="WBE25" s="102"/>
      <c r="WBF25" s="102"/>
      <c r="WBG25" s="102"/>
      <c r="WBH25" s="102"/>
      <c r="WBI25" s="102"/>
      <c r="WBJ25" s="102"/>
      <c r="WBK25" s="102"/>
      <c r="WBL25" s="102"/>
      <c r="WBM25" s="102"/>
      <c r="WBN25" s="102"/>
      <c r="WBO25" s="102"/>
      <c r="WBP25" s="102"/>
      <c r="WBQ25" s="102"/>
      <c r="WBR25" s="102"/>
      <c r="WBS25" s="102"/>
      <c r="WBT25" s="102"/>
      <c r="WBU25" s="102"/>
      <c r="WBV25" s="102"/>
      <c r="WBW25" s="102"/>
      <c r="WBX25" s="102"/>
      <c r="WBY25" s="102"/>
      <c r="WBZ25" s="102"/>
      <c r="WCA25" s="102"/>
      <c r="WCB25" s="102"/>
      <c r="WCC25" s="102"/>
      <c r="WCD25" s="102"/>
      <c r="WCE25" s="102"/>
      <c r="WCF25" s="102"/>
      <c r="WCG25" s="102"/>
      <c r="WCH25" s="102"/>
      <c r="WCI25" s="102"/>
      <c r="WCJ25" s="102"/>
      <c r="WCK25" s="102"/>
      <c r="WCL25" s="102"/>
      <c r="WCM25" s="102"/>
      <c r="WCN25" s="102"/>
      <c r="WCO25" s="102"/>
      <c r="WCP25" s="102"/>
      <c r="WCQ25" s="102"/>
      <c r="WCR25" s="102"/>
      <c r="WCS25" s="102"/>
      <c r="WCT25" s="102"/>
      <c r="WCU25" s="102"/>
      <c r="WCV25" s="102"/>
      <c r="WCW25" s="102"/>
      <c r="WCX25" s="102"/>
      <c r="WCY25" s="102"/>
      <c r="WCZ25" s="102"/>
      <c r="WDA25" s="102"/>
      <c r="WDB25" s="102"/>
      <c r="WDC25" s="102"/>
      <c r="WDD25" s="102"/>
      <c r="WDE25" s="102"/>
      <c r="WDF25" s="102"/>
      <c r="WDG25" s="102"/>
      <c r="WDH25" s="102"/>
      <c r="WDI25" s="102"/>
      <c r="WDJ25" s="102"/>
      <c r="WDK25" s="102"/>
      <c r="WDL25" s="102"/>
      <c r="WDM25" s="102"/>
      <c r="WDN25" s="102"/>
      <c r="WDO25" s="102"/>
      <c r="WDP25" s="102"/>
      <c r="WDQ25" s="102"/>
      <c r="WDR25" s="102"/>
      <c r="WDS25" s="102"/>
      <c r="WDT25" s="102"/>
      <c r="WDU25" s="102"/>
      <c r="WDV25" s="102"/>
      <c r="WDW25" s="102"/>
      <c r="WDX25" s="102"/>
      <c r="WDY25" s="102"/>
      <c r="WDZ25" s="102"/>
      <c r="WEA25" s="102"/>
      <c r="WEB25" s="102"/>
      <c r="WEC25" s="102"/>
      <c r="WED25" s="102"/>
      <c r="WEE25" s="102"/>
      <c r="WEF25" s="102"/>
      <c r="WEG25" s="102"/>
      <c r="WEH25" s="102"/>
      <c r="WEI25" s="102"/>
      <c r="WEJ25" s="102"/>
      <c r="WEK25" s="102"/>
      <c r="WEL25" s="102"/>
      <c r="WEM25" s="102"/>
      <c r="WEN25" s="102"/>
      <c r="WEO25" s="102"/>
      <c r="WEP25" s="102"/>
      <c r="WEQ25" s="102"/>
      <c r="WER25" s="102"/>
      <c r="WES25" s="102"/>
      <c r="WET25" s="102"/>
      <c r="WEU25" s="102"/>
      <c r="WEV25" s="102"/>
      <c r="WEW25" s="102"/>
      <c r="WEX25" s="102"/>
      <c r="WEY25" s="102"/>
      <c r="WEZ25" s="102"/>
      <c r="WFA25" s="102"/>
      <c r="WFB25" s="102"/>
      <c r="WFC25" s="102"/>
      <c r="WFD25" s="102"/>
      <c r="WFE25" s="102"/>
      <c r="WFF25" s="102"/>
      <c r="WFG25" s="102"/>
      <c r="WFH25" s="102"/>
      <c r="WFI25" s="102"/>
      <c r="WFJ25" s="102"/>
      <c r="WFK25" s="102"/>
      <c r="WFL25" s="102"/>
      <c r="WFM25" s="102"/>
      <c r="WFN25" s="102"/>
      <c r="WFO25" s="102"/>
      <c r="WFP25" s="102"/>
      <c r="WFQ25" s="102"/>
      <c r="WFR25" s="102"/>
      <c r="WFS25" s="102"/>
      <c r="WFT25" s="102"/>
      <c r="WFU25" s="102"/>
      <c r="WFV25" s="102"/>
      <c r="WFW25" s="102"/>
      <c r="WFX25" s="102"/>
      <c r="WFY25" s="102"/>
      <c r="WFZ25" s="102"/>
      <c r="WGA25" s="102"/>
      <c r="WGB25" s="102"/>
      <c r="WGC25" s="102"/>
      <c r="WGD25" s="102"/>
      <c r="WGE25" s="102"/>
      <c r="WGF25" s="102"/>
      <c r="WGG25" s="102"/>
      <c r="WGH25" s="102"/>
      <c r="WGI25" s="102"/>
      <c r="WGJ25" s="102"/>
      <c r="WGK25" s="102"/>
      <c r="WGL25" s="102"/>
      <c r="WGM25" s="102"/>
      <c r="WGN25" s="102"/>
      <c r="WGO25" s="102"/>
      <c r="WGP25" s="102"/>
      <c r="WGQ25" s="102"/>
      <c r="WGR25" s="102"/>
      <c r="WGS25" s="102"/>
      <c r="WGT25" s="102"/>
      <c r="WGU25" s="102"/>
      <c r="WGV25" s="102"/>
      <c r="WGW25" s="102"/>
      <c r="WGX25" s="102"/>
      <c r="WGY25" s="102"/>
      <c r="WGZ25" s="102"/>
      <c r="WHA25" s="102"/>
      <c r="WHB25" s="102"/>
      <c r="WHC25" s="102"/>
      <c r="WHD25" s="102"/>
      <c r="WHE25" s="102"/>
      <c r="WHF25" s="102"/>
      <c r="WHG25" s="102"/>
      <c r="WHH25" s="102"/>
      <c r="WHI25" s="102"/>
      <c r="WHJ25" s="102"/>
      <c r="WHK25" s="102"/>
      <c r="WHL25" s="102"/>
      <c r="WHM25" s="102"/>
      <c r="WHN25" s="102"/>
      <c r="WHO25" s="102"/>
      <c r="WHP25" s="102"/>
      <c r="WHQ25" s="102"/>
      <c r="WHR25" s="102"/>
      <c r="WHS25" s="102"/>
      <c r="WHT25" s="102"/>
      <c r="WHU25" s="102"/>
      <c r="WHV25" s="102"/>
      <c r="WHW25" s="102"/>
      <c r="WHX25" s="102"/>
      <c r="WHY25" s="102"/>
      <c r="WHZ25" s="102"/>
      <c r="WIA25" s="102"/>
      <c r="WIB25" s="102"/>
      <c r="WIC25" s="102"/>
      <c r="WID25" s="102"/>
      <c r="WIE25" s="102"/>
      <c r="WIF25" s="102"/>
      <c r="WIG25" s="102"/>
      <c r="WIH25" s="102"/>
      <c r="WII25" s="102"/>
      <c r="WIJ25" s="102"/>
      <c r="WIK25" s="102"/>
      <c r="WIL25" s="102"/>
      <c r="WIM25" s="102"/>
      <c r="WIN25" s="102"/>
      <c r="WIO25" s="102"/>
      <c r="WIP25" s="102"/>
      <c r="WIQ25" s="102"/>
      <c r="WIR25" s="102"/>
      <c r="WIS25" s="102"/>
      <c r="WIT25" s="102"/>
      <c r="WIU25" s="102"/>
      <c r="WIV25" s="102"/>
      <c r="WIW25" s="102"/>
      <c r="WIX25" s="102"/>
      <c r="WIY25" s="102"/>
      <c r="WIZ25" s="102"/>
      <c r="WJA25" s="102"/>
      <c r="WJB25" s="102"/>
      <c r="WJC25" s="102"/>
      <c r="WJD25" s="102"/>
      <c r="WJE25" s="102"/>
      <c r="WJF25" s="102"/>
      <c r="WJG25" s="102"/>
      <c r="WJH25" s="102"/>
      <c r="WJI25" s="102"/>
      <c r="WJJ25" s="102"/>
      <c r="WJK25" s="102"/>
      <c r="WJL25" s="102"/>
      <c r="WJM25" s="102"/>
      <c r="WJN25" s="102"/>
      <c r="WJO25" s="102"/>
      <c r="WJP25" s="102"/>
      <c r="WJQ25" s="102"/>
      <c r="WJR25" s="102"/>
      <c r="WJS25" s="102"/>
      <c r="WJT25" s="102"/>
      <c r="WJU25" s="102"/>
      <c r="WJV25" s="102"/>
      <c r="WJW25" s="102"/>
      <c r="WJX25" s="102"/>
      <c r="WJY25" s="102"/>
      <c r="WJZ25" s="102"/>
      <c r="WKA25" s="102"/>
      <c r="WKB25" s="102"/>
      <c r="WKC25" s="102"/>
      <c r="WKD25" s="102"/>
      <c r="WKE25" s="102"/>
      <c r="WKF25" s="102"/>
      <c r="WKG25" s="102"/>
      <c r="WKH25" s="102"/>
      <c r="WKI25" s="102"/>
      <c r="WKJ25" s="102"/>
      <c r="WKK25" s="102"/>
      <c r="WKL25" s="102"/>
      <c r="WKM25" s="102"/>
      <c r="WKN25" s="102"/>
      <c r="WKO25" s="102"/>
      <c r="WKP25" s="102"/>
      <c r="WKQ25" s="102"/>
      <c r="WKR25" s="102"/>
      <c r="WKS25" s="102"/>
      <c r="WKT25" s="102"/>
      <c r="WKU25" s="102"/>
      <c r="WKV25" s="102"/>
      <c r="WKW25" s="102"/>
      <c r="WKX25" s="102"/>
      <c r="WKY25" s="102"/>
      <c r="WKZ25" s="102"/>
      <c r="WLA25" s="102"/>
      <c r="WLB25" s="102"/>
      <c r="WLC25" s="102"/>
      <c r="WLD25" s="102"/>
      <c r="WLE25" s="102"/>
      <c r="WLF25" s="102"/>
      <c r="WLG25" s="102"/>
      <c r="WLH25" s="102"/>
      <c r="WLI25" s="102"/>
      <c r="WLJ25" s="102"/>
      <c r="WLK25" s="102"/>
      <c r="WLL25" s="102"/>
      <c r="WLM25" s="102"/>
      <c r="WLN25" s="102"/>
      <c r="WLO25" s="102"/>
      <c r="WLP25" s="102"/>
      <c r="WLQ25" s="102"/>
      <c r="WLR25" s="102"/>
      <c r="WLS25" s="102"/>
      <c r="WLT25" s="102"/>
      <c r="WLU25" s="102"/>
      <c r="WLV25" s="102"/>
      <c r="WLW25" s="102"/>
      <c r="WLX25" s="102"/>
      <c r="WLY25" s="102"/>
      <c r="WLZ25" s="102"/>
      <c r="WMA25" s="102"/>
      <c r="WMB25" s="102"/>
      <c r="WMC25" s="102"/>
      <c r="WMD25" s="102"/>
      <c r="WME25" s="102"/>
      <c r="WMF25" s="102"/>
      <c r="WMG25" s="102"/>
      <c r="WMH25" s="102"/>
      <c r="WMI25" s="102"/>
      <c r="WMJ25" s="102"/>
      <c r="WMK25" s="102"/>
      <c r="WML25" s="102"/>
      <c r="WMM25" s="102"/>
      <c r="WMN25" s="102"/>
      <c r="WMO25" s="102"/>
      <c r="WMP25" s="102"/>
      <c r="WMQ25" s="102"/>
      <c r="WMR25" s="102"/>
      <c r="WMS25" s="102"/>
      <c r="WMT25" s="102"/>
      <c r="WMU25" s="102"/>
      <c r="WMV25" s="102"/>
      <c r="WMW25" s="102"/>
      <c r="WMX25" s="102"/>
      <c r="WMY25" s="102"/>
      <c r="WMZ25" s="102"/>
      <c r="WNA25" s="102"/>
      <c r="WNB25" s="102"/>
      <c r="WNC25" s="102"/>
      <c r="WND25" s="102"/>
      <c r="WNE25" s="102"/>
      <c r="WNF25" s="102"/>
      <c r="WNG25" s="102"/>
      <c r="WNH25" s="102"/>
      <c r="WNI25" s="102"/>
      <c r="WNJ25" s="102"/>
      <c r="WNK25" s="102"/>
      <c r="WNL25" s="102"/>
      <c r="WNM25" s="102"/>
      <c r="WNN25" s="102"/>
      <c r="WNO25" s="102"/>
      <c r="WNP25" s="102"/>
      <c r="WNQ25" s="102"/>
      <c r="WNR25" s="102"/>
      <c r="WNS25" s="102"/>
      <c r="WNT25" s="102"/>
      <c r="WNU25" s="102"/>
      <c r="WNV25" s="102"/>
      <c r="WNW25" s="102"/>
      <c r="WNX25" s="102"/>
      <c r="WNY25" s="102"/>
      <c r="WNZ25" s="102"/>
      <c r="WOA25" s="102"/>
      <c r="WOB25" s="102"/>
      <c r="WOC25" s="102"/>
      <c r="WOD25" s="102"/>
      <c r="WOE25" s="102"/>
      <c r="WOF25" s="102"/>
      <c r="WOG25" s="102"/>
      <c r="WOH25" s="102"/>
      <c r="WOI25" s="102"/>
      <c r="WOJ25" s="102"/>
      <c r="WOK25" s="102"/>
      <c r="WOL25" s="102"/>
      <c r="WOM25" s="102"/>
      <c r="WON25" s="102"/>
      <c r="WOO25" s="102"/>
      <c r="WOP25" s="102"/>
      <c r="WOQ25" s="102"/>
      <c r="WOR25" s="102"/>
      <c r="WOS25" s="102"/>
      <c r="WOT25" s="102"/>
      <c r="WOU25" s="102"/>
      <c r="WOV25" s="102"/>
      <c r="WOW25" s="102"/>
      <c r="WOX25" s="102"/>
      <c r="WOY25" s="102"/>
      <c r="WOZ25" s="102"/>
      <c r="WPA25" s="102"/>
      <c r="WPB25" s="102"/>
      <c r="WPC25" s="102"/>
      <c r="WPD25" s="102"/>
      <c r="WPE25" s="102"/>
      <c r="WPF25" s="102"/>
      <c r="WPG25" s="102"/>
      <c r="WPH25" s="102"/>
      <c r="WPI25" s="102"/>
      <c r="WPJ25" s="102"/>
      <c r="WPK25" s="102"/>
      <c r="WPL25" s="102"/>
      <c r="WPM25" s="102"/>
      <c r="WPN25" s="102"/>
      <c r="WPO25" s="102"/>
      <c r="WPP25" s="102"/>
      <c r="WPQ25" s="102"/>
      <c r="WPR25" s="102"/>
      <c r="WPS25" s="102"/>
      <c r="WPT25" s="102"/>
      <c r="WPU25" s="102"/>
      <c r="WPV25" s="102"/>
      <c r="WPW25" s="102"/>
      <c r="WPX25" s="102"/>
      <c r="WPY25" s="102"/>
      <c r="WPZ25" s="102"/>
      <c r="WQA25" s="102"/>
      <c r="WQB25" s="102"/>
      <c r="WQC25" s="102"/>
      <c r="WQD25" s="102"/>
      <c r="WQE25" s="102"/>
      <c r="WQF25" s="102"/>
      <c r="WQG25" s="102"/>
      <c r="WQH25" s="102"/>
      <c r="WQI25" s="102"/>
      <c r="WQJ25" s="102"/>
      <c r="WQK25" s="102"/>
      <c r="WQL25" s="102"/>
      <c r="WQM25" s="102"/>
      <c r="WQN25" s="102"/>
      <c r="WQO25" s="102"/>
      <c r="WQP25" s="102"/>
      <c r="WQQ25" s="102"/>
      <c r="WQR25" s="102"/>
      <c r="WQS25" s="102"/>
      <c r="WQT25" s="102"/>
      <c r="WQU25" s="102"/>
      <c r="WQV25" s="102"/>
      <c r="WQW25" s="102"/>
      <c r="WQX25" s="102"/>
      <c r="WQY25" s="102"/>
      <c r="WQZ25" s="102"/>
      <c r="WRA25" s="102"/>
      <c r="WRB25" s="102"/>
      <c r="WRC25" s="102"/>
      <c r="WRD25" s="102"/>
      <c r="WRE25" s="102"/>
      <c r="WRF25" s="102"/>
      <c r="WRG25" s="102"/>
      <c r="WRH25" s="102"/>
      <c r="WRI25" s="102"/>
      <c r="WRJ25" s="102"/>
      <c r="WRK25" s="102"/>
      <c r="WRL25" s="102"/>
      <c r="WRM25" s="102"/>
      <c r="WRN25" s="102"/>
      <c r="WRO25" s="102"/>
      <c r="WRP25" s="102"/>
      <c r="WRQ25" s="102"/>
      <c r="WRR25" s="102"/>
      <c r="WRS25" s="102"/>
      <c r="WRT25" s="102"/>
      <c r="WRU25" s="102"/>
      <c r="WRV25" s="102"/>
      <c r="WRW25" s="102"/>
      <c r="WRX25" s="102"/>
      <c r="WRY25" s="102"/>
      <c r="WRZ25" s="102"/>
      <c r="WSA25" s="102"/>
      <c r="WSB25" s="102"/>
      <c r="WSC25" s="102"/>
      <c r="WSD25" s="102"/>
      <c r="WSE25" s="102"/>
      <c r="WSF25" s="102"/>
      <c r="WSG25" s="102"/>
      <c r="WSH25" s="102"/>
      <c r="WSI25" s="102"/>
      <c r="WSJ25" s="102"/>
      <c r="WSK25" s="102"/>
      <c r="WSL25" s="102"/>
      <c r="WSM25" s="102"/>
      <c r="WSN25" s="102"/>
      <c r="WSO25" s="102"/>
      <c r="WSP25" s="102"/>
      <c r="WSQ25" s="102"/>
      <c r="WSR25" s="102"/>
      <c r="WSS25" s="102"/>
      <c r="WST25" s="102"/>
      <c r="WSU25" s="102"/>
      <c r="WSV25" s="102"/>
      <c r="WSW25" s="102"/>
      <c r="WSX25" s="102"/>
      <c r="WSY25" s="102"/>
      <c r="WSZ25" s="102"/>
      <c r="WTA25" s="102"/>
      <c r="WTB25" s="102"/>
      <c r="WTC25" s="102"/>
      <c r="WTD25" s="102"/>
      <c r="WTE25" s="102"/>
      <c r="WTF25" s="102"/>
      <c r="WTG25" s="102"/>
      <c r="WTH25" s="102"/>
      <c r="WTI25" s="102"/>
      <c r="WTJ25" s="102"/>
      <c r="WTK25" s="102"/>
      <c r="WTL25" s="102"/>
      <c r="WTM25" s="102"/>
      <c r="WTN25" s="102"/>
      <c r="WTO25" s="102"/>
      <c r="WTP25" s="102"/>
      <c r="WTQ25" s="102"/>
      <c r="WTR25" s="102"/>
      <c r="WTS25" s="102"/>
      <c r="WTT25" s="102"/>
      <c r="WTU25" s="102"/>
      <c r="WTV25" s="102"/>
      <c r="WTW25" s="102"/>
      <c r="WTX25" s="102"/>
      <c r="WTY25" s="102"/>
      <c r="WTZ25" s="102"/>
      <c r="WUA25" s="102"/>
      <c r="WUB25" s="102"/>
      <c r="WUC25" s="102"/>
      <c r="WUD25" s="102"/>
      <c r="WUE25" s="102"/>
      <c r="WUF25" s="102"/>
      <c r="WUG25" s="102"/>
      <c r="WUH25" s="102"/>
      <c r="WUI25" s="102"/>
      <c r="WUJ25" s="102"/>
      <c r="WUK25" s="102"/>
      <c r="WUL25" s="102"/>
      <c r="WUM25" s="102"/>
      <c r="WUN25" s="102"/>
      <c r="WUO25" s="102"/>
      <c r="WUP25" s="102"/>
      <c r="WUQ25" s="102"/>
      <c r="WUR25" s="102"/>
      <c r="WUS25" s="102"/>
      <c r="WUT25" s="102"/>
      <c r="WUU25" s="102"/>
      <c r="WUV25" s="102"/>
      <c r="WUW25" s="102"/>
      <c r="WUX25" s="102"/>
      <c r="WUY25" s="102"/>
      <c r="WUZ25" s="102"/>
      <c r="WVA25" s="102"/>
      <c r="WVB25" s="102"/>
      <c r="WVC25" s="102"/>
      <c r="WVD25" s="102"/>
      <c r="WVE25" s="102"/>
      <c r="WVF25" s="102"/>
      <c r="WVG25" s="102"/>
      <c r="WVH25" s="102"/>
      <c r="WVI25" s="102"/>
      <c r="WVJ25" s="102"/>
      <c r="WVK25" s="102"/>
      <c r="WVL25" s="102"/>
      <c r="WVM25" s="102"/>
      <c r="WVN25" s="102"/>
      <c r="WVO25" s="102"/>
      <c r="WVP25" s="102"/>
      <c r="WVQ25" s="102"/>
      <c r="WVR25" s="102"/>
      <c r="WVS25" s="102"/>
      <c r="WVT25" s="102"/>
      <c r="WVU25" s="102"/>
      <c r="WVV25" s="102"/>
      <c r="WVW25" s="102"/>
      <c r="WVX25" s="102"/>
      <c r="WVY25" s="102"/>
      <c r="WVZ25" s="102"/>
      <c r="WWA25" s="102"/>
      <c r="WWB25" s="102"/>
      <c r="WWC25" s="102"/>
      <c r="WWD25" s="102"/>
      <c r="WWE25" s="102"/>
      <c r="WWF25" s="102"/>
      <c r="WWG25" s="102"/>
      <c r="WWH25" s="102"/>
      <c r="WWI25" s="102"/>
      <c r="WWJ25" s="102"/>
      <c r="WWK25" s="102"/>
      <c r="WWL25" s="102"/>
      <c r="WWM25" s="102"/>
      <c r="WWN25" s="102"/>
      <c r="WWO25" s="102"/>
      <c r="WWP25" s="102"/>
      <c r="WWQ25" s="102"/>
      <c r="WWR25" s="102"/>
      <c r="WWS25" s="102"/>
      <c r="WWT25" s="102"/>
      <c r="WWU25" s="102"/>
      <c r="WWV25" s="102"/>
      <c r="WWW25" s="102"/>
      <c r="WWX25" s="102"/>
      <c r="WWY25" s="102"/>
      <c r="WWZ25" s="102"/>
    </row>
    <row r="26" spans="1:16172" ht="15" customHeight="1">
      <c r="B26" s="1163"/>
      <c r="C26" s="1164"/>
      <c r="D26" s="1164"/>
      <c r="E26" s="1164"/>
      <c r="F26" s="1164"/>
      <c r="G26" s="1164"/>
      <c r="H26" s="1164"/>
      <c r="I26" s="1164"/>
      <c r="J26" s="1164"/>
      <c r="K26" s="1164"/>
      <c r="L26" s="1164"/>
      <c r="M26" s="1164"/>
      <c r="N26" s="1165"/>
      <c r="O26" s="374"/>
      <c r="P26" s="375"/>
      <c r="T26" s="375"/>
      <c r="U26" s="375"/>
      <c r="V26" s="375"/>
      <c r="W26" s="375"/>
      <c r="X26" s="375"/>
      <c r="Y26" s="375"/>
      <c r="Z26" s="376"/>
      <c r="AA26" s="368"/>
      <c r="AB26" s="376"/>
      <c r="AC26" s="377"/>
      <c r="AE26" s="368"/>
      <c r="AF26" s="368"/>
      <c r="AG26" s="378"/>
      <c r="AH26" s="368"/>
      <c r="AI26" s="368"/>
      <c r="AJ26" s="368"/>
      <c r="AK26" s="368"/>
      <c r="AL26" s="368"/>
      <c r="AM26" s="368"/>
      <c r="AN26" s="379"/>
      <c r="AO26" s="362"/>
      <c r="AP26" s="100"/>
      <c r="AQ26" s="380"/>
      <c r="AW26" s="101"/>
    </row>
    <row r="27" spans="1:16172" s="103" customFormat="1" ht="15" customHeight="1">
      <c r="A27" s="102"/>
      <c r="B27" s="1166"/>
      <c r="C27" s="1167"/>
      <c r="D27" s="1167"/>
      <c r="E27" s="1167"/>
      <c r="F27" s="1167"/>
      <c r="G27" s="1167"/>
      <c r="H27" s="1167"/>
      <c r="I27" s="1167"/>
      <c r="J27" s="1167"/>
      <c r="K27" s="1167"/>
      <c r="L27" s="1167"/>
      <c r="M27" s="1167"/>
      <c r="N27" s="1168"/>
      <c r="O27" s="374"/>
      <c r="P27" s="104" t="s">
        <v>2621</v>
      </c>
      <c r="Q27" s="104"/>
      <c r="R27" s="104"/>
      <c r="T27" s="104"/>
      <c r="U27" s="104"/>
      <c r="V27" s="104"/>
      <c r="W27" s="104"/>
      <c r="X27" s="104"/>
      <c r="Y27" s="104"/>
      <c r="Z27" s="104"/>
      <c r="AA27" s="1197">
        <f>Q63</f>
        <v>0</v>
      </c>
      <c r="AB27" s="1197"/>
      <c r="AC27" s="1197"/>
      <c r="AD27" s="1197"/>
      <c r="AE27" s="1197"/>
      <c r="AF27" s="1197"/>
      <c r="AG27" s="1197"/>
      <c r="AH27" s="1197"/>
      <c r="AI27" s="1197"/>
      <c r="AJ27" s="1197"/>
      <c r="AK27" s="1197"/>
      <c r="AL27" s="1197"/>
      <c r="AM27" s="1197"/>
      <c r="AN27" s="104" t="s">
        <v>2063</v>
      </c>
      <c r="AO27" s="382"/>
      <c r="AQ27" s="381"/>
      <c r="AS27" s="373"/>
      <c r="AT27" s="102"/>
      <c r="AV27" s="102"/>
      <c r="AW27" s="101"/>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c r="IW27" s="102"/>
      <c r="IX27" s="102"/>
      <c r="IY27" s="102"/>
      <c r="IZ27" s="102"/>
      <c r="JA27" s="102"/>
      <c r="JB27" s="102"/>
      <c r="JC27" s="102"/>
      <c r="JD27" s="102"/>
      <c r="JE27" s="102"/>
      <c r="JF27" s="102"/>
      <c r="JG27" s="102"/>
      <c r="JH27" s="102"/>
      <c r="JI27" s="102"/>
      <c r="JJ27" s="102"/>
      <c r="JK27" s="102"/>
      <c r="JL27" s="102"/>
      <c r="JM27" s="102"/>
      <c r="JN27" s="102"/>
      <c r="JO27" s="102"/>
      <c r="JP27" s="102"/>
      <c r="JQ27" s="102"/>
      <c r="JR27" s="102"/>
      <c r="JS27" s="102"/>
      <c r="JT27" s="102"/>
      <c r="JU27" s="102"/>
      <c r="JV27" s="102"/>
      <c r="JW27" s="102"/>
      <c r="JX27" s="102"/>
      <c r="JY27" s="102"/>
      <c r="JZ27" s="102"/>
      <c r="KA27" s="102"/>
      <c r="KB27" s="102"/>
      <c r="KC27" s="102"/>
      <c r="KD27" s="102"/>
      <c r="KE27" s="102"/>
      <c r="KF27" s="102"/>
      <c r="KG27" s="102"/>
      <c r="KH27" s="102"/>
      <c r="KI27" s="102"/>
      <c r="KJ27" s="102"/>
      <c r="KK27" s="102"/>
      <c r="KL27" s="102"/>
      <c r="KM27" s="102"/>
      <c r="KN27" s="102"/>
      <c r="KO27" s="102"/>
      <c r="KP27" s="102"/>
      <c r="KQ27" s="102"/>
      <c r="KR27" s="102"/>
      <c r="KS27" s="102"/>
      <c r="KT27" s="102"/>
      <c r="KU27" s="102"/>
      <c r="KV27" s="102"/>
      <c r="KW27" s="102"/>
      <c r="KX27" s="102"/>
      <c r="KY27" s="102"/>
      <c r="KZ27" s="102"/>
      <c r="LA27" s="102"/>
      <c r="LB27" s="102"/>
      <c r="LC27" s="102"/>
      <c r="LD27" s="102"/>
      <c r="LE27" s="102"/>
      <c r="LF27" s="102"/>
      <c r="LG27" s="102"/>
      <c r="LH27" s="102"/>
      <c r="LI27" s="102"/>
      <c r="LJ27" s="102"/>
      <c r="LK27" s="102"/>
      <c r="LL27" s="102"/>
      <c r="LM27" s="102"/>
      <c r="LN27" s="102"/>
      <c r="LO27" s="102"/>
      <c r="LP27" s="102"/>
      <c r="LQ27" s="102"/>
      <c r="LR27" s="102"/>
      <c r="LS27" s="102"/>
      <c r="LT27" s="102"/>
      <c r="LU27" s="102"/>
      <c r="LV27" s="102"/>
      <c r="LW27" s="102"/>
      <c r="LX27" s="102"/>
      <c r="LY27" s="102"/>
      <c r="LZ27" s="102"/>
      <c r="MA27" s="102"/>
      <c r="MB27" s="102"/>
      <c r="MC27" s="102"/>
      <c r="MD27" s="102"/>
      <c r="ME27" s="102"/>
      <c r="MF27" s="102"/>
      <c r="MG27" s="102"/>
      <c r="MH27" s="102"/>
      <c r="MI27" s="102"/>
      <c r="MJ27" s="102"/>
      <c r="MK27" s="102"/>
      <c r="ML27" s="102"/>
      <c r="MM27" s="102"/>
      <c r="MN27" s="102"/>
      <c r="MO27" s="102"/>
      <c r="MP27" s="102"/>
      <c r="MQ27" s="102"/>
      <c r="MR27" s="102"/>
      <c r="MS27" s="102"/>
      <c r="MT27" s="102"/>
      <c r="MU27" s="102"/>
      <c r="MV27" s="102"/>
      <c r="MW27" s="102"/>
      <c r="MX27" s="102"/>
      <c r="MY27" s="102"/>
      <c r="MZ27" s="102"/>
      <c r="NA27" s="102"/>
      <c r="NB27" s="102"/>
      <c r="NC27" s="102"/>
      <c r="ND27" s="102"/>
      <c r="NE27" s="102"/>
      <c r="NF27" s="102"/>
      <c r="NG27" s="102"/>
      <c r="NH27" s="102"/>
      <c r="NI27" s="102"/>
      <c r="NJ27" s="102"/>
      <c r="NK27" s="102"/>
      <c r="NL27" s="102"/>
      <c r="NM27" s="102"/>
      <c r="NN27" s="102"/>
      <c r="NO27" s="102"/>
      <c r="NP27" s="102"/>
      <c r="NQ27" s="102"/>
      <c r="NR27" s="102"/>
      <c r="NS27" s="102"/>
      <c r="NT27" s="102"/>
      <c r="NU27" s="102"/>
      <c r="NV27" s="102"/>
      <c r="NW27" s="102"/>
      <c r="NX27" s="102"/>
      <c r="NY27" s="102"/>
      <c r="NZ27" s="102"/>
      <c r="OA27" s="102"/>
      <c r="OB27" s="102"/>
      <c r="OC27" s="102"/>
      <c r="OD27" s="102"/>
      <c r="OE27" s="102"/>
      <c r="OF27" s="102"/>
      <c r="OG27" s="102"/>
      <c r="OH27" s="102"/>
      <c r="OI27" s="102"/>
      <c r="OJ27" s="102"/>
      <c r="OK27" s="102"/>
      <c r="OL27" s="102"/>
      <c r="OM27" s="102"/>
      <c r="ON27" s="102"/>
      <c r="OO27" s="102"/>
      <c r="OP27" s="102"/>
      <c r="OQ27" s="102"/>
      <c r="OR27" s="102"/>
      <c r="OS27" s="102"/>
      <c r="OT27" s="102"/>
      <c r="OU27" s="102"/>
      <c r="OV27" s="102"/>
      <c r="OW27" s="102"/>
      <c r="OX27" s="102"/>
      <c r="OY27" s="102"/>
      <c r="OZ27" s="102"/>
      <c r="PA27" s="102"/>
      <c r="PB27" s="102"/>
      <c r="PC27" s="102"/>
      <c r="PD27" s="102"/>
      <c r="PE27" s="102"/>
      <c r="PF27" s="102"/>
      <c r="PG27" s="102"/>
      <c r="PH27" s="102"/>
      <c r="PI27" s="102"/>
      <c r="PJ27" s="102"/>
      <c r="PK27" s="102"/>
      <c r="PL27" s="102"/>
      <c r="PM27" s="102"/>
      <c r="PN27" s="102"/>
      <c r="PO27" s="102"/>
      <c r="PP27" s="102"/>
      <c r="PQ27" s="102"/>
      <c r="PR27" s="102"/>
      <c r="PS27" s="102"/>
      <c r="PT27" s="102"/>
      <c r="PU27" s="102"/>
      <c r="PV27" s="102"/>
      <c r="PW27" s="102"/>
      <c r="PX27" s="102"/>
      <c r="PY27" s="102"/>
      <c r="PZ27" s="102"/>
      <c r="QA27" s="102"/>
      <c r="QB27" s="102"/>
      <c r="QC27" s="102"/>
      <c r="QD27" s="102"/>
      <c r="QE27" s="102"/>
      <c r="QF27" s="102"/>
      <c r="QG27" s="102"/>
      <c r="QH27" s="102"/>
      <c r="QI27" s="102"/>
      <c r="QJ27" s="102"/>
      <c r="QK27" s="102"/>
      <c r="QL27" s="102"/>
      <c r="QM27" s="102"/>
      <c r="QN27" s="102"/>
      <c r="QO27" s="102"/>
      <c r="QP27" s="102"/>
      <c r="QQ27" s="102"/>
      <c r="QR27" s="102"/>
      <c r="QS27" s="102"/>
      <c r="QT27" s="102"/>
      <c r="QU27" s="102"/>
      <c r="QV27" s="102"/>
      <c r="QW27" s="102"/>
      <c r="QX27" s="102"/>
      <c r="QY27" s="102"/>
      <c r="QZ27" s="102"/>
      <c r="RA27" s="102"/>
      <c r="RB27" s="102"/>
      <c r="RC27" s="102"/>
      <c r="RD27" s="102"/>
      <c r="RE27" s="102"/>
      <c r="RF27" s="102"/>
      <c r="RG27" s="102"/>
      <c r="RH27" s="102"/>
      <c r="RI27" s="102"/>
      <c r="RJ27" s="102"/>
      <c r="RK27" s="102"/>
      <c r="RL27" s="102"/>
      <c r="RM27" s="102"/>
      <c r="RN27" s="102"/>
      <c r="RO27" s="102"/>
      <c r="RP27" s="102"/>
      <c r="RQ27" s="102"/>
      <c r="RR27" s="102"/>
      <c r="RS27" s="102"/>
      <c r="RT27" s="102"/>
      <c r="RU27" s="102"/>
      <c r="RV27" s="102"/>
      <c r="RW27" s="102"/>
      <c r="RX27" s="102"/>
      <c r="RY27" s="102"/>
      <c r="RZ27" s="102"/>
      <c r="SA27" s="102"/>
      <c r="SB27" s="102"/>
      <c r="SC27" s="102"/>
      <c r="SD27" s="102"/>
      <c r="SE27" s="102"/>
      <c r="SF27" s="102"/>
      <c r="SG27" s="102"/>
      <c r="SH27" s="102"/>
      <c r="SI27" s="102"/>
      <c r="SJ27" s="102"/>
      <c r="SK27" s="102"/>
      <c r="SL27" s="102"/>
      <c r="SM27" s="102"/>
      <c r="SN27" s="102"/>
      <c r="SO27" s="102"/>
      <c r="SP27" s="102"/>
      <c r="SQ27" s="102"/>
      <c r="SR27" s="102"/>
      <c r="SS27" s="102"/>
      <c r="ST27" s="102"/>
      <c r="SU27" s="102"/>
      <c r="SV27" s="102"/>
      <c r="SW27" s="102"/>
      <c r="SX27" s="102"/>
      <c r="SY27" s="102"/>
      <c r="SZ27" s="102"/>
      <c r="TA27" s="102"/>
      <c r="TB27" s="102"/>
      <c r="TC27" s="102"/>
      <c r="TD27" s="102"/>
      <c r="TE27" s="102"/>
      <c r="TF27" s="102"/>
      <c r="TG27" s="102"/>
      <c r="TH27" s="102"/>
      <c r="TI27" s="102"/>
      <c r="TJ27" s="102"/>
      <c r="TK27" s="102"/>
      <c r="TL27" s="102"/>
      <c r="TM27" s="102"/>
      <c r="TN27" s="102"/>
      <c r="TO27" s="102"/>
      <c r="TP27" s="102"/>
      <c r="TQ27" s="102"/>
      <c r="TR27" s="102"/>
      <c r="TS27" s="102"/>
      <c r="TT27" s="102"/>
      <c r="TU27" s="102"/>
      <c r="TV27" s="102"/>
      <c r="TW27" s="102"/>
      <c r="TX27" s="102"/>
      <c r="TY27" s="102"/>
      <c r="TZ27" s="102"/>
      <c r="UA27" s="102"/>
      <c r="UB27" s="102"/>
      <c r="UC27" s="102"/>
      <c r="UD27" s="102"/>
      <c r="UE27" s="102"/>
      <c r="UF27" s="102"/>
      <c r="UG27" s="102"/>
      <c r="UH27" s="102"/>
      <c r="UI27" s="102"/>
      <c r="UJ27" s="102"/>
      <c r="UK27" s="102"/>
      <c r="UL27" s="102"/>
      <c r="UM27" s="102"/>
      <c r="UN27" s="102"/>
      <c r="UO27" s="102"/>
      <c r="UP27" s="102"/>
      <c r="UQ27" s="102"/>
      <c r="UR27" s="102"/>
      <c r="US27" s="102"/>
      <c r="UT27" s="102"/>
      <c r="UU27" s="102"/>
      <c r="UV27" s="102"/>
      <c r="UW27" s="102"/>
      <c r="UX27" s="102"/>
      <c r="UY27" s="102"/>
      <c r="UZ27" s="102"/>
      <c r="VA27" s="102"/>
      <c r="VB27" s="102"/>
      <c r="VC27" s="102"/>
      <c r="VD27" s="102"/>
      <c r="VE27" s="102"/>
      <c r="VF27" s="102"/>
      <c r="VG27" s="102"/>
      <c r="VH27" s="102"/>
      <c r="VI27" s="102"/>
      <c r="VJ27" s="102"/>
      <c r="VK27" s="102"/>
      <c r="VL27" s="102"/>
      <c r="VM27" s="102"/>
      <c r="VN27" s="102"/>
      <c r="VO27" s="102"/>
      <c r="VP27" s="102"/>
      <c r="VQ27" s="102"/>
      <c r="VR27" s="102"/>
      <c r="VS27" s="102"/>
      <c r="VT27" s="102"/>
      <c r="VU27" s="102"/>
      <c r="VV27" s="102"/>
      <c r="VW27" s="102"/>
      <c r="VX27" s="102"/>
      <c r="VY27" s="102"/>
      <c r="VZ27" s="102"/>
      <c r="WA27" s="102"/>
      <c r="WB27" s="102"/>
      <c r="WC27" s="102"/>
      <c r="WD27" s="102"/>
      <c r="WE27" s="102"/>
      <c r="WF27" s="102"/>
      <c r="WG27" s="102"/>
      <c r="WH27" s="102"/>
      <c r="WI27" s="102"/>
      <c r="WJ27" s="102"/>
      <c r="WK27" s="102"/>
      <c r="WL27" s="102"/>
      <c r="WM27" s="102"/>
      <c r="WN27" s="102"/>
      <c r="WO27" s="102"/>
      <c r="WP27" s="102"/>
      <c r="WQ27" s="102"/>
      <c r="WR27" s="102"/>
      <c r="WS27" s="102"/>
      <c r="WT27" s="102"/>
      <c r="WU27" s="102"/>
      <c r="WV27" s="102"/>
      <c r="WW27" s="102"/>
      <c r="WX27" s="102"/>
      <c r="WY27" s="102"/>
      <c r="WZ27" s="102"/>
      <c r="XA27" s="102"/>
      <c r="XB27" s="102"/>
      <c r="XC27" s="102"/>
      <c r="XD27" s="102"/>
      <c r="XE27" s="102"/>
      <c r="XF27" s="102"/>
      <c r="XG27" s="102"/>
      <c r="XH27" s="102"/>
      <c r="XI27" s="102"/>
      <c r="XJ27" s="102"/>
      <c r="XK27" s="102"/>
      <c r="XL27" s="102"/>
      <c r="XM27" s="102"/>
      <c r="XN27" s="102"/>
      <c r="XO27" s="102"/>
      <c r="XP27" s="102"/>
      <c r="XQ27" s="102"/>
      <c r="XR27" s="102"/>
      <c r="XS27" s="102"/>
      <c r="XT27" s="102"/>
      <c r="XU27" s="102"/>
      <c r="XV27" s="102"/>
      <c r="XW27" s="102"/>
      <c r="XX27" s="102"/>
      <c r="XY27" s="102"/>
      <c r="XZ27" s="102"/>
      <c r="YA27" s="102"/>
      <c r="YB27" s="102"/>
      <c r="YC27" s="102"/>
      <c r="YD27" s="102"/>
      <c r="YE27" s="102"/>
      <c r="YF27" s="102"/>
      <c r="YG27" s="102"/>
      <c r="YH27" s="102"/>
      <c r="YI27" s="102"/>
      <c r="YJ27" s="102"/>
      <c r="YK27" s="102"/>
      <c r="YL27" s="102"/>
      <c r="YM27" s="102"/>
      <c r="YN27" s="102"/>
      <c r="YO27" s="102"/>
      <c r="YP27" s="102"/>
      <c r="YQ27" s="102"/>
      <c r="YR27" s="102"/>
      <c r="YS27" s="102"/>
      <c r="YT27" s="102"/>
      <c r="YU27" s="102"/>
      <c r="YV27" s="102"/>
      <c r="YW27" s="102"/>
      <c r="YX27" s="102"/>
      <c r="YY27" s="102"/>
      <c r="YZ27" s="102"/>
      <c r="ZA27" s="102"/>
      <c r="ZB27" s="102"/>
      <c r="ZC27" s="102"/>
      <c r="ZD27" s="102"/>
      <c r="ZE27" s="102"/>
      <c r="ZF27" s="102"/>
      <c r="ZG27" s="102"/>
      <c r="ZH27" s="102"/>
      <c r="ZI27" s="102"/>
      <c r="ZJ27" s="102"/>
      <c r="ZK27" s="102"/>
      <c r="ZL27" s="102"/>
      <c r="ZM27" s="102"/>
      <c r="ZN27" s="102"/>
      <c r="ZO27" s="102"/>
      <c r="ZP27" s="102"/>
      <c r="ZQ27" s="102"/>
      <c r="ZR27" s="102"/>
      <c r="ZS27" s="102"/>
      <c r="ZT27" s="102"/>
      <c r="ZU27" s="102"/>
      <c r="ZV27" s="102"/>
      <c r="ZW27" s="102"/>
      <c r="ZX27" s="102"/>
      <c r="ZY27" s="102"/>
      <c r="ZZ27" s="102"/>
      <c r="AAA27" s="102"/>
      <c r="AAB27" s="102"/>
      <c r="AAC27" s="102"/>
      <c r="AAD27" s="102"/>
      <c r="AAE27" s="102"/>
      <c r="AAF27" s="102"/>
      <c r="AAG27" s="102"/>
      <c r="AAH27" s="102"/>
      <c r="AAI27" s="102"/>
      <c r="AAJ27" s="102"/>
      <c r="AAK27" s="102"/>
      <c r="AAL27" s="102"/>
      <c r="AAM27" s="102"/>
      <c r="AAN27" s="102"/>
      <c r="AAO27" s="102"/>
      <c r="AAP27" s="102"/>
      <c r="AAQ27" s="102"/>
      <c r="AAR27" s="102"/>
      <c r="AAS27" s="102"/>
      <c r="AAT27" s="102"/>
      <c r="AAU27" s="102"/>
      <c r="AAV27" s="102"/>
      <c r="AAW27" s="102"/>
      <c r="AAX27" s="102"/>
      <c r="AAY27" s="102"/>
      <c r="AAZ27" s="102"/>
      <c r="ABA27" s="102"/>
      <c r="ABB27" s="102"/>
      <c r="ABC27" s="102"/>
      <c r="ABD27" s="102"/>
      <c r="ABE27" s="102"/>
      <c r="ABF27" s="102"/>
      <c r="ABG27" s="102"/>
      <c r="ABH27" s="102"/>
      <c r="ABI27" s="102"/>
      <c r="ABJ27" s="102"/>
      <c r="ABK27" s="102"/>
      <c r="ABL27" s="102"/>
      <c r="ABM27" s="102"/>
      <c r="ABN27" s="102"/>
      <c r="ABO27" s="102"/>
      <c r="ABP27" s="102"/>
      <c r="ABQ27" s="102"/>
      <c r="ABR27" s="102"/>
      <c r="ABS27" s="102"/>
      <c r="ABT27" s="102"/>
      <c r="ABU27" s="102"/>
      <c r="ABV27" s="102"/>
      <c r="ABW27" s="102"/>
      <c r="ABX27" s="102"/>
      <c r="ABY27" s="102"/>
      <c r="ABZ27" s="102"/>
      <c r="ACA27" s="102"/>
      <c r="ACB27" s="102"/>
      <c r="ACC27" s="102"/>
      <c r="ACD27" s="102"/>
      <c r="ACE27" s="102"/>
      <c r="ACF27" s="102"/>
      <c r="ACG27" s="102"/>
      <c r="ACH27" s="102"/>
      <c r="ACI27" s="102"/>
      <c r="ACJ27" s="102"/>
      <c r="ACK27" s="102"/>
      <c r="ACL27" s="102"/>
      <c r="ACM27" s="102"/>
      <c r="ACN27" s="102"/>
      <c r="ACO27" s="102"/>
      <c r="ACP27" s="102"/>
      <c r="ACQ27" s="102"/>
      <c r="ACR27" s="102"/>
      <c r="ACS27" s="102"/>
      <c r="ACT27" s="102"/>
      <c r="ACU27" s="102"/>
      <c r="ACV27" s="102"/>
      <c r="ACW27" s="102"/>
      <c r="ACX27" s="102"/>
      <c r="ACY27" s="102"/>
      <c r="ACZ27" s="102"/>
      <c r="ADA27" s="102"/>
      <c r="ADB27" s="102"/>
      <c r="ADC27" s="102"/>
      <c r="ADD27" s="102"/>
      <c r="ADE27" s="102"/>
      <c r="ADF27" s="102"/>
      <c r="ADG27" s="102"/>
      <c r="ADH27" s="102"/>
      <c r="ADI27" s="102"/>
      <c r="ADJ27" s="102"/>
      <c r="ADK27" s="102"/>
      <c r="ADL27" s="102"/>
      <c r="ADM27" s="102"/>
      <c r="ADN27" s="102"/>
      <c r="ADO27" s="102"/>
      <c r="ADP27" s="102"/>
      <c r="ADQ27" s="102"/>
      <c r="ADR27" s="102"/>
      <c r="ADS27" s="102"/>
      <c r="ADT27" s="102"/>
      <c r="ADU27" s="102"/>
      <c r="ADV27" s="102"/>
      <c r="ADW27" s="102"/>
      <c r="ADX27" s="102"/>
      <c r="ADY27" s="102"/>
      <c r="ADZ27" s="102"/>
      <c r="AEA27" s="102"/>
      <c r="AEB27" s="102"/>
      <c r="AEC27" s="102"/>
      <c r="AED27" s="102"/>
      <c r="AEE27" s="102"/>
      <c r="AEF27" s="102"/>
      <c r="AEG27" s="102"/>
      <c r="AEH27" s="102"/>
      <c r="AEI27" s="102"/>
      <c r="AEJ27" s="102"/>
      <c r="AEK27" s="102"/>
      <c r="AEL27" s="102"/>
      <c r="AEM27" s="102"/>
      <c r="AEN27" s="102"/>
      <c r="AEO27" s="102"/>
      <c r="AEP27" s="102"/>
      <c r="AEQ27" s="102"/>
      <c r="AER27" s="102"/>
      <c r="AES27" s="102"/>
      <c r="AET27" s="102"/>
      <c r="AEU27" s="102"/>
      <c r="AEV27" s="102"/>
      <c r="AEW27" s="102"/>
      <c r="AEX27" s="102"/>
      <c r="AEY27" s="102"/>
      <c r="AEZ27" s="102"/>
      <c r="AFA27" s="102"/>
      <c r="AFB27" s="102"/>
      <c r="AFC27" s="102"/>
      <c r="AFD27" s="102"/>
      <c r="AFE27" s="102"/>
      <c r="AFF27" s="102"/>
      <c r="AFG27" s="102"/>
      <c r="AFH27" s="102"/>
      <c r="AFI27" s="102"/>
      <c r="AFJ27" s="102"/>
      <c r="AFK27" s="102"/>
      <c r="AFL27" s="102"/>
      <c r="AFM27" s="102"/>
      <c r="AFN27" s="102"/>
      <c r="AFO27" s="102"/>
      <c r="AFP27" s="102"/>
      <c r="AFQ27" s="102"/>
      <c r="AFR27" s="102"/>
      <c r="AFS27" s="102"/>
      <c r="AFT27" s="102"/>
      <c r="AFU27" s="102"/>
      <c r="AFV27" s="102"/>
      <c r="AFW27" s="102"/>
      <c r="AFX27" s="102"/>
      <c r="AFY27" s="102"/>
      <c r="AFZ27" s="102"/>
      <c r="AGA27" s="102"/>
      <c r="AGB27" s="102"/>
      <c r="AGC27" s="102"/>
      <c r="AGD27" s="102"/>
      <c r="AGE27" s="102"/>
      <c r="AGF27" s="102"/>
      <c r="AGG27" s="102"/>
      <c r="AGH27" s="102"/>
      <c r="AGI27" s="102"/>
      <c r="AGJ27" s="102"/>
      <c r="AGK27" s="102"/>
      <c r="AGL27" s="102"/>
      <c r="AGM27" s="102"/>
      <c r="AGN27" s="102"/>
      <c r="AGO27" s="102"/>
      <c r="AGP27" s="102"/>
      <c r="AGQ27" s="102"/>
      <c r="AGR27" s="102"/>
      <c r="AGS27" s="102"/>
      <c r="AGT27" s="102"/>
      <c r="AGU27" s="102"/>
      <c r="AGV27" s="102"/>
      <c r="AGW27" s="102"/>
      <c r="AGX27" s="102"/>
      <c r="AGY27" s="102"/>
      <c r="AGZ27" s="102"/>
      <c r="AHA27" s="102"/>
      <c r="AHB27" s="102"/>
      <c r="AHC27" s="102"/>
      <c r="AHD27" s="102"/>
      <c r="AHE27" s="102"/>
      <c r="AHF27" s="102"/>
      <c r="AHG27" s="102"/>
      <c r="AHH27" s="102"/>
      <c r="AHI27" s="102"/>
      <c r="AHJ27" s="102"/>
      <c r="AHK27" s="102"/>
      <c r="AHL27" s="102"/>
      <c r="AHM27" s="102"/>
      <c r="AHN27" s="102"/>
      <c r="AHO27" s="102"/>
      <c r="AHP27" s="102"/>
      <c r="AHQ27" s="102"/>
      <c r="AHR27" s="102"/>
      <c r="AHS27" s="102"/>
      <c r="AHT27" s="102"/>
      <c r="AHU27" s="102"/>
      <c r="AHV27" s="102"/>
      <c r="AHW27" s="102"/>
      <c r="AHX27" s="102"/>
      <c r="AHY27" s="102"/>
      <c r="AHZ27" s="102"/>
      <c r="AIA27" s="102"/>
      <c r="AIB27" s="102"/>
      <c r="AIC27" s="102"/>
      <c r="AID27" s="102"/>
      <c r="AIE27" s="102"/>
      <c r="AIF27" s="102"/>
      <c r="AIG27" s="102"/>
      <c r="AIH27" s="102"/>
      <c r="AII27" s="102"/>
      <c r="AIJ27" s="102"/>
      <c r="AIK27" s="102"/>
      <c r="AIL27" s="102"/>
      <c r="AIM27" s="102"/>
      <c r="AIN27" s="102"/>
      <c r="AIO27" s="102"/>
      <c r="AIP27" s="102"/>
      <c r="AIQ27" s="102"/>
      <c r="AIR27" s="102"/>
      <c r="AIS27" s="102"/>
      <c r="AIT27" s="102"/>
      <c r="AIU27" s="102"/>
      <c r="AIV27" s="102"/>
      <c r="AIW27" s="102"/>
      <c r="AIX27" s="102"/>
      <c r="AIY27" s="102"/>
      <c r="AIZ27" s="102"/>
      <c r="AJA27" s="102"/>
      <c r="AJB27" s="102"/>
      <c r="AJC27" s="102"/>
      <c r="AJD27" s="102"/>
      <c r="AJE27" s="102"/>
      <c r="AJF27" s="102"/>
      <c r="AJG27" s="102"/>
      <c r="AJH27" s="102"/>
      <c r="AJI27" s="102"/>
      <c r="AJJ27" s="102"/>
      <c r="AJK27" s="102"/>
      <c r="AJL27" s="102"/>
      <c r="AJM27" s="102"/>
      <c r="AJN27" s="102"/>
      <c r="AJO27" s="102"/>
      <c r="AJP27" s="102"/>
      <c r="AJQ27" s="102"/>
      <c r="AJR27" s="102"/>
      <c r="AJS27" s="102"/>
      <c r="AJT27" s="102"/>
      <c r="AJU27" s="102"/>
      <c r="AJV27" s="102"/>
      <c r="AJW27" s="102"/>
      <c r="AJX27" s="102"/>
      <c r="AJY27" s="102"/>
      <c r="AJZ27" s="102"/>
      <c r="AKA27" s="102"/>
      <c r="AKB27" s="102"/>
      <c r="AKC27" s="102"/>
      <c r="AKD27" s="102"/>
      <c r="AKE27" s="102"/>
      <c r="AKF27" s="102"/>
      <c r="AKG27" s="102"/>
      <c r="AKH27" s="102"/>
      <c r="AKI27" s="102"/>
      <c r="AKJ27" s="102"/>
      <c r="AKK27" s="102"/>
      <c r="AKL27" s="102"/>
      <c r="AKM27" s="102"/>
      <c r="AKN27" s="102"/>
      <c r="AKO27" s="102"/>
      <c r="AKP27" s="102"/>
      <c r="AKQ27" s="102"/>
      <c r="AKR27" s="102"/>
      <c r="AKS27" s="102"/>
      <c r="AKT27" s="102"/>
      <c r="AKU27" s="102"/>
      <c r="AKV27" s="102"/>
      <c r="AKW27" s="102"/>
      <c r="AKX27" s="102"/>
      <c r="AKY27" s="102"/>
      <c r="AKZ27" s="102"/>
      <c r="ALA27" s="102"/>
      <c r="ALB27" s="102"/>
      <c r="ALC27" s="102"/>
      <c r="ALD27" s="102"/>
      <c r="ALE27" s="102"/>
      <c r="ALF27" s="102"/>
      <c r="ALG27" s="102"/>
      <c r="ALH27" s="102"/>
      <c r="ALI27" s="102"/>
      <c r="ALJ27" s="102"/>
      <c r="ALK27" s="102"/>
      <c r="ALL27" s="102"/>
      <c r="ALM27" s="102"/>
      <c r="ALN27" s="102"/>
      <c r="ALO27" s="102"/>
      <c r="ALP27" s="102"/>
      <c r="ALQ27" s="102"/>
      <c r="ALR27" s="102"/>
      <c r="ALS27" s="102"/>
      <c r="ALT27" s="102"/>
      <c r="ALU27" s="102"/>
      <c r="ALV27" s="102"/>
      <c r="ALW27" s="102"/>
      <c r="ALX27" s="102"/>
      <c r="ALY27" s="102"/>
      <c r="ALZ27" s="102"/>
      <c r="AMA27" s="102"/>
      <c r="AMB27" s="102"/>
      <c r="AMC27" s="102"/>
      <c r="AMD27" s="102"/>
      <c r="AME27" s="102"/>
      <c r="AMF27" s="102"/>
      <c r="AMG27" s="102"/>
      <c r="AMH27" s="102"/>
      <c r="AMI27" s="102"/>
      <c r="AMJ27" s="102"/>
      <c r="AMK27" s="102"/>
      <c r="AML27" s="102"/>
      <c r="AMM27" s="102"/>
      <c r="AMN27" s="102"/>
      <c r="AMO27" s="102"/>
      <c r="AMP27" s="102"/>
      <c r="AMQ27" s="102"/>
      <c r="AMR27" s="102"/>
      <c r="AMS27" s="102"/>
      <c r="AMT27" s="102"/>
      <c r="AMU27" s="102"/>
      <c r="AMV27" s="102"/>
      <c r="AMW27" s="102"/>
      <c r="AMX27" s="102"/>
      <c r="AMY27" s="102"/>
      <c r="AMZ27" s="102"/>
      <c r="ANA27" s="102"/>
      <c r="ANB27" s="102"/>
      <c r="ANC27" s="102"/>
      <c r="AND27" s="102"/>
      <c r="ANE27" s="102"/>
      <c r="ANF27" s="102"/>
      <c r="ANG27" s="102"/>
      <c r="ANH27" s="102"/>
      <c r="ANI27" s="102"/>
      <c r="ANJ27" s="102"/>
      <c r="ANK27" s="102"/>
      <c r="ANL27" s="102"/>
      <c r="ANM27" s="102"/>
      <c r="ANN27" s="102"/>
      <c r="ANO27" s="102"/>
      <c r="ANP27" s="102"/>
      <c r="ANQ27" s="102"/>
      <c r="ANR27" s="102"/>
      <c r="ANS27" s="102"/>
      <c r="ANT27" s="102"/>
      <c r="ANU27" s="102"/>
      <c r="ANV27" s="102"/>
      <c r="ANW27" s="102"/>
      <c r="ANX27" s="102"/>
      <c r="ANY27" s="102"/>
      <c r="ANZ27" s="102"/>
      <c r="AOA27" s="102"/>
      <c r="AOB27" s="102"/>
      <c r="AOC27" s="102"/>
      <c r="AOD27" s="102"/>
      <c r="AOE27" s="102"/>
      <c r="AOF27" s="102"/>
      <c r="AOG27" s="102"/>
      <c r="AOH27" s="102"/>
      <c r="AOI27" s="102"/>
      <c r="AOJ27" s="102"/>
      <c r="AOK27" s="102"/>
      <c r="AOL27" s="102"/>
      <c r="AOM27" s="102"/>
      <c r="AON27" s="102"/>
      <c r="AOO27" s="102"/>
      <c r="AOP27" s="102"/>
      <c r="AOQ27" s="102"/>
      <c r="AOR27" s="102"/>
      <c r="AOS27" s="102"/>
      <c r="AOT27" s="102"/>
      <c r="AOU27" s="102"/>
      <c r="AOV27" s="102"/>
      <c r="AOW27" s="102"/>
      <c r="AOX27" s="102"/>
      <c r="AOY27" s="102"/>
      <c r="AOZ27" s="102"/>
      <c r="APA27" s="102"/>
      <c r="APB27" s="102"/>
      <c r="APC27" s="102"/>
      <c r="APD27" s="102"/>
      <c r="APE27" s="102"/>
      <c r="APF27" s="102"/>
      <c r="APG27" s="102"/>
      <c r="APH27" s="102"/>
      <c r="API27" s="102"/>
      <c r="APJ27" s="102"/>
      <c r="APK27" s="102"/>
      <c r="APL27" s="102"/>
      <c r="APM27" s="102"/>
      <c r="APN27" s="102"/>
      <c r="APO27" s="102"/>
      <c r="APP27" s="102"/>
      <c r="APQ27" s="102"/>
      <c r="APR27" s="102"/>
      <c r="APS27" s="102"/>
      <c r="APT27" s="102"/>
      <c r="APU27" s="102"/>
      <c r="APV27" s="102"/>
      <c r="APW27" s="102"/>
      <c r="APX27" s="102"/>
      <c r="APY27" s="102"/>
      <c r="APZ27" s="102"/>
      <c r="AQA27" s="102"/>
      <c r="AQB27" s="102"/>
      <c r="AQC27" s="102"/>
      <c r="AQD27" s="102"/>
      <c r="AQE27" s="102"/>
      <c r="AQF27" s="102"/>
      <c r="AQG27" s="102"/>
      <c r="AQH27" s="102"/>
      <c r="AQI27" s="102"/>
      <c r="AQJ27" s="102"/>
      <c r="AQK27" s="102"/>
      <c r="AQL27" s="102"/>
      <c r="AQM27" s="102"/>
      <c r="AQN27" s="102"/>
      <c r="AQO27" s="102"/>
      <c r="AQP27" s="102"/>
      <c r="AQQ27" s="102"/>
      <c r="AQR27" s="102"/>
      <c r="AQS27" s="102"/>
      <c r="AQT27" s="102"/>
      <c r="AQU27" s="102"/>
      <c r="AQV27" s="102"/>
      <c r="AQW27" s="102"/>
      <c r="AQX27" s="102"/>
      <c r="AQY27" s="102"/>
      <c r="AQZ27" s="102"/>
      <c r="ARA27" s="102"/>
      <c r="ARB27" s="102"/>
      <c r="ARC27" s="102"/>
      <c r="ARD27" s="102"/>
      <c r="ARE27" s="102"/>
      <c r="ARF27" s="102"/>
      <c r="ARG27" s="102"/>
      <c r="ARH27" s="102"/>
      <c r="ARI27" s="102"/>
      <c r="ARJ27" s="102"/>
      <c r="ARK27" s="102"/>
      <c r="ARL27" s="102"/>
      <c r="ARM27" s="102"/>
      <c r="ARN27" s="102"/>
      <c r="ARO27" s="102"/>
      <c r="ARP27" s="102"/>
      <c r="ARQ27" s="102"/>
      <c r="ARR27" s="102"/>
      <c r="ARS27" s="102"/>
      <c r="ART27" s="102"/>
      <c r="ARU27" s="102"/>
      <c r="ARV27" s="102"/>
      <c r="ARW27" s="102"/>
      <c r="ARX27" s="102"/>
      <c r="ARY27" s="102"/>
      <c r="ARZ27" s="102"/>
      <c r="ASA27" s="102"/>
      <c r="ASB27" s="102"/>
      <c r="ASC27" s="102"/>
      <c r="ASD27" s="102"/>
      <c r="ASE27" s="102"/>
      <c r="ASF27" s="102"/>
      <c r="ASG27" s="102"/>
      <c r="ASH27" s="102"/>
      <c r="ASI27" s="102"/>
      <c r="ASJ27" s="102"/>
      <c r="ASK27" s="102"/>
      <c r="ASL27" s="102"/>
      <c r="ASM27" s="102"/>
      <c r="ASN27" s="102"/>
      <c r="ASO27" s="102"/>
      <c r="ASP27" s="102"/>
      <c r="ASQ27" s="102"/>
      <c r="ASR27" s="102"/>
      <c r="ASS27" s="102"/>
      <c r="AST27" s="102"/>
      <c r="ASU27" s="102"/>
      <c r="ASV27" s="102"/>
      <c r="ASW27" s="102"/>
      <c r="ASX27" s="102"/>
      <c r="ASY27" s="102"/>
      <c r="ASZ27" s="102"/>
      <c r="ATA27" s="102"/>
      <c r="ATB27" s="102"/>
      <c r="ATC27" s="102"/>
      <c r="ATD27" s="102"/>
      <c r="ATE27" s="102"/>
      <c r="ATF27" s="102"/>
      <c r="ATG27" s="102"/>
      <c r="ATH27" s="102"/>
      <c r="ATI27" s="102"/>
      <c r="ATJ27" s="102"/>
      <c r="ATK27" s="102"/>
      <c r="ATL27" s="102"/>
      <c r="ATM27" s="102"/>
      <c r="ATN27" s="102"/>
      <c r="ATO27" s="102"/>
      <c r="ATP27" s="102"/>
      <c r="ATQ27" s="102"/>
      <c r="ATR27" s="102"/>
      <c r="ATS27" s="102"/>
      <c r="ATT27" s="102"/>
      <c r="ATU27" s="102"/>
      <c r="ATV27" s="102"/>
      <c r="ATW27" s="102"/>
      <c r="ATX27" s="102"/>
      <c r="ATY27" s="102"/>
      <c r="ATZ27" s="102"/>
      <c r="AUA27" s="102"/>
      <c r="AUB27" s="102"/>
      <c r="AUC27" s="102"/>
      <c r="AUD27" s="102"/>
      <c r="AUE27" s="102"/>
      <c r="AUF27" s="102"/>
      <c r="AUG27" s="102"/>
      <c r="AUH27" s="102"/>
      <c r="AUI27" s="102"/>
      <c r="AUJ27" s="102"/>
      <c r="AUK27" s="102"/>
      <c r="AUL27" s="102"/>
      <c r="AUM27" s="102"/>
      <c r="AUN27" s="102"/>
      <c r="AUO27" s="102"/>
      <c r="AUP27" s="102"/>
      <c r="AUQ27" s="102"/>
      <c r="AUR27" s="102"/>
      <c r="AUS27" s="102"/>
      <c r="AUT27" s="102"/>
      <c r="AUU27" s="102"/>
      <c r="AUV27" s="102"/>
      <c r="AUW27" s="102"/>
      <c r="AUX27" s="102"/>
      <c r="AUY27" s="102"/>
      <c r="AUZ27" s="102"/>
      <c r="AVA27" s="102"/>
      <c r="AVB27" s="102"/>
      <c r="AVC27" s="102"/>
      <c r="AVD27" s="102"/>
      <c r="AVE27" s="102"/>
      <c r="AVF27" s="102"/>
      <c r="AVG27" s="102"/>
      <c r="AVH27" s="102"/>
      <c r="AVI27" s="102"/>
      <c r="AVJ27" s="102"/>
      <c r="AVK27" s="102"/>
      <c r="AVL27" s="102"/>
      <c r="AVM27" s="102"/>
      <c r="AVN27" s="102"/>
      <c r="AVO27" s="102"/>
      <c r="AVP27" s="102"/>
      <c r="AVQ27" s="102"/>
      <c r="AVR27" s="102"/>
      <c r="AVS27" s="102"/>
      <c r="AVT27" s="102"/>
      <c r="AVU27" s="102"/>
      <c r="AVV27" s="102"/>
      <c r="AVW27" s="102"/>
      <c r="AVX27" s="102"/>
      <c r="AVY27" s="102"/>
      <c r="AVZ27" s="102"/>
      <c r="AWA27" s="102"/>
      <c r="AWB27" s="102"/>
      <c r="AWC27" s="102"/>
      <c r="AWD27" s="102"/>
      <c r="AWE27" s="102"/>
      <c r="AWF27" s="102"/>
      <c r="AWG27" s="102"/>
      <c r="AWH27" s="102"/>
      <c r="AWI27" s="102"/>
      <c r="AWJ27" s="102"/>
      <c r="AWK27" s="102"/>
      <c r="AWL27" s="102"/>
      <c r="AWM27" s="102"/>
      <c r="AWN27" s="102"/>
      <c r="AWO27" s="102"/>
      <c r="AWP27" s="102"/>
      <c r="AWQ27" s="102"/>
      <c r="AWR27" s="102"/>
      <c r="AWS27" s="102"/>
      <c r="AWT27" s="102"/>
      <c r="AWU27" s="102"/>
      <c r="AWV27" s="102"/>
      <c r="AWW27" s="102"/>
      <c r="AWX27" s="102"/>
      <c r="AWY27" s="102"/>
      <c r="AWZ27" s="102"/>
      <c r="AXA27" s="102"/>
      <c r="AXB27" s="102"/>
      <c r="AXC27" s="102"/>
      <c r="AXD27" s="102"/>
      <c r="AXE27" s="102"/>
      <c r="AXF27" s="102"/>
      <c r="AXG27" s="102"/>
      <c r="AXH27" s="102"/>
      <c r="AXI27" s="102"/>
      <c r="AXJ27" s="102"/>
      <c r="AXK27" s="102"/>
      <c r="AXL27" s="102"/>
      <c r="AXM27" s="102"/>
      <c r="AXN27" s="102"/>
      <c r="AXO27" s="102"/>
      <c r="AXP27" s="102"/>
      <c r="AXQ27" s="102"/>
      <c r="AXR27" s="102"/>
      <c r="AXS27" s="102"/>
      <c r="AXT27" s="102"/>
      <c r="AXU27" s="102"/>
      <c r="AXV27" s="102"/>
      <c r="AXW27" s="102"/>
      <c r="AXX27" s="102"/>
      <c r="AXY27" s="102"/>
      <c r="AXZ27" s="102"/>
      <c r="AYA27" s="102"/>
      <c r="AYB27" s="102"/>
      <c r="AYC27" s="102"/>
      <c r="AYD27" s="102"/>
      <c r="AYE27" s="102"/>
      <c r="AYF27" s="102"/>
      <c r="AYG27" s="102"/>
      <c r="AYH27" s="102"/>
      <c r="AYI27" s="102"/>
      <c r="AYJ27" s="102"/>
      <c r="AYK27" s="102"/>
      <c r="AYL27" s="102"/>
      <c r="AYM27" s="102"/>
      <c r="AYN27" s="102"/>
      <c r="AYO27" s="102"/>
      <c r="AYP27" s="102"/>
      <c r="AYQ27" s="102"/>
      <c r="AYR27" s="102"/>
      <c r="AYS27" s="102"/>
      <c r="AYT27" s="102"/>
      <c r="AYU27" s="102"/>
      <c r="AYV27" s="102"/>
      <c r="AYW27" s="102"/>
      <c r="AYX27" s="102"/>
      <c r="AYY27" s="102"/>
      <c r="AYZ27" s="102"/>
      <c r="AZA27" s="102"/>
      <c r="AZB27" s="102"/>
      <c r="AZC27" s="102"/>
      <c r="AZD27" s="102"/>
      <c r="AZE27" s="102"/>
      <c r="AZF27" s="102"/>
      <c r="AZG27" s="102"/>
      <c r="AZH27" s="102"/>
      <c r="AZI27" s="102"/>
      <c r="AZJ27" s="102"/>
      <c r="AZK27" s="102"/>
      <c r="AZL27" s="102"/>
      <c r="AZM27" s="102"/>
      <c r="AZN27" s="102"/>
      <c r="AZO27" s="102"/>
      <c r="AZP27" s="102"/>
      <c r="AZQ27" s="102"/>
      <c r="AZR27" s="102"/>
      <c r="AZS27" s="102"/>
      <c r="AZT27" s="102"/>
      <c r="AZU27" s="102"/>
      <c r="AZV27" s="102"/>
      <c r="AZW27" s="102"/>
      <c r="AZX27" s="102"/>
      <c r="AZY27" s="102"/>
      <c r="AZZ27" s="102"/>
      <c r="BAA27" s="102"/>
      <c r="BAB27" s="102"/>
      <c r="BAC27" s="102"/>
      <c r="BAD27" s="102"/>
      <c r="BAE27" s="102"/>
      <c r="BAF27" s="102"/>
      <c r="BAG27" s="102"/>
      <c r="BAH27" s="102"/>
      <c r="BAI27" s="102"/>
      <c r="BAJ27" s="102"/>
      <c r="BAK27" s="102"/>
      <c r="BAL27" s="102"/>
      <c r="BAM27" s="102"/>
      <c r="BAN27" s="102"/>
      <c r="BAO27" s="102"/>
      <c r="BAP27" s="102"/>
      <c r="BAQ27" s="102"/>
      <c r="BAR27" s="102"/>
      <c r="BAS27" s="102"/>
      <c r="BAT27" s="102"/>
      <c r="BAU27" s="102"/>
      <c r="BAV27" s="102"/>
      <c r="BAW27" s="102"/>
      <c r="BAX27" s="102"/>
      <c r="BAY27" s="102"/>
      <c r="BAZ27" s="102"/>
      <c r="BBA27" s="102"/>
      <c r="BBB27" s="102"/>
      <c r="BBC27" s="102"/>
      <c r="BBD27" s="102"/>
      <c r="BBE27" s="102"/>
      <c r="BBF27" s="102"/>
      <c r="BBG27" s="102"/>
      <c r="BBH27" s="102"/>
      <c r="BBI27" s="102"/>
      <c r="BBJ27" s="102"/>
      <c r="BBK27" s="102"/>
      <c r="BBL27" s="102"/>
      <c r="BBM27" s="102"/>
      <c r="BBN27" s="102"/>
      <c r="BBO27" s="102"/>
      <c r="BBP27" s="102"/>
      <c r="BBQ27" s="102"/>
      <c r="BBR27" s="102"/>
      <c r="BBS27" s="102"/>
      <c r="BBT27" s="102"/>
      <c r="BBU27" s="102"/>
      <c r="BBV27" s="102"/>
      <c r="BBW27" s="102"/>
      <c r="BBX27" s="102"/>
      <c r="BBY27" s="102"/>
      <c r="BBZ27" s="102"/>
      <c r="BCA27" s="102"/>
      <c r="BCB27" s="102"/>
      <c r="BCC27" s="102"/>
      <c r="BCD27" s="102"/>
      <c r="BCE27" s="102"/>
      <c r="BCF27" s="102"/>
      <c r="BCG27" s="102"/>
      <c r="BCH27" s="102"/>
      <c r="BCI27" s="102"/>
      <c r="BCJ27" s="102"/>
      <c r="BCK27" s="102"/>
      <c r="BCL27" s="102"/>
      <c r="BCM27" s="102"/>
      <c r="BCN27" s="102"/>
      <c r="BCO27" s="102"/>
      <c r="BCP27" s="102"/>
      <c r="BCQ27" s="102"/>
      <c r="BCR27" s="102"/>
      <c r="BCS27" s="102"/>
      <c r="BCT27" s="102"/>
      <c r="BCU27" s="102"/>
      <c r="BCV27" s="102"/>
      <c r="BCW27" s="102"/>
      <c r="BCX27" s="102"/>
      <c r="BCY27" s="102"/>
      <c r="BCZ27" s="102"/>
      <c r="BDA27" s="102"/>
      <c r="BDB27" s="102"/>
      <c r="BDC27" s="102"/>
      <c r="BDD27" s="102"/>
      <c r="BDE27" s="102"/>
      <c r="BDF27" s="102"/>
      <c r="BDG27" s="102"/>
      <c r="BDH27" s="102"/>
      <c r="BDI27" s="102"/>
      <c r="BDJ27" s="102"/>
      <c r="BDK27" s="102"/>
      <c r="BDL27" s="102"/>
      <c r="BDM27" s="102"/>
      <c r="BDN27" s="102"/>
      <c r="BDO27" s="102"/>
      <c r="BDP27" s="102"/>
      <c r="BDQ27" s="102"/>
      <c r="BDR27" s="102"/>
      <c r="BDS27" s="102"/>
      <c r="BDT27" s="102"/>
      <c r="BDU27" s="102"/>
      <c r="BDV27" s="102"/>
      <c r="BDW27" s="102"/>
      <c r="BDX27" s="102"/>
      <c r="BDY27" s="102"/>
      <c r="BDZ27" s="102"/>
      <c r="BEA27" s="102"/>
      <c r="BEB27" s="102"/>
      <c r="BEC27" s="102"/>
      <c r="BED27" s="102"/>
      <c r="BEE27" s="102"/>
      <c r="BEF27" s="102"/>
      <c r="BEG27" s="102"/>
      <c r="BEH27" s="102"/>
      <c r="BEI27" s="102"/>
      <c r="BEJ27" s="102"/>
      <c r="BEK27" s="102"/>
      <c r="BEL27" s="102"/>
      <c r="BEM27" s="102"/>
      <c r="BEN27" s="102"/>
      <c r="BEO27" s="102"/>
      <c r="BEP27" s="102"/>
      <c r="BEQ27" s="102"/>
      <c r="BER27" s="102"/>
      <c r="BES27" s="102"/>
      <c r="BET27" s="102"/>
      <c r="BEU27" s="102"/>
      <c r="BEV27" s="102"/>
      <c r="BEW27" s="102"/>
      <c r="BEX27" s="102"/>
      <c r="BEY27" s="102"/>
      <c r="BEZ27" s="102"/>
      <c r="BFA27" s="102"/>
      <c r="BFB27" s="102"/>
      <c r="BFC27" s="102"/>
      <c r="BFD27" s="102"/>
      <c r="BFE27" s="102"/>
      <c r="BFF27" s="102"/>
      <c r="BFG27" s="102"/>
      <c r="BFH27" s="102"/>
      <c r="BFI27" s="102"/>
      <c r="BFJ27" s="102"/>
      <c r="BFK27" s="102"/>
      <c r="BFL27" s="102"/>
      <c r="BFM27" s="102"/>
      <c r="BFN27" s="102"/>
      <c r="BFO27" s="102"/>
      <c r="BFP27" s="102"/>
      <c r="BFQ27" s="102"/>
      <c r="BFR27" s="102"/>
      <c r="BFS27" s="102"/>
      <c r="BFT27" s="102"/>
      <c r="BFU27" s="102"/>
      <c r="BFV27" s="102"/>
      <c r="BFW27" s="102"/>
      <c r="BFX27" s="102"/>
      <c r="BFY27" s="102"/>
      <c r="BFZ27" s="102"/>
      <c r="BGA27" s="102"/>
      <c r="BGB27" s="102"/>
      <c r="BGC27" s="102"/>
      <c r="BGD27" s="102"/>
      <c r="BGE27" s="102"/>
      <c r="BGF27" s="102"/>
      <c r="BGG27" s="102"/>
      <c r="BGH27" s="102"/>
      <c r="BGI27" s="102"/>
      <c r="BGJ27" s="102"/>
      <c r="BGK27" s="102"/>
      <c r="BGL27" s="102"/>
      <c r="BGM27" s="102"/>
      <c r="BGN27" s="102"/>
      <c r="BGO27" s="102"/>
      <c r="BGP27" s="102"/>
      <c r="BGQ27" s="102"/>
      <c r="BGR27" s="102"/>
      <c r="BGS27" s="102"/>
      <c r="BGT27" s="102"/>
      <c r="BGU27" s="102"/>
      <c r="BGV27" s="102"/>
      <c r="BGW27" s="102"/>
      <c r="BGX27" s="102"/>
      <c r="BGY27" s="102"/>
      <c r="BGZ27" s="102"/>
      <c r="BHA27" s="102"/>
      <c r="BHB27" s="102"/>
      <c r="BHC27" s="102"/>
      <c r="BHD27" s="102"/>
      <c r="BHE27" s="102"/>
      <c r="BHF27" s="102"/>
      <c r="BHG27" s="102"/>
      <c r="BHH27" s="102"/>
      <c r="BHI27" s="102"/>
      <c r="BHJ27" s="102"/>
      <c r="BHK27" s="102"/>
      <c r="BHL27" s="102"/>
      <c r="BHM27" s="102"/>
      <c r="BHN27" s="102"/>
      <c r="BHO27" s="102"/>
      <c r="BHP27" s="102"/>
      <c r="BHQ27" s="102"/>
      <c r="BHR27" s="102"/>
      <c r="BHS27" s="102"/>
      <c r="BHT27" s="102"/>
      <c r="BHU27" s="102"/>
      <c r="BHV27" s="102"/>
      <c r="BHW27" s="102"/>
      <c r="BHX27" s="102"/>
      <c r="BHY27" s="102"/>
      <c r="BHZ27" s="102"/>
      <c r="BIA27" s="102"/>
      <c r="BIB27" s="102"/>
      <c r="BIC27" s="102"/>
      <c r="BID27" s="102"/>
      <c r="BIE27" s="102"/>
      <c r="BIF27" s="102"/>
      <c r="BIG27" s="102"/>
      <c r="BIH27" s="102"/>
      <c r="BII27" s="102"/>
      <c r="BIJ27" s="102"/>
      <c r="BIK27" s="102"/>
      <c r="BIL27" s="102"/>
      <c r="BIM27" s="102"/>
      <c r="BIN27" s="102"/>
      <c r="BIO27" s="102"/>
      <c r="BIP27" s="102"/>
      <c r="BIQ27" s="102"/>
      <c r="BIR27" s="102"/>
      <c r="BIS27" s="102"/>
      <c r="BIT27" s="102"/>
      <c r="BIU27" s="102"/>
      <c r="BIV27" s="102"/>
      <c r="BIW27" s="102"/>
      <c r="BIX27" s="102"/>
      <c r="BIY27" s="102"/>
      <c r="BIZ27" s="102"/>
      <c r="BJA27" s="102"/>
      <c r="BJB27" s="102"/>
      <c r="BJC27" s="102"/>
      <c r="BJD27" s="102"/>
      <c r="BJE27" s="102"/>
      <c r="BJF27" s="102"/>
      <c r="BJG27" s="102"/>
      <c r="BJH27" s="102"/>
      <c r="BJI27" s="102"/>
      <c r="BJJ27" s="102"/>
      <c r="BJK27" s="102"/>
      <c r="BJL27" s="102"/>
      <c r="BJM27" s="102"/>
      <c r="BJN27" s="102"/>
      <c r="BJO27" s="102"/>
      <c r="BJP27" s="102"/>
      <c r="BJQ27" s="102"/>
      <c r="BJR27" s="102"/>
      <c r="BJS27" s="102"/>
      <c r="BJT27" s="102"/>
      <c r="BJU27" s="102"/>
      <c r="BJV27" s="102"/>
      <c r="BJW27" s="102"/>
      <c r="BJX27" s="102"/>
      <c r="BJY27" s="102"/>
      <c r="BJZ27" s="102"/>
      <c r="BKA27" s="102"/>
      <c r="BKB27" s="102"/>
      <c r="BKC27" s="102"/>
      <c r="BKD27" s="102"/>
      <c r="BKE27" s="102"/>
      <c r="BKF27" s="102"/>
      <c r="BKG27" s="102"/>
      <c r="BKH27" s="102"/>
      <c r="BKI27" s="102"/>
      <c r="BKJ27" s="102"/>
      <c r="BKK27" s="102"/>
      <c r="BKL27" s="102"/>
      <c r="BKM27" s="102"/>
      <c r="BKN27" s="102"/>
      <c r="BKO27" s="102"/>
      <c r="BKP27" s="102"/>
      <c r="BKQ27" s="102"/>
      <c r="BKR27" s="102"/>
      <c r="BKS27" s="102"/>
      <c r="BKT27" s="102"/>
      <c r="BKU27" s="102"/>
      <c r="BKV27" s="102"/>
      <c r="BKW27" s="102"/>
      <c r="BKX27" s="102"/>
      <c r="BKY27" s="102"/>
      <c r="BKZ27" s="102"/>
      <c r="BLA27" s="102"/>
      <c r="BLB27" s="102"/>
      <c r="BLC27" s="102"/>
      <c r="BLD27" s="102"/>
      <c r="BLE27" s="102"/>
      <c r="BLF27" s="102"/>
      <c r="BLG27" s="102"/>
      <c r="BLH27" s="102"/>
      <c r="BLI27" s="102"/>
      <c r="BLJ27" s="102"/>
      <c r="BLK27" s="102"/>
      <c r="BLL27" s="102"/>
      <c r="BLM27" s="102"/>
      <c r="BLN27" s="102"/>
      <c r="BLO27" s="102"/>
      <c r="BLP27" s="102"/>
      <c r="BLQ27" s="102"/>
      <c r="BLR27" s="102"/>
      <c r="BLS27" s="102"/>
      <c r="BLT27" s="102"/>
      <c r="BLU27" s="102"/>
      <c r="BLV27" s="102"/>
      <c r="BLW27" s="102"/>
      <c r="BLX27" s="102"/>
      <c r="BLY27" s="102"/>
      <c r="BLZ27" s="102"/>
      <c r="BMA27" s="102"/>
      <c r="BMB27" s="102"/>
      <c r="BMC27" s="102"/>
      <c r="BMD27" s="102"/>
      <c r="BME27" s="102"/>
      <c r="BMF27" s="102"/>
      <c r="BMG27" s="102"/>
      <c r="BMH27" s="102"/>
      <c r="BMI27" s="102"/>
      <c r="BMJ27" s="102"/>
      <c r="BMK27" s="102"/>
      <c r="BML27" s="102"/>
      <c r="BMM27" s="102"/>
      <c r="BMN27" s="102"/>
      <c r="BMO27" s="102"/>
      <c r="BMP27" s="102"/>
      <c r="BMQ27" s="102"/>
      <c r="BMR27" s="102"/>
      <c r="BMS27" s="102"/>
      <c r="BMT27" s="102"/>
      <c r="BMU27" s="102"/>
      <c r="BMV27" s="102"/>
      <c r="BMW27" s="102"/>
      <c r="BMX27" s="102"/>
      <c r="BMY27" s="102"/>
      <c r="BMZ27" s="102"/>
      <c r="BNA27" s="102"/>
      <c r="BNB27" s="102"/>
      <c r="BNC27" s="102"/>
      <c r="BND27" s="102"/>
      <c r="BNE27" s="102"/>
      <c r="BNF27" s="102"/>
      <c r="BNG27" s="102"/>
      <c r="BNH27" s="102"/>
      <c r="BNI27" s="102"/>
      <c r="BNJ27" s="102"/>
      <c r="BNK27" s="102"/>
      <c r="BNL27" s="102"/>
      <c r="BNM27" s="102"/>
      <c r="BNN27" s="102"/>
      <c r="BNO27" s="102"/>
      <c r="BNP27" s="102"/>
      <c r="BNQ27" s="102"/>
      <c r="BNR27" s="102"/>
      <c r="BNS27" s="102"/>
      <c r="BNT27" s="102"/>
      <c r="BNU27" s="102"/>
      <c r="BNV27" s="102"/>
      <c r="BNW27" s="102"/>
      <c r="BNX27" s="102"/>
      <c r="BNY27" s="102"/>
      <c r="BNZ27" s="102"/>
      <c r="BOA27" s="102"/>
      <c r="BOB27" s="102"/>
      <c r="BOC27" s="102"/>
      <c r="BOD27" s="102"/>
      <c r="BOE27" s="102"/>
      <c r="BOF27" s="102"/>
      <c r="BOG27" s="102"/>
      <c r="BOH27" s="102"/>
      <c r="BOI27" s="102"/>
      <c r="BOJ27" s="102"/>
      <c r="BOK27" s="102"/>
      <c r="BOL27" s="102"/>
      <c r="BOM27" s="102"/>
      <c r="BON27" s="102"/>
      <c r="BOO27" s="102"/>
      <c r="BOP27" s="102"/>
      <c r="BOQ27" s="102"/>
      <c r="BOR27" s="102"/>
      <c r="BOS27" s="102"/>
      <c r="BOT27" s="102"/>
      <c r="BOU27" s="102"/>
      <c r="BOV27" s="102"/>
      <c r="BOW27" s="102"/>
      <c r="BOX27" s="102"/>
      <c r="BOY27" s="102"/>
      <c r="BOZ27" s="102"/>
      <c r="BPA27" s="102"/>
      <c r="BPB27" s="102"/>
      <c r="BPC27" s="102"/>
      <c r="BPD27" s="102"/>
      <c r="BPE27" s="102"/>
      <c r="BPF27" s="102"/>
      <c r="BPG27" s="102"/>
      <c r="BPH27" s="102"/>
      <c r="BPI27" s="102"/>
      <c r="BPJ27" s="102"/>
      <c r="BPK27" s="102"/>
      <c r="BPL27" s="102"/>
      <c r="BPM27" s="102"/>
      <c r="BPN27" s="102"/>
      <c r="BPO27" s="102"/>
      <c r="BPP27" s="102"/>
      <c r="BPQ27" s="102"/>
      <c r="BPR27" s="102"/>
      <c r="BPS27" s="102"/>
      <c r="BPT27" s="102"/>
      <c r="BPU27" s="102"/>
      <c r="BPV27" s="102"/>
      <c r="BPW27" s="102"/>
      <c r="BPX27" s="102"/>
      <c r="BPY27" s="102"/>
      <c r="BPZ27" s="102"/>
      <c r="BQA27" s="102"/>
      <c r="BQB27" s="102"/>
      <c r="BQC27" s="102"/>
      <c r="BQD27" s="102"/>
      <c r="BQE27" s="102"/>
      <c r="BQF27" s="102"/>
      <c r="BQG27" s="102"/>
      <c r="BQH27" s="102"/>
      <c r="BQI27" s="102"/>
      <c r="BQJ27" s="102"/>
      <c r="BQK27" s="102"/>
      <c r="BQL27" s="102"/>
      <c r="BQM27" s="102"/>
      <c r="BQN27" s="102"/>
      <c r="BQO27" s="102"/>
      <c r="BQP27" s="102"/>
      <c r="BQQ27" s="102"/>
      <c r="BQR27" s="102"/>
      <c r="BQS27" s="102"/>
      <c r="BQT27" s="102"/>
      <c r="BQU27" s="102"/>
      <c r="BQV27" s="102"/>
      <c r="BQW27" s="102"/>
      <c r="BQX27" s="102"/>
      <c r="BQY27" s="102"/>
      <c r="BQZ27" s="102"/>
      <c r="BRA27" s="102"/>
      <c r="BRB27" s="102"/>
      <c r="BRC27" s="102"/>
      <c r="BRD27" s="102"/>
      <c r="BRE27" s="102"/>
      <c r="BRF27" s="102"/>
      <c r="BRG27" s="102"/>
      <c r="BRH27" s="102"/>
      <c r="BRI27" s="102"/>
      <c r="BRJ27" s="102"/>
      <c r="BRK27" s="102"/>
      <c r="BRL27" s="102"/>
      <c r="BRM27" s="102"/>
      <c r="BRN27" s="102"/>
      <c r="BRO27" s="102"/>
      <c r="BRP27" s="102"/>
      <c r="BRQ27" s="102"/>
      <c r="BRR27" s="102"/>
      <c r="BRS27" s="102"/>
      <c r="BRT27" s="102"/>
      <c r="BRU27" s="102"/>
      <c r="BRV27" s="102"/>
      <c r="BRW27" s="102"/>
      <c r="BRX27" s="102"/>
      <c r="BRY27" s="102"/>
      <c r="BRZ27" s="102"/>
      <c r="BSA27" s="102"/>
      <c r="BSB27" s="102"/>
      <c r="BSC27" s="102"/>
      <c r="BSD27" s="102"/>
      <c r="BSE27" s="102"/>
      <c r="BSF27" s="102"/>
      <c r="BSG27" s="102"/>
      <c r="BSH27" s="102"/>
      <c r="BSI27" s="102"/>
      <c r="BSJ27" s="102"/>
      <c r="BSK27" s="102"/>
      <c r="BSL27" s="102"/>
      <c r="BSM27" s="102"/>
      <c r="BSN27" s="102"/>
      <c r="BSO27" s="102"/>
      <c r="BSP27" s="102"/>
      <c r="BSQ27" s="102"/>
      <c r="BSR27" s="102"/>
      <c r="BSS27" s="102"/>
      <c r="BST27" s="102"/>
      <c r="BSU27" s="102"/>
      <c r="BSV27" s="102"/>
      <c r="BSW27" s="102"/>
      <c r="BSX27" s="102"/>
      <c r="BSY27" s="102"/>
      <c r="BSZ27" s="102"/>
      <c r="BTA27" s="102"/>
      <c r="BTB27" s="102"/>
      <c r="BTC27" s="102"/>
      <c r="BTD27" s="102"/>
      <c r="BTE27" s="102"/>
      <c r="BTF27" s="102"/>
      <c r="BTG27" s="102"/>
      <c r="BTH27" s="102"/>
      <c r="BTI27" s="102"/>
      <c r="BTJ27" s="102"/>
      <c r="BTK27" s="102"/>
      <c r="BTL27" s="102"/>
      <c r="BTM27" s="102"/>
      <c r="BTN27" s="102"/>
      <c r="BTO27" s="102"/>
      <c r="BTP27" s="102"/>
      <c r="BTQ27" s="102"/>
      <c r="BTR27" s="102"/>
      <c r="BTS27" s="102"/>
      <c r="BTT27" s="102"/>
      <c r="BTU27" s="102"/>
      <c r="BTV27" s="102"/>
      <c r="BTW27" s="102"/>
      <c r="BTX27" s="102"/>
      <c r="BTY27" s="102"/>
      <c r="BTZ27" s="102"/>
      <c r="BUA27" s="102"/>
      <c r="BUB27" s="102"/>
      <c r="BUC27" s="102"/>
      <c r="BUD27" s="102"/>
      <c r="BUE27" s="102"/>
      <c r="BUF27" s="102"/>
      <c r="BUG27" s="102"/>
      <c r="BUH27" s="102"/>
      <c r="BUI27" s="102"/>
      <c r="BUJ27" s="102"/>
      <c r="BUK27" s="102"/>
      <c r="BUL27" s="102"/>
      <c r="BUM27" s="102"/>
      <c r="BUN27" s="102"/>
      <c r="BUO27" s="102"/>
      <c r="BUP27" s="102"/>
      <c r="BUQ27" s="102"/>
      <c r="BUR27" s="102"/>
      <c r="BUS27" s="102"/>
      <c r="BUT27" s="102"/>
      <c r="BUU27" s="102"/>
      <c r="BUV27" s="102"/>
      <c r="BUW27" s="102"/>
      <c r="BUX27" s="102"/>
      <c r="BUY27" s="102"/>
      <c r="BUZ27" s="102"/>
      <c r="BVA27" s="102"/>
      <c r="BVB27" s="102"/>
      <c r="BVC27" s="102"/>
      <c r="BVD27" s="102"/>
      <c r="BVE27" s="102"/>
      <c r="BVF27" s="102"/>
      <c r="BVG27" s="102"/>
      <c r="BVH27" s="102"/>
      <c r="BVI27" s="102"/>
      <c r="BVJ27" s="102"/>
      <c r="BVK27" s="102"/>
      <c r="BVL27" s="102"/>
      <c r="BVM27" s="102"/>
      <c r="BVN27" s="102"/>
      <c r="BVO27" s="102"/>
      <c r="BVP27" s="102"/>
      <c r="BVQ27" s="102"/>
      <c r="BVR27" s="102"/>
      <c r="BVS27" s="102"/>
      <c r="BVT27" s="102"/>
      <c r="BVU27" s="102"/>
      <c r="BVV27" s="102"/>
      <c r="BVW27" s="102"/>
      <c r="BVX27" s="102"/>
      <c r="BVY27" s="102"/>
      <c r="BVZ27" s="102"/>
      <c r="BWA27" s="102"/>
      <c r="BWB27" s="102"/>
      <c r="BWC27" s="102"/>
      <c r="BWD27" s="102"/>
      <c r="BWE27" s="102"/>
      <c r="BWF27" s="102"/>
      <c r="BWG27" s="102"/>
      <c r="BWH27" s="102"/>
      <c r="BWI27" s="102"/>
      <c r="BWJ27" s="102"/>
      <c r="BWK27" s="102"/>
      <c r="BWL27" s="102"/>
      <c r="BWM27" s="102"/>
      <c r="BWN27" s="102"/>
      <c r="BWO27" s="102"/>
      <c r="BWP27" s="102"/>
      <c r="BWQ27" s="102"/>
      <c r="BWR27" s="102"/>
      <c r="BWS27" s="102"/>
      <c r="BWT27" s="102"/>
      <c r="BWU27" s="102"/>
      <c r="BWV27" s="102"/>
      <c r="BWW27" s="102"/>
      <c r="BWX27" s="102"/>
      <c r="BWY27" s="102"/>
      <c r="BWZ27" s="102"/>
      <c r="BXA27" s="102"/>
      <c r="BXB27" s="102"/>
      <c r="BXC27" s="102"/>
      <c r="BXD27" s="102"/>
      <c r="BXE27" s="102"/>
      <c r="BXF27" s="102"/>
      <c r="BXG27" s="102"/>
      <c r="BXH27" s="102"/>
      <c r="BXI27" s="102"/>
      <c r="BXJ27" s="102"/>
      <c r="BXK27" s="102"/>
      <c r="BXL27" s="102"/>
      <c r="BXM27" s="102"/>
      <c r="BXN27" s="102"/>
      <c r="BXO27" s="102"/>
      <c r="BXP27" s="102"/>
      <c r="BXQ27" s="102"/>
      <c r="BXR27" s="102"/>
      <c r="BXS27" s="102"/>
      <c r="BXT27" s="102"/>
      <c r="BXU27" s="102"/>
      <c r="BXV27" s="102"/>
      <c r="BXW27" s="102"/>
      <c r="BXX27" s="102"/>
      <c r="BXY27" s="102"/>
      <c r="BXZ27" s="102"/>
      <c r="BYA27" s="102"/>
      <c r="BYB27" s="102"/>
      <c r="BYC27" s="102"/>
      <c r="BYD27" s="102"/>
      <c r="BYE27" s="102"/>
      <c r="BYF27" s="102"/>
      <c r="BYG27" s="102"/>
      <c r="BYH27" s="102"/>
      <c r="BYI27" s="102"/>
      <c r="BYJ27" s="102"/>
      <c r="BYK27" s="102"/>
      <c r="BYL27" s="102"/>
      <c r="BYM27" s="102"/>
      <c r="BYN27" s="102"/>
      <c r="BYO27" s="102"/>
      <c r="BYP27" s="102"/>
      <c r="BYQ27" s="102"/>
      <c r="BYR27" s="102"/>
      <c r="BYS27" s="102"/>
      <c r="BYT27" s="102"/>
      <c r="BYU27" s="102"/>
      <c r="BYV27" s="102"/>
      <c r="BYW27" s="102"/>
      <c r="BYX27" s="102"/>
      <c r="BYY27" s="102"/>
      <c r="BYZ27" s="102"/>
      <c r="BZA27" s="102"/>
      <c r="BZB27" s="102"/>
      <c r="BZC27" s="102"/>
      <c r="BZD27" s="102"/>
      <c r="BZE27" s="102"/>
      <c r="BZF27" s="102"/>
      <c r="BZG27" s="102"/>
      <c r="BZH27" s="102"/>
      <c r="BZI27" s="102"/>
      <c r="BZJ27" s="102"/>
      <c r="BZK27" s="102"/>
      <c r="BZL27" s="102"/>
      <c r="BZM27" s="102"/>
      <c r="BZN27" s="102"/>
      <c r="BZO27" s="102"/>
      <c r="BZP27" s="102"/>
      <c r="BZQ27" s="102"/>
      <c r="BZR27" s="102"/>
      <c r="BZS27" s="102"/>
      <c r="BZT27" s="102"/>
      <c r="BZU27" s="102"/>
      <c r="BZV27" s="102"/>
      <c r="BZW27" s="102"/>
      <c r="BZX27" s="102"/>
      <c r="BZY27" s="102"/>
      <c r="BZZ27" s="102"/>
      <c r="CAA27" s="102"/>
      <c r="CAB27" s="102"/>
      <c r="CAC27" s="102"/>
      <c r="CAD27" s="102"/>
      <c r="CAE27" s="102"/>
      <c r="CAF27" s="102"/>
      <c r="CAG27" s="102"/>
      <c r="CAH27" s="102"/>
      <c r="CAI27" s="102"/>
      <c r="CAJ27" s="102"/>
      <c r="CAK27" s="102"/>
      <c r="CAL27" s="102"/>
      <c r="CAM27" s="102"/>
      <c r="CAN27" s="102"/>
      <c r="CAO27" s="102"/>
      <c r="CAP27" s="102"/>
      <c r="CAQ27" s="102"/>
      <c r="CAR27" s="102"/>
      <c r="CAS27" s="102"/>
      <c r="CAT27" s="102"/>
      <c r="CAU27" s="102"/>
      <c r="CAV27" s="102"/>
      <c r="CAW27" s="102"/>
      <c r="CAX27" s="102"/>
      <c r="CAY27" s="102"/>
      <c r="CAZ27" s="102"/>
      <c r="CBA27" s="102"/>
      <c r="CBB27" s="102"/>
      <c r="CBC27" s="102"/>
      <c r="CBD27" s="102"/>
      <c r="CBE27" s="102"/>
      <c r="CBF27" s="102"/>
      <c r="CBG27" s="102"/>
      <c r="CBH27" s="102"/>
      <c r="CBI27" s="102"/>
      <c r="CBJ27" s="102"/>
      <c r="CBK27" s="102"/>
      <c r="CBL27" s="102"/>
      <c r="CBM27" s="102"/>
      <c r="CBN27" s="102"/>
      <c r="CBO27" s="102"/>
      <c r="CBP27" s="102"/>
      <c r="CBQ27" s="102"/>
      <c r="CBR27" s="102"/>
      <c r="CBS27" s="102"/>
      <c r="CBT27" s="102"/>
      <c r="CBU27" s="102"/>
      <c r="CBV27" s="102"/>
      <c r="CBW27" s="102"/>
      <c r="CBX27" s="102"/>
      <c r="CBY27" s="102"/>
      <c r="CBZ27" s="102"/>
      <c r="CCA27" s="102"/>
      <c r="CCB27" s="102"/>
      <c r="CCC27" s="102"/>
      <c r="CCD27" s="102"/>
      <c r="CCE27" s="102"/>
      <c r="CCF27" s="102"/>
      <c r="CCG27" s="102"/>
      <c r="CCH27" s="102"/>
      <c r="CCI27" s="102"/>
      <c r="CCJ27" s="102"/>
      <c r="CCK27" s="102"/>
      <c r="CCL27" s="102"/>
      <c r="CCM27" s="102"/>
      <c r="CCN27" s="102"/>
      <c r="CCO27" s="102"/>
      <c r="CCP27" s="102"/>
      <c r="CCQ27" s="102"/>
      <c r="CCR27" s="102"/>
      <c r="CCS27" s="102"/>
      <c r="CCT27" s="102"/>
      <c r="CCU27" s="102"/>
      <c r="CCV27" s="102"/>
      <c r="CCW27" s="102"/>
      <c r="CCX27" s="102"/>
      <c r="CCY27" s="102"/>
      <c r="CCZ27" s="102"/>
      <c r="CDA27" s="102"/>
      <c r="CDB27" s="102"/>
      <c r="CDC27" s="102"/>
      <c r="CDD27" s="102"/>
      <c r="CDE27" s="102"/>
      <c r="CDF27" s="102"/>
      <c r="CDG27" s="102"/>
      <c r="CDH27" s="102"/>
      <c r="CDI27" s="102"/>
      <c r="CDJ27" s="102"/>
      <c r="CDK27" s="102"/>
      <c r="CDL27" s="102"/>
      <c r="CDM27" s="102"/>
      <c r="CDN27" s="102"/>
      <c r="CDO27" s="102"/>
      <c r="CDP27" s="102"/>
      <c r="CDQ27" s="102"/>
      <c r="CDR27" s="102"/>
      <c r="CDS27" s="102"/>
      <c r="CDT27" s="102"/>
      <c r="CDU27" s="102"/>
      <c r="CDV27" s="102"/>
      <c r="CDW27" s="102"/>
      <c r="CDX27" s="102"/>
      <c r="CDY27" s="102"/>
      <c r="CDZ27" s="102"/>
      <c r="CEA27" s="102"/>
      <c r="CEB27" s="102"/>
      <c r="CEC27" s="102"/>
      <c r="CED27" s="102"/>
      <c r="CEE27" s="102"/>
      <c r="CEF27" s="102"/>
      <c r="CEG27" s="102"/>
      <c r="CEH27" s="102"/>
      <c r="CEI27" s="102"/>
      <c r="CEJ27" s="102"/>
      <c r="CEK27" s="102"/>
      <c r="CEL27" s="102"/>
      <c r="CEM27" s="102"/>
      <c r="CEN27" s="102"/>
      <c r="CEO27" s="102"/>
      <c r="CEP27" s="102"/>
      <c r="CEQ27" s="102"/>
      <c r="CER27" s="102"/>
      <c r="CES27" s="102"/>
      <c r="CET27" s="102"/>
      <c r="CEU27" s="102"/>
      <c r="CEV27" s="102"/>
      <c r="CEW27" s="102"/>
      <c r="CEX27" s="102"/>
      <c r="CEY27" s="102"/>
      <c r="CEZ27" s="102"/>
      <c r="CFA27" s="102"/>
      <c r="CFB27" s="102"/>
      <c r="CFC27" s="102"/>
      <c r="CFD27" s="102"/>
      <c r="CFE27" s="102"/>
      <c r="CFF27" s="102"/>
      <c r="CFG27" s="102"/>
      <c r="CFH27" s="102"/>
      <c r="CFI27" s="102"/>
      <c r="CFJ27" s="102"/>
      <c r="CFK27" s="102"/>
      <c r="CFL27" s="102"/>
      <c r="CFM27" s="102"/>
      <c r="CFN27" s="102"/>
      <c r="CFO27" s="102"/>
      <c r="CFP27" s="102"/>
      <c r="CFQ27" s="102"/>
      <c r="CFR27" s="102"/>
      <c r="CFS27" s="102"/>
      <c r="CFT27" s="102"/>
      <c r="CFU27" s="102"/>
      <c r="CFV27" s="102"/>
      <c r="CFW27" s="102"/>
      <c r="CFX27" s="102"/>
      <c r="CFY27" s="102"/>
      <c r="CFZ27" s="102"/>
      <c r="CGA27" s="102"/>
      <c r="CGB27" s="102"/>
      <c r="CGC27" s="102"/>
      <c r="CGD27" s="102"/>
      <c r="CGE27" s="102"/>
      <c r="CGF27" s="102"/>
      <c r="CGG27" s="102"/>
      <c r="CGH27" s="102"/>
      <c r="CGI27" s="102"/>
      <c r="CGJ27" s="102"/>
      <c r="CGK27" s="102"/>
      <c r="CGL27" s="102"/>
      <c r="CGM27" s="102"/>
      <c r="CGN27" s="102"/>
      <c r="CGO27" s="102"/>
      <c r="CGP27" s="102"/>
      <c r="CGQ27" s="102"/>
      <c r="CGR27" s="102"/>
      <c r="CGS27" s="102"/>
      <c r="CGT27" s="102"/>
      <c r="CGU27" s="102"/>
      <c r="CGV27" s="102"/>
      <c r="CGW27" s="102"/>
      <c r="CGX27" s="102"/>
      <c r="CGY27" s="102"/>
      <c r="CGZ27" s="102"/>
      <c r="CHA27" s="102"/>
      <c r="CHB27" s="102"/>
      <c r="CHC27" s="102"/>
      <c r="CHD27" s="102"/>
      <c r="CHE27" s="102"/>
      <c r="CHF27" s="102"/>
      <c r="CHG27" s="102"/>
      <c r="CHH27" s="102"/>
      <c r="CHI27" s="102"/>
      <c r="CHJ27" s="102"/>
      <c r="CHK27" s="102"/>
      <c r="CHL27" s="102"/>
      <c r="CHM27" s="102"/>
      <c r="CHN27" s="102"/>
      <c r="CHO27" s="102"/>
      <c r="CHP27" s="102"/>
      <c r="CHQ27" s="102"/>
      <c r="CHR27" s="102"/>
      <c r="CHS27" s="102"/>
      <c r="CHT27" s="102"/>
      <c r="CHU27" s="102"/>
      <c r="CHV27" s="102"/>
      <c r="CHW27" s="102"/>
      <c r="CHX27" s="102"/>
      <c r="CHY27" s="102"/>
      <c r="CHZ27" s="102"/>
      <c r="CIA27" s="102"/>
      <c r="CIB27" s="102"/>
      <c r="CIC27" s="102"/>
      <c r="CID27" s="102"/>
      <c r="CIE27" s="102"/>
      <c r="CIF27" s="102"/>
      <c r="CIG27" s="102"/>
      <c r="CIH27" s="102"/>
      <c r="CII27" s="102"/>
      <c r="CIJ27" s="102"/>
      <c r="CIK27" s="102"/>
      <c r="CIL27" s="102"/>
      <c r="CIM27" s="102"/>
      <c r="CIN27" s="102"/>
      <c r="CIO27" s="102"/>
      <c r="CIP27" s="102"/>
      <c r="CIQ27" s="102"/>
      <c r="CIR27" s="102"/>
      <c r="CIS27" s="102"/>
      <c r="CIT27" s="102"/>
      <c r="CIU27" s="102"/>
      <c r="CIV27" s="102"/>
      <c r="CIW27" s="102"/>
      <c r="CIX27" s="102"/>
      <c r="CIY27" s="102"/>
      <c r="CIZ27" s="102"/>
      <c r="CJA27" s="102"/>
      <c r="CJB27" s="102"/>
      <c r="CJC27" s="102"/>
      <c r="CJD27" s="102"/>
      <c r="CJE27" s="102"/>
      <c r="CJF27" s="102"/>
      <c r="CJG27" s="102"/>
      <c r="CJH27" s="102"/>
      <c r="CJI27" s="102"/>
      <c r="CJJ27" s="102"/>
      <c r="CJK27" s="102"/>
      <c r="CJL27" s="102"/>
      <c r="CJM27" s="102"/>
      <c r="CJN27" s="102"/>
      <c r="CJO27" s="102"/>
      <c r="CJP27" s="102"/>
      <c r="CJQ27" s="102"/>
      <c r="CJR27" s="102"/>
      <c r="CJS27" s="102"/>
      <c r="CJT27" s="102"/>
      <c r="CJU27" s="102"/>
      <c r="CJV27" s="102"/>
      <c r="CJW27" s="102"/>
      <c r="CJX27" s="102"/>
      <c r="CJY27" s="102"/>
      <c r="CJZ27" s="102"/>
      <c r="CKA27" s="102"/>
      <c r="CKB27" s="102"/>
      <c r="CKC27" s="102"/>
      <c r="CKD27" s="102"/>
      <c r="CKE27" s="102"/>
      <c r="CKF27" s="102"/>
      <c r="CKG27" s="102"/>
      <c r="CKH27" s="102"/>
      <c r="CKI27" s="102"/>
      <c r="CKJ27" s="102"/>
      <c r="CKK27" s="102"/>
      <c r="CKL27" s="102"/>
      <c r="CKM27" s="102"/>
      <c r="CKN27" s="102"/>
      <c r="CKO27" s="102"/>
      <c r="CKP27" s="102"/>
      <c r="CKQ27" s="102"/>
      <c r="CKR27" s="102"/>
      <c r="CKS27" s="102"/>
      <c r="CKT27" s="102"/>
      <c r="CKU27" s="102"/>
      <c r="CKV27" s="102"/>
      <c r="CKW27" s="102"/>
      <c r="CKX27" s="102"/>
      <c r="CKY27" s="102"/>
      <c r="CKZ27" s="102"/>
      <c r="CLA27" s="102"/>
      <c r="CLB27" s="102"/>
      <c r="CLC27" s="102"/>
      <c r="CLD27" s="102"/>
      <c r="CLE27" s="102"/>
      <c r="CLF27" s="102"/>
      <c r="CLG27" s="102"/>
      <c r="CLH27" s="102"/>
      <c r="CLI27" s="102"/>
      <c r="CLJ27" s="102"/>
      <c r="CLK27" s="102"/>
      <c r="CLL27" s="102"/>
      <c r="CLM27" s="102"/>
      <c r="CLN27" s="102"/>
      <c r="CLO27" s="102"/>
      <c r="CLP27" s="102"/>
      <c r="CLQ27" s="102"/>
      <c r="CLR27" s="102"/>
      <c r="CLS27" s="102"/>
      <c r="CLT27" s="102"/>
      <c r="CLU27" s="102"/>
      <c r="CLV27" s="102"/>
      <c r="CLW27" s="102"/>
      <c r="CLX27" s="102"/>
      <c r="CLY27" s="102"/>
      <c r="CLZ27" s="102"/>
      <c r="CMA27" s="102"/>
      <c r="CMB27" s="102"/>
      <c r="CMC27" s="102"/>
      <c r="CMD27" s="102"/>
      <c r="CME27" s="102"/>
      <c r="CMF27" s="102"/>
      <c r="CMG27" s="102"/>
      <c r="CMH27" s="102"/>
      <c r="CMI27" s="102"/>
      <c r="CMJ27" s="102"/>
      <c r="CMK27" s="102"/>
      <c r="CML27" s="102"/>
      <c r="CMM27" s="102"/>
      <c r="CMN27" s="102"/>
      <c r="CMO27" s="102"/>
      <c r="CMP27" s="102"/>
      <c r="CMQ27" s="102"/>
      <c r="CMR27" s="102"/>
      <c r="CMS27" s="102"/>
      <c r="CMT27" s="102"/>
      <c r="CMU27" s="102"/>
      <c r="CMV27" s="102"/>
      <c r="CMW27" s="102"/>
      <c r="CMX27" s="102"/>
      <c r="CMY27" s="102"/>
      <c r="CMZ27" s="102"/>
      <c r="CNA27" s="102"/>
      <c r="CNB27" s="102"/>
      <c r="CNC27" s="102"/>
      <c r="CND27" s="102"/>
      <c r="CNE27" s="102"/>
      <c r="CNF27" s="102"/>
      <c r="CNG27" s="102"/>
      <c r="CNH27" s="102"/>
      <c r="CNI27" s="102"/>
      <c r="CNJ27" s="102"/>
      <c r="CNK27" s="102"/>
      <c r="CNL27" s="102"/>
      <c r="CNM27" s="102"/>
      <c r="CNN27" s="102"/>
      <c r="CNO27" s="102"/>
      <c r="CNP27" s="102"/>
      <c r="CNQ27" s="102"/>
      <c r="CNR27" s="102"/>
      <c r="CNS27" s="102"/>
      <c r="CNT27" s="102"/>
      <c r="CNU27" s="102"/>
      <c r="CNV27" s="102"/>
      <c r="CNW27" s="102"/>
      <c r="CNX27" s="102"/>
      <c r="CNY27" s="102"/>
      <c r="CNZ27" s="102"/>
      <c r="COA27" s="102"/>
      <c r="COB27" s="102"/>
      <c r="COC27" s="102"/>
      <c r="COD27" s="102"/>
      <c r="COE27" s="102"/>
      <c r="COF27" s="102"/>
      <c r="COG27" s="102"/>
      <c r="COH27" s="102"/>
      <c r="COI27" s="102"/>
      <c r="COJ27" s="102"/>
      <c r="COK27" s="102"/>
      <c r="COL27" s="102"/>
      <c r="COM27" s="102"/>
      <c r="CON27" s="102"/>
      <c r="COO27" s="102"/>
      <c r="COP27" s="102"/>
      <c r="COQ27" s="102"/>
      <c r="COR27" s="102"/>
      <c r="COS27" s="102"/>
      <c r="COT27" s="102"/>
      <c r="COU27" s="102"/>
      <c r="COV27" s="102"/>
      <c r="COW27" s="102"/>
      <c r="COX27" s="102"/>
      <c r="COY27" s="102"/>
      <c r="COZ27" s="102"/>
      <c r="CPA27" s="102"/>
      <c r="CPB27" s="102"/>
      <c r="CPC27" s="102"/>
      <c r="CPD27" s="102"/>
      <c r="CPE27" s="102"/>
      <c r="CPF27" s="102"/>
      <c r="CPG27" s="102"/>
      <c r="CPH27" s="102"/>
      <c r="CPI27" s="102"/>
      <c r="CPJ27" s="102"/>
      <c r="CPK27" s="102"/>
      <c r="CPL27" s="102"/>
      <c r="CPM27" s="102"/>
      <c r="CPN27" s="102"/>
      <c r="CPO27" s="102"/>
      <c r="CPP27" s="102"/>
      <c r="CPQ27" s="102"/>
      <c r="CPR27" s="102"/>
      <c r="CPS27" s="102"/>
      <c r="CPT27" s="102"/>
      <c r="CPU27" s="102"/>
      <c r="CPV27" s="102"/>
      <c r="CPW27" s="102"/>
      <c r="CPX27" s="102"/>
      <c r="CPY27" s="102"/>
      <c r="CPZ27" s="102"/>
      <c r="CQA27" s="102"/>
      <c r="CQB27" s="102"/>
      <c r="CQC27" s="102"/>
      <c r="CQD27" s="102"/>
      <c r="CQE27" s="102"/>
      <c r="CQF27" s="102"/>
      <c r="CQG27" s="102"/>
      <c r="CQH27" s="102"/>
      <c r="CQI27" s="102"/>
      <c r="CQJ27" s="102"/>
      <c r="CQK27" s="102"/>
      <c r="CQL27" s="102"/>
      <c r="CQM27" s="102"/>
      <c r="CQN27" s="102"/>
      <c r="CQO27" s="102"/>
      <c r="CQP27" s="102"/>
      <c r="CQQ27" s="102"/>
      <c r="CQR27" s="102"/>
      <c r="CQS27" s="102"/>
      <c r="CQT27" s="102"/>
      <c r="CQU27" s="102"/>
      <c r="CQV27" s="102"/>
      <c r="CQW27" s="102"/>
      <c r="CQX27" s="102"/>
      <c r="CQY27" s="102"/>
      <c r="CQZ27" s="102"/>
      <c r="CRA27" s="102"/>
      <c r="CRB27" s="102"/>
      <c r="CRC27" s="102"/>
      <c r="CRD27" s="102"/>
      <c r="CRE27" s="102"/>
      <c r="CRF27" s="102"/>
      <c r="CRG27" s="102"/>
      <c r="CRH27" s="102"/>
      <c r="CRI27" s="102"/>
      <c r="CRJ27" s="102"/>
      <c r="CRK27" s="102"/>
      <c r="CRL27" s="102"/>
      <c r="CRM27" s="102"/>
      <c r="CRN27" s="102"/>
      <c r="CRO27" s="102"/>
      <c r="CRP27" s="102"/>
      <c r="CRQ27" s="102"/>
      <c r="CRR27" s="102"/>
      <c r="CRS27" s="102"/>
      <c r="CRT27" s="102"/>
      <c r="CRU27" s="102"/>
      <c r="CRV27" s="102"/>
      <c r="CRW27" s="102"/>
      <c r="CRX27" s="102"/>
      <c r="CRY27" s="102"/>
      <c r="CRZ27" s="102"/>
      <c r="CSA27" s="102"/>
      <c r="CSB27" s="102"/>
      <c r="CSC27" s="102"/>
      <c r="CSD27" s="102"/>
      <c r="CSE27" s="102"/>
      <c r="CSF27" s="102"/>
      <c r="CSG27" s="102"/>
      <c r="CSH27" s="102"/>
      <c r="CSI27" s="102"/>
      <c r="CSJ27" s="102"/>
      <c r="CSK27" s="102"/>
      <c r="CSL27" s="102"/>
      <c r="CSM27" s="102"/>
      <c r="CSN27" s="102"/>
      <c r="CSO27" s="102"/>
      <c r="CSP27" s="102"/>
      <c r="CSQ27" s="102"/>
      <c r="CSR27" s="102"/>
      <c r="CSS27" s="102"/>
      <c r="CST27" s="102"/>
      <c r="CSU27" s="102"/>
      <c r="CSV27" s="102"/>
      <c r="CSW27" s="102"/>
      <c r="CSX27" s="102"/>
      <c r="CSY27" s="102"/>
      <c r="CSZ27" s="102"/>
      <c r="CTA27" s="102"/>
      <c r="CTB27" s="102"/>
      <c r="CTC27" s="102"/>
      <c r="CTD27" s="102"/>
      <c r="CTE27" s="102"/>
      <c r="CTF27" s="102"/>
      <c r="CTG27" s="102"/>
      <c r="CTH27" s="102"/>
      <c r="CTI27" s="102"/>
      <c r="CTJ27" s="102"/>
      <c r="CTK27" s="102"/>
      <c r="CTL27" s="102"/>
      <c r="CTM27" s="102"/>
      <c r="CTN27" s="102"/>
      <c r="CTO27" s="102"/>
      <c r="CTP27" s="102"/>
      <c r="CTQ27" s="102"/>
      <c r="CTR27" s="102"/>
      <c r="CTS27" s="102"/>
      <c r="CTT27" s="102"/>
      <c r="CTU27" s="102"/>
      <c r="CTV27" s="102"/>
      <c r="CTW27" s="102"/>
      <c r="CTX27" s="102"/>
      <c r="CTY27" s="102"/>
      <c r="CTZ27" s="102"/>
      <c r="CUA27" s="102"/>
      <c r="CUB27" s="102"/>
      <c r="CUC27" s="102"/>
      <c r="CUD27" s="102"/>
      <c r="CUE27" s="102"/>
      <c r="CUF27" s="102"/>
      <c r="CUG27" s="102"/>
      <c r="CUH27" s="102"/>
      <c r="CUI27" s="102"/>
      <c r="CUJ27" s="102"/>
      <c r="CUK27" s="102"/>
      <c r="CUL27" s="102"/>
      <c r="CUM27" s="102"/>
      <c r="CUN27" s="102"/>
      <c r="CUO27" s="102"/>
      <c r="CUP27" s="102"/>
      <c r="CUQ27" s="102"/>
      <c r="CUR27" s="102"/>
      <c r="CUS27" s="102"/>
      <c r="CUT27" s="102"/>
      <c r="CUU27" s="102"/>
      <c r="CUV27" s="102"/>
      <c r="CUW27" s="102"/>
      <c r="CUX27" s="102"/>
      <c r="CUY27" s="102"/>
      <c r="CUZ27" s="102"/>
      <c r="CVA27" s="102"/>
      <c r="CVB27" s="102"/>
      <c r="CVC27" s="102"/>
      <c r="CVD27" s="102"/>
      <c r="CVE27" s="102"/>
      <c r="CVF27" s="102"/>
      <c r="CVG27" s="102"/>
      <c r="CVH27" s="102"/>
      <c r="CVI27" s="102"/>
      <c r="CVJ27" s="102"/>
      <c r="CVK27" s="102"/>
      <c r="CVL27" s="102"/>
      <c r="CVM27" s="102"/>
      <c r="CVN27" s="102"/>
      <c r="CVO27" s="102"/>
      <c r="CVP27" s="102"/>
      <c r="CVQ27" s="102"/>
      <c r="CVR27" s="102"/>
      <c r="CVS27" s="102"/>
      <c r="CVT27" s="102"/>
      <c r="CVU27" s="102"/>
      <c r="CVV27" s="102"/>
      <c r="CVW27" s="102"/>
      <c r="CVX27" s="102"/>
      <c r="CVY27" s="102"/>
      <c r="CVZ27" s="102"/>
      <c r="CWA27" s="102"/>
      <c r="CWB27" s="102"/>
      <c r="CWC27" s="102"/>
      <c r="CWD27" s="102"/>
      <c r="CWE27" s="102"/>
      <c r="CWF27" s="102"/>
      <c r="CWG27" s="102"/>
      <c r="CWH27" s="102"/>
      <c r="CWI27" s="102"/>
      <c r="CWJ27" s="102"/>
      <c r="CWK27" s="102"/>
      <c r="CWL27" s="102"/>
      <c r="CWM27" s="102"/>
      <c r="CWN27" s="102"/>
      <c r="CWO27" s="102"/>
      <c r="CWP27" s="102"/>
      <c r="CWQ27" s="102"/>
      <c r="CWR27" s="102"/>
      <c r="CWS27" s="102"/>
      <c r="CWT27" s="102"/>
      <c r="CWU27" s="102"/>
      <c r="CWV27" s="102"/>
      <c r="CWW27" s="102"/>
      <c r="CWX27" s="102"/>
      <c r="CWY27" s="102"/>
      <c r="CWZ27" s="102"/>
      <c r="CXA27" s="102"/>
      <c r="CXB27" s="102"/>
      <c r="CXC27" s="102"/>
      <c r="CXD27" s="102"/>
      <c r="CXE27" s="102"/>
      <c r="CXF27" s="102"/>
      <c r="CXG27" s="102"/>
      <c r="CXH27" s="102"/>
      <c r="CXI27" s="102"/>
      <c r="CXJ27" s="102"/>
      <c r="CXK27" s="102"/>
      <c r="CXL27" s="102"/>
      <c r="CXM27" s="102"/>
      <c r="CXN27" s="102"/>
      <c r="CXO27" s="102"/>
      <c r="CXP27" s="102"/>
      <c r="CXQ27" s="102"/>
      <c r="CXR27" s="102"/>
      <c r="CXS27" s="102"/>
      <c r="CXT27" s="102"/>
      <c r="CXU27" s="102"/>
      <c r="CXV27" s="102"/>
      <c r="CXW27" s="102"/>
      <c r="CXX27" s="102"/>
      <c r="CXY27" s="102"/>
      <c r="CXZ27" s="102"/>
      <c r="CYA27" s="102"/>
      <c r="CYB27" s="102"/>
      <c r="CYC27" s="102"/>
      <c r="CYD27" s="102"/>
      <c r="CYE27" s="102"/>
      <c r="CYF27" s="102"/>
      <c r="CYG27" s="102"/>
      <c r="CYH27" s="102"/>
      <c r="CYI27" s="102"/>
      <c r="CYJ27" s="102"/>
      <c r="CYK27" s="102"/>
      <c r="CYL27" s="102"/>
      <c r="CYM27" s="102"/>
      <c r="CYN27" s="102"/>
      <c r="CYO27" s="102"/>
      <c r="CYP27" s="102"/>
      <c r="CYQ27" s="102"/>
      <c r="CYR27" s="102"/>
      <c r="CYS27" s="102"/>
      <c r="CYT27" s="102"/>
      <c r="CYU27" s="102"/>
      <c r="CYV27" s="102"/>
      <c r="CYW27" s="102"/>
      <c r="CYX27" s="102"/>
      <c r="CYY27" s="102"/>
      <c r="CYZ27" s="102"/>
      <c r="CZA27" s="102"/>
      <c r="CZB27" s="102"/>
      <c r="CZC27" s="102"/>
      <c r="CZD27" s="102"/>
      <c r="CZE27" s="102"/>
      <c r="CZF27" s="102"/>
      <c r="CZG27" s="102"/>
      <c r="CZH27" s="102"/>
      <c r="CZI27" s="102"/>
      <c r="CZJ27" s="102"/>
      <c r="CZK27" s="102"/>
      <c r="CZL27" s="102"/>
      <c r="CZM27" s="102"/>
      <c r="CZN27" s="102"/>
      <c r="CZO27" s="102"/>
      <c r="CZP27" s="102"/>
      <c r="CZQ27" s="102"/>
      <c r="CZR27" s="102"/>
      <c r="CZS27" s="102"/>
      <c r="CZT27" s="102"/>
      <c r="CZU27" s="102"/>
      <c r="CZV27" s="102"/>
      <c r="CZW27" s="102"/>
      <c r="CZX27" s="102"/>
      <c r="CZY27" s="102"/>
      <c r="CZZ27" s="102"/>
      <c r="DAA27" s="102"/>
      <c r="DAB27" s="102"/>
      <c r="DAC27" s="102"/>
      <c r="DAD27" s="102"/>
      <c r="DAE27" s="102"/>
      <c r="DAF27" s="102"/>
      <c r="DAG27" s="102"/>
      <c r="DAH27" s="102"/>
      <c r="DAI27" s="102"/>
      <c r="DAJ27" s="102"/>
      <c r="DAK27" s="102"/>
      <c r="DAL27" s="102"/>
      <c r="DAM27" s="102"/>
      <c r="DAN27" s="102"/>
      <c r="DAO27" s="102"/>
      <c r="DAP27" s="102"/>
      <c r="DAQ27" s="102"/>
      <c r="DAR27" s="102"/>
      <c r="DAS27" s="102"/>
      <c r="DAT27" s="102"/>
      <c r="DAU27" s="102"/>
      <c r="DAV27" s="102"/>
      <c r="DAW27" s="102"/>
      <c r="DAX27" s="102"/>
      <c r="DAY27" s="102"/>
      <c r="DAZ27" s="102"/>
      <c r="DBA27" s="102"/>
      <c r="DBB27" s="102"/>
      <c r="DBC27" s="102"/>
      <c r="DBD27" s="102"/>
      <c r="DBE27" s="102"/>
      <c r="DBF27" s="102"/>
      <c r="DBG27" s="102"/>
      <c r="DBH27" s="102"/>
      <c r="DBI27" s="102"/>
      <c r="DBJ27" s="102"/>
      <c r="DBK27" s="102"/>
      <c r="DBL27" s="102"/>
      <c r="DBM27" s="102"/>
      <c r="DBN27" s="102"/>
      <c r="DBO27" s="102"/>
      <c r="DBP27" s="102"/>
      <c r="DBQ27" s="102"/>
      <c r="DBR27" s="102"/>
      <c r="DBS27" s="102"/>
      <c r="DBT27" s="102"/>
      <c r="DBU27" s="102"/>
      <c r="DBV27" s="102"/>
      <c r="DBW27" s="102"/>
      <c r="DBX27" s="102"/>
      <c r="DBY27" s="102"/>
      <c r="DBZ27" s="102"/>
      <c r="DCA27" s="102"/>
      <c r="DCB27" s="102"/>
      <c r="DCC27" s="102"/>
      <c r="DCD27" s="102"/>
      <c r="DCE27" s="102"/>
      <c r="DCF27" s="102"/>
      <c r="DCG27" s="102"/>
      <c r="DCH27" s="102"/>
      <c r="DCI27" s="102"/>
      <c r="DCJ27" s="102"/>
      <c r="DCK27" s="102"/>
      <c r="DCL27" s="102"/>
      <c r="DCM27" s="102"/>
      <c r="DCN27" s="102"/>
      <c r="DCO27" s="102"/>
      <c r="DCP27" s="102"/>
      <c r="DCQ27" s="102"/>
      <c r="DCR27" s="102"/>
      <c r="DCS27" s="102"/>
      <c r="DCT27" s="102"/>
      <c r="DCU27" s="102"/>
      <c r="DCV27" s="102"/>
      <c r="DCW27" s="102"/>
      <c r="DCX27" s="102"/>
      <c r="DCY27" s="102"/>
      <c r="DCZ27" s="102"/>
      <c r="DDA27" s="102"/>
      <c r="DDB27" s="102"/>
      <c r="DDC27" s="102"/>
      <c r="DDD27" s="102"/>
      <c r="DDE27" s="102"/>
      <c r="DDF27" s="102"/>
      <c r="DDG27" s="102"/>
      <c r="DDH27" s="102"/>
      <c r="DDI27" s="102"/>
      <c r="DDJ27" s="102"/>
      <c r="DDK27" s="102"/>
      <c r="DDL27" s="102"/>
      <c r="DDM27" s="102"/>
      <c r="DDN27" s="102"/>
      <c r="DDO27" s="102"/>
      <c r="DDP27" s="102"/>
      <c r="DDQ27" s="102"/>
      <c r="DDR27" s="102"/>
      <c r="DDS27" s="102"/>
      <c r="DDT27" s="102"/>
      <c r="DDU27" s="102"/>
      <c r="DDV27" s="102"/>
      <c r="DDW27" s="102"/>
      <c r="DDX27" s="102"/>
      <c r="DDY27" s="102"/>
      <c r="DDZ27" s="102"/>
      <c r="DEA27" s="102"/>
      <c r="DEB27" s="102"/>
      <c r="DEC27" s="102"/>
      <c r="DED27" s="102"/>
      <c r="DEE27" s="102"/>
      <c r="DEF27" s="102"/>
      <c r="DEG27" s="102"/>
      <c r="DEH27" s="102"/>
      <c r="DEI27" s="102"/>
      <c r="DEJ27" s="102"/>
      <c r="DEK27" s="102"/>
      <c r="DEL27" s="102"/>
      <c r="DEM27" s="102"/>
      <c r="DEN27" s="102"/>
      <c r="DEO27" s="102"/>
      <c r="DEP27" s="102"/>
      <c r="DEQ27" s="102"/>
      <c r="DER27" s="102"/>
      <c r="DES27" s="102"/>
      <c r="DET27" s="102"/>
      <c r="DEU27" s="102"/>
      <c r="DEV27" s="102"/>
      <c r="DEW27" s="102"/>
      <c r="DEX27" s="102"/>
      <c r="DEY27" s="102"/>
      <c r="DEZ27" s="102"/>
      <c r="DFA27" s="102"/>
      <c r="DFB27" s="102"/>
      <c r="DFC27" s="102"/>
      <c r="DFD27" s="102"/>
      <c r="DFE27" s="102"/>
      <c r="DFF27" s="102"/>
      <c r="DFG27" s="102"/>
      <c r="DFH27" s="102"/>
      <c r="DFI27" s="102"/>
      <c r="DFJ27" s="102"/>
      <c r="DFK27" s="102"/>
      <c r="DFL27" s="102"/>
      <c r="DFM27" s="102"/>
      <c r="DFN27" s="102"/>
      <c r="DFO27" s="102"/>
      <c r="DFP27" s="102"/>
      <c r="DFQ27" s="102"/>
      <c r="DFR27" s="102"/>
      <c r="DFS27" s="102"/>
      <c r="DFT27" s="102"/>
      <c r="DFU27" s="102"/>
      <c r="DFV27" s="102"/>
      <c r="DFW27" s="102"/>
      <c r="DFX27" s="102"/>
      <c r="DFY27" s="102"/>
      <c r="DFZ27" s="102"/>
      <c r="DGA27" s="102"/>
      <c r="DGB27" s="102"/>
      <c r="DGC27" s="102"/>
      <c r="DGD27" s="102"/>
      <c r="DGE27" s="102"/>
      <c r="DGF27" s="102"/>
      <c r="DGG27" s="102"/>
      <c r="DGH27" s="102"/>
      <c r="DGI27" s="102"/>
      <c r="DGJ27" s="102"/>
      <c r="DGK27" s="102"/>
      <c r="DGL27" s="102"/>
      <c r="DGM27" s="102"/>
      <c r="DGN27" s="102"/>
      <c r="DGO27" s="102"/>
      <c r="DGP27" s="102"/>
      <c r="DGQ27" s="102"/>
      <c r="DGR27" s="102"/>
      <c r="DGS27" s="102"/>
      <c r="DGT27" s="102"/>
      <c r="DGU27" s="102"/>
      <c r="DGV27" s="102"/>
      <c r="DGW27" s="102"/>
      <c r="DGX27" s="102"/>
      <c r="DGY27" s="102"/>
      <c r="DGZ27" s="102"/>
      <c r="DHA27" s="102"/>
      <c r="DHB27" s="102"/>
      <c r="DHC27" s="102"/>
      <c r="DHD27" s="102"/>
      <c r="DHE27" s="102"/>
      <c r="DHF27" s="102"/>
      <c r="DHG27" s="102"/>
      <c r="DHH27" s="102"/>
      <c r="DHI27" s="102"/>
      <c r="DHJ27" s="102"/>
      <c r="DHK27" s="102"/>
      <c r="DHL27" s="102"/>
      <c r="DHM27" s="102"/>
      <c r="DHN27" s="102"/>
      <c r="DHO27" s="102"/>
      <c r="DHP27" s="102"/>
      <c r="DHQ27" s="102"/>
      <c r="DHR27" s="102"/>
      <c r="DHS27" s="102"/>
      <c r="DHT27" s="102"/>
      <c r="DHU27" s="102"/>
      <c r="DHV27" s="102"/>
      <c r="DHW27" s="102"/>
      <c r="DHX27" s="102"/>
      <c r="DHY27" s="102"/>
      <c r="DHZ27" s="102"/>
      <c r="DIA27" s="102"/>
      <c r="DIB27" s="102"/>
      <c r="DIC27" s="102"/>
      <c r="DID27" s="102"/>
      <c r="DIE27" s="102"/>
      <c r="DIF27" s="102"/>
      <c r="DIG27" s="102"/>
      <c r="DIH27" s="102"/>
      <c r="DII27" s="102"/>
      <c r="DIJ27" s="102"/>
      <c r="DIK27" s="102"/>
      <c r="DIL27" s="102"/>
      <c r="DIM27" s="102"/>
      <c r="DIN27" s="102"/>
      <c r="DIO27" s="102"/>
      <c r="DIP27" s="102"/>
      <c r="DIQ27" s="102"/>
      <c r="DIR27" s="102"/>
      <c r="DIS27" s="102"/>
      <c r="DIT27" s="102"/>
      <c r="DIU27" s="102"/>
      <c r="DIV27" s="102"/>
      <c r="DIW27" s="102"/>
      <c r="DIX27" s="102"/>
      <c r="DIY27" s="102"/>
      <c r="DIZ27" s="102"/>
      <c r="DJA27" s="102"/>
      <c r="DJB27" s="102"/>
      <c r="DJC27" s="102"/>
      <c r="DJD27" s="102"/>
      <c r="DJE27" s="102"/>
      <c r="DJF27" s="102"/>
      <c r="DJG27" s="102"/>
      <c r="DJH27" s="102"/>
      <c r="DJI27" s="102"/>
      <c r="DJJ27" s="102"/>
      <c r="DJK27" s="102"/>
      <c r="DJL27" s="102"/>
      <c r="DJM27" s="102"/>
      <c r="DJN27" s="102"/>
      <c r="DJO27" s="102"/>
      <c r="DJP27" s="102"/>
      <c r="DJQ27" s="102"/>
      <c r="DJR27" s="102"/>
      <c r="DJS27" s="102"/>
      <c r="DJT27" s="102"/>
      <c r="DJU27" s="102"/>
      <c r="DJV27" s="102"/>
      <c r="DJW27" s="102"/>
      <c r="DJX27" s="102"/>
      <c r="DJY27" s="102"/>
      <c r="DJZ27" s="102"/>
      <c r="DKA27" s="102"/>
      <c r="DKB27" s="102"/>
      <c r="DKC27" s="102"/>
      <c r="DKD27" s="102"/>
      <c r="DKE27" s="102"/>
      <c r="DKF27" s="102"/>
      <c r="DKG27" s="102"/>
      <c r="DKH27" s="102"/>
      <c r="DKI27" s="102"/>
      <c r="DKJ27" s="102"/>
      <c r="DKK27" s="102"/>
      <c r="DKL27" s="102"/>
      <c r="DKM27" s="102"/>
      <c r="DKN27" s="102"/>
      <c r="DKO27" s="102"/>
      <c r="DKP27" s="102"/>
      <c r="DKQ27" s="102"/>
      <c r="DKR27" s="102"/>
      <c r="DKS27" s="102"/>
      <c r="DKT27" s="102"/>
      <c r="DKU27" s="102"/>
      <c r="DKV27" s="102"/>
      <c r="DKW27" s="102"/>
      <c r="DKX27" s="102"/>
      <c r="DKY27" s="102"/>
      <c r="DKZ27" s="102"/>
      <c r="DLA27" s="102"/>
      <c r="DLB27" s="102"/>
      <c r="DLC27" s="102"/>
      <c r="DLD27" s="102"/>
      <c r="DLE27" s="102"/>
      <c r="DLF27" s="102"/>
      <c r="DLG27" s="102"/>
      <c r="DLH27" s="102"/>
      <c r="DLI27" s="102"/>
      <c r="DLJ27" s="102"/>
      <c r="DLK27" s="102"/>
      <c r="DLL27" s="102"/>
      <c r="DLM27" s="102"/>
      <c r="DLN27" s="102"/>
      <c r="DLO27" s="102"/>
      <c r="DLP27" s="102"/>
      <c r="DLQ27" s="102"/>
      <c r="DLR27" s="102"/>
      <c r="DLS27" s="102"/>
      <c r="DLT27" s="102"/>
      <c r="DLU27" s="102"/>
      <c r="DLV27" s="102"/>
      <c r="DLW27" s="102"/>
      <c r="DLX27" s="102"/>
      <c r="DLY27" s="102"/>
      <c r="DLZ27" s="102"/>
      <c r="DMA27" s="102"/>
      <c r="DMB27" s="102"/>
      <c r="DMC27" s="102"/>
      <c r="DMD27" s="102"/>
      <c r="DME27" s="102"/>
      <c r="DMF27" s="102"/>
      <c r="DMG27" s="102"/>
      <c r="DMH27" s="102"/>
      <c r="DMI27" s="102"/>
      <c r="DMJ27" s="102"/>
      <c r="DMK27" s="102"/>
      <c r="DML27" s="102"/>
      <c r="DMM27" s="102"/>
      <c r="DMN27" s="102"/>
      <c r="DMO27" s="102"/>
      <c r="DMP27" s="102"/>
      <c r="DMQ27" s="102"/>
      <c r="DMR27" s="102"/>
      <c r="DMS27" s="102"/>
      <c r="DMT27" s="102"/>
      <c r="DMU27" s="102"/>
      <c r="DMV27" s="102"/>
      <c r="DMW27" s="102"/>
      <c r="DMX27" s="102"/>
      <c r="DMY27" s="102"/>
      <c r="DMZ27" s="102"/>
      <c r="DNA27" s="102"/>
      <c r="DNB27" s="102"/>
      <c r="DNC27" s="102"/>
      <c r="DND27" s="102"/>
      <c r="DNE27" s="102"/>
      <c r="DNF27" s="102"/>
      <c r="DNG27" s="102"/>
      <c r="DNH27" s="102"/>
      <c r="DNI27" s="102"/>
      <c r="DNJ27" s="102"/>
      <c r="DNK27" s="102"/>
      <c r="DNL27" s="102"/>
      <c r="DNM27" s="102"/>
      <c r="DNN27" s="102"/>
      <c r="DNO27" s="102"/>
      <c r="DNP27" s="102"/>
      <c r="DNQ27" s="102"/>
      <c r="DNR27" s="102"/>
      <c r="DNS27" s="102"/>
      <c r="DNT27" s="102"/>
      <c r="DNU27" s="102"/>
      <c r="DNV27" s="102"/>
      <c r="DNW27" s="102"/>
      <c r="DNX27" s="102"/>
      <c r="DNY27" s="102"/>
      <c r="DNZ27" s="102"/>
      <c r="DOA27" s="102"/>
      <c r="DOB27" s="102"/>
      <c r="DOC27" s="102"/>
      <c r="DOD27" s="102"/>
      <c r="DOE27" s="102"/>
      <c r="DOF27" s="102"/>
      <c r="DOG27" s="102"/>
      <c r="DOH27" s="102"/>
      <c r="DOI27" s="102"/>
      <c r="DOJ27" s="102"/>
      <c r="DOK27" s="102"/>
      <c r="DOL27" s="102"/>
      <c r="DOM27" s="102"/>
      <c r="DON27" s="102"/>
      <c r="DOO27" s="102"/>
      <c r="DOP27" s="102"/>
      <c r="DOQ27" s="102"/>
      <c r="DOR27" s="102"/>
      <c r="DOS27" s="102"/>
      <c r="DOT27" s="102"/>
      <c r="DOU27" s="102"/>
      <c r="DOV27" s="102"/>
      <c r="DOW27" s="102"/>
      <c r="DOX27" s="102"/>
      <c r="DOY27" s="102"/>
      <c r="DOZ27" s="102"/>
      <c r="DPA27" s="102"/>
      <c r="DPB27" s="102"/>
      <c r="DPC27" s="102"/>
      <c r="DPD27" s="102"/>
      <c r="DPE27" s="102"/>
      <c r="DPF27" s="102"/>
      <c r="DPG27" s="102"/>
      <c r="DPH27" s="102"/>
      <c r="DPI27" s="102"/>
      <c r="DPJ27" s="102"/>
      <c r="DPK27" s="102"/>
      <c r="DPL27" s="102"/>
      <c r="DPM27" s="102"/>
      <c r="DPN27" s="102"/>
      <c r="DPO27" s="102"/>
      <c r="DPP27" s="102"/>
      <c r="DPQ27" s="102"/>
      <c r="DPR27" s="102"/>
      <c r="DPS27" s="102"/>
      <c r="DPT27" s="102"/>
      <c r="DPU27" s="102"/>
      <c r="DPV27" s="102"/>
      <c r="DPW27" s="102"/>
      <c r="DPX27" s="102"/>
      <c r="DPY27" s="102"/>
      <c r="DPZ27" s="102"/>
      <c r="DQA27" s="102"/>
      <c r="DQB27" s="102"/>
      <c r="DQC27" s="102"/>
      <c r="DQD27" s="102"/>
      <c r="DQE27" s="102"/>
      <c r="DQF27" s="102"/>
      <c r="DQG27" s="102"/>
      <c r="DQH27" s="102"/>
      <c r="DQI27" s="102"/>
      <c r="DQJ27" s="102"/>
      <c r="DQK27" s="102"/>
      <c r="DQL27" s="102"/>
      <c r="DQM27" s="102"/>
      <c r="DQN27" s="102"/>
      <c r="DQO27" s="102"/>
      <c r="DQP27" s="102"/>
      <c r="DQQ27" s="102"/>
      <c r="DQR27" s="102"/>
      <c r="DQS27" s="102"/>
      <c r="DQT27" s="102"/>
      <c r="DQU27" s="102"/>
      <c r="DQV27" s="102"/>
      <c r="DQW27" s="102"/>
      <c r="DQX27" s="102"/>
      <c r="DQY27" s="102"/>
      <c r="DQZ27" s="102"/>
      <c r="DRA27" s="102"/>
      <c r="DRB27" s="102"/>
      <c r="DRC27" s="102"/>
      <c r="DRD27" s="102"/>
      <c r="DRE27" s="102"/>
      <c r="DRF27" s="102"/>
      <c r="DRG27" s="102"/>
      <c r="DRH27" s="102"/>
      <c r="DRI27" s="102"/>
      <c r="DRJ27" s="102"/>
      <c r="DRK27" s="102"/>
      <c r="DRL27" s="102"/>
      <c r="DRM27" s="102"/>
      <c r="DRN27" s="102"/>
      <c r="DRO27" s="102"/>
      <c r="DRP27" s="102"/>
      <c r="DRQ27" s="102"/>
      <c r="DRR27" s="102"/>
      <c r="DRS27" s="102"/>
      <c r="DRT27" s="102"/>
      <c r="DRU27" s="102"/>
      <c r="DRV27" s="102"/>
      <c r="DRW27" s="102"/>
      <c r="DRX27" s="102"/>
      <c r="DRY27" s="102"/>
      <c r="DRZ27" s="102"/>
      <c r="DSA27" s="102"/>
      <c r="DSB27" s="102"/>
      <c r="DSC27" s="102"/>
      <c r="DSD27" s="102"/>
      <c r="DSE27" s="102"/>
      <c r="DSF27" s="102"/>
      <c r="DSG27" s="102"/>
      <c r="DSH27" s="102"/>
      <c r="DSI27" s="102"/>
      <c r="DSJ27" s="102"/>
      <c r="DSK27" s="102"/>
      <c r="DSL27" s="102"/>
      <c r="DSM27" s="102"/>
      <c r="DSN27" s="102"/>
      <c r="DSO27" s="102"/>
      <c r="DSP27" s="102"/>
      <c r="DSQ27" s="102"/>
      <c r="DSR27" s="102"/>
      <c r="DSS27" s="102"/>
      <c r="DST27" s="102"/>
      <c r="DSU27" s="102"/>
      <c r="DSV27" s="102"/>
      <c r="DSW27" s="102"/>
      <c r="DSX27" s="102"/>
      <c r="DSY27" s="102"/>
      <c r="DSZ27" s="102"/>
      <c r="DTA27" s="102"/>
      <c r="DTB27" s="102"/>
      <c r="DTC27" s="102"/>
      <c r="DTD27" s="102"/>
      <c r="DTE27" s="102"/>
      <c r="DTF27" s="102"/>
      <c r="DTG27" s="102"/>
      <c r="DTH27" s="102"/>
      <c r="DTI27" s="102"/>
      <c r="DTJ27" s="102"/>
      <c r="DTK27" s="102"/>
      <c r="DTL27" s="102"/>
      <c r="DTM27" s="102"/>
      <c r="DTN27" s="102"/>
      <c r="DTO27" s="102"/>
      <c r="DTP27" s="102"/>
      <c r="DTQ27" s="102"/>
      <c r="DTR27" s="102"/>
      <c r="DTS27" s="102"/>
      <c r="DTT27" s="102"/>
      <c r="DTU27" s="102"/>
      <c r="DTV27" s="102"/>
      <c r="DTW27" s="102"/>
      <c r="DTX27" s="102"/>
      <c r="DTY27" s="102"/>
      <c r="DTZ27" s="102"/>
      <c r="DUA27" s="102"/>
      <c r="DUB27" s="102"/>
      <c r="DUC27" s="102"/>
      <c r="DUD27" s="102"/>
      <c r="DUE27" s="102"/>
      <c r="DUF27" s="102"/>
      <c r="DUG27" s="102"/>
      <c r="DUH27" s="102"/>
      <c r="DUI27" s="102"/>
      <c r="DUJ27" s="102"/>
      <c r="DUK27" s="102"/>
      <c r="DUL27" s="102"/>
      <c r="DUM27" s="102"/>
      <c r="DUN27" s="102"/>
      <c r="DUO27" s="102"/>
      <c r="DUP27" s="102"/>
      <c r="DUQ27" s="102"/>
      <c r="DUR27" s="102"/>
      <c r="DUS27" s="102"/>
      <c r="DUT27" s="102"/>
      <c r="DUU27" s="102"/>
      <c r="DUV27" s="102"/>
      <c r="DUW27" s="102"/>
      <c r="DUX27" s="102"/>
      <c r="DUY27" s="102"/>
      <c r="DUZ27" s="102"/>
      <c r="DVA27" s="102"/>
      <c r="DVB27" s="102"/>
      <c r="DVC27" s="102"/>
      <c r="DVD27" s="102"/>
      <c r="DVE27" s="102"/>
      <c r="DVF27" s="102"/>
      <c r="DVG27" s="102"/>
      <c r="DVH27" s="102"/>
      <c r="DVI27" s="102"/>
      <c r="DVJ27" s="102"/>
      <c r="DVK27" s="102"/>
      <c r="DVL27" s="102"/>
      <c r="DVM27" s="102"/>
      <c r="DVN27" s="102"/>
      <c r="DVO27" s="102"/>
      <c r="DVP27" s="102"/>
      <c r="DVQ27" s="102"/>
      <c r="DVR27" s="102"/>
      <c r="DVS27" s="102"/>
      <c r="DVT27" s="102"/>
      <c r="DVU27" s="102"/>
      <c r="DVV27" s="102"/>
      <c r="DVW27" s="102"/>
      <c r="DVX27" s="102"/>
      <c r="DVY27" s="102"/>
      <c r="DVZ27" s="102"/>
      <c r="DWA27" s="102"/>
      <c r="DWB27" s="102"/>
      <c r="DWC27" s="102"/>
      <c r="DWD27" s="102"/>
      <c r="DWE27" s="102"/>
      <c r="DWF27" s="102"/>
      <c r="DWG27" s="102"/>
      <c r="DWH27" s="102"/>
      <c r="DWI27" s="102"/>
      <c r="DWJ27" s="102"/>
      <c r="DWK27" s="102"/>
      <c r="DWL27" s="102"/>
      <c r="DWM27" s="102"/>
      <c r="DWN27" s="102"/>
      <c r="DWO27" s="102"/>
      <c r="DWP27" s="102"/>
      <c r="DWQ27" s="102"/>
      <c r="DWR27" s="102"/>
      <c r="DWS27" s="102"/>
      <c r="DWT27" s="102"/>
      <c r="DWU27" s="102"/>
      <c r="DWV27" s="102"/>
      <c r="DWW27" s="102"/>
      <c r="DWX27" s="102"/>
      <c r="DWY27" s="102"/>
      <c r="DWZ27" s="102"/>
      <c r="DXA27" s="102"/>
      <c r="DXB27" s="102"/>
      <c r="DXC27" s="102"/>
      <c r="DXD27" s="102"/>
      <c r="DXE27" s="102"/>
      <c r="DXF27" s="102"/>
      <c r="DXG27" s="102"/>
      <c r="DXH27" s="102"/>
      <c r="DXI27" s="102"/>
      <c r="DXJ27" s="102"/>
      <c r="DXK27" s="102"/>
      <c r="DXL27" s="102"/>
      <c r="DXM27" s="102"/>
      <c r="DXN27" s="102"/>
      <c r="DXO27" s="102"/>
      <c r="DXP27" s="102"/>
      <c r="DXQ27" s="102"/>
      <c r="DXR27" s="102"/>
      <c r="DXS27" s="102"/>
      <c r="DXT27" s="102"/>
      <c r="DXU27" s="102"/>
      <c r="DXV27" s="102"/>
      <c r="DXW27" s="102"/>
      <c r="DXX27" s="102"/>
      <c r="DXY27" s="102"/>
      <c r="DXZ27" s="102"/>
      <c r="DYA27" s="102"/>
      <c r="DYB27" s="102"/>
      <c r="DYC27" s="102"/>
      <c r="DYD27" s="102"/>
      <c r="DYE27" s="102"/>
      <c r="DYF27" s="102"/>
      <c r="DYG27" s="102"/>
      <c r="DYH27" s="102"/>
      <c r="DYI27" s="102"/>
      <c r="DYJ27" s="102"/>
      <c r="DYK27" s="102"/>
      <c r="DYL27" s="102"/>
      <c r="DYM27" s="102"/>
      <c r="DYN27" s="102"/>
      <c r="DYO27" s="102"/>
      <c r="DYP27" s="102"/>
      <c r="DYQ27" s="102"/>
      <c r="DYR27" s="102"/>
      <c r="DYS27" s="102"/>
      <c r="DYT27" s="102"/>
      <c r="DYU27" s="102"/>
      <c r="DYV27" s="102"/>
      <c r="DYW27" s="102"/>
      <c r="DYX27" s="102"/>
      <c r="DYY27" s="102"/>
      <c r="DYZ27" s="102"/>
      <c r="DZA27" s="102"/>
      <c r="DZB27" s="102"/>
      <c r="DZC27" s="102"/>
      <c r="DZD27" s="102"/>
      <c r="DZE27" s="102"/>
      <c r="DZF27" s="102"/>
      <c r="DZG27" s="102"/>
      <c r="DZH27" s="102"/>
      <c r="DZI27" s="102"/>
      <c r="DZJ27" s="102"/>
      <c r="DZK27" s="102"/>
      <c r="DZL27" s="102"/>
      <c r="DZM27" s="102"/>
      <c r="DZN27" s="102"/>
      <c r="DZO27" s="102"/>
      <c r="DZP27" s="102"/>
      <c r="DZQ27" s="102"/>
      <c r="DZR27" s="102"/>
      <c r="DZS27" s="102"/>
      <c r="DZT27" s="102"/>
      <c r="DZU27" s="102"/>
      <c r="DZV27" s="102"/>
      <c r="DZW27" s="102"/>
      <c r="DZX27" s="102"/>
      <c r="DZY27" s="102"/>
      <c r="DZZ27" s="102"/>
      <c r="EAA27" s="102"/>
      <c r="EAB27" s="102"/>
      <c r="EAC27" s="102"/>
      <c r="EAD27" s="102"/>
      <c r="EAE27" s="102"/>
      <c r="EAF27" s="102"/>
      <c r="EAG27" s="102"/>
      <c r="EAH27" s="102"/>
      <c r="EAI27" s="102"/>
      <c r="EAJ27" s="102"/>
      <c r="EAK27" s="102"/>
      <c r="EAL27" s="102"/>
      <c r="EAM27" s="102"/>
      <c r="EAN27" s="102"/>
      <c r="EAO27" s="102"/>
      <c r="EAP27" s="102"/>
      <c r="EAQ27" s="102"/>
      <c r="EAR27" s="102"/>
      <c r="EAS27" s="102"/>
      <c r="EAT27" s="102"/>
      <c r="EAU27" s="102"/>
      <c r="EAV27" s="102"/>
      <c r="EAW27" s="102"/>
      <c r="EAX27" s="102"/>
      <c r="EAY27" s="102"/>
      <c r="EAZ27" s="102"/>
      <c r="EBA27" s="102"/>
      <c r="EBB27" s="102"/>
      <c r="EBC27" s="102"/>
      <c r="EBD27" s="102"/>
      <c r="EBE27" s="102"/>
      <c r="EBF27" s="102"/>
      <c r="EBG27" s="102"/>
      <c r="EBH27" s="102"/>
      <c r="EBI27" s="102"/>
      <c r="EBJ27" s="102"/>
      <c r="EBK27" s="102"/>
      <c r="EBL27" s="102"/>
      <c r="EBM27" s="102"/>
      <c r="EBN27" s="102"/>
      <c r="EBO27" s="102"/>
      <c r="EBP27" s="102"/>
      <c r="EBQ27" s="102"/>
      <c r="EBR27" s="102"/>
      <c r="EBS27" s="102"/>
      <c r="EBT27" s="102"/>
      <c r="EBU27" s="102"/>
      <c r="EBV27" s="102"/>
      <c r="EBW27" s="102"/>
      <c r="EBX27" s="102"/>
      <c r="EBY27" s="102"/>
      <c r="EBZ27" s="102"/>
      <c r="ECA27" s="102"/>
      <c r="ECB27" s="102"/>
      <c r="ECC27" s="102"/>
      <c r="ECD27" s="102"/>
      <c r="ECE27" s="102"/>
      <c r="ECF27" s="102"/>
      <c r="ECG27" s="102"/>
      <c r="ECH27" s="102"/>
      <c r="ECI27" s="102"/>
      <c r="ECJ27" s="102"/>
      <c r="ECK27" s="102"/>
      <c r="ECL27" s="102"/>
      <c r="ECM27" s="102"/>
      <c r="ECN27" s="102"/>
      <c r="ECO27" s="102"/>
      <c r="ECP27" s="102"/>
      <c r="ECQ27" s="102"/>
      <c r="ECR27" s="102"/>
      <c r="ECS27" s="102"/>
      <c r="ECT27" s="102"/>
      <c r="ECU27" s="102"/>
      <c r="ECV27" s="102"/>
      <c r="ECW27" s="102"/>
      <c r="ECX27" s="102"/>
      <c r="ECY27" s="102"/>
      <c r="ECZ27" s="102"/>
      <c r="EDA27" s="102"/>
      <c r="EDB27" s="102"/>
      <c r="EDC27" s="102"/>
      <c r="EDD27" s="102"/>
      <c r="EDE27" s="102"/>
      <c r="EDF27" s="102"/>
      <c r="EDG27" s="102"/>
      <c r="EDH27" s="102"/>
      <c r="EDI27" s="102"/>
      <c r="EDJ27" s="102"/>
      <c r="EDK27" s="102"/>
      <c r="EDL27" s="102"/>
      <c r="EDM27" s="102"/>
      <c r="EDN27" s="102"/>
      <c r="EDO27" s="102"/>
      <c r="EDP27" s="102"/>
      <c r="EDQ27" s="102"/>
      <c r="EDR27" s="102"/>
      <c r="EDS27" s="102"/>
      <c r="EDT27" s="102"/>
      <c r="EDU27" s="102"/>
      <c r="EDV27" s="102"/>
      <c r="EDW27" s="102"/>
      <c r="EDX27" s="102"/>
      <c r="EDY27" s="102"/>
      <c r="EDZ27" s="102"/>
      <c r="EEA27" s="102"/>
      <c r="EEB27" s="102"/>
      <c r="EEC27" s="102"/>
      <c r="EED27" s="102"/>
      <c r="EEE27" s="102"/>
      <c r="EEF27" s="102"/>
      <c r="EEG27" s="102"/>
      <c r="EEH27" s="102"/>
      <c r="EEI27" s="102"/>
      <c r="EEJ27" s="102"/>
      <c r="EEK27" s="102"/>
      <c r="EEL27" s="102"/>
      <c r="EEM27" s="102"/>
      <c r="EEN27" s="102"/>
      <c r="EEO27" s="102"/>
      <c r="EEP27" s="102"/>
      <c r="EEQ27" s="102"/>
      <c r="EER27" s="102"/>
      <c r="EES27" s="102"/>
      <c r="EET27" s="102"/>
      <c r="EEU27" s="102"/>
      <c r="EEV27" s="102"/>
      <c r="EEW27" s="102"/>
      <c r="EEX27" s="102"/>
      <c r="EEY27" s="102"/>
      <c r="EEZ27" s="102"/>
      <c r="EFA27" s="102"/>
      <c r="EFB27" s="102"/>
      <c r="EFC27" s="102"/>
      <c r="EFD27" s="102"/>
      <c r="EFE27" s="102"/>
      <c r="EFF27" s="102"/>
      <c r="EFG27" s="102"/>
      <c r="EFH27" s="102"/>
      <c r="EFI27" s="102"/>
      <c r="EFJ27" s="102"/>
      <c r="EFK27" s="102"/>
      <c r="EFL27" s="102"/>
      <c r="EFM27" s="102"/>
      <c r="EFN27" s="102"/>
      <c r="EFO27" s="102"/>
      <c r="EFP27" s="102"/>
      <c r="EFQ27" s="102"/>
      <c r="EFR27" s="102"/>
      <c r="EFS27" s="102"/>
      <c r="EFT27" s="102"/>
      <c r="EFU27" s="102"/>
      <c r="EFV27" s="102"/>
      <c r="EFW27" s="102"/>
      <c r="EFX27" s="102"/>
      <c r="EFY27" s="102"/>
      <c r="EFZ27" s="102"/>
      <c r="EGA27" s="102"/>
      <c r="EGB27" s="102"/>
      <c r="EGC27" s="102"/>
      <c r="EGD27" s="102"/>
      <c r="EGE27" s="102"/>
      <c r="EGF27" s="102"/>
      <c r="EGG27" s="102"/>
      <c r="EGH27" s="102"/>
      <c r="EGI27" s="102"/>
      <c r="EGJ27" s="102"/>
      <c r="EGK27" s="102"/>
      <c r="EGL27" s="102"/>
      <c r="EGM27" s="102"/>
      <c r="EGN27" s="102"/>
      <c r="EGO27" s="102"/>
      <c r="EGP27" s="102"/>
      <c r="EGQ27" s="102"/>
      <c r="EGR27" s="102"/>
      <c r="EGS27" s="102"/>
      <c r="EGT27" s="102"/>
      <c r="EGU27" s="102"/>
      <c r="EGV27" s="102"/>
      <c r="EGW27" s="102"/>
      <c r="EGX27" s="102"/>
      <c r="EGY27" s="102"/>
      <c r="EGZ27" s="102"/>
      <c r="EHA27" s="102"/>
      <c r="EHB27" s="102"/>
      <c r="EHC27" s="102"/>
      <c r="EHD27" s="102"/>
      <c r="EHE27" s="102"/>
      <c r="EHF27" s="102"/>
      <c r="EHG27" s="102"/>
      <c r="EHH27" s="102"/>
      <c r="EHI27" s="102"/>
      <c r="EHJ27" s="102"/>
      <c r="EHK27" s="102"/>
      <c r="EHL27" s="102"/>
      <c r="EHM27" s="102"/>
      <c r="EHN27" s="102"/>
      <c r="EHO27" s="102"/>
      <c r="EHP27" s="102"/>
      <c r="EHQ27" s="102"/>
      <c r="EHR27" s="102"/>
      <c r="EHS27" s="102"/>
      <c r="EHT27" s="102"/>
      <c r="EHU27" s="102"/>
      <c r="EHV27" s="102"/>
      <c r="EHW27" s="102"/>
      <c r="EHX27" s="102"/>
      <c r="EHY27" s="102"/>
      <c r="EHZ27" s="102"/>
      <c r="EIA27" s="102"/>
      <c r="EIB27" s="102"/>
      <c r="EIC27" s="102"/>
      <c r="EID27" s="102"/>
      <c r="EIE27" s="102"/>
      <c r="EIF27" s="102"/>
      <c r="EIG27" s="102"/>
      <c r="EIH27" s="102"/>
      <c r="EII27" s="102"/>
      <c r="EIJ27" s="102"/>
      <c r="EIK27" s="102"/>
      <c r="EIL27" s="102"/>
      <c r="EIM27" s="102"/>
      <c r="EIN27" s="102"/>
      <c r="EIO27" s="102"/>
      <c r="EIP27" s="102"/>
      <c r="EIQ27" s="102"/>
      <c r="EIR27" s="102"/>
      <c r="EIS27" s="102"/>
      <c r="EIT27" s="102"/>
      <c r="EIU27" s="102"/>
      <c r="EIV27" s="102"/>
      <c r="EIW27" s="102"/>
      <c r="EIX27" s="102"/>
      <c r="EIY27" s="102"/>
      <c r="EIZ27" s="102"/>
      <c r="EJA27" s="102"/>
      <c r="EJB27" s="102"/>
      <c r="EJC27" s="102"/>
      <c r="EJD27" s="102"/>
      <c r="EJE27" s="102"/>
      <c r="EJF27" s="102"/>
      <c r="EJG27" s="102"/>
      <c r="EJH27" s="102"/>
      <c r="EJI27" s="102"/>
      <c r="EJJ27" s="102"/>
      <c r="EJK27" s="102"/>
      <c r="EJL27" s="102"/>
      <c r="EJM27" s="102"/>
      <c r="EJN27" s="102"/>
      <c r="EJO27" s="102"/>
      <c r="EJP27" s="102"/>
      <c r="EJQ27" s="102"/>
      <c r="EJR27" s="102"/>
      <c r="EJS27" s="102"/>
      <c r="EJT27" s="102"/>
      <c r="EJU27" s="102"/>
      <c r="EJV27" s="102"/>
      <c r="EJW27" s="102"/>
      <c r="EJX27" s="102"/>
      <c r="EJY27" s="102"/>
      <c r="EJZ27" s="102"/>
      <c r="EKA27" s="102"/>
      <c r="EKB27" s="102"/>
      <c r="EKC27" s="102"/>
      <c r="EKD27" s="102"/>
      <c r="EKE27" s="102"/>
      <c r="EKF27" s="102"/>
      <c r="EKG27" s="102"/>
      <c r="EKH27" s="102"/>
      <c r="EKI27" s="102"/>
      <c r="EKJ27" s="102"/>
      <c r="EKK27" s="102"/>
      <c r="EKL27" s="102"/>
      <c r="EKM27" s="102"/>
      <c r="EKN27" s="102"/>
      <c r="EKO27" s="102"/>
      <c r="EKP27" s="102"/>
      <c r="EKQ27" s="102"/>
      <c r="EKR27" s="102"/>
      <c r="EKS27" s="102"/>
      <c r="EKT27" s="102"/>
      <c r="EKU27" s="102"/>
      <c r="EKV27" s="102"/>
      <c r="EKW27" s="102"/>
      <c r="EKX27" s="102"/>
      <c r="EKY27" s="102"/>
      <c r="EKZ27" s="102"/>
      <c r="ELA27" s="102"/>
      <c r="ELB27" s="102"/>
      <c r="ELC27" s="102"/>
      <c r="ELD27" s="102"/>
      <c r="ELE27" s="102"/>
      <c r="ELF27" s="102"/>
      <c r="ELG27" s="102"/>
      <c r="ELH27" s="102"/>
      <c r="ELI27" s="102"/>
      <c r="ELJ27" s="102"/>
      <c r="ELK27" s="102"/>
      <c r="ELL27" s="102"/>
      <c r="ELM27" s="102"/>
      <c r="ELN27" s="102"/>
      <c r="ELO27" s="102"/>
      <c r="ELP27" s="102"/>
      <c r="ELQ27" s="102"/>
      <c r="ELR27" s="102"/>
      <c r="ELS27" s="102"/>
      <c r="ELT27" s="102"/>
      <c r="ELU27" s="102"/>
      <c r="ELV27" s="102"/>
      <c r="ELW27" s="102"/>
      <c r="ELX27" s="102"/>
      <c r="ELY27" s="102"/>
      <c r="ELZ27" s="102"/>
      <c r="EMA27" s="102"/>
      <c r="EMB27" s="102"/>
      <c r="EMC27" s="102"/>
      <c r="EMD27" s="102"/>
      <c r="EME27" s="102"/>
      <c r="EMF27" s="102"/>
      <c r="EMG27" s="102"/>
      <c r="EMH27" s="102"/>
      <c r="EMI27" s="102"/>
      <c r="EMJ27" s="102"/>
      <c r="EMK27" s="102"/>
      <c r="EML27" s="102"/>
      <c r="EMM27" s="102"/>
      <c r="EMN27" s="102"/>
      <c r="EMO27" s="102"/>
      <c r="EMP27" s="102"/>
      <c r="EMQ27" s="102"/>
      <c r="EMR27" s="102"/>
      <c r="EMS27" s="102"/>
      <c r="EMT27" s="102"/>
      <c r="EMU27" s="102"/>
      <c r="EMV27" s="102"/>
      <c r="EMW27" s="102"/>
      <c r="EMX27" s="102"/>
      <c r="EMY27" s="102"/>
      <c r="EMZ27" s="102"/>
      <c r="ENA27" s="102"/>
      <c r="ENB27" s="102"/>
      <c r="ENC27" s="102"/>
      <c r="END27" s="102"/>
      <c r="ENE27" s="102"/>
      <c r="ENF27" s="102"/>
      <c r="ENG27" s="102"/>
      <c r="ENH27" s="102"/>
      <c r="ENI27" s="102"/>
      <c r="ENJ27" s="102"/>
      <c r="ENK27" s="102"/>
      <c r="ENL27" s="102"/>
      <c r="ENM27" s="102"/>
      <c r="ENN27" s="102"/>
      <c r="ENO27" s="102"/>
      <c r="ENP27" s="102"/>
      <c r="ENQ27" s="102"/>
      <c r="ENR27" s="102"/>
      <c r="ENS27" s="102"/>
      <c r="ENT27" s="102"/>
      <c r="ENU27" s="102"/>
      <c r="ENV27" s="102"/>
      <c r="ENW27" s="102"/>
      <c r="ENX27" s="102"/>
      <c r="ENY27" s="102"/>
      <c r="ENZ27" s="102"/>
      <c r="EOA27" s="102"/>
      <c r="EOB27" s="102"/>
      <c r="EOC27" s="102"/>
      <c r="EOD27" s="102"/>
      <c r="EOE27" s="102"/>
      <c r="EOF27" s="102"/>
      <c r="EOG27" s="102"/>
      <c r="EOH27" s="102"/>
      <c r="EOI27" s="102"/>
      <c r="EOJ27" s="102"/>
      <c r="EOK27" s="102"/>
      <c r="EOL27" s="102"/>
      <c r="EOM27" s="102"/>
      <c r="EON27" s="102"/>
      <c r="EOO27" s="102"/>
      <c r="EOP27" s="102"/>
      <c r="EOQ27" s="102"/>
      <c r="EOR27" s="102"/>
      <c r="EOS27" s="102"/>
      <c r="EOT27" s="102"/>
      <c r="EOU27" s="102"/>
      <c r="EOV27" s="102"/>
      <c r="EOW27" s="102"/>
      <c r="EOX27" s="102"/>
      <c r="EOY27" s="102"/>
      <c r="EOZ27" s="102"/>
      <c r="EPA27" s="102"/>
      <c r="EPB27" s="102"/>
      <c r="EPC27" s="102"/>
      <c r="EPD27" s="102"/>
      <c r="EPE27" s="102"/>
      <c r="EPF27" s="102"/>
      <c r="EPG27" s="102"/>
      <c r="EPH27" s="102"/>
      <c r="EPI27" s="102"/>
      <c r="EPJ27" s="102"/>
      <c r="EPK27" s="102"/>
      <c r="EPL27" s="102"/>
      <c r="EPM27" s="102"/>
      <c r="EPN27" s="102"/>
      <c r="EPO27" s="102"/>
      <c r="EPP27" s="102"/>
      <c r="EPQ27" s="102"/>
      <c r="EPR27" s="102"/>
      <c r="EPS27" s="102"/>
      <c r="EPT27" s="102"/>
      <c r="EPU27" s="102"/>
      <c r="EPV27" s="102"/>
      <c r="EPW27" s="102"/>
      <c r="EPX27" s="102"/>
      <c r="EPY27" s="102"/>
      <c r="EPZ27" s="102"/>
      <c r="EQA27" s="102"/>
      <c r="EQB27" s="102"/>
      <c r="EQC27" s="102"/>
      <c r="EQD27" s="102"/>
      <c r="EQE27" s="102"/>
      <c r="EQF27" s="102"/>
      <c r="EQG27" s="102"/>
      <c r="EQH27" s="102"/>
      <c r="EQI27" s="102"/>
      <c r="EQJ27" s="102"/>
      <c r="EQK27" s="102"/>
      <c r="EQL27" s="102"/>
      <c r="EQM27" s="102"/>
      <c r="EQN27" s="102"/>
      <c r="EQO27" s="102"/>
      <c r="EQP27" s="102"/>
      <c r="EQQ27" s="102"/>
      <c r="EQR27" s="102"/>
      <c r="EQS27" s="102"/>
      <c r="EQT27" s="102"/>
      <c r="EQU27" s="102"/>
      <c r="EQV27" s="102"/>
      <c r="EQW27" s="102"/>
      <c r="EQX27" s="102"/>
      <c r="EQY27" s="102"/>
      <c r="EQZ27" s="102"/>
      <c r="ERA27" s="102"/>
      <c r="ERB27" s="102"/>
      <c r="ERC27" s="102"/>
      <c r="ERD27" s="102"/>
      <c r="ERE27" s="102"/>
      <c r="ERF27" s="102"/>
      <c r="ERG27" s="102"/>
      <c r="ERH27" s="102"/>
      <c r="ERI27" s="102"/>
      <c r="ERJ27" s="102"/>
      <c r="ERK27" s="102"/>
      <c r="ERL27" s="102"/>
      <c r="ERM27" s="102"/>
      <c r="ERN27" s="102"/>
      <c r="ERO27" s="102"/>
      <c r="ERP27" s="102"/>
      <c r="ERQ27" s="102"/>
      <c r="ERR27" s="102"/>
      <c r="ERS27" s="102"/>
      <c r="ERT27" s="102"/>
      <c r="ERU27" s="102"/>
      <c r="ERV27" s="102"/>
      <c r="ERW27" s="102"/>
      <c r="ERX27" s="102"/>
      <c r="ERY27" s="102"/>
      <c r="ERZ27" s="102"/>
      <c r="ESA27" s="102"/>
      <c r="ESB27" s="102"/>
      <c r="ESC27" s="102"/>
      <c r="ESD27" s="102"/>
      <c r="ESE27" s="102"/>
      <c r="ESF27" s="102"/>
      <c r="ESG27" s="102"/>
      <c r="ESH27" s="102"/>
      <c r="ESI27" s="102"/>
      <c r="ESJ27" s="102"/>
      <c r="ESK27" s="102"/>
      <c r="ESL27" s="102"/>
      <c r="ESM27" s="102"/>
      <c r="ESN27" s="102"/>
      <c r="ESO27" s="102"/>
      <c r="ESP27" s="102"/>
      <c r="ESQ27" s="102"/>
      <c r="ESR27" s="102"/>
      <c r="ESS27" s="102"/>
      <c r="EST27" s="102"/>
      <c r="ESU27" s="102"/>
      <c r="ESV27" s="102"/>
      <c r="ESW27" s="102"/>
      <c r="ESX27" s="102"/>
      <c r="ESY27" s="102"/>
      <c r="ESZ27" s="102"/>
      <c r="ETA27" s="102"/>
      <c r="ETB27" s="102"/>
      <c r="ETC27" s="102"/>
      <c r="ETD27" s="102"/>
      <c r="ETE27" s="102"/>
      <c r="ETF27" s="102"/>
      <c r="ETG27" s="102"/>
      <c r="ETH27" s="102"/>
      <c r="ETI27" s="102"/>
      <c r="ETJ27" s="102"/>
      <c r="ETK27" s="102"/>
      <c r="ETL27" s="102"/>
      <c r="ETM27" s="102"/>
      <c r="ETN27" s="102"/>
      <c r="ETO27" s="102"/>
      <c r="ETP27" s="102"/>
      <c r="ETQ27" s="102"/>
      <c r="ETR27" s="102"/>
      <c r="ETS27" s="102"/>
      <c r="ETT27" s="102"/>
      <c r="ETU27" s="102"/>
      <c r="ETV27" s="102"/>
      <c r="ETW27" s="102"/>
      <c r="ETX27" s="102"/>
      <c r="ETY27" s="102"/>
      <c r="ETZ27" s="102"/>
      <c r="EUA27" s="102"/>
      <c r="EUB27" s="102"/>
      <c r="EUC27" s="102"/>
      <c r="EUD27" s="102"/>
      <c r="EUE27" s="102"/>
      <c r="EUF27" s="102"/>
      <c r="EUG27" s="102"/>
      <c r="EUH27" s="102"/>
      <c r="EUI27" s="102"/>
      <c r="EUJ27" s="102"/>
      <c r="EUK27" s="102"/>
      <c r="EUL27" s="102"/>
      <c r="EUM27" s="102"/>
      <c r="EUN27" s="102"/>
      <c r="EUO27" s="102"/>
      <c r="EUP27" s="102"/>
      <c r="EUQ27" s="102"/>
      <c r="EUR27" s="102"/>
      <c r="EUS27" s="102"/>
      <c r="EUT27" s="102"/>
      <c r="EUU27" s="102"/>
      <c r="EUV27" s="102"/>
      <c r="EUW27" s="102"/>
      <c r="EUX27" s="102"/>
      <c r="EUY27" s="102"/>
      <c r="EUZ27" s="102"/>
      <c r="EVA27" s="102"/>
      <c r="EVB27" s="102"/>
      <c r="EVC27" s="102"/>
      <c r="EVD27" s="102"/>
      <c r="EVE27" s="102"/>
      <c r="EVF27" s="102"/>
      <c r="EVG27" s="102"/>
      <c r="EVH27" s="102"/>
      <c r="EVI27" s="102"/>
      <c r="EVJ27" s="102"/>
      <c r="EVK27" s="102"/>
      <c r="EVL27" s="102"/>
      <c r="EVM27" s="102"/>
      <c r="EVN27" s="102"/>
      <c r="EVO27" s="102"/>
      <c r="EVP27" s="102"/>
      <c r="EVQ27" s="102"/>
      <c r="EVR27" s="102"/>
      <c r="EVS27" s="102"/>
      <c r="EVT27" s="102"/>
      <c r="EVU27" s="102"/>
      <c r="EVV27" s="102"/>
      <c r="EVW27" s="102"/>
      <c r="EVX27" s="102"/>
      <c r="EVY27" s="102"/>
      <c r="EVZ27" s="102"/>
      <c r="EWA27" s="102"/>
      <c r="EWB27" s="102"/>
      <c r="EWC27" s="102"/>
      <c r="EWD27" s="102"/>
      <c r="EWE27" s="102"/>
      <c r="EWF27" s="102"/>
      <c r="EWG27" s="102"/>
      <c r="EWH27" s="102"/>
      <c r="EWI27" s="102"/>
      <c r="EWJ27" s="102"/>
      <c r="EWK27" s="102"/>
      <c r="EWL27" s="102"/>
      <c r="EWM27" s="102"/>
      <c r="EWN27" s="102"/>
      <c r="EWO27" s="102"/>
      <c r="EWP27" s="102"/>
      <c r="EWQ27" s="102"/>
      <c r="EWR27" s="102"/>
      <c r="EWS27" s="102"/>
      <c r="EWT27" s="102"/>
      <c r="EWU27" s="102"/>
      <c r="EWV27" s="102"/>
      <c r="EWW27" s="102"/>
      <c r="EWX27" s="102"/>
      <c r="EWY27" s="102"/>
      <c r="EWZ27" s="102"/>
      <c r="EXA27" s="102"/>
      <c r="EXB27" s="102"/>
      <c r="EXC27" s="102"/>
      <c r="EXD27" s="102"/>
      <c r="EXE27" s="102"/>
      <c r="EXF27" s="102"/>
      <c r="EXG27" s="102"/>
      <c r="EXH27" s="102"/>
      <c r="EXI27" s="102"/>
      <c r="EXJ27" s="102"/>
      <c r="EXK27" s="102"/>
      <c r="EXL27" s="102"/>
      <c r="EXM27" s="102"/>
      <c r="EXN27" s="102"/>
      <c r="EXO27" s="102"/>
      <c r="EXP27" s="102"/>
      <c r="EXQ27" s="102"/>
      <c r="EXR27" s="102"/>
      <c r="EXS27" s="102"/>
      <c r="EXT27" s="102"/>
      <c r="EXU27" s="102"/>
      <c r="EXV27" s="102"/>
      <c r="EXW27" s="102"/>
      <c r="EXX27" s="102"/>
      <c r="EXY27" s="102"/>
      <c r="EXZ27" s="102"/>
      <c r="EYA27" s="102"/>
      <c r="EYB27" s="102"/>
      <c r="EYC27" s="102"/>
      <c r="EYD27" s="102"/>
      <c r="EYE27" s="102"/>
      <c r="EYF27" s="102"/>
      <c r="EYG27" s="102"/>
      <c r="EYH27" s="102"/>
      <c r="EYI27" s="102"/>
      <c r="EYJ27" s="102"/>
      <c r="EYK27" s="102"/>
      <c r="EYL27" s="102"/>
      <c r="EYM27" s="102"/>
      <c r="EYN27" s="102"/>
      <c r="EYO27" s="102"/>
      <c r="EYP27" s="102"/>
      <c r="EYQ27" s="102"/>
      <c r="EYR27" s="102"/>
      <c r="EYS27" s="102"/>
      <c r="EYT27" s="102"/>
      <c r="EYU27" s="102"/>
      <c r="EYV27" s="102"/>
      <c r="EYW27" s="102"/>
      <c r="EYX27" s="102"/>
      <c r="EYY27" s="102"/>
      <c r="EYZ27" s="102"/>
      <c r="EZA27" s="102"/>
      <c r="EZB27" s="102"/>
      <c r="EZC27" s="102"/>
      <c r="EZD27" s="102"/>
      <c r="EZE27" s="102"/>
      <c r="EZF27" s="102"/>
      <c r="EZG27" s="102"/>
      <c r="EZH27" s="102"/>
      <c r="EZI27" s="102"/>
      <c r="EZJ27" s="102"/>
      <c r="EZK27" s="102"/>
      <c r="EZL27" s="102"/>
      <c r="EZM27" s="102"/>
      <c r="EZN27" s="102"/>
      <c r="EZO27" s="102"/>
      <c r="EZP27" s="102"/>
      <c r="EZQ27" s="102"/>
      <c r="EZR27" s="102"/>
      <c r="EZS27" s="102"/>
      <c r="EZT27" s="102"/>
      <c r="EZU27" s="102"/>
      <c r="EZV27" s="102"/>
      <c r="EZW27" s="102"/>
      <c r="EZX27" s="102"/>
      <c r="EZY27" s="102"/>
      <c r="EZZ27" s="102"/>
      <c r="FAA27" s="102"/>
      <c r="FAB27" s="102"/>
      <c r="FAC27" s="102"/>
      <c r="FAD27" s="102"/>
      <c r="FAE27" s="102"/>
      <c r="FAF27" s="102"/>
      <c r="FAG27" s="102"/>
      <c r="FAH27" s="102"/>
      <c r="FAI27" s="102"/>
      <c r="FAJ27" s="102"/>
      <c r="FAK27" s="102"/>
      <c r="FAL27" s="102"/>
      <c r="FAM27" s="102"/>
      <c r="FAN27" s="102"/>
      <c r="FAO27" s="102"/>
      <c r="FAP27" s="102"/>
      <c r="FAQ27" s="102"/>
      <c r="FAR27" s="102"/>
      <c r="FAS27" s="102"/>
      <c r="FAT27" s="102"/>
      <c r="FAU27" s="102"/>
      <c r="FAV27" s="102"/>
      <c r="FAW27" s="102"/>
      <c r="FAX27" s="102"/>
      <c r="FAY27" s="102"/>
      <c r="FAZ27" s="102"/>
      <c r="FBA27" s="102"/>
      <c r="FBB27" s="102"/>
      <c r="FBC27" s="102"/>
      <c r="FBD27" s="102"/>
      <c r="FBE27" s="102"/>
      <c r="FBF27" s="102"/>
      <c r="FBG27" s="102"/>
      <c r="FBH27" s="102"/>
      <c r="FBI27" s="102"/>
      <c r="FBJ27" s="102"/>
      <c r="FBK27" s="102"/>
      <c r="FBL27" s="102"/>
      <c r="FBM27" s="102"/>
      <c r="FBN27" s="102"/>
      <c r="FBO27" s="102"/>
      <c r="FBP27" s="102"/>
      <c r="FBQ27" s="102"/>
      <c r="FBR27" s="102"/>
      <c r="FBS27" s="102"/>
      <c r="FBT27" s="102"/>
      <c r="FBU27" s="102"/>
      <c r="FBV27" s="102"/>
      <c r="FBW27" s="102"/>
      <c r="FBX27" s="102"/>
      <c r="FBY27" s="102"/>
      <c r="FBZ27" s="102"/>
      <c r="FCA27" s="102"/>
      <c r="FCB27" s="102"/>
      <c r="FCC27" s="102"/>
      <c r="FCD27" s="102"/>
      <c r="FCE27" s="102"/>
      <c r="FCF27" s="102"/>
      <c r="FCG27" s="102"/>
      <c r="FCH27" s="102"/>
      <c r="FCI27" s="102"/>
      <c r="FCJ27" s="102"/>
      <c r="FCK27" s="102"/>
      <c r="FCL27" s="102"/>
      <c r="FCM27" s="102"/>
      <c r="FCN27" s="102"/>
      <c r="FCO27" s="102"/>
      <c r="FCP27" s="102"/>
      <c r="FCQ27" s="102"/>
      <c r="FCR27" s="102"/>
      <c r="FCS27" s="102"/>
      <c r="FCT27" s="102"/>
      <c r="FCU27" s="102"/>
      <c r="FCV27" s="102"/>
      <c r="FCW27" s="102"/>
      <c r="FCX27" s="102"/>
      <c r="FCY27" s="102"/>
      <c r="FCZ27" s="102"/>
      <c r="FDA27" s="102"/>
      <c r="FDB27" s="102"/>
      <c r="FDC27" s="102"/>
      <c r="FDD27" s="102"/>
      <c r="FDE27" s="102"/>
      <c r="FDF27" s="102"/>
      <c r="FDG27" s="102"/>
      <c r="FDH27" s="102"/>
      <c r="FDI27" s="102"/>
      <c r="FDJ27" s="102"/>
      <c r="FDK27" s="102"/>
      <c r="FDL27" s="102"/>
      <c r="FDM27" s="102"/>
      <c r="FDN27" s="102"/>
      <c r="FDO27" s="102"/>
      <c r="FDP27" s="102"/>
      <c r="FDQ27" s="102"/>
      <c r="FDR27" s="102"/>
      <c r="FDS27" s="102"/>
      <c r="FDT27" s="102"/>
      <c r="FDU27" s="102"/>
      <c r="FDV27" s="102"/>
      <c r="FDW27" s="102"/>
      <c r="FDX27" s="102"/>
      <c r="FDY27" s="102"/>
      <c r="FDZ27" s="102"/>
      <c r="FEA27" s="102"/>
      <c r="FEB27" s="102"/>
      <c r="FEC27" s="102"/>
      <c r="FED27" s="102"/>
      <c r="FEE27" s="102"/>
      <c r="FEF27" s="102"/>
      <c r="FEG27" s="102"/>
      <c r="FEH27" s="102"/>
      <c r="FEI27" s="102"/>
      <c r="FEJ27" s="102"/>
      <c r="FEK27" s="102"/>
      <c r="FEL27" s="102"/>
      <c r="FEM27" s="102"/>
      <c r="FEN27" s="102"/>
      <c r="FEO27" s="102"/>
      <c r="FEP27" s="102"/>
      <c r="FEQ27" s="102"/>
      <c r="FER27" s="102"/>
      <c r="FES27" s="102"/>
      <c r="FET27" s="102"/>
      <c r="FEU27" s="102"/>
      <c r="FEV27" s="102"/>
      <c r="FEW27" s="102"/>
      <c r="FEX27" s="102"/>
      <c r="FEY27" s="102"/>
      <c r="FEZ27" s="102"/>
      <c r="FFA27" s="102"/>
      <c r="FFB27" s="102"/>
      <c r="FFC27" s="102"/>
      <c r="FFD27" s="102"/>
      <c r="FFE27" s="102"/>
      <c r="FFF27" s="102"/>
      <c r="FFG27" s="102"/>
      <c r="FFH27" s="102"/>
      <c r="FFI27" s="102"/>
      <c r="FFJ27" s="102"/>
      <c r="FFK27" s="102"/>
      <c r="FFL27" s="102"/>
      <c r="FFM27" s="102"/>
      <c r="FFN27" s="102"/>
      <c r="FFO27" s="102"/>
      <c r="FFP27" s="102"/>
      <c r="FFQ27" s="102"/>
      <c r="FFR27" s="102"/>
      <c r="FFS27" s="102"/>
      <c r="FFT27" s="102"/>
      <c r="FFU27" s="102"/>
      <c r="FFV27" s="102"/>
      <c r="FFW27" s="102"/>
      <c r="FFX27" s="102"/>
      <c r="FFY27" s="102"/>
      <c r="FFZ27" s="102"/>
      <c r="FGA27" s="102"/>
      <c r="FGB27" s="102"/>
      <c r="FGC27" s="102"/>
      <c r="FGD27" s="102"/>
      <c r="FGE27" s="102"/>
      <c r="FGF27" s="102"/>
      <c r="FGG27" s="102"/>
      <c r="FGH27" s="102"/>
      <c r="FGI27" s="102"/>
      <c r="FGJ27" s="102"/>
      <c r="FGK27" s="102"/>
      <c r="FGL27" s="102"/>
      <c r="FGM27" s="102"/>
      <c r="FGN27" s="102"/>
      <c r="FGO27" s="102"/>
      <c r="FGP27" s="102"/>
      <c r="FGQ27" s="102"/>
      <c r="FGR27" s="102"/>
      <c r="FGS27" s="102"/>
      <c r="FGT27" s="102"/>
      <c r="FGU27" s="102"/>
      <c r="FGV27" s="102"/>
      <c r="FGW27" s="102"/>
      <c r="FGX27" s="102"/>
      <c r="FGY27" s="102"/>
      <c r="FGZ27" s="102"/>
      <c r="FHA27" s="102"/>
      <c r="FHB27" s="102"/>
      <c r="FHC27" s="102"/>
      <c r="FHD27" s="102"/>
      <c r="FHE27" s="102"/>
      <c r="FHF27" s="102"/>
      <c r="FHG27" s="102"/>
      <c r="FHH27" s="102"/>
      <c r="FHI27" s="102"/>
      <c r="FHJ27" s="102"/>
      <c r="FHK27" s="102"/>
      <c r="FHL27" s="102"/>
      <c r="FHM27" s="102"/>
      <c r="FHN27" s="102"/>
      <c r="FHO27" s="102"/>
      <c r="FHP27" s="102"/>
      <c r="FHQ27" s="102"/>
      <c r="FHR27" s="102"/>
      <c r="FHS27" s="102"/>
      <c r="FHT27" s="102"/>
      <c r="FHU27" s="102"/>
      <c r="FHV27" s="102"/>
      <c r="FHW27" s="102"/>
      <c r="FHX27" s="102"/>
      <c r="FHY27" s="102"/>
      <c r="FHZ27" s="102"/>
      <c r="FIA27" s="102"/>
      <c r="FIB27" s="102"/>
      <c r="FIC27" s="102"/>
      <c r="FID27" s="102"/>
      <c r="FIE27" s="102"/>
      <c r="FIF27" s="102"/>
      <c r="FIG27" s="102"/>
      <c r="FIH27" s="102"/>
      <c r="FII27" s="102"/>
      <c r="FIJ27" s="102"/>
      <c r="FIK27" s="102"/>
      <c r="FIL27" s="102"/>
      <c r="FIM27" s="102"/>
      <c r="FIN27" s="102"/>
      <c r="FIO27" s="102"/>
      <c r="FIP27" s="102"/>
      <c r="FIQ27" s="102"/>
      <c r="FIR27" s="102"/>
      <c r="FIS27" s="102"/>
      <c r="FIT27" s="102"/>
      <c r="FIU27" s="102"/>
      <c r="FIV27" s="102"/>
      <c r="FIW27" s="102"/>
      <c r="FIX27" s="102"/>
      <c r="FIY27" s="102"/>
      <c r="FIZ27" s="102"/>
      <c r="FJA27" s="102"/>
      <c r="FJB27" s="102"/>
      <c r="FJC27" s="102"/>
      <c r="FJD27" s="102"/>
      <c r="FJE27" s="102"/>
      <c r="FJF27" s="102"/>
      <c r="FJG27" s="102"/>
      <c r="FJH27" s="102"/>
      <c r="FJI27" s="102"/>
      <c r="FJJ27" s="102"/>
      <c r="FJK27" s="102"/>
      <c r="FJL27" s="102"/>
      <c r="FJM27" s="102"/>
      <c r="FJN27" s="102"/>
      <c r="FJO27" s="102"/>
      <c r="FJP27" s="102"/>
      <c r="FJQ27" s="102"/>
      <c r="FJR27" s="102"/>
      <c r="FJS27" s="102"/>
      <c r="FJT27" s="102"/>
      <c r="FJU27" s="102"/>
      <c r="FJV27" s="102"/>
      <c r="FJW27" s="102"/>
      <c r="FJX27" s="102"/>
      <c r="FJY27" s="102"/>
      <c r="FJZ27" s="102"/>
      <c r="FKA27" s="102"/>
      <c r="FKB27" s="102"/>
      <c r="FKC27" s="102"/>
      <c r="FKD27" s="102"/>
      <c r="FKE27" s="102"/>
      <c r="FKF27" s="102"/>
      <c r="FKG27" s="102"/>
      <c r="FKH27" s="102"/>
      <c r="FKI27" s="102"/>
      <c r="FKJ27" s="102"/>
      <c r="FKK27" s="102"/>
      <c r="FKL27" s="102"/>
      <c r="FKM27" s="102"/>
      <c r="FKN27" s="102"/>
      <c r="FKO27" s="102"/>
      <c r="FKP27" s="102"/>
      <c r="FKQ27" s="102"/>
      <c r="FKR27" s="102"/>
      <c r="FKS27" s="102"/>
      <c r="FKT27" s="102"/>
      <c r="FKU27" s="102"/>
      <c r="FKV27" s="102"/>
      <c r="FKW27" s="102"/>
      <c r="FKX27" s="102"/>
      <c r="FKY27" s="102"/>
      <c r="FKZ27" s="102"/>
      <c r="FLA27" s="102"/>
      <c r="FLB27" s="102"/>
      <c r="FLC27" s="102"/>
      <c r="FLD27" s="102"/>
      <c r="FLE27" s="102"/>
      <c r="FLF27" s="102"/>
      <c r="FLG27" s="102"/>
      <c r="FLH27" s="102"/>
      <c r="FLI27" s="102"/>
      <c r="FLJ27" s="102"/>
      <c r="FLK27" s="102"/>
      <c r="FLL27" s="102"/>
      <c r="FLM27" s="102"/>
      <c r="FLN27" s="102"/>
      <c r="FLO27" s="102"/>
      <c r="FLP27" s="102"/>
      <c r="FLQ27" s="102"/>
      <c r="FLR27" s="102"/>
      <c r="FLS27" s="102"/>
      <c r="FLT27" s="102"/>
      <c r="FLU27" s="102"/>
      <c r="FLV27" s="102"/>
      <c r="FLW27" s="102"/>
      <c r="FLX27" s="102"/>
      <c r="FLY27" s="102"/>
      <c r="FLZ27" s="102"/>
      <c r="FMA27" s="102"/>
      <c r="FMB27" s="102"/>
      <c r="FMC27" s="102"/>
      <c r="FMD27" s="102"/>
      <c r="FME27" s="102"/>
      <c r="FMF27" s="102"/>
      <c r="FMG27" s="102"/>
      <c r="FMH27" s="102"/>
      <c r="FMI27" s="102"/>
      <c r="FMJ27" s="102"/>
      <c r="FMK27" s="102"/>
      <c r="FML27" s="102"/>
      <c r="FMM27" s="102"/>
      <c r="FMN27" s="102"/>
      <c r="FMO27" s="102"/>
      <c r="FMP27" s="102"/>
      <c r="FMQ27" s="102"/>
      <c r="FMR27" s="102"/>
      <c r="FMS27" s="102"/>
      <c r="FMT27" s="102"/>
      <c r="FMU27" s="102"/>
      <c r="FMV27" s="102"/>
      <c r="FMW27" s="102"/>
      <c r="FMX27" s="102"/>
      <c r="FMY27" s="102"/>
      <c r="FMZ27" s="102"/>
      <c r="FNA27" s="102"/>
      <c r="FNB27" s="102"/>
      <c r="FNC27" s="102"/>
      <c r="FND27" s="102"/>
      <c r="FNE27" s="102"/>
      <c r="FNF27" s="102"/>
      <c r="FNG27" s="102"/>
      <c r="FNH27" s="102"/>
      <c r="FNI27" s="102"/>
      <c r="FNJ27" s="102"/>
      <c r="FNK27" s="102"/>
      <c r="FNL27" s="102"/>
      <c r="FNM27" s="102"/>
      <c r="FNN27" s="102"/>
      <c r="FNO27" s="102"/>
      <c r="FNP27" s="102"/>
      <c r="FNQ27" s="102"/>
      <c r="FNR27" s="102"/>
      <c r="FNS27" s="102"/>
      <c r="FNT27" s="102"/>
      <c r="FNU27" s="102"/>
      <c r="FNV27" s="102"/>
      <c r="FNW27" s="102"/>
      <c r="FNX27" s="102"/>
      <c r="FNY27" s="102"/>
      <c r="FNZ27" s="102"/>
      <c r="FOA27" s="102"/>
      <c r="FOB27" s="102"/>
      <c r="FOC27" s="102"/>
      <c r="FOD27" s="102"/>
      <c r="FOE27" s="102"/>
      <c r="FOF27" s="102"/>
      <c r="FOG27" s="102"/>
      <c r="FOH27" s="102"/>
      <c r="FOI27" s="102"/>
      <c r="FOJ27" s="102"/>
      <c r="FOK27" s="102"/>
      <c r="FOL27" s="102"/>
      <c r="FOM27" s="102"/>
      <c r="FON27" s="102"/>
      <c r="FOO27" s="102"/>
      <c r="FOP27" s="102"/>
      <c r="FOQ27" s="102"/>
      <c r="FOR27" s="102"/>
      <c r="FOS27" s="102"/>
      <c r="FOT27" s="102"/>
      <c r="FOU27" s="102"/>
      <c r="FOV27" s="102"/>
      <c r="FOW27" s="102"/>
      <c r="FOX27" s="102"/>
      <c r="FOY27" s="102"/>
      <c r="FOZ27" s="102"/>
      <c r="FPA27" s="102"/>
      <c r="FPB27" s="102"/>
      <c r="FPC27" s="102"/>
      <c r="FPD27" s="102"/>
      <c r="FPE27" s="102"/>
      <c r="FPF27" s="102"/>
      <c r="FPG27" s="102"/>
      <c r="FPH27" s="102"/>
      <c r="FPI27" s="102"/>
      <c r="FPJ27" s="102"/>
      <c r="FPK27" s="102"/>
      <c r="FPL27" s="102"/>
      <c r="FPM27" s="102"/>
      <c r="FPN27" s="102"/>
      <c r="FPO27" s="102"/>
      <c r="FPP27" s="102"/>
      <c r="FPQ27" s="102"/>
      <c r="FPR27" s="102"/>
      <c r="FPS27" s="102"/>
      <c r="FPT27" s="102"/>
      <c r="FPU27" s="102"/>
      <c r="FPV27" s="102"/>
      <c r="FPW27" s="102"/>
      <c r="FPX27" s="102"/>
      <c r="FPY27" s="102"/>
      <c r="FPZ27" s="102"/>
      <c r="FQA27" s="102"/>
      <c r="FQB27" s="102"/>
      <c r="FQC27" s="102"/>
      <c r="FQD27" s="102"/>
      <c r="FQE27" s="102"/>
      <c r="FQF27" s="102"/>
      <c r="FQG27" s="102"/>
      <c r="FQH27" s="102"/>
      <c r="FQI27" s="102"/>
      <c r="FQJ27" s="102"/>
      <c r="FQK27" s="102"/>
      <c r="FQL27" s="102"/>
      <c r="FQM27" s="102"/>
      <c r="FQN27" s="102"/>
      <c r="FQO27" s="102"/>
      <c r="FQP27" s="102"/>
      <c r="FQQ27" s="102"/>
      <c r="FQR27" s="102"/>
      <c r="FQS27" s="102"/>
      <c r="FQT27" s="102"/>
      <c r="FQU27" s="102"/>
      <c r="FQV27" s="102"/>
      <c r="FQW27" s="102"/>
      <c r="FQX27" s="102"/>
      <c r="FQY27" s="102"/>
      <c r="FQZ27" s="102"/>
      <c r="FRA27" s="102"/>
      <c r="FRB27" s="102"/>
      <c r="FRC27" s="102"/>
      <c r="FRD27" s="102"/>
      <c r="FRE27" s="102"/>
      <c r="FRF27" s="102"/>
      <c r="FRG27" s="102"/>
      <c r="FRH27" s="102"/>
      <c r="FRI27" s="102"/>
      <c r="FRJ27" s="102"/>
      <c r="FRK27" s="102"/>
      <c r="FRL27" s="102"/>
      <c r="FRM27" s="102"/>
      <c r="FRN27" s="102"/>
      <c r="FRO27" s="102"/>
      <c r="FRP27" s="102"/>
      <c r="FRQ27" s="102"/>
      <c r="FRR27" s="102"/>
      <c r="FRS27" s="102"/>
      <c r="FRT27" s="102"/>
      <c r="FRU27" s="102"/>
      <c r="FRV27" s="102"/>
      <c r="FRW27" s="102"/>
      <c r="FRX27" s="102"/>
      <c r="FRY27" s="102"/>
      <c r="FRZ27" s="102"/>
      <c r="FSA27" s="102"/>
      <c r="FSB27" s="102"/>
      <c r="FSC27" s="102"/>
      <c r="FSD27" s="102"/>
      <c r="FSE27" s="102"/>
      <c r="FSF27" s="102"/>
      <c r="FSG27" s="102"/>
      <c r="FSH27" s="102"/>
      <c r="FSI27" s="102"/>
      <c r="FSJ27" s="102"/>
      <c r="FSK27" s="102"/>
      <c r="FSL27" s="102"/>
      <c r="FSM27" s="102"/>
      <c r="FSN27" s="102"/>
      <c r="FSO27" s="102"/>
      <c r="FSP27" s="102"/>
      <c r="FSQ27" s="102"/>
      <c r="FSR27" s="102"/>
      <c r="FSS27" s="102"/>
      <c r="FST27" s="102"/>
      <c r="FSU27" s="102"/>
      <c r="FSV27" s="102"/>
      <c r="FSW27" s="102"/>
      <c r="FSX27" s="102"/>
      <c r="FSY27" s="102"/>
      <c r="FSZ27" s="102"/>
      <c r="FTA27" s="102"/>
      <c r="FTB27" s="102"/>
      <c r="FTC27" s="102"/>
      <c r="FTD27" s="102"/>
      <c r="FTE27" s="102"/>
      <c r="FTF27" s="102"/>
      <c r="FTG27" s="102"/>
      <c r="FTH27" s="102"/>
      <c r="FTI27" s="102"/>
      <c r="FTJ27" s="102"/>
      <c r="FTK27" s="102"/>
      <c r="FTL27" s="102"/>
      <c r="FTM27" s="102"/>
      <c r="FTN27" s="102"/>
      <c r="FTO27" s="102"/>
      <c r="FTP27" s="102"/>
      <c r="FTQ27" s="102"/>
      <c r="FTR27" s="102"/>
      <c r="FTS27" s="102"/>
      <c r="FTT27" s="102"/>
      <c r="FTU27" s="102"/>
      <c r="FTV27" s="102"/>
      <c r="FTW27" s="102"/>
      <c r="FTX27" s="102"/>
      <c r="FTY27" s="102"/>
      <c r="FTZ27" s="102"/>
      <c r="FUA27" s="102"/>
      <c r="FUB27" s="102"/>
      <c r="FUC27" s="102"/>
      <c r="FUD27" s="102"/>
      <c r="FUE27" s="102"/>
      <c r="FUF27" s="102"/>
      <c r="FUG27" s="102"/>
      <c r="FUH27" s="102"/>
      <c r="FUI27" s="102"/>
      <c r="FUJ27" s="102"/>
      <c r="FUK27" s="102"/>
      <c r="FUL27" s="102"/>
      <c r="FUM27" s="102"/>
      <c r="FUN27" s="102"/>
      <c r="FUO27" s="102"/>
      <c r="FUP27" s="102"/>
      <c r="FUQ27" s="102"/>
      <c r="FUR27" s="102"/>
      <c r="FUS27" s="102"/>
      <c r="FUT27" s="102"/>
      <c r="FUU27" s="102"/>
      <c r="FUV27" s="102"/>
      <c r="FUW27" s="102"/>
      <c r="FUX27" s="102"/>
      <c r="FUY27" s="102"/>
      <c r="FUZ27" s="102"/>
      <c r="FVA27" s="102"/>
      <c r="FVB27" s="102"/>
      <c r="FVC27" s="102"/>
      <c r="FVD27" s="102"/>
      <c r="FVE27" s="102"/>
      <c r="FVF27" s="102"/>
      <c r="FVG27" s="102"/>
      <c r="FVH27" s="102"/>
      <c r="FVI27" s="102"/>
      <c r="FVJ27" s="102"/>
      <c r="FVK27" s="102"/>
      <c r="FVL27" s="102"/>
      <c r="FVM27" s="102"/>
      <c r="FVN27" s="102"/>
      <c r="FVO27" s="102"/>
      <c r="FVP27" s="102"/>
      <c r="FVQ27" s="102"/>
      <c r="FVR27" s="102"/>
      <c r="FVS27" s="102"/>
      <c r="FVT27" s="102"/>
      <c r="FVU27" s="102"/>
      <c r="FVV27" s="102"/>
      <c r="FVW27" s="102"/>
      <c r="FVX27" s="102"/>
      <c r="FVY27" s="102"/>
      <c r="FVZ27" s="102"/>
      <c r="FWA27" s="102"/>
      <c r="FWB27" s="102"/>
      <c r="FWC27" s="102"/>
      <c r="FWD27" s="102"/>
      <c r="FWE27" s="102"/>
      <c r="FWF27" s="102"/>
      <c r="FWG27" s="102"/>
      <c r="FWH27" s="102"/>
      <c r="FWI27" s="102"/>
      <c r="FWJ27" s="102"/>
      <c r="FWK27" s="102"/>
      <c r="FWL27" s="102"/>
      <c r="FWM27" s="102"/>
      <c r="FWN27" s="102"/>
      <c r="FWO27" s="102"/>
      <c r="FWP27" s="102"/>
      <c r="FWQ27" s="102"/>
      <c r="FWR27" s="102"/>
      <c r="FWS27" s="102"/>
      <c r="FWT27" s="102"/>
      <c r="FWU27" s="102"/>
      <c r="FWV27" s="102"/>
      <c r="FWW27" s="102"/>
      <c r="FWX27" s="102"/>
      <c r="FWY27" s="102"/>
      <c r="FWZ27" s="102"/>
      <c r="FXA27" s="102"/>
      <c r="FXB27" s="102"/>
      <c r="FXC27" s="102"/>
      <c r="FXD27" s="102"/>
      <c r="FXE27" s="102"/>
      <c r="FXF27" s="102"/>
      <c r="FXG27" s="102"/>
      <c r="FXH27" s="102"/>
      <c r="FXI27" s="102"/>
      <c r="FXJ27" s="102"/>
      <c r="FXK27" s="102"/>
      <c r="FXL27" s="102"/>
      <c r="FXM27" s="102"/>
      <c r="FXN27" s="102"/>
      <c r="FXO27" s="102"/>
      <c r="FXP27" s="102"/>
      <c r="FXQ27" s="102"/>
      <c r="FXR27" s="102"/>
      <c r="FXS27" s="102"/>
      <c r="FXT27" s="102"/>
      <c r="FXU27" s="102"/>
      <c r="FXV27" s="102"/>
      <c r="FXW27" s="102"/>
      <c r="FXX27" s="102"/>
      <c r="FXY27" s="102"/>
      <c r="FXZ27" s="102"/>
      <c r="FYA27" s="102"/>
      <c r="FYB27" s="102"/>
      <c r="FYC27" s="102"/>
      <c r="FYD27" s="102"/>
      <c r="FYE27" s="102"/>
      <c r="FYF27" s="102"/>
      <c r="FYG27" s="102"/>
      <c r="FYH27" s="102"/>
      <c r="FYI27" s="102"/>
      <c r="FYJ27" s="102"/>
      <c r="FYK27" s="102"/>
      <c r="FYL27" s="102"/>
      <c r="FYM27" s="102"/>
      <c r="FYN27" s="102"/>
      <c r="FYO27" s="102"/>
      <c r="FYP27" s="102"/>
      <c r="FYQ27" s="102"/>
      <c r="FYR27" s="102"/>
      <c r="FYS27" s="102"/>
      <c r="FYT27" s="102"/>
      <c r="FYU27" s="102"/>
      <c r="FYV27" s="102"/>
      <c r="FYW27" s="102"/>
      <c r="FYX27" s="102"/>
      <c r="FYY27" s="102"/>
      <c r="FYZ27" s="102"/>
      <c r="FZA27" s="102"/>
      <c r="FZB27" s="102"/>
      <c r="FZC27" s="102"/>
      <c r="FZD27" s="102"/>
      <c r="FZE27" s="102"/>
      <c r="FZF27" s="102"/>
      <c r="FZG27" s="102"/>
      <c r="FZH27" s="102"/>
      <c r="FZI27" s="102"/>
      <c r="FZJ27" s="102"/>
      <c r="FZK27" s="102"/>
      <c r="FZL27" s="102"/>
      <c r="FZM27" s="102"/>
      <c r="FZN27" s="102"/>
      <c r="FZO27" s="102"/>
      <c r="FZP27" s="102"/>
      <c r="FZQ27" s="102"/>
      <c r="FZR27" s="102"/>
      <c r="FZS27" s="102"/>
      <c r="FZT27" s="102"/>
      <c r="FZU27" s="102"/>
      <c r="FZV27" s="102"/>
      <c r="FZW27" s="102"/>
      <c r="FZX27" s="102"/>
      <c r="FZY27" s="102"/>
      <c r="FZZ27" s="102"/>
      <c r="GAA27" s="102"/>
      <c r="GAB27" s="102"/>
      <c r="GAC27" s="102"/>
      <c r="GAD27" s="102"/>
      <c r="GAE27" s="102"/>
      <c r="GAF27" s="102"/>
      <c r="GAG27" s="102"/>
      <c r="GAH27" s="102"/>
      <c r="GAI27" s="102"/>
      <c r="GAJ27" s="102"/>
      <c r="GAK27" s="102"/>
      <c r="GAL27" s="102"/>
      <c r="GAM27" s="102"/>
      <c r="GAN27" s="102"/>
      <c r="GAO27" s="102"/>
      <c r="GAP27" s="102"/>
      <c r="GAQ27" s="102"/>
      <c r="GAR27" s="102"/>
      <c r="GAS27" s="102"/>
      <c r="GAT27" s="102"/>
      <c r="GAU27" s="102"/>
      <c r="GAV27" s="102"/>
      <c r="GAW27" s="102"/>
      <c r="GAX27" s="102"/>
      <c r="GAY27" s="102"/>
      <c r="GAZ27" s="102"/>
      <c r="GBA27" s="102"/>
      <c r="GBB27" s="102"/>
      <c r="GBC27" s="102"/>
      <c r="GBD27" s="102"/>
      <c r="GBE27" s="102"/>
      <c r="GBF27" s="102"/>
      <c r="GBG27" s="102"/>
      <c r="GBH27" s="102"/>
      <c r="GBI27" s="102"/>
      <c r="GBJ27" s="102"/>
      <c r="GBK27" s="102"/>
      <c r="GBL27" s="102"/>
      <c r="GBM27" s="102"/>
      <c r="GBN27" s="102"/>
      <c r="GBO27" s="102"/>
      <c r="GBP27" s="102"/>
      <c r="GBQ27" s="102"/>
      <c r="GBR27" s="102"/>
      <c r="GBS27" s="102"/>
      <c r="GBT27" s="102"/>
      <c r="GBU27" s="102"/>
      <c r="GBV27" s="102"/>
      <c r="GBW27" s="102"/>
      <c r="GBX27" s="102"/>
      <c r="GBY27" s="102"/>
      <c r="GBZ27" s="102"/>
      <c r="GCA27" s="102"/>
      <c r="GCB27" s="102"/>
      <c r="GCC27" s="102"/>
      <c r="GCD27" s="102"/>
      <c r="GCE27" s="102"/>
      <c r="GCF27" s="102"/>
      <c r="GCG27" s="102"/>
      <c r="GCH27" s="102"/>
      <c r="GCI27" s="102"/>
      <c r="GCJ27" s="102"/>
      <c r="GCK27" s="102"/>
      <c r="GCL27" s="102"/>
      <c r="GCM27" s="102"/>
      <c r="GCN27" s="102"/>
      <c r="GCO27" s="102"/>
      <c r="GCP27" s="102"/>
      <c r="GCQ27" s="102"/>
      <c r="GCR27" s="102"/>
      <c r="GCS27" s="102"/>
      <c r="GCT27" s="102"/>
      <c r="GCU27" s="102"/>
      <c r="GCV27" s="102"/>
      <c r="GCW27" s="102"/>
      <c r="GCX27" s="102"/>
      <c r="GCY27" s="102"/>
      <c r="GCZ27" s="102"/>
      <c r="GDA27" s="102"/>
      <c r="GDB27" s="102"/>
      <c r="GDC27" s="102"/>
      <c r="GDD27" s="102"/>
      <c r="GDE27" s="102"/>
      <c r="GDF27" s="102"/>
      <c r="GDG27" s="102"/>
      <c r="GDH27" s="102"/>
      <c r="GDI27" s="102"/>
      <c r="GDJ27" s="102"/>
      <c r="GDK27" s="102"/>
      <c r="GDL27" s="102"/>
      <c r="GDM27" s="102"/>
      <c r="GDN27" s="102"/>
      <c r="GDO27" s="102"/>
      <c r="GDP27" s="102"/>
      <c r="GDQ27" s="102"/>
      <c r="GDR27" s="102"/>
      <c r="GDS27" s="102"/>
      <c r="GDT27" s="102"/>
      <c r="GDU27" s="102"/>
      <c r="GDV27" s="102"/>
      <c r="GDW27" s="102"/>
      <c r="GDX27" s="102"/>
      <c r="GDY27" s="102"/>
      <c r="GDZ27" s="102"/>
      <c r="GEA27" s="102"/>
      <c r="GEB27" s="102"/>
      <c r="GEC27" s="102"/>
      <c r="GED27" s="102"/>
      <c r="GEE27" s="102"/>
      <c r="GEF27" s="102"/>
      <c r="GEG27" s="102"/>
      <c r="GEH27" s="102"/>
      <c r="GEI27" s="102"/>
      <c r="GEJ27" s="102"/>
      <c r="GEK27" s="102"/>
      <c r="GEL27" s="102"/>
      <c r="GEM27" s="102"/>
      <c r="GEN27" s="102"/>
      <c r="GEO27" s="102"/>
      <c r="GEP27" s="102"/>
      <c r="GEQ27" s="102"/>
      <c r="GER27" s="102"/>
      <c r="GES27" s="102"/>
      <c r="GET27" s="102"/>
      <c r="GEU27" s="102"/>
      <c r="GEV27" s="102"/>
      <c r="GEW27" s="102"/>
      <c r="GEX27" s="102"/>
      <c r="GEY27" s="102"/>
      <c r="GEZ27" s="102"/>
      <c r="GFA27" s="102"/>
      <c r="GFB27" s="102"/>
      <c r="GFC27" s="102"/>
      <c r="GFD27" s="102"/>
      <c r="GFE27" s="102"/>
      <c r="GFF27" s="102"/>
      <c r="GFG27" s="102"/>
      <c r="GFH27" s="102"/>
      <c r="GFI27" s="102"/>
      <c r="GFJ27" s="102"/>
      <c r="GFK27" s="102"/>
      <c r="GFL27" s="102"/>
      <c r="GFM27" s="102"/>
      <c r="GFN27" s="102"/>
      <c r="GFO27" s="102"/>
      <c r="GFP27" s="102"/>
      <c r="GFQ27" s="102"/>
      <c r="GFR27" s="102"/>
      <c r="GFS27" s="102"/>
      <c r="GFT27" s="102"/>
      <c r="GFU27" s="102"/>
      <c r="GFV27" s="102"/>
      <c r="GFW27" s="102"/>
      <c r="GFX27" s="102"/>
      <c r="GFY27" s="102"/>
      <c r="GFZ27" s="102"/>
      <c r="GGA27" s="102"/>
      <c r="GGB27" s="102"/>
      <c r="GGC27" s="102"/>
      <c r="GGD27" s="102"/>
      <c r="GGE27" s="102"/>
      <c r="GGF27" s="102"/>
      <c r="GGG27" s="102"/>
      <c r="GGH27" s="102"/>
      <c r="GGI27" s="102"/>
      <c r="GGJ27" s="102"/>
      <c r="GGK27" s="102"/>
      <c r="GGL27" s="102"/>
      <c r="GGM27" s="102"/>
      <c r="GGN27" s="102"/>
      <c r="GGO27" s="102"/>
      <c r="GGP27" s="102"/>
      <c r="GGQ27" s="102"/>
      <c r="GGR27" s="102"/>
      <c r="GGS27" s="102"/>
      <c r="GGT27" s="102"/>
      <c r="GGU27" s="102"/>
      <c r="GGV27" s="102"/>
      <c r="GGW27" s="102"/>
      <c r="GGX27" s="102"/>
      <c r="GGY27" s="102"/>
      <c r="GGZ27" s="102"/>
      <c r="GHA27" s="102"/>
      <c r="GHB27" s="102"/>
      <c r="GHC27" s="102"/>
      <c r="GHD27" s="102"/>
      <c r="GHE27" s="102"/>
      <c r="GHF27" s="102"/>
      <c r="GHG27" s="102"/>
      <c r="GHH27" s="102"/>
      <c r="GHI27" s="102"/>
      <c r="GHJ27" s="102"/>
      <c r="GHK27" s="102"/>
      <c r="GHL27" s="102"/>
      <c r="GHM27" s="102"/>
      <c r="GHN27" s="102"/>
      <c r="GHO27" s="102"/>
      <c r="GHP27" s="102"/>
      <c r="GHQ27" s="102"/>
      <c r="GHR27" s="102"/>
      <c r="GHS27" s="102"/>
      <c r="GHT27" s="102"/>
      <c r="GHU27" s="102"/>
      <c r="GHV27" s="102"/>
      <c r="GHW27" s="102"/>
      <c r="GHX27" s="102"/>
      <c r="GHY27" s="102"/>
      <c r="GHZ27" s="102"/>
      <c r="GIA27" s="102"/>
      <c r="GIB27" s="102"/>
      <c r="GIC27" s="102"/>
      <c r="GID27" s="102"/>
      <c r="GIE27" s="102"/>
      <c r="GIF27" s="102"/>
      <c r="GIG27" s="102"/>
      <c r="GIH27" s="102"/>
      <c r="GII27" s="102"/>
      <c r="GIJ27" s="102"/>
      <c r="GIK27" s="102"/>
      <c r="GIL27" s="102"/>
      <c r="GIM27" s="102"/>
      <c r="GIN27" s="102"/>
      <c r="GIO27" s="102"/>
      <c r="GIP27" s="102"/>
      <c r="GIQ27" s="102"/>
      <c r="GIR27" s="102"/>
      <c r="GIS27" s="102"/>
      <c r="GIT27" s="102"/>
      <c r="GIU27" s="102"/>
      <c r="GIV27" s="102"/>
      <c r="GIW27" s="102"/>
      <c r="GIX27" s="102"/>
      <c r="GIY27" s="102"/>
      <c r="GIZ27" s="102"/>
      <c r="GJA27" s="102"/>
      <c r="GJB27" s="102"/>
      <c r="GJC27" s="102"/>
      <c r="GJD27" s="102"/>
      <c r="GJE27" s="102"/>
      <c r="GJF27" s="102"/>
      <c r="GJG27" s="102"/>
      <c r="GJH27" s="102"/>
      <c r="GJI27" s="102"/>
      <c r="GJJ27" s="102"/>
      <c r="GJK27" s="102"/>
      <c r="GJL27" s="102"/>
      <c r="GJM27" s="102"/>
      <c r="GJN27" s="102"/>
      <c r="GJO27" s="102"/>
      <c r="GJP27" s="102"/>
      <c r="GJQ27" s="102"/>
      <c r="GJR27" s="102"/>
      <c r="GJS27" s="102"/>
      <c r="GJT27" s="102"/>
      <c r="GJU27" s="102"/>
      <c r="GJV27" s="102"/>
      <c r="GJW27" s="102"/>
      <c r="GJX27" s="102"/>
      <c r="GJY27" s="102"/>
      <c r="GJZ27" s="102"/>
      <c r="GKA27" s="102"/>
      <c r="GKB27" s="102"/>
      <c r="GKC27" s="102"/>
      <c r="GKD27" s="102"/>
      <c r="GKE27" s="102"/>
      <c r="GKF27" s="102"/>
      <c r="GKG27" s="102"/>
      <c r="GKH27" s="102"/>
      <c r="GKI27" s="102"/>
      <c r="GKJ27" s="102"/>
      <c r="GKK27" s="102"/>
      <c r="GKL27" s="102"/>
      <c r="GKM27" s="102"/>
      <c r="GKN27" s="102"/>
      <c r="GKO27" s="102"/>
      <c r="GKP27" s="102"/>
      <c r="GKQ27" s="102"/>
      <c r="GKR27" s="102"/>
      <c r="GKS27" s="102"/>
      <c r="GKT27" s="102"/>
      <c r="GKU27" s="102"/>
      <c r="GKV27" s="102"/>
      <c r="GKW27" s="102"/>
      <c r="GKX27" s="102"/>
      <c r="GKY27" s="102"/>
      <c r="GKZ27" s="102"/>
      <c r="GLA27" s="102"/>
      <c r="GLB27" s="102"/>
      <c r="GLC27" s="102"/>
      <c r="GLD27" s="102"/>
      <c r="GLE27" s="102"/>
      <c r="GLF27" s="102"/>
      <c r="GLG27" s="102"/>
      <c r="GLH27" s="102"/>
      <c r="GLI27" s="102"/>
      <c r="GLJ27" s="102"/>
      <c r="GLK27" s="102"/>
      <c r="GLL27" s="102"/>
      <c r="GLM27" s="102"/>
      <c r="GLN27" s="102"/>
      <c r="GLO27" s="102"/>
      <c r="GLP27" s="102"/>
      <c r="GLQ27" s="102"/>
      <c r="GLR27" s="102"/>
      <c r="GLS27" s="102"/>
      <c r="GLT27" s="102"/>
      <c r="GLU27" s="102"/>
      <c r="GLV27" s="102"/>
      <c r="GLW27" s="102"/>
      <c r="GLX27" s="102"/>
      <c r="GLY27" s="102"/>
      <c r="GLZ27" s="102"/>
      <c r="GMA27" s="102"/>
      <c r="GMB27" s="102"/>
      <c r="GMC27" s="102"/>
      <c r="GMD27" s="102"/>
      <c r="GME27" s="102"/>
      <c r="GMF27" s="102"/>
      <c r="GMG27" s="102"/>
      <c r="GMH27" s="102"/>
      <c r="GMI27" s="102"/>
      <c r="GMJ27" s="102"/>
      <c r="GMK27" s="102"/>
      <c r="GML27" s="102"/>
      <c r="GMM27" s="102"/>
      <c r="GMN27" s="102"/>
      <c r="GMO27" s="102"/>
      <c r="GMP27" s="102"/>
      <c r="GMQ27" s="102"/>
      <c r="GMR27" s="102"/>
      <c r="GMS27" s="102"/>
      <c r="GMT27" s="102"/>
      <c r="GMU27" s="102"/>
      <c r="GMV27" s="102"/>
      <c r="GMW27" s="102"/>
      <c r="GMX27" s="102"/>
      <c r="GMY27" s="102"/>
      <c r="GMZ27" s="102"/>
      <c r="GNA27" s="102"/>
      <c r="GNB27" s="102"/>
      <c r="GNC27" s="102"/>
      <c r="GND27" s="102"/>
      <c r="GNE27" s="102"/>
      <c r="GNF27" s="102"/>
      <c r="GNG27" s="102"/>
      <c r="GNH27" s="102"/>
      <c r="GNI27" s="102"/>
      <c r="GNJ27" s="102"/>
      <c r="GNK27" s="102"/>
      <c r="GNL27" s="102"/>
      <c r="GNM27" s="102"/>
      <c r="GNN27" s="102"/>
      <c r="GNO27" s="102"/>
      <c r="GNP27" s="102"/>
      <c r="GNQ27" s="102"/>
      <c r="GNR27" s="102"/>
      <c r="GNS27" s="102"/>
      <c r="GNT27" s="102"/>
      <c r="GNU27" s="102"/>
      <c r="GNV27" s="102"/>
      <c r="GNW27" s="102"/>
      <c r="GNX27" s="102"/>
      <c r="GNY27" s="102"/>
      <c r="GNZ27" s="102"/>
      <c r="GOA27" s="102"/>
      <c r="GOB27" s="102"/>
      <c r="GOC27" s="102"/>
      <c r="GOD27" s="102"/>
      <c r="GOE27" s="102"/>
      <c r="GOF27" s="102"/>
      <c r="GOG27" s="102"/>
      <c r="GOH27" s="102"/>
      <c r="GOI27" s="102"/>
      <c r="GOJ27" s="102"/>
      <c r="GOK27" s="102"/>
      <c r="GOL27" s="102"/>
      <c r="GOM27" s="102"/>
      <c r="GON27" s="102"/>
      <c r="GOO27" s="102"/>
      <c r="GOP27" s="102"/>
      <c r="GOQ27" s="102"/>
      <c r="GOR27" s="102"/>
      <c r="GOS27" s="102"/>
      <c r="GOT27" s="102"/>
      <c r="GOU27" s="102"/>
      <c r="GOV27" s="102"/>
      <c r="GOW27" s="102"/>
      <c r="GOX27" s="102"/>
      <c r="GOY27" s="102"/>
      <c r="GOZ27" s="102"/>
      <c r="GPA27" s="102"/>
      <c r="GPB27" s="102"/>
      <c r="GPC27" s="102"/>
      <c r="GPD27" s="102"/>
      <c r="GPE27" s="102"/>
      <c r="GPF27" s="102"/>
      <c r="GPG27" s="102"/>
      <c r="GPH27" s="102"/>
      <c r="GPI27" s="102"/>
      <c r="GPJ27" s="102"/>
      <c r="GPK27" s="102"/>
      <c r="GPL27" s="102"/>
      <c r="GPM27" s="102"/>
      <c r="GPN27" s="102"/>
      <c r="GPO27" s="102"/>
      <c r="GPP27" s="102"/>
      <c r="GPQ27" s="102"/>
      <c r="GPR27" s="102"/>
      <c r="GPS27" s="102"/>
      <c r="GPT27" s="102"/>
      <c r="GPU27" s="102"/>
      <c r="GPV27" s="102"/>
      <c r="GPW27" s="102"/>
      <c r="GPX27" s="102"/>
      <c r="GPY27" s="102"/>
      <c r="GPZ27" s="102"/>
      <c r="GQA27" s="102"/>
      <c r="GQB27" s="102"/>
      <c r="GQC27" s="102"/>
      <c r="GQD27" s="102"/>
      <c r="GQE27" s="102"/>
      <c r="GQF27" s="102"/>
      <c r="GQG27" s="102"/>
      <c r="GQH27" s="102"/>
      <c r="GQI27" s="102"/>
      <c r="GQJ27" s="102"/>
      <c r="GQK27" s="102"/>
      <c r="GQL27" s="102"/>
      <c r="GQM27" s="102"/>
      <c r="GQN27" s="102"/>
      <c r="GQO27" s="102"/>
      <c r="GQP27" s="102"/>
      <c r="GQQ27" s="102"/>
      <c r="GQR27" s="102"/>
      <c r="GQS27" s="102"/>
      <c r="GQT27" s="102"/>
      <c r="GQU27" s="102"/>
      <c r="GQV27" s="102"/>
      <c r="GQW27" s="102"/>
      <c r="GQX27" s="102"/>
      <c r="GQY27" s="102"/>
      <c r="GQZ27" s="102"/>
      <c r="GRA27" s="102"/>
      <c r="GRB27" s="102"/>
      <c r="GRC27" s="102"/>
      <c r="GRD27" s="102"/>
      <c r="GRE27" s="102"/>
      <c r="GRF27" s="102"/>
      <c r="GRG27" s="102"/>
      <c r="GRH27" s="102"/>
      <c r="GRI27" s="102"/>
      <c r="GRJ27" s="102"/>
      <c r="GRK27" s="102"/>
      <c r="GRL27" s="102"/>
      <c r="GRM27" s="102"/>
      <c r="GRN27" s="102"/>
      <c r="GRO27" s="102"/>
      <c r="GRP27" s="102"/>
      <c r="GRQ27" s="102"/>
      <c r="GRR27" s="102"/>
      <c r="GRS27" s="102"/>
      <c r="GRT27" s="102"/>
      <c r="GRU27" s="102"/>
      <c r="GRV27" s="102"/>
      <c r="GRW27" s="102"/>
      <c r="GRX27" s="102"/>
      <c r="GRY27" s="102"/>
      <c r="GRZ27" s="102"/>
      <c r="GSA27" s="102"/>
      <c r="GSB27" s="102"/>
      <c r="GSC27" s="102"/>
      <c r="GSD27" s="102"/>
      <c r="GSE27" s="102"/>
      <c r="GSF27" s="102"/>
      <c r="GSG27" s="102"/>
      <c r="GSH27" s="102"/>
      <c r="GSI27" s="102"/>
      <c r="GSJ27" s="102"/>
      <c r="GSK27" s="102"/>
      <c r="GSL27" s="102"/>
      <c r="GSM27" s="102"/>
      <c r="GSN27" s="102"/>
      <c r="GSO27" s="102"/>
      <c r="GSP27" s="102"/>
      <c r="GSQ27" s="102"/>
      <c r="GSR27" s="102"/>
      <c r="GSS27" s="102"/>
      <c r="GST27" s="102"/>
      <c r="GSU27" s="102"/>
      <c r="GSV27" s="102"/>
      <c r="GSW27" s="102"/>
      <c r="GSX27" s="102"/>
      <c r="GSY27" s="102"/>
      <c r="GSZ27" s="102"/>
      <c r="GTA27" s="102"/>
      <c r="GTB27" s="102"/>
      <c r="GTC27" s="102"/>
      <c r="GTD27" s="102"/>
      <c r="GTE27" s="102"/>
      <c r="GTF27" s="102"/>
      <c r="GTG27" s="102"/>
      <c r="GTH27" s="102"/>
      <c r="GTI27" s="102"/>
      <c r="GTJ27" s="102"/>
      <c r="GTK27" s="102"/>
      <c r="GTL27" s="102"/>
      <c r="GTM27" s="102"/>
      <c r="GTN27" s="102"/>
      <c r="GTO27" s="102"/>
      <c r="GTP27" s="102"/>
      <c r="GTQ27" s="102"/>
      <c r="GTR27" s="102"/>
      <c r="GTS27" s="102"/>
      <c r="GTT27" s="102"/>
      <c r="GTU27" s="102"/>
      <c r="GTV27" s="102"/>
      <c r="GTW27" s="102"/>
      <c r="GTX27" s="102"/>
      <c r="GTY27" s="102"/>
      <c r="GTZ27" s="102"/>
      <c r="GUA27" s="102"/>
      <c r="GUB27" s="102"/>
      <c r="GUC27" s="102"/>
      <c r="GUD27" s="102"/>
      <c r="GUE27" s="102"/>
      <c r="GUF27" s="102"/>
      <c r="GUG27" s="102"/>
      <c r="GUH27" s="102"/>
      <c r="GUI27" s="102"/>
      <c r="GUJ27" s="102"/>
      <c r="GUK27" s="102"/>
      <c r="GUL27" s="102"/>
      <c r="GUM27" s="102"/>
      <c r="GUN27" s="102"/>
      <c r="GUO27" s="102"/>
      <c r="GUP27" s="102"/>
      <c r="GUQ27" s="102"/>
      <c r="GUR27" s="102"/>
      <c r="GUS27" s="102"/>
      <c r="GUT27" s="102"/>
      <c r="GUU27" s="102"/>
      <c r="GUV27" s="102"/>
      <c r="GUW27" s="102"/>
      <c r="GUX27" s="102"/>
      <c r="GUY27" s="102"/>
      <c r="GUZ27" s="102"/>
      <c r="GVA27" s="102"/>
      <c r="GVB27" s="102"/>
      <c r="GVC27" s="102"/>
      <c r="GVD27" s="102"/>
      <c r="GVE27" s="102"/>
      <c r="GVF27" s="102"/>
      <c r="GVG27" s="102"/>
      <c r="GVH27" s="102"/>
      <c r="GVI27" s="102"/>
      <c r="GVJ27" s="102"/>
      <c r="GVK27" s="102"/>
      <c r="GVL27" s="102"/>
      <c r="GVM27" s="102"/>
      <c r="GVN27" s="102"/>
      <c r="GVO27" s="102"/>
      <c r="GVP27" s="102"/>
      <c r="GVQ27" s="102"/>
      <c r="GVR27" s="102"/>
      <c r="GVS27" s="102"/>
      <c r="GVT27" s="102"/>
      <c r="GVU27" s="102"/>
      <c r="GVV27" s="102"/>
      <c r="GVW27" s="102"/>
      <c r="GVX27" s="102"/>
      <c r="GVY27" s="102"/>
      <c r="GVZ27" s="102"/>
      <c r="GWA27" s="102"/>
      <c r="GWB27" s="102"/>
      <c r="GWC27" s="102"/>
      <c r="GWD27" s="102"/>
      <c r="GWE27" s="102"/>
      <c r="GWF27" s="102"/>
      <c r="GWG27" s="102"/>
      <c r="GWH27" s="102"/>
      <c r="GWI27" s="102"/>
      <c r="GWJ27" s="102"/>
      <c r="GWK27" s="102"/>
      <c r="GWL27" s="102"/>
      <c r="GWM27" s="102"/>
      <c r="GWN27" s="102"/>
      <c r="GWO27" s="102"/>
      <c r="GWP27" s="102"/>
      <c r="GWQ27" s="102"/>
      <c r="GWR27" s="102"/>
      <c r="GWS27" s="102"/>
      <c r="GWT27" s="102"/>
      <c r="GWU27" s="102"/>
      <c r="GWV27" s="102"/>
      <c r="GWW27" s="102"/>
      <c r="GWX27" s="102"/>
      <c r="GWY27" s="102"/>
      <c r="GWZ27" s="102"/>
      <c r="GXA27" s="102"/>
      <c r="GXB27" s="102"/>
      <c r="GXC27" s="102"/>
      <c r="GXD27" s="102"/>
      <c r="GXE27" s="102"/>
      <c r="GXF27" s="102"/>
      <c r="GXG27" s="102"/>
      <c r="GXH27" s="102"/>
      <c r="GXI27" s="102"/>
      <c r="GXJ27" s="102"/>
      <c r="GXK27" s="102"/>
      <c r="GXL27" s="102"/>
      <c r="GXM27" s="102"/>
      <c r="GXN27" s="102"/>
      <c r="GXO27" s="102"/>
      <c r="GXP27" s="102"/>
      <c r="GXQ27" s="102"/>
      <c r="GXR27" s="102"/>
      <c r="GXS27" s="102"/>
      <c r="GXT27" s="102"/>
      <c r="GXU27" s="102"/>
      <c r="GXV27" s="102"/>
      <c r="GXW27" s="102"/>
      <c r="GXX27" s="102"/>
      <c r="GXY27" s="102"/>
      <c r="GXZ27" s="102"/>
      <c r="GYA27" s="102"/>
      <c r="GYB27" s="102"/>
      <c r="GYC27" s="102"/>
      <c r="GYD27" s="102"/>
      <c r="GYE27" s="102"/>
      <c r="GYF27" s="102"/>
      <c r="GYG27" s="102"/>
      <c r="GYH27" s="102"/>
      <c r="GYI27" s="102"/>
      <c r="GYJ27" s="102"/>
      <c r="GYK27" s="102"/>
      <c r="GYL27" s="102"/>
      <c r="GYM27" s="102"/>
      <c r="GYN27" s="102"/>
      <c r="GYO27" s="102"/>
      <c r="GYP27" s="102"/>
      <c r="GYQ27" s="102"/>
      <c r="GYR27" s="102"/>
      <c r="GYS27" s="102"/>
      <c r="GYT27" s="102"/>
      <c r="GYU27" s="102"/>
      <c r="GYV27" s="102"/>
      <c r="GYW27" s="102"/>
      <c r="GYX27" s="102"/>
      <c r="GYY27" s="102"/>
      <c r="GYZ27" s="102"/>
      <c r="GZA27" s="102"/>
      <c r="GZB27" s="102"/>
      <c r="GZC27" s="102"/>
      <c r="GZD27" s="102"/>
      <c r="GZE27" s="102"/>
      <c r="GZF27" s="102"/>
      <c r="GZG27" s="102"/>
      <c r="GZH27" s="102"/>
      <c r="GZI27" s="102"/>
      <c r="GZJ27" s="102"/>
      <c r="GZK27" s="102"/>
      <c r="GZL27" s="102"/>
      <c r="GZM27" s="102"/>
      <c r="GZN27" s="102"/>
      <c r="GZO27" s="102"/>
      <c r="GZP27" s="102"/>
      <c r="GZQ27" s="102"/>
      <c r="GZR27" s="102"/>
      <c r="GZS27" s="102"/>
      <c r="GZT27" s="102"/>
      <c r="GZU27" s="102"/>
      <c r="GZV27" s="102"/>
      <c r="GZW27" s="102"/>
      <c r="GZX27" s="102"/>
      <c r="GZY27" s="102"/>
      <c r="GZZ27" s="102"/>
      <c r="HAA27" s="102"/>
      <c r="HAB27" s="102"/>
      <c r="HAC27" s="102"/>
      <c r="HAD27" s="102"/>
      <c r="HAE27" s="102"/>
      <c r="HAF27" s="102"/>
      <c r="HAG27" s="102"/>
      <c r="HAH27" s="102"/>
      <c r="HAI27" s="102"/>
      <c r="HAJ27" s="102"/>
      <c r="HAK27" s="102"/>
      <c r="HAL27" s="102"/>
      <c r="HAM27" s="102"/>
      <c r="HAN27" s="102"/>
      <c r="HAO27" s="102"/>
      <c r="HAP27" s="102"/>
      <c r="HAQ27" s="102"/>
      <c r="HAR27" s="102"/>
      <c r="HAS27" s="102"/>
      <c r="HAT27" s="102"/>
      <c r="HAU27" s="102"/>
      <c r="HAV27" s="102"/>
      <c r="HAW27" s="102"/>
      <c r="HAX27" s="102"/>
      <c r="HAY27" s="102"/>
      <c r="HAZ27" s="102"/>
      <c r="HBA27" s="102"/>
      <c r="HBB27" s="102"/>
      <c r="HBC27" s="102"/>
      <c r="HBD27" s="102"/>
      <c r="HBE27" s="102"/>
      <c r="HBF27" s="102"/>
      <c r="HBG27" s="102"/>
      <c r="HBH27" s="102"/>
      <c r="HBI27" s="102"/>
      <c r="HBJ27" s="102"/>
      <c r="HBK27" s="102"/>
      <c r="HBL27" s="102"/>
      <c r="HBM27" s="102"/>
      <c r="HBN27" s="102"/>
      <c r="HBO27" s="102"/>
      <c r="HBP27" s="102"/>
      <c r="HBQ27" s="102"/>
      <c r="HBR27" s="102"/>
      <c r="HBS27" s="102"/>
      <c r="HBT27" s="102"/>
      <c r="HBU27" s="102"/>
      <c r="HBV27" s="102"/>
      <c r="HBW27" s="102"/>
      <c r="HBX27" s="102"/>
      <c r="HBY27" s="102"/>
      <c r="HBZ27" s="102"/>
      <c r="HCA27" s="102"/>
      <c r="HCB27" s="102"/>
      <c r="HCC27" s="102"/>
      <c r="HCD27" s="102"/>
      <c r="HCE27" s="102"/>
      <c r="HCF27" s="102"/>
      <c r="HCG27" s="102"/>
      <c r="HCH27" s="102"/>
      <c r="HCI27" s="102"/>
      <c r="HCJ27" s="102"/>
      <c r="HCK27" s="102"/>
      <c r="HCL27" s="102"/>
      <c r="HCM27" s="102"/>
      <c r="HCN27" s="102"/>
      <c r="HCO27" s="102"/>
      <c r="HCP27" s="102"/>
      <c r="HCQ27" s="102"/>
      <c r="HCR27" s="102"/>
      <c r="HCS27" s="102"/>
      <c r="HCT27" s="102"/>
      <c r="HCU27" s="102"/>
      <c r="HCV27" s="102"/>
      <c r="HCW27" s="102"/>
      <c r="HCX27" s="102"/>
      <c r="HCY27" s="102"/>
      <c r="HCZ27" s="102"/>
      <c r="HDA27" s="102"/>
      <c r="HDB27" s="102"/>
      <c r="HDC27" s="102"/>
      <c r="HDD27" s="102"/>
      <c r="HDE27" s="102"/>
      <c r="HDF27" s="102"/>
      <c r="HDG27" s="102"/>
      <c r="HDH27" s="102"/>
      <c r="HDI27" s="102"/>
      <c r="HDJ27" s="102"/>
      <c r="HDK27" s="102"/>
      <c r="HDL27" s="102"/>
      <c r="HDM27" s="102"/>
      <c r="HDN27" s="102"/>
      <c r="HDO27" s="102"/>
      <c r="HDP27" s="102"/>
      <c r="HDQ27" s="102"/>
      <c r="HDR27" s="102"/>
      <c r="HDS27" s="102"/>
      <c r="HDT27" s="102"/>
      <c r="HDU27" s="102"/>
      <c r="HDV27" s="102"/>
      <c r="HDW27" s="102"/>
      <c r="HDX27" s="102"/>
      <c r="HDY27" s="102"/>
      <c r="HDZ27" s="102"/>
      <c r="HEA27" s="102"/>
      <c r="HEB27" s="102"/>
      <c r="HEC27" s="102"/>
      <c r="HED27" s="102"/>
      <c r="HEE27" s="102"/>
      <c r="HEF27" s="102"/>
      <c r="HEG27" s="102"/>
      <c r="HEH27" s="102"/>
      <c r="HEI27" s="102"/>
      <c r="HEJ27" s="102"/>
      <c r="HEK27" s="102"/>
      <c r="HEL27" s="102"/>
      <c r="HEM27" s="102"/>
      <c r="HEN27" s="102"/>
      <c r="HEO27" s="102"/>
      <c r="HEP27" s="102"/>
      <c r="HEQ27" s="102"/>
      <c r="HER27" s="102"/>
      <c r="HES27" s="102"/>
      <c r="HET27" s="102"/>
      <c r="HEU27" s="102"/>
      <c r="HEV27" s="102"/>
      <c r="HEW27" s="102"/>
      <c r="HEX27" s="102"/>
      <c r="HEY27" s="102"/>
      <c r="HEZ27" s="102"/>
      <c r="HFA27" s="102"/>
      <c r="HFB27" s="102"/>
      <c r="HFC27" s="102"/>
      <c r="HFD27" s="102"/>
      <c r="HFE27" s="102"/>
      <c r="HFF27" s="102"/>
      <c r="HFG27" s="102"/>
      <c r="HFH27" s="102"/>
      <c r="HFI27" s="102"/>
      <c r="HFJ27" s="102"/>
      <c r="HFK27" s="102"/>
      <c r="HFL27" s="102"/>
      <c r="HFM27" s="102"/>
      <c r="HFN27" s="102"/>
      <c r="HFO27" s="102"/>
      <c r="HFP27" s="102"/>
      <c r="HFQ27" s="102"/>
      <c r="HFR27" s="102"/>
      <c r="HFS27" s="102"/>
      <c r="HFT27" s="102"/>
      <c r="HFU27" s="102"/>
      <c r="HFV27" s="102"/>
      <c r="HFW27" s="102"/>
      <c r="HFX27" s="102"/>
      <c r="HFY27" s="102"/>
      <c r="HFZ27" s="102"/>
      <c r="HGA27" s="102"/>
      <c r="HGB27" s="102"/>
      <c r="HGC27" s="102"/>
      <c r="HGD27" s="102"/>
      <c r="HGE27" s="102"/>
      <c r="HGF27" s="102"/>
      <c r="HGG27" s="102"/>
      <c r="HGH27" s="102"/>
      <c r="HGI27" s="102"/>
      <c r="HGJ27" s="102"/>
      <c r="HGK27" s="102"/>
      <c r="HGL27" s="102"/>
      <c r="HGM27" s="102"/>
      <c r="HGN27" s="102"/>
      <c r="HGO27" s="102"/>
      <c r="HGP27" s="102"/>
      <c r="HGQ27" s="102"/>
      <c r="HGR27" s="102"/>
      <c r="HGS27" s="102"/>
      <c r="HGT27" s="102"/>
      <c r="HGU27" s="102"/>
      <c r="HGV27" s="102"/>
      <c r="HGW27" s="102"/>
      <c r="HGX27" s="102"/>
      <c r="HGY27" s="102"/>
      <c r="HGZ27" s="102"/>
      <c r="HHA27" s="102"/>
      <c r="HHB27" s="102"/>
      <c r="HHC27" s="102"/>
      <c r="HHD27" s="102"/>
      <c r="HHE27" s="102"/>
      <c r="HHF27" s="102"/>
      <c r="HHG27" s="102"/>
      <c r="HHH27" s="102"/>
      <c r="HHI27" s="102"/>
      <c r="HHJ27" s="102"/>
      <c r="HHK27" s="102"/>
      <c r="HHL27" s="102"/>
      <c r="HHM27" s="102"/>
      <c r="HHN27" s="102"/>
      <c r="HHO27" s="102"/>
      <c r="HHP27" s="102"/>
      <c r="HHQ27" s="102"/>
      <c r="HHR27" s="102"/>
      <c r="HHS27" s="102"/>
      <c r="HHT27" s="102"/>
      <c r="HHU27" s="102"/>
      <c r="HHV27" s="102"/>
      <c r="HHW27" s="102"/>
      <c r="HHX27" s="102"/>
      <c r="HHY27" s="102"/>
      <c r="HHZ27" s="102"/>
      <c r="HIA27" s="102"/>
      <c r="HIB27" s="102"/>
      <c r="HIC27" s="102"/>
      <c r="HID27" s="102"/>
      <c r="HIE27" s="102"/>
      <c r="HIF27" s="102"/>
      <c r="HIG27" s="102"/>
      <c r="HIH27" s="102"/>
      <c r="HII27" s="102"/>
      <c r="HIJ27" s="102"/>
      <c r="HIK27" s="102"/>
      <c r="HIL27" s="102"/>
      <c r="HIM27" s="102"/>
      <c r="HIN27" s="102"/>
      <c r="HIO27" s="102"/>
      <c r="HIP27" s="102"/>
      <c r="HIQ27" s="102"/>
      <c r="HIR27" s="102"/>
      <c r="HIS27" s="102"/>
      <c r="HIT27" s="102"/>
      <c r="HIU27" s="102"/>
      <c r="HIV27" s="102"/>
      <c r="HIW27" s="102"/>
      <c r="HIX27" s="102"/>
      <c r="HIY27" s="102"/>
      <c r="HIZ27" s="102"/>
      <c r="HJA27" s="102"/>
      <c r="HJB27" s="102"/>
      <c r="HJC27" s="102"/>
      <c r="HJD27" s="102"/>
      <c r="HJE27" s="102"/>
      <c r="HJF27" s="102"/>
      <c r="HJG27" s="102"/>
      <c r="HJH27" s="102"/>
      <c r="HJI27" s="102"/>
      <c r="HJJ27" s="102"/>
      <c r="HJK27" s="102"/>
      <c r="HJL27" s="102"/>
      <c r="HJM27" s="102"/>
      <c r="HJN27" s="102"/>
      <c r="HJO27" s="102"/>
      <c r="HJP27" s="102"/>
      <c r="HJQ27" s="102"/>
      <c r="HJR27" s="102"/>
      <c r="HJS27" s="102"/>
      <c r="HJT27" s="102"/>
      <c r="HJU27" s="102"/>
      <c r="HJV27" s="102"/>
      <c r="HJW27" s="102"/>
      <c r="HJX27" s="102"/>
      <c r="HJY27" s="102"/>
      <c r="HJZ27" s="102"/>
      <c r="HKA27" s="102"/>
      <c r="HKB27" s="102"/>
      <c r="HKC27" s="102"/>
      <c r="HKD27" s="102"/>
      <c r="HKE27" s="102"/>
      <c r="HKF27" s="102"/>
      <c r="HKG27" s="102"/>
      <c r="HKH27" s="102"/>
      <c r="HKI27" s="102"/>
      <c r="HKJ27" s="102"/>
      <c r="HKK27" s="102"/>
      <c r="HKL27" s="102"/>
      <c r="HKM27" s="102"/>
      <c r="HKN27" s="102"/>
      <c r="HKO27" s="102"/>
      <c r="HKP27" s="102"/>
      <c r="HKQ27" s="102"/>
      <c r="HKR27" s="102"/>
      <c r="HKS27" s="102"/>
      <c r="HKT27" s="102"/>
      <c r="HKU27" s="102"/>
      <c r="HKV27" s="102"/>
      <c r="HKW27" s="102"/>
      <c r="HKX27" s="102"/>
      <c r="HKY27" s="102"/>
      <c r="HKZ27" s="102"/>
      <c r="HLA27" s="102"/>
      <c r="HLB27" s="102"/>
      <c r="HLC27" s="102"/>
      <c r="HLD27" s="102"/>
      <c r="HLE27" s="102"/>
      <c r="HLF27" s="102"/>
      <c r="HLG27" s="102"/>
      <c r="HLH27" s="102"/>
      <c r="HLI27" s="102"/>
      <c r="HLJ27" s="102"/>
      <c r="HLK27" s="102"/>
      <c r="HLL27" s="102"/>
      <c r="HLM27" s="102"/>
      <c r="HLN27" s="102"/>
      <c r="HLO27" s="102"/>
      <c r="HLP27" s="102"/>
      <c r="HLQ27" s="102"/>
      <c r="HLR27" s="102"/>
      <c r="HLS27" s="102"/>
      <c r="HLT27" s="102"/>
      <c r="HLU27" s="102"/>
      <c r="HLV27" s="102"/>
      <c r="HLW27" s="102"/>
      <c r="HLX27" s="102"/>
      <c r="HLY27" s="102"/>
      <c r="HLZ27" s="102"/>
      <c r="HMA27" s="102"/>
      <c r="HMB27" s="102"/>
      <c r="HMC27" s="102"/>
      <c r="HMD27" s="102"/>
      <c r="HME27" s="102"/>
      <c r="HMF27" s="102"/>
      <c r="HMG27" s="102"/>
      <c r="HMH27" s="102"/>
      <c r="HMI27" s="102"/>
      <c r="HMJ27" s="102"/>
      <c r="HMK27" s="102"/>
      <c r="HML27" s="102"/>
      <c r="HMM27" s="102"/>
      <c r="HMN27" s="102"/>
      <c r="HMO27" s="102"/>
      <c r="HMP27" s="102"/>
      <c r="HMQ27" s="102"/>
      <c r="HMR27" s="102"/>
      <c r="HMS27" s="102"/>
      <c r="HMT27" s="102"/>
      <c r="HMU27" s="102"/>
      <c r="HMV27" s="102"/>
      <c r="HMW27" s="102"/>
      <c r="HMX27" s="102"/>
      <c r="HMY27" s="102"/>
      <c r="HMZ27" s="102"/>
      <c r="HNA27" s="102"/>
      <c r="HNB27" s="102"/>
      <c r="HNC27" s="102"/>
      <c r="HND27" s="102"/>
      <c r="HNE27" s="102"/>
      <c r="HNF27" s="102"/>
      <c r="HNG27" s="102"/>
      <c r="HNH27" s="102"/>
      <c r="HNI27" s="102"/>
      <c r="HNJ27" s="102"/>
      <c r="HNK27" s="102"/>
      <c r="HNL27" s="102"/>
      <c r="HNM27" s="102"/>
      <c r="HNN27" s="102"/>
      <c r="HNO27" s="102"/>
      <c r="HNP27" s="102"/>
      <c r="HNQ27" s="102"/>
      <c r="HNR27" s="102"/>
      <c r="HNS27" s="102"/>
      <c r="HNT27" s="102"/>
      <c r="HNU27" s="102"/>
      <c r="HNV27" s="102"/>
      <c r="HNW27" s="102"/>
      <c r="HNX27" s="102"/>
      <c r="HNY27" s="102"/>
      <c r="HNZ27" s="102"/>
      <c r="HOA27" s="102"/>
      <c r="HOB27" s="102"/>
      <c r="HOC27" s="102"/>
      <c r="HOD27" s="102"/>
      <c r="HOE27" s="102"/>
      <c r="HOF27" s="102"/>
      <c r="HOG27" s="102"/>
      <c r="HOH27" s="102"/>
      <c r="HOI27" s="102"/>
      <c r="HOJ27" s="102"/>
      <c r="HOK27" s="102"/>
      <c r="HOL27" s="102"/>
      <c r="HOM27" s="102"/>
      <c r="HON27" s="102"/>
      <c r="HOO27" s="102"/>
      <c r="HOP27" s="102"/>
      <c r="HOQ27" s="102"/>
      <c r="HOR27" s="102"/>
      <c r="HOS27" s="102"/>
      <c r="HOT27" s="102"/>
      <c r="HOU27" s="102"/>
      <c r="HOV27" s="102"/>
      <c r="HOW27" s="102"/>
      <c r="HOX27" s="102"/>
      <c r="HOY27" s="102"/>
      <c r="HOZ27" s="102"/>
      <c r="HPA27" s="102"/>
      <c r="HPB27" s="102"/>
      <c r="HPC27" s="102"/>
      <c r="HPD27" s="102"/>
      <c r="HPE27" s="102"/>
      <c r="HPF27" s="102"/>
      <c r="HPG27" s="102"/>
      <c r="HPH27" s="102"/>
      <c r="HPI27" s="102"/>
      <c r="HPJ27" s="102"/>
      <c r="HPK27" s="102"/>
      <c r="HPL27" s="102"/>
      <c r="HPM27" s="102"/>
      <c r="HPN27" s="102"/>
      <c r="HPO27" s="102"/>
      <c r="HPP27" s="102"/>
      <c r="HPQ27" s="102"/>
      <c r="HPR27" s="102"/>
      <c r="HPS27" s="102"/>
      <c r="HPT27" s="102"/>
      <c r="HPU27" s="102"/>
      <c r="HPV27" s="102"/>
      <c r="HPW27" s="102"/>
      <c r="HPX27" s="102"/>
      <c r="HPY27" s="102"/>
      <c r="HPZ27" s="102"/>
      <c r="HQA27" s="102"/>
      <c r="HQB27" s="102"/>
      <c r="HQC27" s="102"/>
      <c r="HQD27" s="102"/>
      <c r="HQE27" s="102"/>
      <c r="HQF27" s="102"/>
      <c r="HQG27" s="102"/>
      <c r="HQH27" s="102"/>
      <c r="HQI27" s="102"/>
      <c r="HQJ27" s="102"/>
      <c r="HQK27" s="102"/>
      <c r="HQL27" s="102"/>
      <c r="HQM27" s="102"/>
      <c r="HQN27" s="102"/>
      <c r="HQO27" s="102"/>
      <c r="HQP27" s="102"/>
      <c r="HQQ27" s="102"/>
      <c r="HQR27" s="102"/>
      <c r="HQS27" s="102"/>
      <c r="HQT27" s="102"/>
      <c r="HQU27" s="102"/>
      <c r="HQV27" s="102"/>
      <c r="HQW27" s="102"/>
      <c r="HQX27" s="102"/>
      <c r="HQY27" s="102"/>
      <c r="HQZ27" s="102"/>
      <c r="HRA27" s="102"/>
      <c r="HRB27" s="102"/>
      <c r="HRC27" s="102"/>
      <c r="HRD27" s="102"/>
      <c r="HRE27" s="102"/>
      <c r="HRF27" s="102"/>
      <c r="HRG27" s="102"/>
      <c r="HRH27" s="102"/>
      <c r="HRI27" s="102"/>
      <c r="HRJ27" s="102"/>
      <c r="HRK27" s="102"/>
      <c r="HRL27" s="102"/>
      <c r="HRM27" s="102"/>
      <c r="HRN27" s="102"/>
      <c r="HRO27" s="102"/>
      <c r="HRP27" s="102"/>
      <c r="HRQ27" s="102"/>
      <c r="HRR27" s="102"/>
      <c r="HRS27" s="102"/>
      <c r="HRT27" s="102"/>
      <c r="HRU27" s="102"/>
      <c r="HRV27" s="102"/>
      <c r="HRW27" s="102"/>
      <c r="HRX27" s="102"/>
      <c r="HRY27" s="102"/>
      <c r="HRZ27" s="102"/>
      <c r="HSA27" s="102"/>
      <c r="HSB27" s="102"/>
      <c r="HSC27" s="102"/>
      <c r="HSD27" s="102"/>
      <c r="HSE27" s="102"/>
      <c r="HSF27" s="102"/>
      <c r="HSG27" s="102"/>
      <c r="HSH27" s="102"/>
      <c r="HSI27" s="102"/>
      <c r="HSJ27" s="102"/>
      <c r="HSK27" s="102"/>
      <c r="HSL27" s="102"/>
      <c r="HSM27" s="102"/>
      <c r="HSN27" s="102"/>
      <c r="HSO27" s="102"/>
      <c r="HSP27" s="102"/>
      <c r="HSQ27" s="102"/>
      <c r="HSR27" s="102"/>
      <c r="HSS27" s="102"/>
      <c r="HST27" s="102"/>
      <c r="HSU27" s="102"/>
      <c r="HSV27" s="102"/>
      <c r="HSW27" s="102"/>
      <c r="HSX27" s="102"/>
      <c r="HSY27" s="102"/>
      <c r="HSZ27" s="102"/>
      <c r="HTA27" s="102"/>
      <c r="HTB27" s="102"/>
      <c r="HTC27" s="102"/>
      <c r="HTD27" s="102"/>
      <c r="HTE27" s="102"/>
      <c r="HTF27" s="102"/>
      <c r="HTG27" s="102"/>
      <c r="HTH27" s="102"/>
      <c r="HTI27" s="102"/>
      <c r="HTJ27" s="102"/>
      <c r="HTK27" s="102"/>
      <c r="HTL27" s="102"/>
      <c r="HTM27" s="102"/>
      <c r="HTN27" s="102"/>
      <c r="HTO27" s="102"/>
      <c r="HTP27" s="102"/>
      <c r="HTQ27" s="102"/>
      <c r="HTR27" s="102"/>
      <c r="HTS27" s="102"/>
      <c r="HTT27" s="102"/>
      <c r="HTU27" s="102"/>
      <c r="HTV27" s="102"/>
      <c r="HTW27" s="102"/>
      <c r="HTX27" s="102"/>
      <c r="HTY27" s="102"/>
      <c r="HTZ27" s="102"/>
      <c r="HUA27" s="102"/>
      <c r="HUB27" s="102"/>
      <c r="HUC27" s="102"/>
      <c r="HUD27" s="102"/>
      <c r="HUE27" s="102"/>
      <c r="HUF27" s="102"/>
      <c r="HUG27" s="102"/>
      <c r="HUH27" s="102"/>
      <c r="HUI27" s="102"/>
      <c r="HUJ27" s="102"/>
      <c r="HUK27" s="102"/>
      <c r="HUL27" s="102"/>
      <c r="HUM27" s="102"/>
      <c r="HUN27" s="102"/>
      <c r="HUO27" s="102"/>
      <c r="HUP27" s="102"/>
      <c r="HUQ27" s="102"/>
      <c r="HUR27" s="102"/>
      <c r="HUS27" s="102"/>
      <c r="HUT27" s="102"/>
      <c r="HUU27" s="102"/>
      <c r="HUV27" s="102"/>
      <c r="HUW27" s="102"/>
      <c r="HUX27" s="102"/>
      <c r="HUY27" s="102"/>
      <c r="HUZ27" s="102"/>
      <c r="HVA27" s="102"/>
      <c r="HVB27" s="102"/>
      <c r="HVC27" s="102"/>
      <c r="HVD27" s="102"/>
      <c r="HVE27" s="102"/>
      <c r="HVF27" s="102"/>
      <c r="HVG27" s="102"/>
      <c r="HVH27" s="102"/>
      <c r="HVI27" s="102"/>
      <c r="HVJ27" s="102"/>
      <c r="HVK27" s="102"/>
      <c r="HVL27" s="102"/>
      <c r="HVM27" s="102"/>
      <c r="HVN27" s="102"/>
      <c r="HVO27" s="102"/>
      <c r="HVP27" s="102"/>
      <c r="HVQ27" s="102"/>
      <c r="HVR27" s="102"/>
      <c r="HVS27" s="102"/>
      <c r="HVT27" s="102"/>
      <c r="HVU27" s="102"/>
      <c r="HVV27" s="102"/>
      <c r="HVW27" s="102"/>
      <c r="HVX27" s="102"/>
      <c r="HVY27" s="102"/>
      <c r="HVZ27" s="102"/>
      <c r="HWA27" s="102"/>
      <c r="HWB27" s="102"/>
      <c r="HWC27" s="102"/>
      <c r="HWD27" s="102"/>
      <c r="HWE27" s="102"/>
      <c r="HWF27" s="102"/>
      <c r="HWG27" s="102"/>
      <c r="HWH27" s="102"/>
      <c r="HWI27" s="102"/>
      <c r="HWJ27" s="102"/>
      <c r="HWK27" s="102"/>
      <c r="HWL27" s="102"/>
      <c r="HWM27" s="102"/>
      <c r="HWN27" s="102"/>
      <c r="HWO27" s="102"/>
      <c r="HWP27" s="102"/>
      <c r="HWQ27" s="102"/>
      <c r="HWR27" s="102"/>
      <c r="HWS27" s="102"/>
      <c r="HWT27" s="102"/>
      <c r="HWU27" s="102"/>
      <c r="HWV27" s="102"/>
      <c r="HWW27" s="102"/>
      <c r="HWX27" s="102"/>
      <c r="HWY27" s="102"/>
      <c r="HWZ27" s="102"/>
      <c r="HXA27" s="102"/>
      <c r="HXB27" s="102"/>
      <c r="HXC27" s="102"/>
      <c r="HXD27" s="102"/>
      <c r="HXE27" s="102"/>
      <c r="HXF27" s="102"/>
      <c r="HXG27" s="102"/>
      <c r="HXH27" s="102"/>
      <c r="HXI27" s="102"/>
      <c r="HXJ27" s="102"/>
      <c r="HXK27" s="102"/>
      <c r="HXL27" s="102"/>
      <c r="HXM27" s="102"/>
      <c r="HXN27" s="102"/>
      <c r="HXO27" s="102"/>
      <c r="HXP27" s="102"/>
      <c r="HXQ27" s="102"/>
      <c r="HXR27" s="102"/>
      <c r="HXS27" s="102"/>
      <c r="HXT27" s="102"/>
      <c r="HXU27" s="102"/>
      <c r="HXV27" s="102"/>
      <c r="HXW27" s="102"/>
      <c r="HXX27" s="102"/>
      <c r="HXY27" s="102"/>
      <c r="HXZ27" s="102"/>
      <c r="HYA27" s="102"/>
      <c r="HYB27" s="102"/>
      <c r="HYC27" s="102"/>
      <c r="HYD27" s="102"/>
      <c r="HYE27" s="102"/>
      <c r="HYF27" s="102"/>
      <c r="HYG27" s="102"/>
      <c r="HYH27" s="102"/>
      <c r="HYI27" s="102"/>
      <c r="HYJ27" s="102"/>
      <c r="HYK27" s="102"/>
      <c r="HYL27" s="102"/>
      <c r="HYM27" s="102"/>
      <c r="HYN27" s="102"/>
      <c r="HYO27" s="102"/>
      <c r="HYP27" s="102"/>
      <c r="HYQ27" s="102"/>
      <c r="HYR27" s="102"/>
      <c r="HYS27" s="102"/>
      <c r="HYT27" s="102"/>
      <c r="HYU27" s="102"/>
      <c r="HYV27" s="102"/>
      <c r="HYW27" s="102"/>
      <c r="HYX27" s="102"/>
      <c r="HYY27" s="102"/>
      <c r="HYZ27" s="102"/>
      <c r="HZA27" s="102"/>
      <c r="HZB27" s="102"/>
      <c r="HZC27" s="102"/>
      <c r="HZD27" s="102"/>
      <c r="HZE27" s="102"/>
      <c r="HZF27" s="102"/>
      <c r="HZG27" s="102"/>
      <c r="HZH27" s="102"/>
      <c r="HZI27" s="102"/>
      <c r="HZJ27" s="102"/>
      <c r="HZK27" s="102"/>
      <c r="HZL27" s="102"/>
      <c r="HZM27" s="102"/>
      <c r="HZN27" s="102"/>
      <c r="HZO27" s="102"/>
      <c r="HZP27" s="102"/>
      <c r="HZQ27" s="102"/>
      <c r="HZR27" s="102"/>
      <c r="HZS27" s="102"/>
      <c r="HZT27" s="102"/>
      <c r="HZU27" s="102"/>
      <c r="HZV27" s="102"/>
      <c r="HZW27" s="102"/>
      <c r="HZX27" s="102"/>
      <c r="HZY27" s="102"/>
      <c r="HZZ27" s="102"/>
      <c r="IAA27" s="102"/>
      <c r="IAB27" s="102"/>
      <c r="IAC27" s="102"/>
      <c r="IAD27" s="102"/>
      <c r="IAE27" s="102"/>
      <c r="IAF27" s="102"/>
      <c r="IAG27" s="102"/>
      <c r="IAH27" s="102"/>
      <c r="IAI27" s="102"/>
      <c r="IAJ27" s="102"/>
      <c r="IAK27" s="102"/>
      <c r="IAL27" s="102"/>
      <c r="IAM27" s="102"/>
      <c r="IAN27" s="102"/>
      <c r="IAO27" s="102"/>
      <c r="IAP27" s="102"/>
      <c r="IAQ27" s="102"/>
      <c r="IAR27" s="102"/>
      <c r="IAS27" s="102"/>
      <c r="IAT27" s="102"/>
      <c r="IAU27" s="102"/>
      <c r="IAV27" s="102"/>
      <c r="IAW27" s="102"/>
      <c r="IAX27" s="102"/>
      <c r="IAY27" s="102"/>
      <c r="IAZ27" s="102"/>
      <c r="IBA27" s="102"/>
      <c r="IBB27" s="102"/>
      <c r="IBC27" s="102"/>
      <c r="IBD27" s="102"/>
      <c r="IBE27" s="102"/>
      <c r="IBF27" s="102"/>
      <c r="IBG27" s="102"/>
      <c r="IBH27" s="102"/>
      <c r="IBI27" s="102"/>
      <c r="IBJ27" s="102"/>
      <c r="IBK27" s="102"/>
      <c r="IBL27" s="102"/>
      <c r="IBM27" s="102"/>
      <c r="IBN27" s="102"/>
      <c r="IBO27" s="102"/>
      <c r="IBP27" s="102"/>
      <c r="IBQ27" s="102"/>
      <c r="IBR27" s="102"/>
      <c r="IBS27" s="102"/>
      <c r="IBT27" s="102"/>
      <c r="IBU27" s="102"/>
      <c r="IBV27" s="102"/>
      <c r="IBW27" s="102"/>
      <c r="IBX27" s="102"/>
      <c r="IBY27" s="102"/>
      <c r="IBZ27" s="102"/>
      <c r="ICA27" s="102"/>
      <c r="ICB27" s="102"/>
      <c r="ICC27" s="102"/>
      <c r="ICD27" s="102"/>
      <c r="ICE27" s="102"/>
      <c r="ICF27" s="102"/>
      <c r="ICG27" s="102"/>
      <c r="ICH27" s="102"/>
      <c r="ICI27" s="102"/>
      <c r="ICJ27" s="102"/>
      <c r="ICK27" s="102"/>
      <c r="ICL27" s="102"/>
      <c r="ICM27" s="102"/>
      <c r="ICN27" s="102"/>
      <c r="ICO27" s="102"/>
      <c r="ICP27" s="102"/>
      <c r="ICQ27" s="102"/>
      <c r="ICR27" s="102"/>
      <c r="ICS27" s="102"/>
      <c r="ICT27" s="102"/>
      <c r="ICU27" s="102"/>
      <c r="ICV27" s="102"/>
      <c r="ICW27" s="102"/>
      <c r="ICX27" s="102"/>
      <c r="ICY27" s="102"/>
      <c r="ICZ27" s="102"/>
      <c r="IDA27" s="102"/>
      <c r="IDB27" s="102"/>
      <c r="IDC27" s="102"/>
      <c r="IDD27" s="102"/>
      <c r="IDE27" s="102"/>
      <c r="IDF27" s="102"/>
      <c r="IDG27" s="102"/>
      <c r="IDH27" s="102"/>
      <c r="IDI27" s="102"/>
      <c r="IDJ27" s="102"/>
      <c r="IDK27" s="102"/>
      <c r="IDL27" s="102"/>
      <c r="IDM27" s="102"/>
      <c r="IDN27" s="102"/>
      <c r="IDO27" s="102"/>
      <c r="IDP27" s="102"/>
      <c r="IDQ27" s="102"/>
      <c r="IDR27" s="102"/>
      <c r="IDS27" s="102"/>
      <c r="IDT27" s="102"/>
      <c r="IDU27" s="102"/>
      <c r="IDV27" s="102"/>
      <c r="IDW27" s="102"/>
      <c r="IDX27" s="102"/>
      <c r="IDY27" s="102"/>
      <c r="IDZ27" s="102"/>
      <c r="IEA27" s="102"/>
      <c r="IEB27" s="102"/>
      <c r="IEC27" s="102"/>
      <c r="IED27" s="102"/>
      <c r="IEE27" s="102"/>
      <c r="IEF27" s="102"/>
      <c r="IEG27" s="102"/>
      <c r="IEH27" s="102"/>
      <c r="IEI27" s="102"/>
      <c r="IEJ27" s="102"/>
      <c r="IEK27" s="102"/>
      <c r="IEL27" s="102"/>
      <c r="IEM27" s="102"/>
      <c r="IEN27" s="102"/>
      <c r="IEO27" s="102"/>
      <c r="IEP27" s="102"/>
      <c r="IEQ27" s="102"/>
      <c r="IER27" s="102"/>
      <c r="IES27" s="102"/>
      <c r="IET27" s="102"/>
      <c r="IEU27" s="102"/>
      <c r="IEV27" s="102"/>
      <c r="IEW27" s="102"/>
      <c r="IEX27" s="102"/>
      <c r="IEY27" s="102"/>
      <c r="IEZ27" s="102"/>
      <c r="IFA27" s="102"/>
      <c r="IFB27" s="102"/>
      <c r="IFC27" s="102"/>
      <c r="IFD27" s="102"/>
      <c r="IFE27" s="102"/>
      <c r="IFF27" s="102"/>
      <c r="IFG27" s="102"/>
      <c r="IFH27" s="102"/>
      <c r="IFI27" s="102"/>
      <c r="IFJ27" s="102"/>
      <c r="IFK27" s="102"/>
      <c r="IFL27" s="102"/>
      <c r="IFM27" s="102"/>
      <c r="IFN27" s="102"/>
      <c r="IFO27" s="102"/>
      <c r="IFP27" s="102"/>
      <c r="IFQ27" s="102"/>
      <c r="IFR27" s="102"/>
      <c r="IFS27" s="102"/>
      <c r="IFT27" s="102"/>
      <c r="IFU27" s="102"/>
      <c r="IFV27" s="102"/>
      <c r="IFW27" s="102"/>
      <c r="IFX27" s="102"/>
      <c r="IFY27" s="102"/>
      <c r="IFZ27" s="102"/>
      <c r="IGA27" s="102"/>
      <c r="IGB27" s="102"/>
      <c r="IGC27" s="102"/>
      <c r="IGD27" s="102"/>
      <c r="IGE27" s="102"/>
      <c r="IGF27" s="102"/>
      <c r="IGG27" s="102"/>
      <c r="IGH27" s="102"/>
      <c r="IGI27" s="102"/>
      <c r="IGJ27" s="102"/>
      <c r="IGK27" s="102"/>
      <c r="IGL27" s="102"/>
      <c r="IGM27" s="102"/>
      <c r="IGN27" s="102"/>
      <c r="IGO27" s="102"/>
      <c r="IGP27" s="102"/>
      <c r="IGQ27" s="102"/>
      <c r="IGR27" s="102"/>
      <c r="IGS27" s="102"/>
      <c r="IGT27" s="102"/>
      <c r="IGU27" s="102"/>
      <c r="IGV27" s="102"/>
      <c r="IGW27" s="102"/>
      <c r="IGX27" s="102"/>
      <c r="IGY27" s="102"/>
      <c r="IGZ27" s="102"/>
      <c r="IHA27" s="102"/>
      <c r="IHB27" s="102"/>
      <c r="IHC27" s="102"/>
      <c r="IHD27" s="102"/>
      <c r="IHE27" s="102"/>
      <c r="IHF27" s="102"/>
      <c r="IHG27" s="102"/>
      <c r="IHH27" s="102"/>
      <c r="IHI27" s="102"/>
      <c r="IHJ27" s="102"/>
      <c r="IHK27" s="102"/>
      <c r="IHL27" s="102"/>
      <c r="IHM27" s="102"/>
      <c r="IHN27" s="102"/>
      <c r="IHO27" s="102"/>
      <c r="IHP27" s="102"/>
      <c r="IHQ27" s="102"/>
      <c r="IHR27" s="102"/>
      <c r="IHS27" s="102"/>
      <c r="IHT27" s="102"/>
      <c r="IHU27" s="102"/>
      <c r="IHV27" s="102"/>
      <c r="IHW27" s="102"/>
      <c r="IHX27" s="102"/>
      <c r="IHY27" s="102"/>
      <c r="IHZ27" s="102"/>
      <c r="IIA27" s="102"/>
      <c r="IIB27" s="102"/>
      <c r="IIC27" s="102"/>
      <c r="IID27" s="102"/>
      <c r="IIE27" s="102"/>
      <c r="IIF27" s="102"/>
      <c r="IIG27" s="102"/>
      <c r="IIH27" s="102"/>
      <c r="III27" s="102"/>
      <c r="IIJ27" s="102"/>
      <c r="IIK27" s="102"/>
      <c r="IIL27" s="102"/>
      <c r="IIM27" s="102"/>
      <c r="IIN27" s="102"/>
      <c r="IIO27" s="102"/>
      <c r="IIP27" s="102"/>
      <c r="IIQ27" s="102"/>
      <c r="IIR27" s="102"/>
      <c r="IIS27" s="102"/>
      <c r="IIT27" s="102"/>
      <c r="IIU27" s="102"/>
      <c r="IIV27" s="102"/>
      <c r="IIW27" s="102"/>
      <c r="IIX27" s="102"/>
      <c r="IIY27" s="102"/>
      <c r="IIZ27" s="102"/>
      <c r="IJA27" s="102"/>
      <c r="IJB27" s="102"/>
      <c r="IJC27" s="102"/>
      <c r="IJD27" s="102"/>
      <c r="IJE27" s="102"/>
      <c r="IJF27" s="102"/>
      <c r="IJG27" s="102"/>
      <c r="IJH27" s="102"/>
      <c r="IJI27" s="102"/>
      <c r="IJJ27" s="102"/>
      <c r="IJK27" s="102"/>
      <c r="IJL27" s="102"/>
      <c r="IJM27" s="102"/>
      <c r="IJN27" s="102"/>
      <c r="IJO27" s="102"/>
      <c r="IJP27" s="102"/>
      <c r="IJQ27" s="102"/>
      <c r="IJR27" s="102"/>
      <c r="IJS27" s="102"/>
      <c r="IJT27" s="102"/>
      <c r="IJU27" s="102"/>
      <c r="IJV27" s="102"/>
      <c r="IJW27" s="102"/>
      <c r="IJX27" s="102"/>
      <c r="IJY27" s="102"/>
      <c r="IJZ27" s="102"/>
      <c r="IKA27" s="102"/>
      <c r="IKB27" s="102"/>
      <c r="IKC27" s="102"/>
      <c r="IKD27" s="102"/>
      <c r="IKE27" s="102"/>
      <c r="IKF27" s="102"/>
      <c r="IKG27" s="102"/>
      <c r="IKH27" s="102"/>
      <c r="IKI27" s="102"/>
      <c r="IKJ27" s="102"/>
      <c r="IKK27" s="102"/>
      <c r="IKL27" s="102"/>
      <c r="IKM27" s="102"/>
      <c r="IKN27" s="102"/>
      <c r="IKO27" s="102"/>
      <c r="IKP27" s="102"/>
      <c r="IKQ27" s="102"/>
      <c r="IKR27" s="102"/>
      <c r="IKS27" s="102"/>
      <c r="IKT27" s="102"/>
      <c r="IKU27" s="102"/>
      <c r="IKV27" s="102"/>
      <c r="IKW27" s="102"/>
      <c r="IKX27" s="102"/>
      <c r="IKY27" s="102"/>
      <c r="IKZ27" s="102"/>
      <c r="ILA27" s="102"/>
      <c r="ILB27" s="102"/>
      <c r="ILC27" s="102"/>
      <c r="ILD27" s="102"/>
      <c r="ILE27" s="102"/>
      <c r="ILF27" s="102"/>
      <c r="ILG27" s="102"/>
      <c r="ILH27" s="102"/>
      <c r="ILI27" s="102"/>
      <c r="ILJ27" s="102"/>
      <c r="ILK27" s="102"/>
      <c r="ILL27" s="102"/>
      <c r="ILM27" s="102"/>
      <c r="ILN27" s="102"/>
      <c r="ILO27" s="102"/>
      <c r="ILP27" s="102"/>
      <c r="ILQ27" s="102"/>
      <c r="ILR27" s="102"/>
      <c r="ILS27" s="102"/>
      <c r="ILT27" s="102"/>
      <c r="ILU27" s="102"/>
      <c r="ILV27" s="102"/>
      <c r="ILW27" s="102"/>
      <c r="ILX27" s="102"/>
      <c r="ILY27" s="102"/>
      <c r="ILZ27" s="102"/>
      <c r="IMA27" s="102"/>
      <c r="IMB27" s="102"/>
      <c r="IMC27" s="102"/>
      <c r="IMD27" s="102"/>
      <c r="IME27" s="102"/>
      <c r="IMF27" s="102"/>
      <c r="IMG27" s="102"/>
      <c r="IMH27" s="102"/>
      <c r="IMI27" s="102"/>
      <c r="IMJ27" s="102"/>
      <c r="IMK27" s="102"/>
      <c r="IML27" s="102"/>
      <c r="IMM27" s="102"/>
      <c r="IMN27" s="102"/>
      <c r="IMO27" s="102"/>
      <c r="IMP27" s="102"/>
      <c r="IMQ27" s="102"/>
      <c r="IMR27" s="102"/>
      <c r="IMS27" s="102"/>
      <c r="IMT27" s="102"/>
      <c r="IMU27" s="102"/>
      <c r="IMV27" s="102"/>
      <c r="IMW27" s="102"/>
      <c r="IMX27" s="102"/>
      <c r="IMY27" s="102"/>
      <c r="IMZ27" s="102"/>
      <c r="INA27" s="102"/>
      <c r="INB27" s="102"/>
      <c r="INC27" s="102"/>
      <c r="IND27" s="102"/>
      <c r="INE27" s="102"/>
      <c r="INF27" s="102"/>
      <c r="ING27" s="102"/>
      <c r="INH27" s="102"/>
      <c r="INI27" s="102"/>
      <c r="INJ27" s="102"/>
      <c r="INK27" s="102"/>
      <c r="INL27" s="102"/>
      <c r="INM27" s="102"/>
      <c r="INN27" s="102"/>
      <c r="INO27" s="102"/>
      <c r="INP27" s="102"/>
      <c r="INQ27" s="102"/>
      <c r="INR27" s="102"/>
      <c r="INS27" s="102"/>
      <c r="INT27" s="102"/>
      <c r="INU27" s="102"/>
      <c r="INV27" s="102"/>
      <c r="INW27" s="102"/>
      <c r="INX27" s="102"/>
      <c r="INY27" s="102"/>
      <c r="INZ27" s="102"/>
      <c r="IOA27" s="102"/>
      <c r="IOB27" s="102"/>
      <c r="IOC27" s="102"/>
      <c r="IOD27" s="102"/>
      <c r="IOE27" s="102"/>
      <c r="IOF27" s="102"/>
      <c r="IOG27" s="102"/>
      <c r="IOH27" s="102"/>
      <c r="IOI27" s="102"/>
      <c r="IOJ27" s="102"/>
      <c r="IOK27" s="102"/>
      <c r="IOL27" s="102"/>
      <c r="IOM27" s="102"/>
      <c r="ION27" s="102"/>
      <c r="IOO27" s="102"/>
      <c r="IOP27" s="102"/>
      <c r="IOQ27" s="102"/>
      <c r="IOR27" s="102"/>
      <c r="IOS27" s="102"/>
      <c r="IOT27" s="102"/>
      <c r="IOU27" s="102"/>
      <c r="IOV27" s="102"/>
      <c r="IOW27" s="102"/>
      <c r="IOX27" s="102"/>
      <c r="IOY27" s="102"/>
      <c r="IOZ27" s="102"/>
      <c r="IPA27" s="102"/>
      <c r="IPB27" s="102"/>
      <c r="IPC27" s="102"/>
      <c r="IPD27" s="102"/>
      <c r="IPE27" s="102"/>
      <c r="IPF27" s="102"/>
      <c r="IPG27" s="102"/>
      <c r="IPH27" s="102"/>
      <c r="IPI27" s="102"/>
      <c r="IPJ27" s="102"/>
      <c r="IPK27" s="102"/>
      <c r="IPL27" s="102"/>
      <c r="IPM27" s="102"/>
      <c r="IPN27" s="102"/>
      <c r="IPO27" s="102"/>
      <c r="IPP27" s="102"/>
      <c r="IPQ27" s="102"/>
      <c r="IPR27" s="102"/>
      <c r="IPS27" s="102"/>
      <c r="IPT27" s="102"/>
      <c r="IPU27" s="102"/>
      <c r="IPV27" s="102"/>
      <c r="IPW27" s="102"/>
      <c r="IPX27" s="102"/>
      <c r="IPY27" s="102"/>
      <c r="IPZ27" s="102"/>
      <c r="IQA27" s="102"/>
      <c r="IQB27" s="102"/>
      <c r="IQC27" s="102"/>
      <c r="IQD27" s="102"/>
      <c r="IQE27" s="102"/>
      <c r="IQF27" s="102"/>
      <c r="IQG27" s="102"/>
      <c r="IQH27" s="102"/>
      <c r="IQI27" s="102"/>
      <c r="IQJ27" s="102"/>
      <c r="IQK27" s="102"/>
      <c r="IQL27" s="102"/>
      <c r="IQM27" s="102"/>
      <c r="IQN27" s="102"/>
      <c r="IQO27" s="102"/>
      <c r="IQP27" s="102"/>
      <c r="IQQ27" s="102"/>
      <c r="IQR27" s="102"/>
      <c r="IQS27" s="102"/>
      <c r="IQT27" s="102"/>
      <c r="IQU27" s="102"/>
      <c r="IQV27" s="102"/>
      <c r="IQW27" s="102"/>
      <c r="IQX27" s="102"/>
      <c r="IQY27" s="102"/>
      <c r="IQZ27" s="102"/>
      <c r="IRA27" s="102"/>
      <c r="IRB27" s="102"/>
      <c r="IRC27" s="102"/>
      <c r="IRD27" s="102"/>
      <c r="IRE27" s="102"/>
      <c r="IRF27" s="102"/>
      <c r="IRG27" s="102"/>
      <c r="IRH27" s="102"/>
      <c r="IRI27" s="102"/>
      <c r="IRJ27" s="102"/>
      <c r="IRK27" s="102"/>
      <c r="IRL27" s="102"/>
      <c r="IRM27" s="102"/>
      <c r="IRN27" s="102"/>
      <c r="IRO27" s="102"/>
      <c r="IRP27" s="102"/>
      <c r="IRQ27" s="102"/>
      <c r="IRR27" s="102"/>
      <c r="IRS27" s="102"/>
      <c r="IRT27" s="102"/>
      <c r="IRU27" s="102"/>
      <c r="IRV27" s="102"/>
      <c r="IRW27" s="102"/>
      <c r="IRX27" s="102"/>
      <c r="IRY27" s="102"/>
      <c r="IRZ27" s="102"/>
      <c r="ISA27" s="102"/>
      <c r="ISB27" s="102"/>
      <c r="ISC27" s="102"/>
      <c r="ISD27" s="102"/>
      <c r="ISE27" s="102"/>
      <c r="ISF27" s="102"/>
      <c r="ISG27" s="102"/>
      <c r="ISH27" s="102"/>
      <c r="ISI27" s="102"/>
      <c r="ISJ27" s="102"/>
      <c r="ISK27" s="102"/>
      <c r="ISL27" s="102"/>
      <c r="ISM27" s="102"/>
      <c r="ISN27" s="102"/>
      <c r="ISO27" s="102"/>
      <c r="ISP27" s="102"/>
      <c r="ISQ27" s="102"/>
      <c r="ISR27" s="102"/>
      <c r="ISS27" s="102"/>
      <c r="IST27" s="102"/>
      <c r="ISU27" s="102"/>
      <c r="ISV27" s="102"/>
      <c r="ISW27" s="102"/>
      <c r="ISX27" s="102"/>
      <c r="ISY27" s="102"/>
      <c r="ISZ27" s="102"/>
      <c r="ITA27" s="102"/>
      <c r="ITB27" s="102"/>
      <c r="ITC27" s="102"/>
      <c r="ITD27" s="102"/>
      <c r="ITE27" s="102"/>
      <c r="ITF27" s="102"/>
      <c r="ITG27" s="102"/>
      <c r="ITH27" s="102"/>
      <c r="ITI27" s="102"/>
      <c r="ITJ27" s="102"/>
      <c r="ITK27" s="102"/>
      <c r="ITL27" s="102"/>
      <c r="ITM27" s="102"/>
      <c r="ITN27" s="102"/>
      <c r="ITO27" s="102"/>
      <c r="ITP27" s="102"/>
      <c r="ITQ27" s="102"/>
      <c r="ITR27" s="102"/>
      <c r="ITS27" s="102"/>
      <c r="ITT27" s="102"/>
      <c r="ITU27" s="102"/>
      <c r="ITV27" s="102"/>
      <c r="ITW27" s="102"/>
      <c r="ITX27" s="102"/>
      <c r="ITY27" s="102"/>
      <c r="ITZ27" s="102"/>
      <c r="IUA27" s="102"/>
      <c r="IUB27" s="102"/>
      <c r="IUC27" s="102"/>
      <c r="IUD27" s="102"/>
      <c r="IUE27" s="102"/>
      <c r="IUF27" s="102"/>
      <c r="IUG27" s="102"/>
      <c r="IUH27" s="102"/>
      <c r="IUI27" s="102"/>
      <c r="IUJ27" s="102"/>
      <c r="IUK27" s="102"/>
      <c r="IUL27" s="102"/>
      <c r="IUM27" s="102"/>
      <c r="IUN27" s="102"/>
      <c r="IUO27" s="102"/>
      <c r="IUP27" s="102"/>
      <c r="IUQ27" s="102"/>
      <c r="IUR27" s="102"/>
      <c r="IUS27" s="102"/>
      <c r="IUT27" s="102"/>
      <c r="IUU27" s="102"/>
      <c r="IUV27" s="102"/>
      <c r="IUW27" s="102"/>
      <c r="IUX27" s="102"/>
      <c r="IUY27" s="102"/>
      <c r="IUZ27" s="102"/>
      <c r="IVA27" s="102"/>
      <c r="IVB27" s="102"/>
      <c r="IVC27" s="102"/>
      <c r="IVD27" s="102"/>
      <c r="IVE27" s="102"/>
      <c r="IVF27" s="102"/>
      <c r="IVG27" s="102"/>
      <c r="IVH27" s="102"/>
      <c r="IVI27" s="102"/>
      <c r="IVJ27" s="102"/>
      <c r="IVK27" s="102"/>
      <c r="IVL27" s="102"/>
      <c r="IVM27" s="102"/>
      <c r="IVN27" s="102"/>
      <c r="IVO27" s="102"/>
      <c r="IVP27" s="102"/>
      <c r="IVQ27" s="102"/>
      <c r="IVR27" s="102"/>
      <c r="IVS27" s="102"/>
      <c r="IVT27" s="102"/>
      <c r="IVU27" s="102"/>
      <c r="IVV27" s="102"/>
      <c r="IVW27" s="102"/>
      <c r="IVX27" s="102"/>
      <c r="IVY27" s="102"/>
      <c r="IVZ27" s="102"/>
      <c r="IWA27" s="102"/>
      <c r="IWB27" s="102"/>
      <c r="IWC27" s="102"/>
      <c r="IWD27" s="102"/>
      <c r="IWE27" s="102"/>
      <c r="IWF27" s="102"/>
      <c r="IWG27" s="102"/>
      <c r="IWH27" s="102"/>
      <c r="IWI27" s="102"/>
      <c r="IWJ27" s="102"/>
      <c r="IWK27" s="102"/>
      <c r="IWL27" s="102"/>
      <c r="IWM27" s="102"/>
      <c r="IWN27" s="102"/>
      <c r="IWO27" s="102"/>
      <c r="IWP27" s="102"/>
      <c r="IWQ27" s="102"/>
      <c r="IWR27" s="102"/>
      <c r="IWS27" s="102"/>
      <c r="IWT27" s="102"/>
      <c r="IWU27" s="102"/>
      <c r="IWV27" s="102"/>
      <c r="IWW27" s="102"/>
      <c r="IWX27" s="102"/>
      <c r="IWY27" s="102"/>
      <c r="IWZ27" s="102"/>
      <c r="IXA27" s="102"/>
      <c r="IXB27" s="102"/>
      <c r="IXC27" s="102"/>
      <c r="IXD27" s="102"/>
      <c r="IXE27" s="102"/>
      <c r="IXF27" s="102"/>
      <c r="IXG27" s="102"/>
      <c r="IXH27" s="102"/>
      <c r="IXI27" s="102"/>
      <c r="IXJ27" s="102"/>
      <c r="IXK27" s="102"/>
      <c r="IXL27" s="102"/>
      <c r="IXM27" s="102"/>
      <c r="IXN27" s="102"/>
      <c r="IXO27" s="102"/>
      <c r="IXP27" s="102"/>
      <c r="IXQ27" s="102"/>
      <c r="IXR27" s="102"/>
      <c r="IXS27" s="102"/>
      <c r="IXT27" s="102"/>
      <c r="IXU27" s="102"/>
      <c r="IXV27" s="102"/>
      <c r="IXW27" s="102"/>
      <c r="IXX27" s="102"/>
      <c r="IXY27" s="102"/>
      <c r="IXZ27" s="102"/>
      <c r="IYA27" s="102"/>
      <c r="IYB27" s="102"/>
      <c r="IYC27" s="102"/>
      <c r="IYD27" s="102"/>
      <c r="IYE27" s="102"/>
      <c r="IYF27" s="102"/>
      <c r="IYG27" s="102"/>
      <c r="IYH27" s="102"/>
      <c r="IYI27" s="102"/>
      <c r="IYJ27" s="102"/>
      <c r="IYK27" s="102"/>
      <c r="IYL27" s="102"/>
      <c r="IYM27" s="102"/>
      <c r="IYN27" s="102"/>
      <c r="IYO27" s="102"/>
      <c r="IYP27" s="102"/>
      <c r="IYQ27" s="102"/>
      <c r="IYR27" s="102"/>
      <c r="IYS27" s="102"/>
      <c r="IYT27" s="102"/>
      <c r="IYU27" s="102"/>
      <c r="IYV27" s="102"/>
      <c r="IYW27" s="102"/>
      <c r="IYX27" s="102"/>
      <c r="IYY27" s="102"/>
      <c r="IYZ27" s="102"/>
      <c r="IZA27" s="102"/>
      <c r="IZB27" s="102"/>
      <c r="IZC27" s="102"/>
      <c r="IZD27" s="102"/>
      <c r="IZE27" s="102"/>
      <c r="IZF27" s="102"/>
      <c r="IZG27" s="102"/>
      <c r="IZH27" s="102"/>
      <c r="IZI27" s="102"/>
      <c r="IZJ27" s="102"/>
      <c r="IZK27" s="102"/>
      <c r="IZL27" s="102"/>
      <c r="IZM27" s="102"/>
      <c r="IZN27" s="102"/>
      <c r="IZO27" s="102"/>
      <c r="IZP27" s="102"/>
      <c r="IZQ27" s="102"/>
      <c r="IZR27" s="102"/>
      <c r="IZS27" s="102"/>
      <c r="IZT27" s="102"/>
      <c r="IZU27" s="102"/>
      <c r="IZV27" s="102"/>
      <c r="IZW27" s="102"/>
      <c r="IZX27" s="102"/>
      <c r="IZY27" s="102"/>
      <c r="IZZ27" s="102"/>
      <c r="JAA27" s="102"/>
      <c r="JAB27" s="102"/>
      <c r="JAC27" s="102"/>
      <c r="JAD27" s="102"/>
      <c r="JAE27" s="102"/>
      <c r="JAF27" s="102"/>
      <c r="JAG27" s="102"/>
      <c r="JAH27" s="102"/>
      <c r="JAI27" s="102"/>
      <c r="JAJ27" s="102"/>
      <c r="JAK27" s="102"/>
      <c r="JAL27" s="102"/>
      <c r="JAM27" s="102"/>
      <c r="JAN27" s="102"/>
      <c r="JAO27" s="102"/>
      <c r="JAP27" s="102"/>
      <c r="JAQ27" s="102"/>
      <c r="JAR27" s="102"/>
      <c r="JAS27" s="102"/>
      <c r="JAT27" s="102"/>
      <c r="JAU27" s="102"/>
      <c r="JAV27" s="102"/>
      <c r="JAW27" s="102"/>
      <c r="JAX27" s="102"/>
      <c r="JAY27" s="102"/>
      <c r="JAZ27" s="102"/>
      <c r="JBA27" s="102"/>
      <c r="JBB27" s="102"/>
      <c r="JBC27" s="102"/>
      <c r="JBD27" s="102"/>
      <c r="JBE27" s="102"/>
      <c r="JBF27" s="102"/>
      <c r="JBG27" s="102"/>
      <c r="JBH27" s="102"/>
      <c r="JBI27" s="102"/>
      <c r="JBJ27" s="102"/>
      <c r="JBK27" s="102"/>
      <c r="JBL27" s="102"/>
      <c r="JBM27" s="102"/>
      <c r="JBN27" s="102"/>
      <c r="JBO27" s="102"/>
      <c r="JBP27" s="102"/>
      <c r="JBQ27" s="102"/>
      <c r="JBR27" s="102"/>
      <c r="JBS27" s="102"/>
      <c r="JBT27" s="102"/>
      <c r="JBU27" s="102"/>
      <c r="JBV27" s="102"/>
      <c r="JBW27" s="102"/>
      <c r="JBX27" s="102"/>
      <c r="JBY27" s="102"/>
      <c r="JBZ27" s="102"/>
      <c r="JCA27" s="102"/>
      <c r="JCB27" s="102"/>
      <c r="JCC27" s="102"/>
      <c r="JCD27" s="102"/>
      <c r="JCE27" s="102"/>
      <c r="JCF27" s="102"/>
      <c r="JCG27" s="102"/>
      <c r="JCH27" s="102"/>
      <c r="JCI27" s="102"/>
      <c r="JCJ27" s="102"/>
      <c r="JCK27" s="102"/>
      <c r="JCL27" s="102"/>
      <c r="JCM27" s="102"/>
      <c r="JCN27" s="102"/>
      <c r="JCO27" s="102"/>
      <c r="JCP27" s="102"/>
      <c r="JCQ27" s="102"/>
      <c r="JCR27" s="102"/>
      <c r="JCS27" s="102"/>
      <c r="JCT27" s="102"/>
      <c r="JCU27" s="102"/>
      <c r="JCV27" s="102"/>
      <c r="JCW27" s="102"/>
      <c r="JCX27" s="102"/>
      <c r="JCY27" s="102"/>
      <c r="JCZ27" s="102"/>
      <c r="JDA27" s="102"/>
      <c r="JDB27" s="102"/>
      <c r="JDC27" s="102"/>
      <c r="JDD27" s="102"/>
      <c r="JDE27" s="102"/>
      <c r="JDF27" s="102"/>
      <c r="JDG27" s="102"/>
      <c r="JDH27" s="102"/>
      <c r="JDI27" s="102"/>
      <c r="JDJ27" s="102"/>
      <c r="JDK27" s="102"/>
      <c r="JDL27" s="102"/>
      <c r="JDM27" s="102"/>
      <c r="JDN27" s="102"/>
      <c r="JDO27" s="102"/>
      <c r="JDP27" s="102"/>
      <c r="JDQ27" s="102"/>
      <c r="JDR27" s="102"/>
      <c r="JDS27" s="102"/>
      <c r="JDT27" s="102"/>
      <c r="JDU27" s="102"/>
      <c r="JDV27" s="102"/>
      <c r="JDW27" s="102"/>
      <c r="JDX27" s="102"/>
      <c r="JDY27" s="102"/>
      <c r="JDZ27" s="102"/>
      <c r="JEA27" s="102"/>
      <c r="JEB27" s="102"/>
      <c r="JEC27" s="102"/>
      <c r="JED27" s="102"/>
      <c r="JEE27" s="102"/>
      <c r="JEF27" s="102"/>
      <c r="JEG27" s="102"/>
      <c r="JEH27" s="102"/>
      <c r="JEI27" s="102"/>
      <c r="JEJ27" s="102"/>
      <c r="JEK27" s="102"/>
      <c r="JEL27" s="102"/>
      <c r="JEM27" s="102"/>
      <c r="JEN27" s="102"/>
      <c r="JEO27" s="102"/>
      <c r="JEP27" s="102"/>
      <c r="JEQ27" s="102"/>
      <c r="JER27" s="102"/>
      <c r="JES27" s="102"/>
      <c r="JET27" s="102"/>
      <c r="JEU27" s="102"/>
      <c r="JEV27" s="102"/>
      <c r="JEW27" s="102"/>
      <c r="JEX27" s="102"/>
      <c r="JEY27" s="102"/>
      <c r="JEZ27" s="102"/>
      <c r="JFA27" s="102"/>
      <c r="JFB27" s="102"/>
      <c r="JFC27" s="102"/>
      <c r="JFD27" s="102"/>
      <c r="JFE27" s="102"/>
      <c r="JFF27" s="102"/>
      <c r="JFG27" s="102"/>
      <c r="JFH27" s="102"/>
      <c r="JFI27" s="102"/>
      <c r="JFJ27" s="102"/>
      <c r="JFK27" s="102"/>
      <c r="JFL27" s="102"/>
      <c r="JFM27" s="102"/>
      <c r="JFN27" s="102"/>
      <c r="JFO27" s="102"/>
      <c r="JFP27" s="102"/>
      <c r="JFQ27" s="102"/>
      <c r="JFR27" s="102"/>
      <c r="JFS27" s="102"/>
      <c r="JFT27" s="102"/>
      <c r="JFU27" s="102"/>
      <c r="JFV27" s="102"/>
      <c r="JFW27" s="102"/>
      <c r="JFX27" s="102"/>
      <c r="JFY27" s="102"/>
      <c r="JFZ27" s="102"/>
      <c r="JGA27" s="102"/>
      <c r="JGB27" s="102"/>
      <c r="JGC27" s="102"/>
      <c r="JGD27" s="102"/>
      <c r="JGE27" s="102"/>
      <c r="JGF27" s="102"/>
      <c r="JGG27" s="102"/>
      <c r="JGH27" s="102"/>
      <c r="JGI27" s="102"/>
      <c r="JGJ27" s="102"/>
      <c r="JGK27" s="102"/>
      <c r="JGL27" s="102"/>
      <c r="JGM27" s="102"/>
      <c r="JGN27" s="102"/>
      <c r="JGO27" s="102"/>
      <c r="JGP27" s="102"/>
      <c r="JGQ27" s="102"/>
      <c r="JGR27" s="102"/>
      <c r="JGS27" s="102"/>
      <c r="JGT27" s="102"/>
      <c r="JGU27" s="102"/>
      <c r="JGV27" s="102"/>
      <c r="JGW27" s="102"/>
      <c r="JGX27" s="102"/>
      <c r="JGY27" s="102"/>
      <c r="JGZ27" s="102"/>
      <c r="JHA27" s="102"/>
      <c r="JHB27" s="102"/>
      <c r="JHC27" s="102"/>
      <c r="JHD27" s="102"/>
      <c r="JHE27" s="102"/>
      <c r="JHF27" s="102"/>
      <c r="JHG27" s="102"/>
      <c r="JHH27" s="102"/>
      <c r="JHI27" s="102"/>
      <c r="JHJ27" s="102"/>
      <c r="JHK27" s="102"/>
      <c r="JHL27" s="102"/>
      <c r="JHM27" s="102"/>
      <c r="JHN27" s="102"/>
      <c r="JHO27" s="102"/>
      <c r="JHP27" s="102"/>
      <c r="JHQ27" s="102"/>
      <c r="JHR27" s="102"/>
      <c r="JHS27" s="102"/>
      <c r="JHT27" s="102"/>
      <c r="JHU27" s="102"/>
      <c r="JHV27" s="102"/>
      <c r="JHW27" s="102"/>
      <c r="JHX27" s="102"/>
      <c r="JHY27" s="102"/>
      <c r="JHZ27" s="102"/>
      <c r="JIA27" s="102"/>
      <c r="JIB27" s="102"/>
      <c r="JIC27" s="102"/>
      <c r="JID27" s="102"/>
      <c r="JIE27" s="102"/>
      <c r="JIF27" s="102"/>
      <c r="JIG27" s="102"/>
      <c r="JIH27" s="102"/>
      <c r="JII27" s="102"/>
      <c r="JIJ27" s="102"/>
      <c r="JIK27" s="102"/>
      <c r="JIL27" s="102"/>
      <c r="JIM27" s="102"/>
      <c r="JIN27" s="102"/>
      <c r="JIO27" s="102"/>
      <c r="JIP27" s="102"/>
      <c r="JIQ27" s="102"/>
      <c r="JIR27" s="102"/>
      <c r="JIS27" s="102"/>
      <c r="JIT27" s="102"/>
      <c r="JIU27" s="102"/>
      <c r="JIV27" s="102"/>
      <c r="JIW27" s="102"/>
      <c r="JIX27" s="102"/>
      <c r="JIY27" s="102"/>
      <c r="JIZ27" s="102"/>
      <c r="JJA27" s="102"/>
      <c r="JJB27" s="102"/>
      <c r="JJC27" s="102"/>
      <c r="JJD27" s="102"/>
      <c r="JJE27" s="102"/>
      <c r="JJF27" s="102"/>
      <c r="JJG27" s="102"/>
      <c r="JJH27" s="102"/>
      <c r="JJI27" s="102"/>
      <c r="JJJ27" s="102"/>
      <c r="JJK27" s="102"/>
      <c r="JJL27" s="102"/>
      <c r="JJM27" s="102"/>
      <c r="JJN27" s="102"/>
      <c r="JJO27" s="102"/>
      <c r="JJP27" s="102"/>
      <c r="JJQ27" s="102"/>
      <c r="JJR27" s="102"/>
      <c r="JJS27" s="102"/>
      <c r="JJT27" s="102"/>
      <c r="JJU27" s="102"/>
      <c r="JJV27" s="102"/>
      <c r="JJW27" s="102"/>
      <c r="JJX27" s="102"/>
      <c r="JJY27" s="102"/>
      <c r="JJZ27" s="102"/>
      <c r="JKA27" s="102"/>
      <c r="JKB27" s="102"/>
      <c r="JKC27" s="102"/>
      <c r="JKD27" s="102"/>
      <c r="JKE27" s="102"/>
      <c r="JKF27" s="102"/>
      <c r="JKG27" s="102"/>
      <c r="JKH27" s="102"/>
      <c r="JKI27" s="102"/>
      <c r="JKJ27" s="102"/>
      <c r="JKK27" s="102"/>
      <c r="JKL27" s="102"/>
      <c r="JKM27" s="102"/>
      <c r="JKN27" s="102"/>
      <c r="JKO27" s="102"/>
      <c r="JKP27" s="102"/>
      <c r="JKQ27" s="102"/>
      <c r="JKR27" s="102"/>
      <c r="JKS27" s="102"/>
      <c r="JKT27" s="102"/>
      <c r="JKU27" s="102"/>
      <c r="JKV27" s="102"/>
      <c r="JKW27" s="102"/>
      <c r="JKX27" s="102"/>
      <c r="JKY27" s="102"/>
      <c r="JKZ27" s="102"/>
      <c r="JLA27" s="102"/>
      <c r="JLB27" s="102"/>
      <c r="JLC27" s="102"/>
      <c r="JLD27" s="102"/>
      <c r="JLE27" s="102"/>
      <c r="JLF27" s="102"/>
      <c r="JLG27" s="102"/>
      <c r="JLH27" s="102"/>
      <c r="JLI27" s="102"/>
      <c r="JLJ27" s="102"/>
      <c r="JLK27" s="102"/>
      <c r="JLL27" s="102"/>
      <c r="JLM27" s="102"/>
      <c r="JLN27" s="102"/>
      <c r="JLO27" s="102"/>
      <c r="JLP27" s="102"/>
      <c r="JLQ27" s="102"/>
      <c r="JLR27" s="102"/>
      <c r="JLS27" s="102"/>
      <c r="JLT27" s="102"/>
      <c r="JLU27" s="102"/>
      <c r="JLV27" s="102"/>
      <c r="JLW27" s="102"/>
      <c r="JLX27" s="102"/>
      <c r="JLY27" s="102"/>
      <c r="JLZ27" s="102"/>
      <c r="JMA27" s="102"/>
      <c r="JMB27" s="102"/>
      <c r="JMC27" s="102"/>
      <c r="JMD27" s="102"/>
      <c r="JME27" s="102"/>
      <c r="JMF27" s="102"/>
      <c r="JMG27" s="102"/>
      <c r="JMH27" s="102"/>
      <c r="JMI27" s="102"/>
      <c r="JMJ27" s="102"/>
      <c r="JMK27" s="102"/>
      <c r="JML27" s="102"/>
      <c r="JMM27" s="102"/>
      <c r="JMN27" s="102"/>
      <c r="JMO27" s="102"/>
      <c r="JMP27" s="102"/>
      <c r="JMQ27" s="102"/>
      <c r="JMR27" s="102"/>
      <c r="JMS27" s="102"/>
      <c r="JMT27" s="102"/>
      <c r="JMU27" s="102"/>
      <c r="JMV27" s="102"/>
      <c r="JMW27" s="102"/>
      <c r="JMX27" s="102"/>
      <c r="JMY27" s="102"/>
      <c r="JMZ27" s="102"/>
      <c r="JNA27" s="102"/>
      <c r="JNB27" s="102"/>
      <c r="JNC27" s="102"/>
      <c r="JND27" s="102"/>
      <c r="JNE27" s="102"/>
      <c r="JNF27" s="102"/>
      <c r="JNG27" s="102"/>
      <c r="JNH27" s="102"/>
      <c r="JNI27" s="102"/>
      <c r="JNJ27" s="102"/>
      <c r="JNK27" s="102"/>
      <c r="JNL27" s="102"/>
      <c r="JNM27" s="102"/>
      <c r="JNN27" s="102"/>
      <c r="JNO27" s="102"/>
      <c r="JNP27" s="102"/>
      <c r="JNQ27" s="102"/>
      <c r="JNR27" s="102"/>
      <c r="JNS27" s="102"/>
      <c r="JNT27" s="102"/>
      <c r="JNU27" s="102"/>
      <c r="JNV27" s="102"/>
      <c r="JNW27" s="102"/>
      <c r="JNX27" s="102"/>
      <c r="JNY27" s="102"/>
      <c r="JNZ27" s="102"/>
      <c r="JOA27" s="102"/>
      <c r="JOB27" s="102"/>
      <c r="JOC27" s="102"/>
      <c r="JOD27" s="102"/>
      <c r="JOE27" s="102"/>
      <c r="JOF27" s="102"/>
      <c r="JOG27" s="102"/>
      <c r="JOH27" s="102"/>
      <c r="JOI27" s="102"/>
      <c r="JOJ27" s="102"/>
      <c r="JOK27" s="102"/>
      <c r="JOL27" s="102"/>
      <c r="JOM27" s="102"/>
      <c r="JON27" s="102"/>
      <c r="JOO27" s="102"/>
      <c r="JOP27" s="102"/>
      <c r="JOQ27" s="102"/>
      <c r="JOR27" s="102"/>
      <c r="JOS27" s="102"/>
      <c r="JOT27" s="102"/>
      <c r="JOU27" s="102"/>
      <c r="JOV27" s="102"/>
      <c r="JOW27" s="102"/>
      <c r="JOX27" s="102"/>
      <c r="JOY27" s="102"/>
      <c r="JOZ27" s="102"/>
      <c r="JPA27" s="102"/>
      <c r="JPB27" s="102"/>
      <c r="JPC27" s="102"/>
      <c r="JPD27" s="102"/>
      <c r="JPE27" s="102"/>
      <c r="JPF27" s="102"/>
      <c r="JPG27" s="102"/>
      <c r="JPH27" s="102"/>
      <c r="JPI27" s="102"/>
      <c r="JPJ27" s="102"/>
      <c r="JPK27" s="102"/>
      <c r="JPL27" s="102"/>
      <c r="JPM27" s="102"/>
      <c r="JPN27" s="102"/>
      <c r="JPO27" s="102"/>
      <c r="JPP27" s="102"/>
      <c r="JPQ27" s="102"/>
      <c r="JPR27" s="102"/>
      <c r="JPS27" s="102"/>
      <c r="JPT27" s="102"/>
      <c r="JPU27" s="102"/>
      <c r="JPV27" s="102"/>
      <c r="JPW27" s="102"/>
      <c r="JPX27" s="102"/>
      <c r="JPY27" s="102"/>
      <c r="JPZ27" s="102"/>
      <c r="JQA27" s="102"/>
      <c r="JQB27" s="102"/>
      <c r="JQC27" s="102"/>
      <c r="JQD27" s="102"/>
      <c r="JQE27" s="102"/>
      <c r="JQF27" s="102"/>
      <c r="JQG27" s="102"/>
      <c r="JQH27" s="102"/>
      <c r="JQI27" s="102"/>
      <c r="JQJ27" s="102"/>
      <c r="JQK27" s="102"/>
      <c r="JQL27" s="102"/>
      <c r="JQM27" s="102"/>
      <c r="JQN27" s="102"/>
      <c r="JQO27" s="102"/>
      <c r="JQP27" s="102"/>
      <c r="JQQ27" s="102"/>
      <c r="JQR27" s="102"/>
      <c r="JQS27" s="102"/>
      <c r="JQT27" s="102"/>
      <c r="JQU27" s="102"/>
      <c r="JQV27" s="102"/>
      <c r="JQW27" s="102"/>
      <c r="JQX27" s="102"/>
      <c r="JQY27" s="102"/>
      <c r="JQZ27" s="102"/>
      <c r="JRA27" s="102"/>
      <c r="JRB27" s="102"/>
      <c r="JRC27" s="102"/>
      <c r="JRD27" s="102"/>
      <c r="JRE27" s="102"/>
      <c r="JRF27" s="102"/>
      <c r="JRG27" s="102"/>
      <c r="JRH27" s="102"/>
      <c r="JRI27" s="102"/>
      <c r="JRJ27" s="102"/>
      <c r="JRK27" s="102"/>
      <c r="JRL27" s="102"/>
      <c r="JRM27" s="102"/>
      <c r="JRN27" s="102"/>
      <c r="JRO27" s="102"/>
      <c r="JRP27" s="102"/>
      <c r="JRQ27" s="102"/>
      <c r="JRR27" s="102"/>
      <c r="JRS27" s="102"/>
      <c r="JRT27" s="102"/>
      <c r="JRU27" s="102"/>
      <c r="JRV27" s="102"/>
      <c r="JRW27" s="102"/>
      <c r="JRX27" s="102"/>
      <c r="JRY27" s="102"/>
      <c r="JRZ27" s="102"/>
      <c r="JSA27" s="102"/>
      <c r="JSB27" s="102"/>
      <c r="JSC27" s="102"/>
      <c r="JSD27" s="102"/>
      <c r="JSE27" s="102"/>
      <c r="JSF27" s="102"/>
      <c r="JSG27" s="102"/>
      <c r="JSH27" s="102"/>
      <c r="JSI27" s="102"/>
      <c r="JSJ27" s="102"/>
      <c r="JSK27" s="102"/>
      <c r="JSL27" s="102"/>
      <c r="JSM27" s="102"/>
      <c r="JSN27" s="102"/>
      <c r="JSO27" s="102"/>
      <c r="JSP27" s="102"/>
      <c r="JSQ27" s="102"/>
      <c r="JSR27" s="102"/>
      <c r="JSS27" s="102"/>
      <c r="JST27" s="102"/>
      <c r="JSU27" s="102"/>
      <c r="JSV27" s="102"/>
      <c r="JSW27" s="102"/>
      <c r="JSX27" s="102"/>
      <c r="JSY27" s="102"/>
      <c r="JSZ27" s="102"/>
      <c r="JTA27" s="102"/>
      <c r="JTB27" s="102"/>
      <c r="JTC27" s="102"/>
      <c r="JTD27" s="102"/>
      <c r="JTE27" s="102"/>
      <c r="JTF27" s="102"/>
      <c r="JTG27" s="102"/>
      <c r="JTH27" s="102"/>
      <c r="JTI27" s="102"/>
      <c r="JTJ27" s="102"/>
      <c r="JTK27" s="102"/>
      <c r="JTL27" s="102"/>
      <c r="JTM27" s="102"/>
      <c r="JTN27" s="102"/>
      <c r="JTO27" s="102"/>
      <c r="JTP27" s="102"/>
      <c r="JTQ27" s="102"/>
      <c r="JTR27" s="102"/>
      <c r="JTS27" s="102"/>
      <c r="JTT27" s="102"/>
      <c r="JTU27" s="102"/>
      <c r="JTV27" s="102"/>
      <c r="JTW27" s="102"/>
      <c r="JTX27" s="102"/>
      <c r="JTY27" s="102"/>
      <c r="JTZ27" s="102"/>
      <c r="JUA27" s="102"/>
      <c r="JUB27" s="102"/>
      <c r="JUC27" s="102"/>
      <c r="JUD27" s="102"/>
      <c r="JUE27" s="102"/>
      <c r="JUF27" s="102"/>
      <c r="JUG27" s="102"/>
      <c r="JUH27" s="102"/>
      <c r="JUI27" s="102"/>
      <c r="JUJ27" s="102"/>
      <c r="JUK27" s="102"/>
      <c r="JUL27" s="102"/>
      <c r="JUM27" s="102"/>
      <c r="JUN27" s="102"/>
      <c r="JUO27" s="102"/>
      <c r="JUP27" s="102"/>
      <c r="JUQ27" s="102"/>
      <c r="JUR27" s="102"/>
      <c r="JUS27" s="102"/>
      <c r="JUT27" s="102"/>
      <c r="JUU27" s="102"/>
      <c r="JUV27" s="102"/>
      <c r="JUW27" s="102"/>
      <c r="JUX27" s="102"/>
      <c r="JUY27" s="102"/>
      <c r="JUZ27" s="102"/>
      <c r="JVA27" s="102"/>
      <c r="JVB27" s="102"/>
      <c r="JVC27" s="102"/>
      <c r="JVD27" s="102"/>
      <c r="JVE27" s="102"/>
      <c r="JVF27" s="102"/>
      <c r="JVG27" s="102"/>
      <c r="JVH27" s="102"/>
      <c r="JVI27" s="102"/>
      <c r="JVJ27" s="102"/>
      <c r="JVK27" s="102"/>
      <c r="JVL27" s="102"/>
      <c r="JVM27" s="102"/>
      <c r="JVN27" s="102"/>
      <c r="JVO27" s="102"/>
      <c r="JVP27" s="102"/>
      <c r="JVQ27" s="102"/>
      <c r="JVR27" s="102"/>
      <c r="JVS27" s="102"/>
      <c r="JVT27" s="102"/>
      <c r="JVU27" s="102"/>
      <c r="JVV27" s="102"/>
      <c r="JVW27" s="102"/>
      <c r="JVX27" s="102"/>
      <c r="JVY27" s="102"/>
      <c r="JVZ27" s="102"/>
      <c r="JWA27" s="102"/>
      <c r="JWB27" s="102"/>
      <c r="JWC27" s="102"/>
      <c r="JWD27" s="102"/>
      <c r="JWE27" s="102"/>
      <c r="JWF27" s="102"/>
      <c r="JWG27" s="102"/>
      <c r="JWH27" s="102"/>
      <c r="JWI27" s="102"/>
      <c r="JWJ27" s="102"/>
      <c r="JWK27" s="102"/>
      <c r="JWL27" s="102"/>
      <c r="JWM27" s="102"/>
      <c r="JWN27" s="102"/>
      <c r="JWO27" s="102"/>
      <c r="JWP27" s="102"/>
      <c r="JWQ27" s="102"/>
      <c r="JWR27" s="102"/>
      <c r="JWS27" s="102"/>
      <c r="JWT27" s="102"/>
      <c r="JWU27" s="102"/>
      <c r="JWV27" s="102"/>
      <c r="JWW27" s="102"/>
      <c r="JWX27" s="102"/>
      <c r="JWY27" s="102"/>
      <c r="JWZ27" s="102"/>
      <c r="JXA27" s="102"/>
      <c r="JXB27" s="102"/>
      <c r="JXC27" s="102"/>
      <c r="JXD27" s="102"/>
      <c r="JXE27" s="102"/>
      <c r="JXF27" s="102"/>
      <c r="JXG27" s="102"/>
      <c r="JXH27" s="102"/>
      <c r="JXI27" s="102"/>
      <c r="JXJ27" s="102"/>
      <c r="JXK27" s="102"/>
      <c r="JXL27" s="102"/>
      <c r="JXM27" s="102"/>
      <c r="JXN27" s="102"/>
      <c r="JXO27" s="102"/>
      <c r="JXP27" s="102"/>
      <c r="JXQ27" s="102"/>
      <c r="JXR27" s="102"/>
      <c r="JXS27" s="102"/>
      <c r="JXT27" s="102"/>
      <c r="JXU27" s="102"/>
      <c r="JXV27" s="102"/>
      <c r="JXW27" s="102"/>
      <c r="JXX27" s="102"/>
      <c r="JXY27" s="102"/>
      <c r="JXZ27" s="102"/>
      <c r="JYA27" s="102"/>
      <c r="JYB27" s="102"/>
      <c r="JYC27" s="102"/>
      <c r="JYD27" s="102"/>
      <c r="JYE27" s="102"/>
      <c r="JYF27" s="102"/>
      <c r="JYG27" s="102"/>
      <c r="JYH27" s="102"/>
      <c r="JYI27" s="102"/>
      <c r="JYJ27" s="102"/>
      <c r="JYK27" s="102"/>
      <c r="JYL27" s="102"/>
      <c r="JYM27" s="102"/>
      <c r="JYN27" s="102"/>
      <c r="JYO27" s="102"/>
      <c r="JYP27" s="102"/>
      <c r="JYQ27" s="102"/>
      <c r="JYR27" s="102"/>
      <c r="JYS27" s="102"/>
      <c r="JYT27" s="102"/>
      <c r="JYU27" s="102"/>
      <c r="JYV27" s="102"/>
      <c r="JYW27" s="102"/>
      <c r="JYX27" s="102"/>
      <c r="JYY27" s="102"/>
      <c r="JYZ27" s="102"/>
      <c r="JZA27" s="102"/>
      <c r="JZB27" s="102"/>
      <c r="JZC27" s="102"/>
      <c r="JZD27" s="102"/>
      <c r="JZE27" s="102"/>
      <c r="JZF27" s="102"/>
      <c r="JZG27" s="102"/>
      <c r="JZH27" s="102"/>
      <c r="JZI27" s="102"/>
      <c r="JZJ27" s="102"/>
      <c r="JZK27" s="102"/>
      <c r="JZL27" s="102"/>
      <c r="JZM27" s="102"/>
      <c r="JZN27" s="102"/>
      <c r="JZO27" s="102"/>
      <c r="JZP27" s="102"/>
      <c r="JZQ27" s="102"/>
      <c r="JZR27" s="102"/>
      <c r="JZS27" s="102"/>
      <c r="JZT27" s="102"/>
      <c r="JZU27" s="102"/>
      <c r="JZV27" s="102"/>
      <c r="JZW27" s="102"/>
      <c r="JZX27" s="102"/>
      <c r="JZY27" s="102"/>
      <c r="JZZ27" s="102"/>
      <c r="KAA27" s="102"/>
      <c r="KAB27" s="102"/>
      <c r="KAC27" s="102"/>
      <c r="KAD27" s="102"/>
      <c r="KAE27" s="102"/>
      <c r="KAF27" s="102"/>
      <c r="KAG27" s="102"/>
      <c r="KAH27" s="102"/>
      <c r="KAI27" s="102"/>
      <c r="KAJ27" s="102"/>
      <c r="KAK27" s="102"/>
      <c r="KAL27" s="102"/>
      <c r="KAM27" s="102"/>
      <c r="KAN27" s="102"/>
      <c r="KAO27" s="102"/>
      <c r="KAP27" s="102"/>
      <c r="KAQ27" s="102"/>
      <c r="KAR27" s="102"/>
      <c r="KAS27" s="102"/>
      <c r="KAT27" s="102"/>
      <c r="KAU27" s="102"/>
      <c r="KAV27" s="102"/>
      <c r="KAW27" s="102"/>
      <c r="KAX27" s="102"/>
      <c r="KAY27" s="102"/>
      <c r="KAZ27" s="102"/>
      <c r="KBA27" s="102"/>
      <c r="KBB27" s="102"/>
      <c r="KBC27" s="102"/>
      <c r="KBD27" s="102"/>
      <c r="KBE27" s="102"/>
      <c r="KBF27" s="102"/>
      <c r="KBG27" s="102"/>
      <c r="KBH27" s="102"/>
      <c r="KBI27" s="102"/>
      <c r="KBJ27" s="102"/>
      <c r="KBK27" s="102"/>
      <c r="KBL27" s="102"/>
      <c r="KBM27" s="102"/>
      <c r="KBN27" s="102"/>
      <c r="KBO27" s="102"/>
      <c r="KBP27" s="102"/>
      <c r="KBQ27" s="102"/>
      <c r="KBR27" s="102"/>
      <c r="KBS27" s="102"/>
      <c r="KBT27" s="102"/>
      <c r="KBU27" s="102"/>
      <c r="KBV27" s="102"/>
      <c r="KBW27" s="102"/>
      <c r="KBX27" s="102"/>
      <c r="KBY27" s="102"/>
      <c r="KBZ27" s="102"/>
      <c r="KCA27" s="102"/>
      <c r="KCB27" s="102"/>
      <c r="KCC27" s="102"/>
      <c r="KCD27" s="102"/>
      <c r="KCE27" s="102"/>
      <c r="KCF27" s="102"/>
      <c r="KCG27" s="102"/>
      <c r="KCH27" s="102"/>
      <c r="KCI27" s="102"/>
      <c r="KCJ27" s="102"/>
      <c r="KCK27" s="102"/>
      <c r="KCL27" s="102"/>
      <c r="KCM27" s="102"/>
      <c r="KCN27" s="102"/>
      <c r="KCO27" s="102"/>
      <c r="KCP27" s="102"/>
      <c r="KCQ27" s="102"/>
      <c r="KCR27" s="102"/>
      <c r="KCS27" s="102"/>
      <c r="KCT27" s="102"/>
      <c r="KCU27" s="102"/>
      <c r="KCV27" s="102"/>
      <c r="KCW27" s="102"/>
      <c r="KCX27" s="102"/>
      <c r="KCY27" s="102"/>
      <c r="KCZ27" s="102"/>
      <c r="KDA27" s="102"/>
      <c r="KDB27" s="102"/>
      <c r="KDC27" s="102"/>
      <c r="KDD27" s="102"/>
      <c r="KDE27" s="102"/>
      <c r="KDF27" s="102"/>
      <c r="KDG27" s="102"/>
      <c r="KDH27" s="102"/>
      <c r="KDI27" s="102"/>
      <c r="KDJ27" s="102"/>
      <c r="KDK27" s="102"/>
      <c r="KDL27" s="102"/>
      <c r="KDM27" s="102"/>
      <c r="KDN27" s="102"/>
      <c r="KDO27" s="102"/>
      <c r="KDP27" s="102"/>
      <c r="KDQ27" s="102"/>
      <c r="KDR27" s="102"/>
      <c r="KDS27" s="102"/>
      <c r="KDT27" s="102"/>
      <c r="KDU27" s="102"/>
      <c r="KDV27" s="102"/>
      <c r="KDW27" s="102"/>
      <c r="KDX27" s="102"/>
      <c r="KDY27" s="102"/>
      <c r="KDZ27" s="102"/>
      <c r="KEA27" s="102"/>
      <c r="KEB27" s="102"/>
      <c r="KEC27" s="102"/>
      <c r="KED27" s="102"/>
      <c r="KEE27" s="102"/>
      <c r="KEF27" s="102"/>
      <c r="KEG27" s="102"/>
      <c r="KEH27" s="102"/>
      <c r="KEI27" s="102"/>
      <c r="KEJ27" s="102"/>
      <c r="KEK27" s="102"/>
      <c r="KEL27" s="102"/>
      <c r="KEM27" s="102"/>
      <c r="KEN27" s="102"/>
      <c r="KEO27" s="102"/>
      <c r="KEP27" s="102"/>
      <c r="KEQ27" s="102"/>
      <c r="KER27" s="102"/>
      <c r="KES27" s="102"/>
      <c r="KET27" s="102"/>
      <c r="KEU27" s="102"/>
      <c r="KEV27" s="102"/>
      <c r="KEW27" s="102"/>
      <c r="KEX27" s="102"/>
      <c r="KEY27" s="102"/>
      <c r="KEZ27" s="102"/>
      <c r="KFA27" s="102"/>
      <c r="KFB27" s="102"/>
      <c r="KFC27" s="102"/>
      <c r="KFD27" s="102"/>
      <c r="KFE27" s="102"/>
      <c r="KFF27" s="102"/>
      <c r="KFG27" s="102"/>
      <c r="KFH27" s="102"/>
      <c r="KFI27" s="102"/>
      <c r="KFJ27" s="102"/>
      <c r="KFK27" s="102"/>
      <c r="KFL27" s="102"/>
      <c r="KFM27" s="102"/>
      <c r="KFN27" s="102"/>
      <c r="KFO27" s="102"/>
      <c r="KFP27" s="102"/>
      <c r="KFQ27" s="102"/>
      <c r="KFR27" s="102"/>
      <c r="KFS27" s="102"/>
      <c r="KFT27" s="102"/>
      <c r="KFU27" s="102"/>
      <c r="KFV27" s="102"/>
      <c r="KFW27" s="102"/>
      <c r="KFX27" s="102"/>
      <c r="KFY27" s="102"/>
      <c r="KFZ27" s="102"/>
      <c r="KGA27" s="102"/>
      <c r="KGB27" s="102"/>
      <c r="KGC27" s="102"/>
      <c r="KGD27" s="102"/>
      <c r="KGE27" s="102"/>
      <c r="KGF27" s="102"/>
      <c r="KGG27" s="102"/>
      <c r="KGH27" s="102"/>
      <c r="KGI27" s="102"/>
      <c r="KGJ27" s="102"/>
      <c r="KGK27" s="102"/>
      <c r="KGL27" s="102"/>
      <c r="KGM27" s="102"/>
      <c r="KGN27" s="102"/>
      <c r="KGO27" s="102"/>
      <c r="KGP27" s="102"/>
      <c r="KGQ27" s="102"/>
      <c r="KGR27" s="102"/>
      <c r="KGS27" s="102"/>
      <c r="KGT27" s="102"/>
      <c r="KGU27" s="102"/>
      <c r="KGV27" s="102"/>
      <c r="KGW27" s="102"/>
      <c r="KGX27" s="102"/>
      <c r="KGY27" s="102"/>
      <c r="KGZ27" s="102"/>
      <c r="KHA27" s="102"/>
      <c r="KHB27" s="102"/>
      <c r="KHC27" s="102"/>
      <c r="KHD27" s="102"/>
      <c r="KHE27" s="102"/>
      <c r="KHF27" s="102"/>
      <c r="KHG27" s="102"/>
      <c r="KHH27" s="102"/>
      <c r="KHI27" s="102"/>
      <c r="KHJ27" s="102"/>
      <c r="KHK27" s="102"/>
      <c r="KHL27" s="102"/>
      <c r="KHM27" s="102"/>
      <c r="KHN27" s="102"/>
      <c r="KHO27" s="102"/>
      <c r="KHP27" s="102"/>
      <c r="KHQ27" s="102"/>
      <c r="KHR27" s="102"/>
      <c r="KHS27" s="102"/>
      <c r="KHT27" s="102"/>
      <c r="KHU27" s="102"/>
      <c r="KHV27" s="102"/>
      <c r="KHW27" s="102"/>
      <c r="KHX27" s="102"/>
      <c r="KHY27" s="102"/>
      <c r="KHZ27" s="102"/>
      <c r="KIA27" s="102"/>
      <c r="KIB27" s="102"/>
      <c r="KIC27" s="102"/>
      <c r="KID27" s="102"/>
      <c r="KIE27" s="102"/>
      <c r="KIF27" s="102"/>
      <c r="KIG27" s="102"/>
      <c r="KIH27" s="102"/>
      <c r="KII27" s="102"/>
      <c r="KIJ27" s="102"/>
      <c r="KIK27" s="102"/>
      <c r="KIL27" s="102"/>
      <c r="KIM27" s="102"/>
      <c r="KIN27" s="102"/>
      <c r="KIO27" s="102"/>
      <c r="KIP27" s="102"/>
      <c r="KIQ27" s="102"/>
      <c r="KIR27" s="102"/>
      <c r="KIS27" s="102"/>
      <c r="KIT27" s="102"/>
      <c r="KIU27" s="102"/>
      <c r="KIV27" s="102"/>
      <c r="KIW27" s="102"/>
      <c r="KIX27" s="102"/>
      <c r="KIY27" s="102"/>
      <c r="KIZ27" s="102"/>
      <c r="KJA27" s="102"/>
      <c r="KJB27" s="102"/>
      <c r="KJC27" s="102"/>
      <c r="KJD27" s="102"/>
      <c r="KJE27" s="102"/>
      <c r="KJF27" s="102"/>
      <c r="KJG27" s="102"/>
      <c r="KJH27" s="102"/>
      <c r="KJI27" s="102"/>
      <c r="KJJ27" s="102"/>
      <c r="KJK27" s="102"/>
      <c r="KJL27" s="102"/>
      <c r="KJM27" s="102"/>
      <c r="KJN27" s="102"/>
      <c r="KJO27" s="102"/>
      <c r="KJP27" s="102"/>
      <c r="KJQ27" s="102"/>
      <c r="KJR27" s="102"/>
      <c r="KJS27" s="102"/>
      <c r="KJT27" s="102"/>
      <c r="KJU27" s="102"/>
      <c r="KJV27" s="102"/>
      <c r="KJW27" s="102"/>
      <c r="KJX27" s="102"/>
      <c r="KJY27" s="102"/>
      <c r="KJZ27" s="102"/>
      <c r="KKA27" s="102"/>
      <c r="KKB27" s="102"/>
      <c r="KKC27" s="102"/>
      <c r="KKD27" s="102"/>
      <c r="KKE27" s="102"/>
      <c r="KKF27" s="102"/>
      <c r="KKG27" s="102"/>
      <c r="KKH27" s="102"/>
      <c r="KKI27" s="102"/>
      <c r="KKJ27" s="102"/>
      <c r="KKK27" s="102"/>
      <c r="KKL27" s="102"/>
      <c r="KKM27" s="102"/>
      <c r="KKN27" s="102"/>
      <c r="KKO27" s="102"/>
      <c r="KKP27" s="102"/>
      <c r="KKQ27" s="102"/>
      <c r="KKR27" s="102"/>
      <c r="KKS27" s="102"/>
      <c r="KKT27" s="102"/>
      <c r="KKU27" s="102"/>
      <c r="KKV27" s="102"/>
      <c r="KKW27" s="102"/>
      <c r="KKX27" s="102"/>
      <c r="KKY27" s="102"/>
      <c r="KKZ27" s="102"/>
      <c r="KLA27" s="102"/>
      <c r="KLB27" s="102"/>
      <c r="KLC27" s="102"/>
      <c r="KLD27" s="102"/>
      <c r="KLE27" s="102"/>
      <c r="KLF27" s="102"/>
      <c r="KLG27" s="102"/>
      <c r="KLH27" s="102"/>
      <c r="KLI27" s="102"/>
      <c r="KLJ27" s="102"/>
      <c r="KLK27" s="102"/>
      <c r="KLL27" s="102"/>
      <c r="KLM27" s="102"/>
      <c r="KLN27" s="102"/>
      <c r="KLO27" s="102"/>
      <c r="KLP27" s="102"/>
      <c r="KLQ27" s="102"/>
      <c r="KLR27" s="102"/>
      <c r="KLS27" s="102"/>
      <c r="KLT27" s="102"/>
      <c r="KLU27" s="102"/>
      <c r="KLV27" s="102"/>
      <c r="KLW27" s="102"/>
      <c r="KLX27" s="102"/>
      <c r="KLY27" s="102"/>
      <c r="KLZ27" s="102"/>
      <c r="KMA27" s="102"/>
      <c r="KMB27" s="102"/>
      <c r="KMC27" s="102"/>
      <c r="KMD27" s="102"/>
      <c r="KME27" s="102"/>
      <c r="KMF27" s="102"/>
      <c r="KMG27" s="102"/>
      <c r="KMH27" s="102"/>
      <c r="KMI27" s="102"/>
      <c r="KMJ27" s="102"/>
      <c r="KMK27" s="102"/>
      <c r="KML27" s="102"/>
      <c r="KMM27" s="102"/>
      <c r="KMN27" s="102"/>
      <c r="KMO27" s="102"/>
      <c r="KMP27" s="102"/>
      <c r="KMQ27" s="102"/>
      <c r="KMR27" s="102"/>
      <c r="KMS27" s="102"/>
      <c r="KMT27" s="102"/>
      <c r="KMU27" s="102"/>
      <c r="KMV27" s="102"/>
      <c r="KMW27" s="102"/>
      <c r="KMX27" s="102"/>
      <c r="KMY27" s="102"/>
      <c r="KMZ27" s="102"/>
      <c r="KNA27" s="102"/>
      <c r="KNB27" s="102"/>
      <c r="KNC27" s="102"/>
      <c r="KND27" s="102"/>
      <c r="KNE27" s="102"/>
      <c r="KNF27" s="102"/>
      <c r="KNG27" s="102"/>
      <c r="KNH27" s="102"/>
      <c r="KNI27" s="102"/>
      <c r="KNJ27" s="102"/>
      <c r="KNK27" s="102"/>
      <c r="KNL27" s="102"/>
      <c r="KNM27" s="102"/>
      <c r="KNN27" s="102"/>
      <c r="KNO27" s="102"/>
      <c r="KNP27" s="102"/>
      <c r="KNQ27" s="102"/>
      <c r="KNR27" s="102"/>
      <c r="KNS27" s="102"/>
      <c r="KNT27" s="102"/>
      <c r="KNU27" s="102"/>
      <c r="KNV27" s="102"/>
      <c r="KNW27" s="102"/>
      <c r="KNX27" s="102"/>
      <c r="KNY27" s="102"/>
      <c r="KNZ27" s="102"/>
      <c r="KOA27" s="102"/>
      <c r="KOB27" s="102"/>
      <c r="KOC27" s="102"/>
      <c r="KOD27" s="102"/>
      <c r="KOE27" s="102"/>
      <c r="KOF27" s="102"/>
      <c r="KOG27" s="102"/>
      <c r="KOH27" s="102"/>
      <c r="KOI27" s="102"/>
      <c r="KOJ27" s="102"/>
      <c r="KOK27" s="102"/>
      <c r="KOL27" s="102"/>
      <c r="KOM27" s="102"/>
      <c r="KON27" s="102"/>
      <c r="KOO27" s="102"/>
      <c r="KOP27" s="102"/>
      <c r="KOQ27" s="102"/>
      <c r="KOR27" s="102"/>
      <c r="KOS27" s="102"/>
      <c r="KOT27" s="102"/>
      <c r="KOU27" s="102"/>
      <c r="KOV27" s="102"/>
      <c r="KOW27" s="102"/>
      <c r="KOX27" s="102"/>
      <c r="KOY27" s="102"/>
      <c r="KOZ27" s="102"/>
      <c r="KPA27" s="102"/>
      <c r="KPB27" s="102"/>
      <c r="KPC27" s="102"/>
      <c r="KPD27" s="102"/>
      <c r="KPE27" s="102"/>
      <c r="KPF27" s="102"/>
      <c r="KPG27" s="102"/>
      <c r="KPH27" s="102"/>
      <c r="KPI27" s="102"/>
      <c r="KPJ27" s="102"/>
      <c r="KPK27" s="102"/>
      <c r="KPL27" s="102"/>
      <c r="KPM27" s="102"/>
      <c r="KPN27" s="102"/>
      <c r="KPO27" s="102"/>
      <c r="KPP27" s="102"/>
      <c r="KPQ27" s="102"/>
      <c r="KPR27" s="102"/>
      <c r="KPS27" s="102"/>
      <c r="KPT27" s="102"/>
      <c r="KPU27" s="102"/>
      <c r="KPV27" s="102"/>
      <c r="KPW27" s="102"/>
      <c r="KPX27" s="102"/>
      <c r="KPY27" s="102"/>
      <c r="KPZ27" s="102"/>
      <c r="KQA27" s="102"/>
      <c r="KQB27" s="102"/>
      <c r="KQC27" s="102"/>
      <c r="KQD27" s="102"/>
      <c r="KQE27" s="102"/>
      <c r="KQF27" s="102"/>
      <c r="KQG27" s="102"/>
      <c r="KQH27" s="102"/>
      <c r="KQI27" s="102"/>
      <c r="KQJ27" s="102"/>
      <c r="KQK27" s="102"/>
      <c r="KQL27" s="102"/>
      <c r="KQM27" s="102"/>
      <c r="KQN27" s="102"/>
      <c r="KQO27" s="102"/>
      <c r="KQP27" s="102"/>
      <c r="KQQ27" s="102"/>
      <c r="KQR27" s="102"/>
      <c r="KQS27" s="102"/>
      <c r="KQT27" s="102"/>
      <c r="KQU27" s="102"/>
      <c r="KQV27" s="102"/>
      <c r="KQW27" s="102"/>
      <c r="KQX27" s="102"/>
      <c r="KQY27" s="102"/>
      <c r="KQZ27" s="102"/>
      <c r="KRA27" s="102"/>
      <c r="KRB27" s="102"/>
      <c r="KRC27" s="102"/>
      <c r="KRD27" s="102"/>
      <c r="KRE27" s="102"/>
      <c r="KRF27" s="102"/>
      <c r="KRG27" s="102"/>
      <c r="KRH27" s="102"/>
      <c r="KRI27" s="102"/>
      <c r="KRJ27" s="102"/>
      <c r="KRK27" s="102"/>
      <c r="KRL27" s="102"/>
      <c r="KRM27" s="102"/>
      <c r="KRN27" s="102"/>
      <c r="KRO27" s="102"/>
      <c r="KRP27" s="102"/>
      <c r="KRQ27" s="102"/>
      <c r="KRR27" s="102"/>
      <c r="KRS27" s="102"/>
      <c r="KRT27" s="102"/>
      <c r="KRU27" s="102"/>
      <c r="KRV27" s="102"/>
      <c r="KRW27" s="102"/>
      <c r="KRX27" s="102"/>
      <c r="KRY27" s="102"/>
      <c r="KRZ27" s="102"/>
      <c r="KSA27" s="102"/>
      <c r="KSB27" s="102"/>
      <c r="KSC27" s="102"/>
      <c r="KSD27" s="102"/>
      <c r="KSE27" s="102"/>
      <c r="KSF27" s="102"/>
      <c r="KSG27" s="102"/>
      <c r="KSH27" s="102"/>
      <c r="KSI27" s="102"/>
      <c r="KSJ27" s="102"/>
      <c r="KSK27" s="102"/>
      <c r="KSL27" s="102"/>
      <c r="KSM27" s="102"/>
      <c r="KSN27" s="102"/>
      <c r="KSO27" s="102"/>
      <c r="KSP27" s="102"/>
      <c r="KSQ27" s="102"/>
      <c r="KSR27" s="102"/>
      <c r="KSS27" s="102"/>
      <c r="KST27" s="102"/>
      <c r="KSU27" s="102"/>
      <c r="KSV27" s="102"/>
      <c r="KSW27" s="102"/>
      <c r="KSX27" s="102"/>
      <c r="KSY27" s="102"/>
      <c r="KSZ27" s="102"/>
      <c r="KTA27" s="102"/>
      <c r="KTB27" s="102"/>
      <c r="KTC27" s="102"/>
      <c r="KTD27" s="102"/>
      <c r="KTE27" s="102"/>
      <c r="KTF27" s="102"/>
      <c r="KTG27" s="102"/>
      <c r="KTH27" s="102"/>
      <c r="KTI27" s="102"/>
      <c r="KTJ27" s="102"/>
      <c r="KTK27" s="102"/>
      <c r="KTL27" s="102"/>
      <c r="KTM27" s="102"/>
      <c r="KTN27" s="102"/>
      <c r="KTO27" s="102"/>
      <c r="KTP27" s="102"/>
      <c r="KTQ27" s="102"/>
      <c r="KTR27" s="102"/>
      <c r="KTS27" s="102"/>
      <c r="KTT27" s="102"/>
      <c r="KTU27" s="102"/>
      <c r="KTV27" s="102"/>
      <c r="KTW27" s="102"/>
      <c r="KTX27" s="102"/>
      <c r="KTY27" s="102"/>
      <c r="KTZ27" s="102"/>
      <c r="KUA27" s="102"/>
      <c r="KUB27" s="102"/>
      <c r="KUC27" s="102"/>
      <c r="KUD27" s="102"/>
      <c r="KUE27" s="102"/>
      <c r="KUF27" s="102"/>
      <c r="KUG27" s="102"/>
      <c r="KUH27" s="102"/>
      <c r="KUI27" s="102"/>
      <c r="KUJ27" s="102"/>
      <c r="KUK27" s="102"/>
      <c r="KUL27" s="102"/>
      <c r="KUM27" s="102"/>
      <c r="KUN27" s="102"/>
      <c r="KUO27" s="102"/>
      <c r="KUP27" s="102"/>
      <c r="KUQ27" s="102"/>
      <c r="KUR27" s="102"/>
      <c r="KUS27" s="102"/>
      <c r="KUT27" s="102"/>
      <c r="KUU27" s="102"/>
      <c r="KUV27" s="102"/>
      <c r="KUW27" s="102"/>
      <c r="KUX27" s="102"/>
      <c r="KUY27" s="102"/>
      <c r="KUZ27" s="102"/>
      <c r="KVA27" s="102"/>
      <c r="KVB27" s="102"/>
      <c r="KVC27" s="102"/>
      <c r="KVD27" s="102"/>
      <c r="KVE27" s="102"/>
      <c r="KVF27" s="102"/>
      <c r="KVG27" s="102"/>
      <c r="KVH27" s="102"/>
      <c r="KVI27" s="102"/>
      <c r="KVJ27" s="102"/>
      <c r="KVK27" s="102"/>
      <c r="KVL27" s="102"/>
      <c r="KVM27" s="102"/>
      <c r="KVN27" s="102"/>
      <c r="KVO27" s="102"/>
      <c r="KVP27" s="102"/>
      <c r="KVQ27" s="102"/>
      <c r="KVR27" s="102"/>
      <c r="KVS27" s="102"/>
      <c r="KVT27" s="102"/>
      <c r="KVU27" s="102"/>
      <c r="KVV27" s="102"/>
      <c r="KVW27" s="102"/>
      <c r="KVX27" s="102"/>
      <c r="KVY27" s="102"/>
      <c r="KVZ27" s="102"/>
      <c r="KWA27" s="102"/>
      <c r="KWB27" s="102"/>
      <c r="KWC27" s="102"/>
      <c r="KWD27" s="102"/>
      <c r="KWE27" s="102"/>
      <c r="KWF27" s="102"/>
      <c r="KWG27" s="102"/>
      <c r="KWH27" s="102"/>
      <c r="KWI27" s="102"/>
      <c r="KWJ27" s="102"/>
      <c r="KWK27" s="102"/>
      <c r="KWL27" s="102"/>
      <c r="KWM27" s="102"/>
      <c r="KWN27" s="102"/>
      <c r="KWO27" s="102"/>
      <c r="KWP27" s="102"/>
      <c r="KWQ27" s="102"/>
      <c r="KWR27" s="102"/>
      <c r="KWS27" s="102"/>
      <c r="KWT27" s="102"/>
      <c r="KWU27" s="102"/>
      <c r="KWV27" s="102"/>
      <c r="KWW27" s="102"/>
      <c r="KWX27" s="102"/>
      <c r="KWY27" s="102"/>
      <c r="KWZ27" s="102"/>
      <c r="KXA27" s="102"/>
      <c r="KXB27" s="102"/>
      <c r="KXC27" s="102"/>
      <c r="KXD27" s="102"/>
      <c r="KXE27" s="102"/>
      <c r="KXF27" s="102"/>
      <c r="KXG27" s="102"/>
      <c r="KXH27" s="102"/>
      <c r="KXI27" s="102"/>
      <c r="KXJ27" s="102"/>
      <c r="KXK27" s="102"/>
      <c r="KXL27" s="102"/>
      <c r="KXM27" s="102"/>
      <c r="KXN27" s="102"/>
      <c r="KXO27" s="102"/>
      <c r="KXP27" s="102"/>
      <c r="KXQ27" s="102"/>
      <c r="KXR27" s="102"/>
      <c r="KXS27" s="102"/>
      <c r="KXT27" s="102"/>
      <c r="KXU27" s="102"/>
      <c r="KXV27" s="102"/>
      <c r="KXW27" s="102"/>
      <c r="KXX27" s="102"/>
      <c r="KXY27" s="102"/>
      <c r="KXZ27" s="102"/>
      <c r="KYA27" s="102"/>
      <c r="KYB27" s="102"/>
      <c r="KYC27" s="102"/>
      <c r="KYD27" s="102"/>
      <c r="KYE27" s="102"/>
      <c r="KYF27" s="102"/>
      <c r="KYG27" s="102"/>
      <c r="KYH27" s="102"/>
      <c r="KYI27" s="102"/>
      <c r="KYJ27" s="102"/>
      <c r="KYK27" s="102"/>
      <c r="KYL27" s="102"/>
      <c r="KYM27" s="102"/>
      <c r="KYN27" s="102"/>
      <c r="KYO27" s="102"/>
      <c r="KYP27" s="102"/>
      <c r="KYQ27" s="102"/>
      <c r="KYR27" s="102"/>
      <c r="KYS27" s="102"/>
      <c r="KYT27" s="102"/>
      <c r="KYU27" s="102"/>
      <c r="KYV27" s="102"/>
      <c r="KYW27" s="102"/>
      <c r="KYX27" s="102"/>
      <c r="KYY27" s="102"/>
      <c r="KYZ27" s="102"/>
      <c r="KZA27" s="102"/>
      <c r="KZB27" s="102"/>
      <c r="KZC27" s="102"/>
      <c r="KZD27" s="102"/>
      <c r="KZE27" s="102"/>
      <c r="KZF27" s="102"/>
      <c r="KZG27" s="102"/>
      <c r="KZH27" s="102"/>
      <c r="KZI27" s="102"/>
      <c r="KZJ27" s="102"/>
      <c r="KZK27" s="102"/>
      <c r="KZL27" s="102"/>
      <c r="KZM27" s="102"/>
      <c r="KZN27" s="102"/>
      <c r="KZO27" s="102"/>
      <c r="KZP27" s="102"/>
      <c r="KZQ27" s="102"/>
      <c r="KZR27" s="102"/>
      <c r="KZS27" s="102"/>
      <c r="KZT27" s="102"/>
      <c r="KZU27" s="102"/>
      <c r="KZV27" s="102"/>
      <c r="KZW27" s="102"/>
      <c r="KZX27" s="102"/>
      <c r="KZY27" s="102"/>
      <c r="KZZ27" s="102"/>
      <c r="LAA27" s="102"/>
      <c r="LAB27" s="102"/>
      <c r="LAC27" s="102"/>
      <c r="LAD27" s="102"/>
      <c r="LAE27" s="102"/>
      <c r="LAF27" s="102"/>
      <c r="LAG27" s="102"/>
      <c r="LAH27" s="102"/>
      <c r="LAI27" s="102"/>
      <c r="LAJ27" s="102"/>
      <c r="LAK27" s="102"/>
      <c r="LAL27" s="102"/>
      <c r="LAM27" s="102"/>
      <c r="LAN27" s="102"/>
      <c r="LAO27" s="102"/>
      <c r="LAP27" s="102"/>
      <c r="LAQ27" s="102"/>
      <c r="LAR27" s="102"/>
      <c r="LAS27" s="102"/>
      <c r="LAT27" s="102"/>
      <c r="LAU27" s="102"/>
      <c r="LAV27" s="102"/>
      <c r="LAW27" s="102"/>
      <c r="LAX27" s="102"/>
      <c r="LAY27" s="102"/>
      <c r="LAZ27" s="102"/>
      <c r="LBA27" s="102"/>
      <c r="LBB27" s="102"/>
      <c r="LBC27" s="102"/>
      <c r="LBD27" s="102"/>
      <c r="LBE27" s="102"/>
      <c r="LBF27" s="102"/>
      <c r="LBG27" s="102"/>
      <c r="LBH27" s="102"/>
      <c r="LBI27" s="102"/>
      <c r="LBJ27" s="102"/>
      <c r="LBK27" s="102"/>
      <c r="LBL27" s="102"/>
      <c r="LBM27" s="102"/>
      <c r="LBN27" s="102"/>
      <c r="LBO27" s="102"/>
      <c r="LBP27" s="102"/>
      <c r="LBQ27" s="102"/>
      <c r="LBR27" s="102"/>
      <c r="LBS27" s="102"/>
      <c r="LBT27" s="102"/>
      <c r="LBU27" s="102"/>
      <c r="LBV27" s="102"/>
      <c r="LBW27" s="102"/>
      <c r="LBX27" s="102"/>
      <c r="LBY27" s="102"/>
      <c r="LBZ27" s="102"/>
      <c r="LCA27" s="102"/>
      <c r="LCB27" s="102"/>
      <c r="LCC27" s="102"/>
      <c r="LCD27" s="102"/>
      <c r="LCE27" s="102"/>
      <c r="LCF27" s="102"/>
      <c r="LCG27" s="102"/>
      <c r="LCH27" s="102"/>
      <c r="LCI27" s="102"/>
      <c r="LCJ27" s="102"/>
      <c r="LCK27" s="102"/>
      <c r="LCL27" s="102"/>
      <c r="LCM27" s="102"/>
      <c r="LCN27" s="102"/>
      <c r="LCO27" s="102"/>
      <c r="LCP27" s="102"/>
      <c r="LCQ27" s="102"/>
      <c r="LCR27" s="102"/>
      <c r="LCS27" s="102"/>
      <c r="LCT27" s="102"/>
      <c r="LCU27" s="102"/>
      <c r="LCV27" s="102"/>
      <c r="LCW27" s="102"/>
      <c r="LCX27" s="102"/>
      <c r="LCY27" s="102"/>
      <c r="LCZ27" s="102"/>
      <c r="LDA27" s="102"/>
      <c r="LDB27" s="102"/>
      <c r="LDC27" s="102"/>
      <c r="LDD27" s="102"/>
      <c r="LDE27" s="102"/>
      <c r="LDF27" s="102"/>
      <c r="LDG27" s="102"/>
      <c r="LDH27" s="102"/>
      <c r="LDI27" s="102"/>
      <c r="LDJ27" s="102"/>
      <c r="LDK27" s="102"/>
      <c r="LDL27" s="102"/>
      <c r="LDM27" s="102"/>
      <c r="LDN27" s="102"/>
      <c r="LDO27" s="102"/>
      <c r="LDP27" s="102"/>
      <c r="LDQ27" s="102"/>
      <c r="LDR27" s="102"/>
      <c r="LDS27" s="102"/>
      <c r="LDT27" s="102"/>
      <c r="LDU27" s="102"/>
      <c r="LDV27" s="102"/>
      <c r="LDW27" s="102"/>
      <c r="LDX27" s="102"/>
      <c r="LDY27" s="102"/>
      <c r="LDZ27" s="102"/>
      <c r="LEA27" s="102"/>
      <c r="LEB27" s="102"/>
      <c r="LEC27" s="102"/>
      <c r="LED27" s="102"/>
      <c r="LEE27" s="102"/>
      <c r="LEF27" s="102"/>
      <c r="LEG27" s="102"/>
      <c r="LEH27" s="102"/>
      <c r="LEI27" s="102"/>
      <c r="LEJ27" s="102"/>
      <c r="LEK27" s="102"/>
      <c r="LEL27" s="102"/>
      <c r="LEM27" s="102"/>
      <c r="LEN27" s="102"/>
      <c r="LEO27" s="102"/>
      <c r="LEP27" s="102"/>
      <c r="LEQ27" s="102"/>
      <c r="LER27" s="102"/>
      <c r="LES27" s="102"/>
      <c r="LET27" s="102"/>
      <c r="LEU27" s="102"/>
      <c r="LEV27" s="102"/>
      <c r="LEW27" s="102"/>
      <c r="LEX27" s="102"/>
      <c r="LEY27" s="102"/>
      <c r="LEZ27" s="102"/>
      <c r="LFA27" s="102"/>
      <c r="LFB27" s="102"/>
      <c r="LFC27" s="102"/>
      <c r="LFD27" s="102"/>
      <c r="LFE27" s="102"/>
      <c r="LFF27" s="102"/>
      <c r="LFG27" s="102"/>
      <c r="LFH27" s="102"/>
      <c r="LFI27" s="102"/>
      <c r="LFJ27" s="102"/>
      <c r="LFK27" s="102"/>
      <c r="LFL27" s="102"/>
      <c r="LFM27" s="102"/>
      <c r="LFN27" s="102"/>
      <c r="LFO27" s="102"/>
      <c r="LFP27" s="102"/>
      <c r="LFQ27" s="102"/>
      <c r="LFR27" s="102"/>
      <c r="LFS27" s="102"/>
      <c r="LFT27" s="102"/>
      <c r="LFU27" s="102"/>
      <c r="LFV27" s="102"/>
      <c r="LFW27" s="102"/>
      <c r="LFX27" s="102"/>
      <c r="LFY27" s="102"/>
      <c r="LFZ27" s="102"/>
      <c r="LGA27" s="102"/>
      <c r="LGB27" s="102"/>
      <c r="LGC27" s="102"/>
      <c r="LGD27" s="102"/>
      <c r="LGE27" s="102"/>
      <c r="LGF27" s="102"/>
      <c r="LGG27" s="102"/>
      <c r="LGH27" s="102"/>
      <c r="LGI27" s="102"/>
      <c r="LGJ27" s="102"/>
      <c r="LGK27" s="102"/>
      <c r="LGL27" s="102"/>
      <c r="LGM27" s="102"/>
      <c r="LGN27" s="102"/>
      <c r="LGO27" s="102"/>
      <c r="LGP27" s="102"/>
      <c r="LGQ27" s="102"/>
      <c r="LGR27" s="102"/>
      <c r="LGS27" s="102"/>
      <c r="LGT27" s="102"/>
      <c r="LGU27" s="102"/>
      <c r="LGV27" s="102"/>
      <c r="LGW27" s="102"/>
      <c r="LGX27" s="102"/>
      <c r="LGY27" s="102"/>
      <c r="LGZ27" s="102"/>
      <c r="LHA27" s="102"/>
      <c r="LHB27" s="102"/>
      <c r="LHC27" s="102"/>
      <c r="LHD27" s="102"/>
      <c r="LHE27" s="102"/>
      <c r="LHF27" s="102"/>
      <c r="LHG27" s="102"/>
      <c r="LHH27" s="102"/>
      <c r="LHI27" s="102"/>
      <c r="LHJ27" s="102"/>
      <c r="LHK27" s="102"/>
      <c r="LHL27" s="102"/>
      <c r="LHM27" s="102"/>
      <c r="LHN27" s="102"/>
      <c r="LHO27" s="102"/>
      <c r="LHP27" s="102"/>
      <c r="LHQ27" s="102"/>
      <c r="LHR27" s="102"/>
      <c r="LHS27" s="102"/>
      <c r="LHT27" s="102"/>
      <c r="LHU27" s="102"/>
      <c r="LHV27" s="102"/>
      <c r="LHW27" s="102"/>
      <c r="LHX27" s="102"/>
      <c r="LHY27" s="102"/>
      <c r="LHZ27" s="102"/>
      <c r="LIA27" s="102"/>
      <c r="LIB27" s="102"/>
      <c r="LIC27" s="102"/>
      <c r="LID27" s="102"/>
      <c r="LIE27" s="102"/>
      <c r="LIF27" s="102"/>
      <c r="LIG27" s="102"/>
      <c r="LIH27" s="102"/>
      <c r="LII27" s="102"/>
      <c r="LIJ27" s="102"/>
      <c r="LIK27" s="102"/>
      <c r="LIL27" s="102"/>
      <c r="LIM27" s="102"/>
      <c r="LIN27" s="102"/>
      <c r="LIO27" s="102"/>
      <c r="LIP27" s="102"/>
      <c r="LIQ27" s="102"/>
      <c r="LIR27" s="102"/>
      <c r="LIS27" s="102"/>
      <c r="LIT27" s="102"/>
      <c r="LIU27" s="102"/>
      <c r="LIV27" s="102"/>
      <c r="LIW27" s="102"/>
      <c r="LIX27" s="102"/>
      <c r="LIY27" s="102"/>
      <c r="LIZ27" s="102"/>
      <c r="LJA27" s="102"/>
      <c r="LJB27" s="102"/>
      <c r="LJC27" s="102"/>
      <c r="LJD27" s="102"/>
      <c r="LJE27" s="102"/>
      <c r="LJF27" s="102"/>
      <c r="LJG27" s="102"/>
      <c r="LJH27" s="102"/>
      <c r="LJI27" s="102"/>
      <c r="LJJ27" s="102"/>
      <c r="LJK27" s="102"/>
      <c r="LJL27" s="102"/>
      <c r="LJM27" s="102"/>
      <c r="LJN27" s="102"/>
      <c r="LJO27" s="102"/>
      <c r="LJP27" s="102"/>
      <c r="LJQ27" s="102"/>
      <c r="LJR27" s="102"/>
      <c r="LJS27" s="102"/>
      <c r="LJT27" s="102"/>
      <c r="LJU27" s="102"/>
      <c r="LJV27" s="102"/>
      <c r="LJW27" s="102"/>
      <c r="LJX27" s="102"/>
      <c r="LJY27" s="102"/>
      <c r="LJZ27" s="102"/>
      <c r="LKA27" s="102"/>
      <c r="LKB27" s="102"/>
      <c r="LKC27" s="102"/>
      <c r="LKD27" s="102"/>
      <c r="LKE27" s="102"/>
      <c r="LKF27" s="102"/>
      <c r="LKG27" s="102"/>
      <c r="LKH27" s="102"/>
      <c r="LKI27" s="102"/>
      <c r="LKJ27" s="102"/>
      <c r="LKK27" s="102"/>
      <c r="LKL27" s="102"/>
      <c r="LKM27" s="102"/>
      <c r="LKN27" s="102"/>
      <c r="LKO27" s="102"/>
      <c r="LKP27" s="102"/>
      <c r="LKQ27" s="102"/>
      <c r="LKR27" s="102"/>
      <c r="LKS27" s="102"/>
      <c r="LKT27" s="102"/>
      <c r="LKU27" s="102"/>
      <c r="LKV27" s="102"/>
      <c r="LKW27" s="102"/>
      <c r="LKX27" s="102"/>
      <c r="LKY27" s="102"/>
      <c r="LKZ27" s="102"/>
      <c r="LLA27" s="102"/>
      <c r="LLB27" s="102"/>
      <c r="LLC27" s="102"/>
      <c r="LLD27" s="102"/>
      <c r="LLE27" s="102"/>
      <c r="LLF27" s="102"/>
      <c r="LLG27" s="102"/>
      <c r="LLH27" s="102"/>
      <c r="LLI27" s="102"/>
      <c r="LLJ27" s="102"/>
      <c r="LLK27" s="102"/>
      <c r="LLL27" s="102"/>
      <c r="LLM27" s="102"/>
      <c r="LLN27" s="102"/>
      <c r="LLO27" s="102"/>
      <c r="LLP27" s="102"/>
      <c r="LLQ27" s="102"/>
      <c r="LLR27" s="102"/>
      <c r="LLS27" s="102"/>
      <c r="LLT27" s="102"/>
      <c r="LLU27" s="102"/>
      <c r="LLV27" s="102"/>
      <c r="LLW27" s="102"/>
      <c r="LLX27" s="102"/>
      <c r="LLY27" s="102"/>
      <c r="LLZ27" s="102"/>
      <c r="LMA27" s="102"/>
      <c r="LMB27" s="102"/>
      <c r="LMC27" s="102"/>
      <c r="LMD27" s="102"/>
      <c r="LME27" s="102"/>
      <c r="LMF27" s="102"/>
      <c r="LMG27" s="102"/>
      <c r="LMH27" s="102"/>
      <c r="LMI27" s="102"/>
      <c r="LMJ27" s="102"/>
      <c r="LMK27" s="102"/>
      <c r="LML27" s="102"/>
      <c r="LMM27" s="102"/>
      <c r="LMN27" s="102"/>
      <c r="LMO27" s="102"/>
      <c r="LMP27" s="102"/>
      <c r="LMQ27" s="102"/>
      <c r="LMR27" s="102"/>
      <c r="LMS27" s="102"/>
      <c r="LMT27" s="102"/>
      <c r="LMU27" s="102"/>
      <c r="LMV27" s="102"/>
      <c r="LMW27" s="102"/>
      <c r="LMX27" s="102"/>
      <c r="LMY27" s="102"/>
      <c r="LMZ27" s="102"/>
      <c r="LNA27" s="102"/>
      <c r="LNB27" s="102"/>
      <c r="LNC27" s="102"/>
      <c r="LND27" s="102"/>
      <c r="LNE27" s="102"/>
      <c r="LNF27" s="102"/>
      <c r="LNG27" s="102"/>
      <c r="LNH27" s="102"/>
      <c r="LNI27" s="102"/>
      <c r="LNJ27" s="102"/>
      <c r="LNK27" s="102"/>
      <c r="LNL27" s="102"/>
      <c r="LNM27" s="102"/>
      <c r="LNN27" s="102"/>
      <c r="LNO27" s="102"/>
      <c r="LNP27" s="102"/>
      <c r="LNQ27" s="102"/>
      <c r="LNR27" s="102"/>
      <c r="LNS27" s="102"/>
      <c r="LNT27" s="102"/>
      <c r="LNU27" s="102"/>
      <c r="LNV27" s="102"/>
      <c r="LNW27" s="102"/>
      <c r="LNX27" s="102"/>
      <c r="LNY27" s="102"/>
      <c r="LNZ27" s="102"/>
      <c r="LOA27" s="102"/>
      <c r="LOB27" s="102"/>
      <c r="LOC27" s="102"/>
      <c r="LOD27" s="102"/>
      <c r="LOE27" s="102"/>
      <c r="LOF27" s="102"/>
      <c r="LOG27" s="102"/>
      <c r="LOH27" s="102"/>
      <c r="LOI27" s="102"/>
      <c r="LOJ27" s="102"/>
      <c r="LOK27" s="102"/>
      <c r="LOL27" s="102"/>
      <c r="LOM27" s="102"/>
      <c r="LON27" s="102"/>
      <c r="LOO27" s="102"/>
      <c r="LOP27" s="102"/>
      <c r="LOQ27" s="102"/>
      <c r="LOR27" s="102"/>
      <c r="LOS27" s="102"/>
      <c r="LOT27" s="102"/>
      <c r="LOU27" s="102"/>
      <c r="LOV27" s="102"/>
      <c r="LOW27" s="102"/>
      <c r="LOX27" s="102"/>
      <c r="LOY27" s="102"/>
      <c r="LOZ27" s="102"/>
      <c r="LPA27" s="102"/>
      <c r="LPB27" s="102"/>
      <c r="LPC27" s="102"/>
      <c r="LPD27" s="102"/>
      <c r="LPE27" s="102"/>
      <c r="LPF27" s="102"/>
      <c r="LPG27" s="102"/>
      <c r="LPH27" s="102"/>
      <c r="LPI27" s="102"/>
      <c r="LPJ27" s="102"/>
      <c r="LPK27" s="102"/>
      <c r="LPL27" s="102"/>
      <c r="LPM27" s="102"/>
      <c r="LPN27" s="102"/>
      <c r="LPO27" s="102"/>
      <c r="LPP27" s="102"/>
      <c r="LPQ27" s="102"/>
      <c r="LPR27" s="102"/>
      <c r="LPS27" s="102"/>
      <c r="LPT27" s="102"/>
      <c r="LPU27" s="102"/>
      <c r="LPV27" s="102"/>
      <c r="LPW27" s="102"/>
      <c r="LPX27" s="102"/>
      <c r="LPY27" s="102"/>
      <c r="LPZ27" s="102"/>
      <c r="LQA27" s="102"/>
      <c r="LQB27" s="102"/>
      <c r="LQC27" s="102"/>
      <c r="LQD27" s="102"/>
      <c r="LQE27" s="102"/>
      <c r="LQF27" s="102"/>
      <c r="LQG27" s="102"/>
      <c r="LQH27" s="102"/>
      <c r="LQI27" s="102"/>
      <c r="LQJ27" s="102"/>
      <c r="LQK27" s="102"/>
      <c r="LQL27" s="102"/>
      <c r="LQM27" s="102"/>
      <c r="LQN27" s="102"/>
      <c r="LQO27" s="102"/>
      <c r="LQP27" s="102"/>
      <c r="LQQ27" s="102"/>
      <c r="LQR27" s="102"/>
      <c r="LQS27" s="102"/>
      <c r="LQT27" s="102"/>
      <c r="LQU27" s="102"/>
      <c r="LQV27" s="102"/>
      <c r="LQW27" s="102"/>
      <c r="LQX27" s="102"/>
      <c r="LQY27" s="102"/>
      <c r="LQZ27" s="102"/>
      <c r="LRA27" s="102"/>
      <c r="LRB27" s="102"/>
      <c r="LRC27" s="102"/>
      <c r="LRD27" s="102"/>
      <c r="LRE27" s="102"/>
      <c r="LRF27" s="102"/>
      <c r="LRG27" s="102"/>
      <c r="LRH27" s="102"/>
      <c r="LRI27" s="102"/>
      <c r="LRJ27" s="102"/>
      <c r="LRK27" s="102"/>
      <c r="LRL27" s="102"/>
      <c r="LRM27" s="102"/>
      <c r="LRN27" s="102"/>
      <c r="LRO27" s="102"/>
      <c r="LRP27" s="102"/>
      <c r="LRQ27" s="102"/>
      <c r="LRR27" s="102"/>
      <c r="LRS27" s="102"/>
      <c r="LRT27" s="102"/>
      <c r="LRU27" s="102"/>
      <c r="LRV27" s="102"/>
      <c r="LRW27" s="102"/>
      <c r="LRX27" s="102"/>
      <c r="LRY27" s="102"/>
      <c r="LRZ27" s="102"/>
      <c r="LSA27" s="102"/>
      <c r="LSB27" s="102"/>
      <c r="LSC27" s="102"/>
      <c r="LSD27" s="102"/>
      <c r="LSE27" s="102"/>
      <c r="LSF27" s="102"/>
      <c r="LSG27" s="102"/>
      <c r="LSH27" s="102"/>
      <c r="LSI27" s="102"/>
      <c r="LSJ27" s="102"/>
      <c r="LSK27" s="102"/>
      <c r="LSL27" s="102"/>
      <c r="LSM27" s="102"/>
      <c r="LSN27" s="102"/>
      <c r="LSO27" s="102"/>
      <c r="LSP27" s="102"/>
      <c r="LSQ27" s="102"/>
      <c r="LSR27" s="102"/>
      <c r="LSS27" s="102"/>
      <c r="LST27" s="102"/>
      <c r="LSU27" s="102"/>
      <c r="LSV27" s="102"/>
      <c r="LSW27" s="102"/>
      <c r="LSX27" s="102"/>
      <c r="LSY27" s="102"/>
      <c r="LSZ27" s="102"/>
      <c r="LTA27" s="102"/>
      <c r="LTB27" s="102"/>
      <c r="LTC27" s="102"/>
      <c r="LTD27" s="102"/>
      <c r="LTE27" s="102"/>
      <c r="LTF27" s="102"/>
      <c r="LTG27" s="102"/>
      <c r="LTH27" s="102"/>
      <c r="LTI27" s="102"/>
      <c r="LTJ27" s="102"/>
      <c r="LTK27" s="102"/>
      <c r="LTL27" s="102"/>
      <c r="LTM27" s="102"/>
      <c r="LTN27" s="102"/>
      <c r="LTO27" s="102"/>
      <c r="LTP27" s="102"/>
      <c r="LTQ27" s="102"/>
      <c r="LTR27" s="102"/>
      <c r="LTS27" s="102"/>
      <c r="LTT27" s="102"/>
      <c r="LTU27" s="102"/>
      <c r="LTV27" s="102"/>
      <c r="LTW27" s="102"/>
      <c r="LTX27" s="102"/>
      <c r="LTY27" s="102"/>
      <c r="LTZ27" s="102"/>
      <c r="LUA27" s="102"/>
      <c r="LUB27" s="102"/>
      <c r="LUC27" s="102"/>
      <c r="LUD27" s="102"/>
      <c r="LUE27" s="102"/>
      <c r="LUF27" s="102"/>
      <c r="LUG27" s="102"/>
      <c r="LUH27" s="102"/>
      <c r="LUI27" s="102"/>
      <c r="LUJ27" s="102"/>
      <c r="LUK27" s="102"/>
      <c r="LUL27" s="102"/>
      <c r="LUM27" s="102"/>
      <c r="LUN27" s="102"/>
      <c r="LUO27" s="102"/>
      <c r="LUP27" s="102"/>
      <c r="LUQ27" s="102"/>
      <c r="LUR27" s="102"/>
      <c r="LUS27" s="102"/>
      <c r="LUT27" s="102"/>
      <c r="LUU27" s="102"/>
      <c r="LUV27" s="102"/>
      <c r="LUW27" s="102"/>
      <c r="LUX27" s="102"/>
      <c r="LUY27" s="102"/>
      <c r="LUZ27" s="102"/>
      <c r="LVA27" s="102"/>
      <c r="LVB27" s="102"/>
      <c r="LVC27" s="102"/>
      <c r="LVD27" s="102"/>
      <c r="LVE27" s="102"/>
      <c r="LVF27" s="102"/>
      <c r="LVG27" s="102"/>
      <c r="LVH27" s="102"/>
      <c r="LVI27" s="102"/>
      <c r="LVJ27" s="102"/>
      <c r="LVK27" s="102"/>
      <c r="LVL27" s="102"/>
      <c r="LVM27" s="102"/>
      <c r="LVN27" s="102"/>
      <c r="LVO27" s="102"/>
      <c r="LVP27" s="102"/>
      <c r="LVQ27" s="102"/>
      <c r="LVR27" s="102"/>
      <c r="LVS27" s="102"/>
      <c r="LVT27" s="102"/>
      <c r="LVU27" s="102"/>
      <c r="LVV27" s="102"/>
      <c r="LVW27" s="102"/>
      <c r="LVX27" s="102"/>
      <c r="LVY27" s="102"/>
      <c r="LVZ27" s="102"/>
      <c r="LWA27" s="102"/>
      <c r="LWB27" s="102"/>
      <c r="LWC27" s="102"/>
      <c r="LWD27" s="102"/>
      <c r="LWE27" s="102"/>
      <c r="LWF27" s="102"/>
      <c r="LWG27" s="102"/>
      <c r="LWH27" s="102"/>
      <c r="LWI27" s="102"/>
      <c r="LWJ27" s="102"/>
      <c r="LWK27" s="102"/>
      <c r="LWL27" s="102"/>
      <c r="LWM27" s="102"/>
      <c r="LWN27" s="102"/>
      <c r="LWO27" s="102"/>
      <c r="LWP27" s="102"/>
      <c r="LWQ27" s="102"/>
      <c r="LWR27" s="102"/>
      <c r="LWS27" s="102"/>
      <c r="LWT27" s="102"/>
      <c r="LWU27" s="102"/>
      <c r="LWV27" s="102"/>
      <c r="LWW27" s="102"/>
      <c r="LWX27" s="102"/>
      <c r="LWY27" s="102"/>
      <c r="LWZ27" s="102"/>
      <c r="LXA27" s="102"/>
      <c r="LXB27" s="102"/>
      <c r="LXC27" s="102"/>
      <c r="LXD27" s="102"/>
      <c r="LXE27" s="102"/>
      <c r="LXF27" s="102"/>
      <c r="LXG27" s="102"/>
      <c r="LXH27" s="102"/>
      <c r="LXI27" s="102"/>
      <c r="LXJ27" s="102"/>
      <c r="LXK27" s="102"/>
      <c r="LXL27" s="102"/>
      <c r="LXM27" s="102"/>
      <c r="LXN27" s="102"/>
      <c r="LXO27" s="102"/>
      <c r="LXP27" s="102"/>
      <c r="LXQ27" s="102"/>
      <c r="LXR27" s="102"/>
      <c r="LXS27" s="102"/>
      <c r="LXT27" s="102"/>
      <c r="LXU27" s="102"/>
      <c r="LXV27" s="102"/>
      <c r="LXW27" s="102"/>
      <c r="LXX27" s="102"/>
      <c r="LXY27" s="102"/>
      <c r="LXZ27" s="102"/>
      <c r="LYA27" s="102"/>
      <c r="LYB27" s="102"/>
      <c r="LYC27" s="102"/>
      <c r="LYD27" s="102"/>
      <c r="LYE27" s="102"/>
      <c r="LYF27" s="102"/>
      <c r="LYG27" s="102"/>
      <c r="LYH27" s="102"/>
      <c r="LYI27" s="102"/>
      <c r="LYJ27" s="102"/>
      <c r="LYK27" s="102"/>
      <c r="LYL27" s="102"/>
      <c r="LYM27" s="102"/>
      <c r="LYN27" s="102"/>
      <c r="LYO27" s="102"/>
      <c r="LYP27" s="102"/>
      <c r="LYQ27" s="102"/>
      <c r="LYR27" s="102"/>
      <c r="LYS27" s="102"/>
      <c r="LYT27" s="102"/>
      <c r="LYU27" s="102"/>
      <c r="LYV27" s="102"/>
      <c r="LYW27" s="102"/>
      <c r="LYX27" s="102"/>
      <c r="LYY27" s="102"/>
      <c r="LYZ27" s="102"/>
      <c r="LZA27" s="102"/>
      <c r="LZB27" s="102"/>
      <c r="LZC27" s="102"/>
      <c r="LZD27" s="102"/>
      <c r="LZE27" s="102"/>
      <c r="LZF27" s="102"/>
      <c r="LZG27" s="102"/>
      <c r="LZH27" s="102"/>
      <c r="LZI27" s="102"/>
      <c r="LZJ27" s="102"/>
      <c r="LZK27" s="102"/>
      <c r="LZL27" s="102"/>
      <c r="LZM27" s="102"/>
      <c r="LZN27" s="102"/>
      <c r="LZO27" s="102"/>
      <c r="LZP27" s="102"/>
      <c r="LZQ27" s="102"/>
      <c r="LZR27" s="102"/>
      <c r="LZS27" s="102"/>
      <c r="LZT27" s="102"/>
      <c r="LZU27" s="102"/>
      <c r="LZV27" s="102"/>
      <c r="LZW27" s="102"/>
      <c r="LZX27" s="102"/>
      <c r="LZY27" s="102"/>
      <c r="LZZ27" s="102"/>
      <c r="MAA27" s="102"/>
      <c r="MAB27" s="102"/>
      <c r="MAC27" s="102"/>
      <c r="MAD27" s="102"/>
      <c r="MAE27" s="102"/>
      <c r="MAF27" s="102"/>
      <c r="MAG27" s="102"/>
      <c r="MAH27" s="102"/>
      <c r="MAI27" s="102"/>
      <c r="MAJ27" s="102"/>
      <c r="MAK27" s="102"/>
      <c r="MAL27" s="102"/>
      <c r="MAM27" s="102"/>
      <c r="MAN27" s="102"/>
      <c r="MAO27" s="102"/>
      <c r="MAP27" s="102"/>
      <c r="MAQ27" s="102"/>
      <c r="MAR27" s="102"/>
      <c r="MAS27" s="102"/>
      <c r="MAT27" s="102"/>
      <c r="MAU27" s="102"/>
      <c r="MAV27" s="102"/>
      <c r="MAW27" s="102"/>
      <c r="MAX27" s="102"/>
      <c r="MAY27" s="102"/>
      <c r="MAZ27" s="102"/>
      <c r="MBA27" s="102"/>
      <c r="MBB27" s="102"/>
      <c r="MBC27" s="102"/>
      <c r="MBD27" s="102"/>
      <c r="MBE27" s="102"/>
      <c r="MBF27" s="102"/>
      <c r="MBG27" s="102"/>
      <c r="MBH27" s="102"/>
      <c r="MBI27" s="102"/>
      <c r="MBJ27" s="102"/>
      <c r="MBK27" s="102"/>
      <c r="MBL27" s="102"/>
      <c r="MBM27" s="102"/>
      <c r="MBN27" s="102"/>
      <c r="MBO27" s="102"/>
      <c r="MBP27" s="102"/>
      <c r="MBQ27" s="102"/>
      <c r="MBR27" s="102"/>
      <c r="MBS27" s="102"/>
      <c r="MBT27" s="102"/>
      <c r="MBU27" s="102"/>
      <c r="MBV27" s="102"/>
      <c r="MBW27" s="102"/>
      <c r="MBX27" s="102"/>
      <c r="MBY27" s="102"/>
      <c r="MBZ27" s="102"/>
      <c r="MCA27" s="102"/>
      <c r="MCB27" s="102"/>
      <c r="MCC27" s="102"/>
      <c r="MCD27" s="102"/>
      <c r="MCE27" s="102"/>
      <c r="MCF27" s="102"/>
      <c r="MCG27" s="102"/>
      <c r="MCH27" s="102"/>
      <c r="MCI27" s="102"/>
      <c r="MCJ27" s="102"/>
      <c r="MCK27" s="102"/>
      <c r="MCL27" s="102"/>
      <c r="MCM27" s="102"/>
      <c r="MCN27" s="102"/>
      <c r="MCO27" s="102"/>
      <c r="MCP27" s="102"/>
      <c r="MCQ27" s="102"/>
      <c r="MCR27" s="102"/>
      <c r="MCS27" s="102"/>
      <c r="MCT27" s="102"/>
      <c r="MCU27" s="102"/>
      <c r="MCV27" s="102"/>
      <c r="MCW27" s="102"/>
      <c r="MCX27" s="102"/>
      <c r="MCY27" s="102"/>
      <c r="MCZ27" s="102"/>
      <c r="MDA27" s="102"/>
      <c r="MDB27" s="102"/>
      <c r="MDC27" s="102"/>
      <c r="MDD27" s="102"/>
      <c r="MDE27" s="102"/>
      <c r="MDF27" s="102"/>
      <c r="MDG27" s="102"/>
      <c r="MDH27" s="102"/>
      <c r="MDI27" s="102"/>
      <c r="MDJ27" s="102"/>
      <c r="MDK27" s="102"/>
      <c r="MDL27" s="102"/>
      <c r="MDM27" s="102"/>
      <c r="MDN27" s="102"/>
      <c r="MDO27" s="102"/>
      <c r="MDP27" s="102"/>
      <c r="MDQ27" s="102"/>
      <c r="MDR27" s="102"/>
      <c r="MDS27" s="102"/>
      <c r="MDT27" s="102"/>
      <c r="MDU27" s="102"/>
      <c r="MDV27" s="102"/>
      <c r="MDW27" s="102"/>
      <c r="MDX27" s="102"/>
      <c r="MDY27" s="102"/>
      <c r="MDZ27" s="102"/>
      <c r="MEA27" s="102"/>
      <c r="MEB27" s="102"/>
      <c r="MEC27" s="102"/>
      <c r="MED27" s="102"/>
      <c r="MEE27" s="102"/>
      <c r="MEF27" s="102"/>
      <c r="MEG27" s="102"/>
      <c r="MEH27" s="102"/>
      <c r="MEI27" s="102"/>
      <c r="MEJ27" s="102"/>
      <c r="MEK27" s="102"/>
      <c r="MEL27" s="102"/>
      <c r="MEM27" s="102"/>
      <c r="MEN27" s="102"/>
      <c r="MEO27" s="102"/>
      <c r="MEP27" s="102"/>
      <c r="MEQ27" s="102"/>
      <c r="MER27" s="102"/>
      <c r="MES27" s="102"/>
      <c r="MET27" s="102"/>
      <c r="MEU27" s="102"/>
      <c r="MEV27" s="102"/>
      <c r="MEW27" s="102"/>
      <c r="MEX27" s="102"/>
      <c r="MEY27" s="102"/>
      <c r="MEZ27" s="102"/>
      <c r="MFA27" s="102"/>
      <c r="MFB27" s="102"/>
      <c r="MFC27" s="102"/>
      <c r="MFD27" s="102"/>
      <c r="MFE27" s="102"/>
      <c r="MFF27" s="102"/>
      <c r="MFG27" s="102"/>
      <c r="MFH27" s="102"/>
      <c r="MFI27" s="102"/>
      <c r="MFJ27" s="102"/>
      <c r="MFK27" s="102"/>
      <c r="MFL27" s="102"/>
      <c r="MFM27" s="102"/>
      <c r="MFN27" s="102"/>
      <c r="MFO27" s="102"/>
      <c r="MFP27" s="102"/>
      <c r="MFQ27" s="102"/>
      <c r="MFR27" s="102"/>
      <c r="MFS27" s="102"/>
      <c r="MFT27" s="102"/>
      <c r="MFU27" s="102"/>
      <c r="MFV27" s="102"/>
      <c r="MFW27" s="102"/>
      <c r="MFX27" s="102"/>
      <c r="MFY27" s="102"/>
      <c r="MFZ27" s="102"/>
      <c r="MGA27" s="102"/>
      <c r="MGB27" s="102"/>
      <c r="MGC27" s="102"/>
      <c r="MGD27" s="102"/>
      <c r="MGE27" s="102"/>
      <c r="MGF27" s="102"/>
      <c r="MGG27" s="102"/>
      <c r="MGH27" s="102"/>
      <c r="MGI27" s="102"/>
      <c r="MGJ27" s="102"/>
      <c r="MGK27" s="102"/>
      <c r="MGL27" s="102"/>
      <c r="MGM27" s="102"/>
      <c r="MGN27" s="102"/>
      <c r="MGO27" s="102"/>
      <c r="MGP27" s="102"/>
      <c r="MGQ27" s="102"/>
      <c r="MGR27" s="102"/>
      <c r="MGS27" s="102"/>
      <c r="MGT27" s="102"/>
      <c r="MGU27" s="102"/>
      <c r="MGV27" s="102"/>
      <c r="MGW27" s="102"/>
      <c r="MGX27" s="102"/>
      <c r="MGY27" s="102"/>
      <c r="MGZ27" s="102"/>
      <c r="MHA27" s="102"/>
      <c r="MHB27" s="102"/>
      <c r="MHC27" s="102"/>
      <c r="MHD27" s="102"/>
      <c r="MHE27" s="102"/>
      <c r="MHF27" s="102"/>
      <c r="MHG27" s="102"/>
      <c r="MHH27" s="102"/>
      <c r="MHI27" s="102"/>
      <c r="MHJ27" s="102"/>
      <c r="MHK27" s="102"/>
      <c r="MHL27" s="102"/>
      <c r="MHM27" s="102"/>
      <c r="MHN27" s="102"/>
      <c r="MHO27" s="102"/>
      <c r="MHP27" s="102"/>
      <c r="MHQ27" s="102"/>
      <c r="MHR27" s="102"/>
      <c r="MHS27" s="102"/>
      <c r="MHT27" s="102"/>
      <c r="MHU27" s="102"/>
      <c r="MHV27" s="102"/>
      <c r="MHW27" s="102"/>
      <c r="MHX27" s="102"/>
      <c r="MHY27" s="102"/>
      <c r="MHZ27" s="102"/>
      <c r="MIA27" s="102"/>
      <c r="MIB27" s="102"/>
      <c r="MIC27" s="102"/>
      <c r="MID27" s="102"/>
      <c r="MIE27" s="102"/>
      <c r="MIF27" s="102"/>
      <c r="MIG27" s="102"/>
      <c r="MIH27" s="102"/>
      <c r="MII27" s="102"/>
      <c r="MIJ27" s="102"/>
      <c r="MIK27" s="102"/>
      <c r="MIL27" s="102"/>
      <c r="MIM27" s="102"/>
      <c r="MIN27" s="102"/>
      <c r="MIO27" s="102"/>
      <c r="MIP27" s="102"/>
      <c r="MIQ27" s="102"/>
      <c r="MIR27" s="102"/>
      <c r="MIS27" s="102"/>
      <c r="MIT27" s="102"/>
      <c r="MIU27" s="102"/>
      <c r="MIV27" s="102"/>
      <c r="MIW27" s="102"/>
      <c r="MIX27" s="102"/>
      <c r="MIY27" s="102"/>
      <c r="MIZ27" s="102"/>
      <c r="MJA27" s="102"/>
      <c r="MJB27" s="102"/>
      <c r="MJC27" s="102"/>
      <c r="MJD27" s="102"/>
      <c r="MJE27" s="102"/>
      <c r="MJF27" s="102"/>
      <c r="MJG27" s="102"/>
      <c r="MJH27" s="102"/>
      <c r="MJI27" s="102"/>
      <c r="MJJ27" s="102"/>
      <c r="MJK27" s="102"/>
      <c r="MJL27" s="102"/>
      <c r="MJM27" s="102"/>
      <c r="MJN27" s="102"/>
      <c r="MJO27" s="102"/>
      <c r="MJP27" s="102"/>
      <c r="MJQ27" s="102"/>
      <c r="MJR27" s="102"/>
      <c r="MJS27" s="102"/>
      <c r="MJT27" s="102"/>
      <c r="MJU27" s="102"/>
      <c r="MJV27" s="102"/>
      <c r="MJW27" s="102"/>
      <c r="MJX27" s="102"/>
      <c r="MJY27" s="102"/>
      <c r="MJZ27" s="102"/>
      <c r="MKA27" s="102"/>
      <c r="MKB27" s="102"/>
      <c r="MKC27" s="102"/>
      <c r="MKD27" s="102"/>
      <c r="MKE27" s="102"/>
      <c r="MKF27" s="102"/>
      <c r="MKG27" s="102"/>
      <c r="MKH27" s="102"/>
      <c r="MKI27" s="102"/>
      <c r="MKJ27" s="102"/>
      <c r="MKK27" s="102"/>
      <c r="MKL27" s="102"/>
      <c r="MKM27" s="102"/>
      <c r="MKN27" s="102"/>
      <c r="MKO27" s="102"/>
      <c r="MKP27" s="102"/>
      <c r="MKQ27" s="102"/>
      <c r="MKR27" s="102"/>
      <c r="MKS27" s="102"/>
      <c r="MKT27" s="102"/>
      <c r="MKU27" s="102"/>
      <c r="MKV27" s="102"/>
      <c r="MKW27" s="102"/>
      <c r="MKX27" s="102"/>
      <c r="MKY27" s="102"/>
      <c r="MKZ27" s="102"/>
      <c r="MLA27" s="102"/>
      <c r="MLB27" s="102"/>
      <c r="MLC27" s="102"/>
      <c r="MLD27" s="102"/>
      <c r="MLE27" s="102"/>
      <c r="MLF27" s="102"/>
      <c r="MLG27" s="102"/>
      <c r="MLH27" s="102"/>
      <c r="MLI27" s="102"/>
      <c r="MLJ27" s="102"/>
      <c r="MLK27" s="102"/>
      <c r="MLL27" s="102"/>
      <c r="MLM27" s="102"/>
      <c r="MLN27" s="102"/>
      <c r="MLO27" s="102"/>
      <c r="MLP27" s="102"/>
      <c r="MLQ27" s="102"/>
      <c r="MLR27" s="102"/>
      <c r="MLS27" s="102"/>
      <c r="MLT27" s="102"/>
      <c r="MLU27" s="102"/>
      <c r="MLV27" s="102"/>
      <c r="MLW27" s="102"/>
      <c r="MLX27" s="102"/>
      <c r="MLY27" s="102"/>
      <c r="MLZ27" s="102"/>
      <c r="MMA27" s="102"/>
      <c r="MMB27" s="102"/>
      <c r="MMC27" s="102"/>
      <c r="MMD27" s="102"/>
      <c r="MME27" s="102"/>
      <c r="MMF27" s="102"/>
      <c r="MMG27" s="102"/>
      <c r="MMH27" s="102"/>
      <c r="MMI27" s="102"/>
      <c r="MMJ27" s="102"/>
      <c r="MMK27" s="102"/>
      <c r="MML27" s="102"/>
      <c r="MMM27" s="102"/>
      <c r="MMN27" s="102"/>
      <c r="MMO27" s="102"/>
      <c r="MMP27" s="102"/>
      <c r="MMQ27" s="102"/>
      <c r="MMR27" s="102"/>
      <c r="MMS27" s="102"/>
      <c r="MMT27" s="102"/>
      <c r="MMU27" s="102"/>
      <c r="MMV27" s="102"/>
      <c r="MMW27" s="102"/>
      <c r="MMX27" s="102"/>
      <c r="MMY27" s="102"/>
      <c r="MMZ27" s="102"/>
      <c r="MNA27" s="102"/>
      <c r="MNB27" s="102"/>
      <c r="MNC27" s="102"/>
      <c r="MND27" s="102"/>
      <c r="MNE27" s="102"/>
      <c r="MNF27" s="102"/>
      <c r="MNG27" s="102"/>
      <c r="MNH27" s="102"/>
      <c r="MNI27" s="102"/>
      <c r="MNJ27" s="102"/>
      <c r="MNK27" s="102"/>
      <c r="MNL27" s="102"/>
      <c r="MNM27" s="102"/>
      <c r="MNN27" s="102"/>
      <c r="MNO27" s="102"/>
      <c r="MNP27" s="102"/>
      <c r="MNQ27" s="102"/>
      <c r="MNR27" s="102"/>
      <c r="MNS27" s="102"/>
      <c r="MNT27" s="102"/>
      <c r="MNU27" s="102"/>
      <c r="MNV27" s="102"/>
      <c r="MNW27" s="102"/>
      <c r="MNX27" s="102"/>
      <c r="MNY27" s="102"/>
      <c r="MNZ27" s="102"/>
      <c r="MOA27" s="102"/>
      <c r="MOB27" s="102"/>
      <c r="MOC27" s="102"/>
      <c r="MOD27" s="102"/>
      <c r="MOE27" s="102"/>
      <c r="MOF27" s="102"/>
      <c r="MOG27" s="102"/>
      <c r="MOH27" s="102"/>
      <c r="MOI27" s="102"/>
      <c r="MOJ27" s="102"/>
      <c r="MOK27" s="102"/>
      <c r="MOL27" s="102"/>
      <c r="MOM27" s="102"/>
      <c r="MON27" s="102"/>
      <c r="MOO27" s="102"/>
      <c r="MOP27" s="102"/>
      <c r="MOQ27" s="102"/>
      <c r="MOR27" s="102"/>
      <c r="MOS27" s="102"/>
      <c r="MOT27" s="102"/>
      <c r="MOU27" s="102"/>
      <c r="MOV27" s="102"/>
      <c r="MOW27" s="102"/>
      <c r="MOX27" s="102"/>
      <c r="MOY27" s="102"/>
      <c r="MOZ27" s="102"/>
      <c r="MPA27" s="102"/>
      <c r="MPB27" s="102"/>
      <c r="MPC27" s="102"/>
      <c r="MPD27" s="102"/>
      <c r="MPE27" s="102"/>
      <c r="MPF27" s="102"/>
      <c r="MPG27" s="102"/>
      <c r="MPH27" s="102"/>
      <c r="MPI27" s="102"/>
      <c r="MPJ27" s="102"/>
      <c r="MPK27" s="102"/>
      <c r="MPL27" s="102"/>
      <c r="MPM27" s="102"/>
      <c r="MPN27" s="102"/>
      <c r="MPO27" s="102"/>
      <c r="MPP27" s="102"/>
      <c r="MPQ27" s="102"/>
      <c r="MPR27" s="102"/>
      <c r="MPS27" s="102"/>
      <c r="MPT27" s="102"/>
      <c r="MPU27" s="102"/>
      <c r="MPV27" s="102"/>
      <c r="MPW27" s="102"/>
      <c r="MPX27" s="102"/>
      <c r="MPY27" s="102"/>
      <c r="MPZ27" s="102"/>
      <c r="MQA27" s="102"/>
      <c r="MQB27" s="102"/>
      <c r="MQC27" s="102"/>
      <c r="MQD27" s="102"/>
      <c r="MQE27" s="102"/>
      <c r="MQF27" s="102"/>
      <c r="MQG27" s="102"/>
      <c r="MQH27" s="102"/>
      <c r="MQI27" s="102"/>
      <c r="MQJ27" s="102"/>
      <c r="MQK27" s="102"/>
      <c r="MQL27" s="102"/>
      <c r="MQM27" s="102"/>
      <c r="MQN27" s="102"/>
      <c r="MQO27" s="102"/>
      <c r="MQP27" s="102"/>
      <c r="MQQ27" s="102"/>
      <c r="MQR27" s="102"/>
      <c r="MQS27" s="102"/>
      <c r="MQT27" s="102"/>
      <c r="MQU27" s="102"/>
      <c r="MQV27" s="102"/>
      <c r="MQW27" s="102"/>
      <c r="MQX27" s="102"/>
      <c r="MQY27" s="102"/>
      <c r="MQZ27" s="102"/>
      <c r="MRA27" s="102"/>
      <c r="MRB27" s="102"/>
      <c r="MRC27" s="102"/>
      <c r="MRD27" s="102"/>
      <c r="MRE27" s="102"/>
      <c r="MRF27" s="102"/>
      <c r="MRG27" s="102"/>
      <c r="MRH27" s="102"/>
      <c r="MRI27" s="102"/>
      <c r="MRJ27" s="102"/>
      <c r="MRK27" s="102"/>
      <c r="MRL27" s="102"/>
      <c r="MRM27" s="102"/>
      <c r="MRN27" s="102"/>
      <c r="MRO27" s="102"/>
      <c r="MRP27" s="102"/>
      <c r="MRQ27" s="102"/>
      <c r="MRR27" s="102"/>
      <c r="MRS27" s="102"/>
      <c r="MRT27" s="102"/>
      <c r="MRU27" s="102"/>
      <c r="MRV27" s="102"/>
      <c r="MRW27" s="102"/>
      <c r="MRX27" s="102"/>
      <c r="MRY27" s="102"/>
      <c r="MRZ27" s="102"/>
      <c r="MSA27" s="102"/>
      <c r="MSB27" s="102"/>
      <c r="MSC27" s="102"/>
      <c r="MSD27" s="102"/>
      <c r="MSE27" s="102"/>
      <c r="MSF27" s="102"/>
      <c r="MSG27" s="102"/>
      <c r="MSH27" s="102"/>
      <c r="MSI27" s="102"/>
      <c r="MSJ27" s="102"/>
      <c r="MSK27" s="102"/>
      <c r="MSL27" s="102"/>
      <c r="MSM27" s="102"/>
      <c r="MSN27" s="102"/>
      <c r="MSO27" s="102"/>
      <c r="MSP27" s="102"/>
      <c r="MSQ27" s="102"/>
      <c r="MSR27" s="102"/>
      <c r="MSS27" s="102"/>
      <c r="MST27" s="102"/>
      <c r="MSU27" s="102"/>
      <c r="MSV27" s="102"/>
      <c r="MSW27" s="102"/>
      <c r="MSX27" s="102"/>
      <c r="MSY27" s="102"/>
      <c r="MSZ27" s="102"/>
      <c r="MTA27" s="102"/>
      <c r="MTB27" s="102"/>
      <c r="MTC27" s="102"/>
      <c r="MTD27" s="102"/>
      <c r="MTE27" s="102"/>
      <c r="MTF27" s="102"/>
      <c r="MTG27" s="102"/>
      <c r="MTH27" s="102"/>
      <c r="MTI27" s="102"/>
      <c r="MTJ27" s="102"/>
      <c r="MTK27" s="102"/>
      <c r="MTL27" s="102"/>
      <c r="MTM27" s="102"/>
      <c r="MTN27" s="102"/>
      <c r="MTO27" s="102"/>
      <c r="MTP27" s="102"/>
      <c r="MTQ27" s="102"/>
      <c r="MTR27" s="102"/>
      <c r="MTS27" s="102"/>
      <c r="MTT27" s="102"/>
      <c r="MTU27" s="102"/>
      <c r="MTV27" s="102"/>
      <c r="MTW27" s="102"/>
      <c r="MTX27" s="102"/>
      <c r="MTY27" s="102"/>
      <c r="MTZ27" s="102"/>
      <c r="MUA27" s="102"/>
      <c r="MUB27" s="102"/>
      <c r="MUC27" s="102"/>
      <c r="MUD27" s="102"/>
      <c r="MUE27" s="102"/>
      <c r="MUF27" s="102"/>
      <c r="MUG27" s="102"/>
      <c r="MUH27" s="102"/>
      <c r="MUI27" s="102"/>
      <c r="MUJ27" s="102"/>
      <c r="MUK27" s="102"/>
      <c r="MUL27" s="102"/>
      <c r="MUM27" s="102"/>
      <c r="MUN27" s="102"/>
      <c r="MUO27" s="102"/>
      <c r="MUP27" s="102"/>
      <c r="MUQ27" s="102"/>
      <c r="MUR27" s="102"/>
      <c r="MUS27" s="102"/>
      <c r="MUT27" s="102"/>
      <c r="MUU27" s="102"/>
      <c r="MUV27" s="102"/>
      <c r="MUW27" s="102"/>
      <c r="MUX27" s="102"/>
      <c r="MUY27" s="102"/>
      <c r="MUZ27" s="102"/>
      <c r="MVA27" s="102"/>
      <c r="MVB27" s="102"/>
      <c r="MVC27" s="102"/>
      <c r="MVD27" s="102"/>
      <c r="MVE27" s="102"/>
      <c r="MVF27" s="102"/>
      <c r="MVG27" s="102"/>
      <c r="MVH27" s="102"/>
      <c r="MVI27" s="102"/>
      <c r="MVJ27" s="102"/>
      <c r="MVK27" s="102"/>
      <c r="MVL27" s="102"/>
      <c r="MVM27" s="102"/>
      <c r="MVN27" s="102"/>
      <c r="MVO27" s="102"/>
      <c r="MVP27" s="102"/>
      <c r="MVQ27" s="102"/>
      <c r="MVR27" s="102"/>
      <c r="MVS27" s="102"/>
      <c r="MVT27" s="102"/>
      <c r="MVU27" s="102"/>
      <c r="MVV27" s="102"/>
      <c r="MVW27" s="102"/>
      <c r="MVX27" s="102"/>
      <c r="MVY27" s="102"/>
      <c r="MVZ27" s="102"/>
      <c r="MWA27" s="102"/>
      <c r="MWB27" s="102"/>
      <c r="MWC27" s="102"/>
      <c r="MWD27" s="102"/>
      <c r="MWE27" s="102"/>
      <c r="MWF27" s="102"/>
      <c r="MWG27" s="102"/>
      <c r="MWH27" s="102"/>
      <c r="MWI27" s="102"/>
      <c r="MWJ27" s="102"/>
      <c r="MWK27" s="102"/>
      <c r="MWL27" s="102"/>
      <c r="MWM27" s="102"/>
      <c r="MWN27" s="102"/>
      <c r="MWO27" s="102"/>
      <c r="MWP27" s="102"/>
      <c r="MWQ27" s="102"/>
      <c r="MWR27" s="102"/>
      <c r="MWS27" s="102"/>
      <c r="MWT27" s="102"/>
      <c r="MWU27" s="102"/>
      <c r="MWV27" s="102"/>
      <c r="MWW27" s="102"/>
      <c r="MWX27" s="102"/>
      <c r="MWY27" s="102"/>
      <c r="MWZ27" s="102"/>
      <c r="MXA27" s="102"/>
      <c r="MXB27" s="102"/>
      <c r="MXC27" s="102"/>
      <c r="MXD27" s="102"/>
      <c r="MXE27" s="102"/>
      <c r="MXF27" s="102"/>
      <c r="MXG27" s="102"/>
      <c r="MXH27" s="102"/>
      <c r="MXI27" s="102"/>
      <c r="MXJ27" s="102"/>
      <c r="MXK27" s="102"/>
      <c r="MXL27" s="102"/>
      <c r="MXM27" s="102"/>
      <c r="MXN27" s="102"/>
      <c r="MXO27" s="102"/>
      <c r="MXP27" s="102"/>
      <c r="MXQ27" s="102"/>
      <c r="MXR27" s="102"/>
      <c r="MXS27" s="102"/>
      <c r="MXT27" s="102"/>
      <c r="MXU27" s="102"/>
      <c r="MXV27" s="102"/>
      <c r="MXW27" s="102"/>
      <c r="MXX27" s="102"/>
      <c r="MXY27" s="102"/>
      <c r="MXZ27" s="102"/>
      <c r="MYA27" s="102"/>
      <c r="MYB27" s="102"/>
      <c r="MYC27" s="102"/>
      <c r="MYD27" s="102"/>
      <c r="MYE27" s="102"/>
      <c r="MYF27" s="102"/>
      <c r="MYG27" s="102"/>
      <c r="MYH27" s="102"/>
      <c r="MYI27" s="102"/>
      <c r="MYJ27" s="102"/>
      <c r="MYK27" s="102"/>
      <c r="MYL27" s="102"/>
      <c r="MYM27" s="102"/>
      <c r="MYN27" s="102"/>
      <c r="MYO27" s="102"/>
      <c r="MYP27" s="102"/>
      <c r="MYQ27" s="102"/>
      <c r="MYR27" s="102"/>
      <c r="MYS27" s="102"/>
      <c r="MYT27" s="102"/>
      <c r="MYU27" s="102"/>
      <c r="MYV27" s="102"/>
      <c r="MYW27" s="102"/>
      <c r="MYX27" s="102"/>
      <c r="MYY27" s="102"/>
      <c r="MYZ27" s="102"/>
      <c r="MZA27" s="102"/>
      <c r="MZB27" s="102"/>
      <c r="MZC27" s="102"/>
      <c r="MZD27" s="102"/>
      <c r="MZE27" s="102"/>
      <c r="MZF27" s="102"/>
      <c r="MZG27" s="102"/>
      <c r="MZH27" s="102"/>
      <c r="MZI27" s="102"/>
      <c r="MZJ27" s="102"/>
      <c r="MZK27" s="102"/>
      <c r="MZL27" s="102"/>
      <c r="MZM27" s="102"/>
      <c r="MZN27" s="102"/>
      <c r="MZO27" s="102"/>
      <c r="MZP27" s="102"/>
      <c r="MZQ27" s="102"/>
      <c r="MZR27" s="102"/>
      <c r="MZS27" s="102"/>
      <c r="MZT27" s="102"/>
      <c r="MZU27" s="102"/>
      <c r="MZV27" s="102"/>
      <c r="MZW27" s="102"/>
      <c r="MZX27" s="102"/>
      <c r="MZY27" s="102"/>
      <c r="MZZ27" s="102"/>
      <c r="NAA27" s="102"/>
      <c r="NAB27" s="102"/>
      <c r="NAC27" s="102"/>
      <c r="NAD27" s="102"/>
      <c r="NAE27" s="102"/>
      <c r="NAF27" s="102"/>
      <c r="NAG27" s="102"/>
      <c r="NAH27" s="102"/>
      <c r="NAI27" s="102"/>
      <c r="NAJ27" s="102"/>
      <c r="NAK27" s="102"/>
      <c r="NAL27" s="102"/>
      <c r="NAM27" s="102"/>
      <c r="NAN27" s="102"/>
      <c r="NAO27" s="102"/>
      <c r="NAP27" s="102"/>
      <c r="NAQ27" s="102"/>
      <c r="NAR27" s="102"/>
      <c r="NAS27" s="102"/>
      <c r="NAT27" s="102"/>
      <c r="NAU27" s="102"/>
      <c r="NAV27" s="102"/>
      <c r="NAW27" s="102"/>
      <c r="NAX27" s="102"/>
      <c r="NAY27" s="102"/>
      <c r="NAZ27" s="102"/>
      <c r="NBA27" s="102"/>
      <c r="NBB27" s="102"/>
      <c r="NBC27" s="102"/>
      <c r="NBD27" s="102"/>
      <c r="NBE27" s="102"/>
      <c r="NBF27" s="102"/>
      <c r="NBG27" s="102"/>
      <c r="NBH27" s="102"/>
      <c r="NBI27" s="102"/>
      <c r="NBJ27" s="102"/>
      <c r="NBK27" s="102"/>
      <c r="NBL27" s="102"/>
      <c r="NBM27" s="102"/>
      <c r="NBN27" s="102"/>
      <c r="NBO27" s="102"/>
      <c r="NBP27" s="102"/>
      <c r="NBQ27" s="102"/>
      <c r="NBR27" s="102"/>
      <c r="NBS27" s="102"/>
      <c r="NBT27" s="102"/>
      <c r="NBU27" s="102"/>
      <c r="NBV27" s="102"/>
      <c r="NBW27" s="102"/>
      <c r="NBX27" s="102"/>
      <c r="NBY27" s="102"/>
      <c r="NBZ27" s="102"/>
      <c r="NCA27" s="102"/>
      <c r="NCB27" s="102"/>
      <c r="NCC27" s="102"/>
      <c r="NCD27" s="102"/>
      <c r="NCE27" s="102"/>
      <c r="NCF27" s="102"/>
      <c r="NCG27" s="102"/>
      <c r="NCH27" s="102"/>
      <c r="NCI27" s="102"/>
      <c r="NCJ27" s="102"/>
      <c r="NCK27" s="102"/>
      <c r="NCL27" s="102"/>
      <c r="NCM27" s="102"/>
      <c r="NCN27" s="102"/>
      <c r="NCO27" s="102"/>
      <c r="NCP27" s="102"/>
      <c r="NCQ27" s="102"/>
      <c r="NCR27" s="102"/>
      <c r="NCS27" s="102"/>
      <c r="NCT27" s="102"/>
      <c r="NCU27" s="102"/>
      <c r="NCV27" s="102"/>
      <c r="NCW27" s="102"/>
      <c r="NCX27" s="102"/>
      <c r="NCY27" s="102"/>
      <c r="NCZ27" s="102"/>
      <c r="NDA27" s="102"/>
      <c r="NDB27" s="102"/>
      <c r="NDC27" s="102"/>
      <c r="NDD27" s="102"/>
      <c r="NDE27" s="102"/>
      <c r="NDF27" s="102"/>
      <c r="NDG27" s="102"/>
      <c r="NDH27" s="102"/>
      <c r="NDI27" s="102"/>
      <c r="NDJ27" s="102"/>
      <c r="NDK27" s="102"/>
      <c r="NDL27" s="102"/>
      <c r="NDM27" s="102"/>
      <c r="NDN27" s="102"/>
      <c r="NDO27" s="102"/>
      <c r="NDP27" s="102"/>
      <c r="NDQ27" s="102"/>
      <c r="NDR27" s="102"/>
      <c r="NDS27" s="102"/>
      <c r="NDT27" s="102"/>
      <c r="NDU27" s="102"/>
      <c r="NDV27" s="102"/>
      <c r="NDW27" s="102"/>
      <c r="NDX27" s="102"/>
      <c r="NDY27" s="102"/>
      <c r="NDZ27" s="102"/>
      <c r="NEA27" s="102"/>
      <c r="NEB27" s="102"/>
      <c r="NEC27" s="102"/>
      <c r="NED27" s="102"/>
      <c r="NEE27" s="102"/>
      <c r="NEF27" s="102"/>
      <c r="NEG27" s="102"/>
      <c r="NEH27" s="102"/>
      <c r="NEI27" s="102"/>
      <c r="NEJ27" s="102"/>
      <c r="NEK27" s="102"/>
      <c r="NEL27" s="102"/>
      <c r="NEM27" s="102"/>
      <c r="NEN27" s="102"/>
      <c r="NEO27" s="102"/>
      <c r="NEP27" s="102"/>
      <c r="NEQ27" s="102"/>
      <c r="NER27" s="102"/>
      <c r="NES27" s="102"/>
      <c r="NET27" s="102"/>
      <c r="NEU27" s="102"/>
      <c r="NEV27" s="102"/>
      <c r="NEW27" s="102"/>
      <c r="NEX27" s="102"/>
      <c r="NEY27" s="102"/>
      <c r="NEZ27" s="102"/>
      <c r="NFA27" s="102"/>
      <c r="NFB27" s="102"/>
      <c r="NFC27" s="102"/>
      <c r="NFD27" s="102"/>
      <c r="NFE27" s="102"/>
      <c r="NFF27" s="102"/>
      <c r="NFG27" s="102"/>
      <c r="NFH27" s="102"/>
      <c r="NFI27" s="102"/>
      <c r="NFJ27" s="102"/>
      <c r="NFK27" s="102"/>
      <c r="NFL27" s="102"/>
      <c r="NFM27" s="102"/>
      <c r="NFN27" s="102"/>
      <c r="NFO27" s="102"/>
      <c r="NFP27" s="102"/>
      <c r="NFQ27" s="102"/>
      <c r="NFR27" s="102"/>
      <c r="NFS27" s="102"/>
      <c r="NFT27" s="102"/>
      <c r="NFU27" s="102"/>
      <c r="NFV27" s="102"/>
      <c r="NFW27" s="102"/>
      <c r="NFX27" s="102"/>
      <c r="NFY27" s="102"/>
      <c r="NFZ27" s="102"/>
      <c r="NGA27" s="102"/>
      <c r="NGB27" s="102"/>
      <c r="NGC27" s="102"/>
      <c r="NGD27" s="102"/>
      <c r="NGE27" s="102"/>
      <c r="NGF27" s="102"/>
      <c r="NGG27" s="102"/>
      <c r="NGH27" s="102"/>
      <c r="NGI27" s="102"/>
      <c r="NGJ27" s="102"/>
      <c r="NGK27" s="102"/>
      <c r="NGL27" s="102"/>
      <c r="NGM27" s="102"/>
      <c r="NGN27" s="102"/>
      <c r="NGO27" s="102"/>
      <c r="NGP27" s="102"/>
      <c r="NGQ27" s="102"/>
      <c r="NGR27" s="102"/>
      <c r="NGS27" s="102"/>
      <c r="NGT27" s="102"/>
      <c r="NGU27" s="102"/>
      <c r="NGV27" s="102"/>
      <c r="NGW27" s="102"/>
      <c r="NGX27" s="102"/>
      <c r="NGY27" s="102"/>
      <c r="NGZ27" s="102"/>
      <c r="NHA27" s="102"/>
      <c r="NHB27" s="102"/>
      <c r="NHC27" s="102"/>
      <c r="NHD27" s="102"/>
      <c r="NHE27" s="102"/>
      <c r="NHF27" s="102"/>
      <c r="NHG27" s="102"/>
      <c r="NHH27" s="102"/>
      <c r="NHI27" s="102"/>
      <c r="NHJ27" s="102"/>
      <c r="NHK27" s="102"/>
      <c r="NHL27" s="102"/>
      <c r="NHM27" s="102"/>
      <c r="NHN27" s="102"/>
      <c r="NHO27" s="102"/>
      <c r="NHP27" s="102"/>
      <c r="NHQ27" s="102"/>
      <c r="NHR27" s="102"/>
      <c r="NHS27" s="102"/>
      <c r="NHT27" s="102"/>
      <c r="NHU27" s="102"/>
      <c r="NHV27" s="102"/>
      <c r="NHW27" s="102"/>
      <c r="NHX27" s="102"/>
      <c r="NHY27" s="102"/>
      <c r="NHZ27" s="102"/>
      <c r="NIA27" s="102"/>
      <c r="NIB27" s="102"/>
      <c r="NIC27" s="102"/>
      <c r="NID27" s="102"/>
      <c r="NIE27" s="102"/>
      <c r="NIF27" s="102"/>
      <c r="NIG27" s="102"/>
      <c r="NIH27" s="102"/>
      <c r="NII27" s="102"/>
      <c r="NIJ27" s="102"/>
      <c r="NIK27" s="102"/>
      <c r="NIL27" s="102"/>
      <c r="NIM27" s="102"/>
      <c r="NIN27" s="102"/>
      <c r="NIO27" s="102"/>
      <c r="NIP27" s="102"/>
      <c r="NIQ27" s="102"/>
      <c r="NIR27" s="102"/>
      <c r="NIS27" s="102"/>
      <c r="NIT27" s="102"/>
      <c r="NIU27" s="102"/>
      <c r="NIV27" s="102"/>
      <c r="NIW27" s="102"/>
      <c r="NIX27" s="102"/>
      <c r="NIY27" s="102"/>
      <c r="NIZ27" s="102"/>
      <c r="NJA27" s="102"/>
      <c r="NJB27" s="102"/>
      <c r="NJC27" s="102"/>
      <c r="NJD27" s="102"/>
      <c r="NJE27" s="102"/>
      <c r="NJF27" s="102"/>
      <c r="NJG27" s="102"/>
      <c r="NJH27" s="102"/>
      <c r="NJI27" s="102"/>
      <c r="NJJ27" s="102"/>
      <c r="NJK27" s="102"/>
      <c r="NJL27" s="102"/>
      <c r="NJM27" s="102"/>
      <c r="NJN27" s="102"/>
      <c r="NJO27" s="102"/>
      <c r="NJP27" s="102"/>
      <c r="NJQ27" s="102"/>
      <c r="NJR27" s="102"/>
      <c r="NJS27" s="102"/>
      <c r="NJT27" s="102"/>
      <c r="NJU27" s="102"/>
      <c r="NJV27" s="102"/>
      <c r="NJW27" s="102"/>
      <c r="NJX27" s="102"/>
      <c r="NJY27" s="102"/>
      <c r="NJZ27" s="102"/>
      <c r="NKA27" s="102"/>
      <c r="NKB27" s="102"/>
      <c r="NKC27" s="102"/>
      <c r="NKD27" s="102"/>
      <c r="NKE27" s="102"/>
      <c r="NKF27" s="102"/>
      <c r="NKG27" s="102"/>
      <c r="NKH27" s="102"/>
      <c r="NKI27" s="102"/>
      <c r="NKJ27" s="102"/>
      <c r="NKK27" s="102"/>
      <c r="NKL27" s="102"/>
      <c r="NKM27" s="102"/>
      <c r="NKN27" s="102"/>
      <c r="NKO27" s="102"/>
      <c r="NKP27" s="102"/>
      <c r="NKQ27" s="102"/>
      <c r="NKR27" s="102"/>
      <c r="NKS27" s="102"/>
      <c r="NKT27" s="102"/>
      <c r="NKU27" s="102"/>
      <c r="NKV27" s="102"/>
      <c r="NKW27" s="102"/>
      <c r="NKX27" s="102"/>
      <c r="NKY27" s="102"/>
      <c r="NKZ27" s="102"/>
      <c r="NLA27" s="102"/>
      <c r="NLB27" s="102"/>
      <c r="NLC27" s="102"/>
      <c r="NLD27" s="102"/>
      <c r="NLE27" s="102"/>
      <c r="NLF27" s="102"/>
      <c r="NLG27" s="102"/>
      <c r="NLH27" s="102"/>
      <c r="NLI27" s="102"/>
      <c r="NLJ27" s="102"/>
      <c r="NLK27" s="102"/>
      <c r="NLL27" s="102"/>
      <c r="NLM27" s="102"/>
      <c r="NLN27" s="102"/>
      <c r="NLO27" s="102"/>
      <c r="NLP27" s="102"/>
      <c r="NLQ27" s="102"/>
      <c r="NLR27" s="102"/>
      <c r="NLS27" s="102"/>
      <c r="NLT27" s="102"/>
      <c r="NLU27" s="102"/>
      <c r="NLV27" s="102"/>
      <c r="NLW27" s="102"/>
      <c r="NLX27" s="102"/>
      <c r="NLY27" s="102"/>
      <c r="NLZ27" s="102"/>
      <c r="NMA27" s="102"/>
      <c r="NMB27" s="102"/>
      <c r="NMC27" s="102"/>
      <c r="NMD27" s="102"/>
      <c r="NME27" s="102"/>
      <c r="NMF27" s="102"/>
      <c r="NMG27" s="102"/>
      <c r="NMH27" s="102"/>
      <c r="NMI27" s="102"/>
      <c r="NMJ27" s="102"/>
      <c r="NMK27" s="102"/>
      <c r="NML27" s="102"/>
      <c r="NMM27" s="102"/>
      <c r="NMN27" s="102"/>
      <c r="NMO27" s="102"/>
      <c r="NMP27" s="102"/>
      <c r="NMQ27" s="102"/>
      <c r="NMR27" s="102"/>
      <c r="NMS27" s="102"/>
      <c r="NMT27" s="102"/>
      <c r="NMU27" s="102"/>
      <c r="NMV27" s="102"/>
      <c r="NMW27" s="102"/>
      <c r="NMX27" s="102"/>
      <c r="NMY27" s="102"/>
      <c r="NMZ27" s="102"/>
      <c r="NNA27" s="102"/>
      <c r="NNB27" s="102"/>
      <c r="NNC27" s="102"/>
      <c r="NND27" s="102"/>
      <c r="NNE27" s="102"/>
      <c r="NNF27" s="102"/>
      <c r="NNG27" s="102"/>
      <c r="NNH27" s="102"/>
      <c r="NNI27" s="102"/>
      <c r="NNJ27" s="102"/>
      <c r="NNK27" s="102"/>
      <c r="NNL27" s="102"/>
      <c r="NNM27" s="102"/>
      <c r="NNN27" s="102"/>
      <c r="NNO27" s="102"/>
      <c r="NNP27" s="102"/>
      <c r="NNQ27" s="102"/>
      <c r="NNR27" s="102"/>
      <c r="NNS27" s="102"/>
      <c r="NNT27" s="102"/>
      <c r="NNU27" s="102"/>
      <c r="NNV27" s="102"/>
      <c r="NNW27" s="102"/>
      <c r="NNX27" s="102"/>
      <c r="NNY27" s="102"/>
      <c r="NNZ27" s="102"/>
      <c r="NOA27" s="102"/>
      <c r="NOB27" s="102"/>
      <c r="NOC27" s="102"/>
      <c r="NOD27" s="102"/>
      <c r="NOE27" s="102"/>
      <c r="NOF27" s="102"/>
      <c r="NOG27" s="102"/>
      <c r="NOH27" s="102"/>
      <c r="NOI27" s="102"/>
      <c r="NOJ27" s="102"/>
      <c r="NOK27" s="102"/>
      <c r="NOL27" s="102"/>
      <c r="NOM27" s="102"/>
      <c r="NON27" s="102"/>
      <c r="NOO27" s="102"/>
      <c r="NOP27" s="102"/>
      <c r="NOQ27" s="102"/>
      <c r="NOR27" s="102"/>
      <c r="NOS27" s="102"/>
      <c r="NOT27" s="102"/>
      <c r="NOU27" s="102"/>
      <c r="NOV27" s="102"/>
      <c r="NOW27" s="102"/>
      <c r="NOX27" s="102"/>
      <c r="NOY27" s="102"/>
      <c r="NOZ27" s="102"/>
      <c r="NPA27" s="102"/>
      <c r="NPB27" s="102"/>
      <c r="NPC27" s="102"/>
      <c r="NPD27" s="102"/>
      <c r="NPE27" s="102"/>
      <c r="NPF27" s="102"/>
      <c r="NPG27" s="102"/>
      <c r="NPH27" s="102"/>
      <c r="NPI27" s="102"/>
      <c r="NPJ27" s="102"/>
      <c r="NPK27" s="102"/>
      <c r="NPL27" s="102"/>
      <c r="NPM27" s="102"/>
      <c r="NPN27" s="102"/>
      <c r="NPO27" s="102"/>
      <c r="NPP27" s="102"/>
      <c r="NPQ27" s="102"/>
      <c r="NPR27" s="102"/>
      <c r="NPS27" s="102"/>
      <c r="NPT27" s="102"/>
      <c r="NPU27" s="102"/>
      <c r="NPV27" s="102"/>
      <c r="NPW27" s="102"/>
      <c r="NPX27" s="102"/>
      <c r="NPY27" s="102"/>
      <c r="NPZ27" s="102"/>
      <c r="NQA27" s="102"/>
      <c r="NQB27" s="102"/>
      <c r="NQC27" s="102"/>
      <c r="NQD27" s="102"/>
      <c r="NQE27" s="102"/>
      <c r="NQF27" s="102"/>
      <c r="NQG27" s="102"/>
      <c r="NQH27" s="102"/>
      <c r="NQI27" s="102"/>
      <c r="NQJ27" s="102"/>
      <c r="NQK27" s="102"/>
      <c r="NQL27" s="102"/>
      <c r="NQM27" s="102"/>
      <c r="NQN27" s="102"/>
      <c r="NQO27" s="102"/>
      <c r="NQP27" s="102"/>
      <c r="NQQ27" s="102"/>
      <c r="NQR27" s="102"/>
      <c r="NQS27" s="102"/>
      <c r="NQT27" s="102"/>
      <c r="NQU27" s="102"/>
      <c r="NQV27" s="102"/>
      <c r="NQW27" s="102"/>
      <c r="NQX27" s="102"/>
      <c r="NQY27" s="102"/>
      <c r="NQZ27" s="102"/>
      <c r="NRA27" s="102"/>
      <c r="NRB27" s="102"/>
      <c r="NRC27" s="102"/>
      <c r="NRD27" s="102"/>
      <c r="NRE27" s="102"/>
      <c r="NRF27" s="102"/>
      <c r="NRG27" s="102"/>
      <c r="NRH27" s="102"/>
      <c r="NRI27" s="102"/>
      <c r="NRJ27" s="102"/>
      <c r="NRK27" s="102"/>
      <c r="NRL27" s="102"/>
      <c r="NRM27" s="102"/>
      <c r="NRN27" s="102"/>
      <c r="NRO27" s="102"/>
      <c r="NRP27" s="102"/>
      <c r="NRQ27" s="102"/>
      <c r="NRR27" s="102"/>
      <c r="NRS27" s="102"/>
      <c r="NRT27" s="102"/>
      <c r="NRU27" s="102"/>
      <c r="NRV27" s="102"/>
      <c r="NRW27" s="102"/>
      <c r="NRX27" s="102"/>
      <c r="NRY27" s="102"/>
      <c r="NRZ27" s="102"/>
      <c r="NSA27" s="102"/>
      <c r="NSB27" s="102"/>
      <c r="NSC27" s="102"/>
      <c r="NSD27" s="102"/>
      <c r="NSE27" s="102"/>
      <c r="NSF27" s="102"/>
      <c r="NSG27" s="102"/>
      <c r="NSH27" s="102"/>
      <c r="NSI27" s="102"/>
      <c r="NSJ27" s="102"/>
      <c r="NSK27" s="102"/>
      <c r="NSL27" s="102"/>
      <c r="NSM27" s="102"/>
      <c r="NSN27" s="102"/>
      <c r="NSO27" s="102"/>
      <c r="NSP27" s="102"/>
      <c r="NSQ27" s="102"/>
      <c r="NSR27" s="102"/>
      <c r="NSS27" s="102"/>
      <c r="NST27" s="102"/>
      <c r="NSU27" s="102"/>
      <c r="NSV27" s="102"/>
      <c r="NSW27" s="102"/>
      <c r="NSX27" s="102"/>
      <c r="NSY27" s="102"/>
      <c r="NSZ27" s="102"/>
      <c r="NTA27" s="102"/>
      <c r="NTB27" s="102"/>
      <c r="NTC27" s="102"/>
      <c r="NTD27" s="102"/>
      <c r="NTE27" s="102"/>
      <c r="NTF27" s="102"/>
      <c r="NTG27" s="102"/>
      <c r="NTH27" s="102"/>
      <c r="NTI27" s="102"/>
      <c r="NTJ27" s="102"/>
      <c r="NTK27" s="102"/>
      <c r="NTL27" s="102"/>
      <c r="NTM27" s="102"/>
      <c r="NTN27" s="102"/>
      <c r="NTO27" s="102"/>
      <c r="NTP27" s="102"/>
      <c r="NTQ27" s="102"/>
      <c r="NTR27" s="102"/>
      <c r="NTS27" s="102"/>
      <c r="NTT27" s="102"/>
      <c r="NTU27" s="102"/>
      <c r="NTV27" s="102"/>
      <c r="NTW27" s="102"/>
      <c r="NTX27" s="102"/>
      <c r="NTY27" s="102"/>
      <c r="NTZ27" s="102"/>
      <c r="NUA27" s="102"/>
      <c r="NUB27" s="102"/>
      <c r="NUC27" s="102"/>
      <c r="NUD27" s="102"/>
      <c r="NUE27" s="102"/>
      <c r="NUF27" s="102"/>
      <c r="NUG27" s="102"/>
      <c r="NUH27" s="102"/>
      <c r="NUI27" s="102"/>
      <c r="NUJ27" s="102"/>
      <c r="NUK27" s="102"/>
      <c r="NUL27" s="102"/>
      <c r="NUM27" s="102"/>
      <c r="NUN27" s="102"/>
      <c r="NUO27" s="102"/>
      <c r="NUP27" s="102"/>
      <c r="NUQ27" s="102"/>
      <c r="NUR27" s="102"/>
      <c r="NUS27" s="102"/>
      <c r="NUT27" s="102"/>
      <c r="NUU27" s="102"/>
      <c r="NUV27" s="102"/>
      <c r="NUW27" s="102"/>
      <c r="NUX27" s="102"/>
      <c r="NUY27" s="102"/>
      <c r="NUZ27" s="102"/>
      <c r="NVA27" s="102"/>
      <c r="NVB27" s="102"/>
      <c r="NVC27" s="102"/>
      <c r="NVD27" s="102"/>
      <c r="NVE27" s="102"/>
      <c r="NVF27" s="102"/>
      <c r="NVG27" s="102"/>
      <c r="NVH27" s="102"/>
      <c r="NVI27" s="102"/>
      <c r="NVJ27" s="102"/>
      <c r="NVK27" s="102"/>
      <c r="NVL27" s="102"/>
      <c r="NVM27" s="102"/>
      <c r="NVN27" s="102"/>
      <c r="NVO27" s="102"/>
      <c r="NVP27" s="102"/>
      <c r="NVQ27" s="102"/>
      <c r="NVR27" s="102"/>
      <c r="NVS27" s="102"/>
      <c r="NVT27" s="102"/>
      <c r="NVU27" s="102"/>
      <c r="NVV27" s="102"/>
      <c r="NVW27" s="102"/>
      <c r="NVX27" s="102"/>
      <c r="NVY27" s="102"/>
      <c r="NVZ27" s="102"/>
      <c r="NWA27" s="102"/>
      <c r="NWB27" s="102"/>
      <c r="NWC27" s="102"/>
      <c r="NWD27" s="102"/>
      <c r="NWE27" s="102"/>
      <c r="NWF27" s="102"/>
      <c r="NWG27" s="102"/>
      <c r="NWH27" s="102"/>
      <c r="NWI27" s="102"/>
      <c r="NWJ27" s="102"/>
      <c r="NWK27" s="102"/>
      <c r="NWL27" s="102"/>
      <c r="NWM27" s="102"/>
      <c r="NWN27" s="102"/>
      <c r="NWO27" s="102"/>
      <c r="NWP27" s="102"/>
      <c r="NWQ27" s="102"/>
      <c r="NWR27" s="102"/>
      <c r="NWS27" s="102"/>
      <c r="NWT27" s="102"/>
      <c r="NWU27" s="102"/>
      <c r="NWV27" s="102"/>
      <c r="NWW27" s="102"/>
      <c r="NWX27" s="102"/>
      <c r="NWY27" s="102"/>
      <c r="NWZ27" s="102"/>
      <c r="NXA27" s="102"/>
      <c r="NXB27" s="102"/>
      <c r="NXC27" s="102"/>
      <c r="NXD27" s="102"/>
      <c r="NXE27" s="102"/>
      <c r="NXF27" s="102"/>
      <c r="NXG27" s="102"/>
      <c r="NXH27" s="102"/>
      <c r="NXI27" s="102"/>
      <c r="NXJ27" s="102"/>
      <c r="NXK27" s="102"/>
      <c r="NXL27" s="102"/>
      <c r="NXM27" s="102"/>
      <c r="NXN27" s="102"/>
      <c r="NXO27" s="102"/>
      <c r="NXP27" s="102"/>
      <c r="NXQ27" s="102"/>
      <c r="NXR27" s="102"/>
      <c r="NXS27" s="102"/>
      <c r="NXT27" s="102"/>
      <c r="NXU27" s="102"/>
      <c r="NXV27" s="102"/>
      <c r="NXW27" s="102"/>
      <c r="NXX27" s="102"/>
      <c r="NXY27" s="102"/>
      <c r="NXZ27" s="102"/>
      <c r="NYA27" s="102"/>
      <c r="NYB27" s="102"/>
      <c r="NYC27" s="102"/>
      <c r="NYD27" s="102"/>
      <c r="NYE27" s="102"/>
      <c r="NYF27" s="102"/>
      <c r="NYG27" s="102"/>
      <c r="NYH27" s="102"/>
      <c r="NYI27" s="102"/>
      <c r="NYJ27" s="102"/>
      <c r="NYK27" s="102"/>
      <c r="NYL27" s="102"/>
      <c r="NYM27" s="102"/>
      <c r="NYN27" s="102"/>
      <c r="NYO27" s="102"/>
      <c r="NYP27" s="102"/>
      <c r="NYQ27" s="102"/>
      <c r="NYR27" s="102"/>
      <c r="NYS27" s="102"/>
      <c r="NYT27" s="102"/>
      <c r="NYU27" s="102"/>
      <c r="NYV27" s="102"/>
      <c r="NYW27" s="102"/>
      <c r="NYX27" s="102"/>
      <c r="NYY27" s="102"/>
      <c r="NYZ27" s="102"/>
      <c r="NZA27" s="102"/>
      <c r="NZB27" s="102"/>
      <c r="NZC27" s="102"/>
      <c r="NZD27" s="102"/>
      <c r="NZE27" s="102"/>
      <c r="NZF27" s="102"/>
      <c r="NZG27" s="102"/>
      <c r="NZH27" s="102"/>
      <c r="NZI27" s="102"/>
      <c r="NZJ27" s="102"/>
      <c r="NZK27" s="102"/>
      <c r="NZL27" s="102"/>
      <c r="NZM27" s="102"/>
      <c r="NZN27" s="102"/>
      <c r="NZO27" s="102"/>
      <c r="NZP27" s="102"/>
      <c r="NZQ27" s="102"/>
      <c r="NZR27" s="102"/>
      <c r="NZS27" s="102"/>
      <c r="NZT27" s="102"/>
      <c r="NZU27" s="102"/>
      <c r="NZV27" s="102"/>
      <c r="NZW27" s="102"/>
      <c r="NZX27" s="102"/>
      <c r="NZY27" s="102"/>
      <c r="NZZ27" s="102"/>
      <c r="OAA27" s="102"/>
      <c r="OAB27" s="102"/>
      <c r="OAC27" s="102"/>
      <c r="OAD27" s="102"/>
      <c r="OAE27" s="102"/>
      <c r="OAF27" s="102"/>
      <c r="OAG27" s="102"/>
      <c r="OAH27" s="102"/>
      <c r="OAI27" s="102"/>
      <c r="OAJ27" s="102"/>
      <c r="OAK27" s="102"/>
      <c r="OAL27" s="102"/>
      <c r="OAM27" s="102"/>
      <c r="OAN27" s="102"/>
      <c r="OAO27" s="102"/>
      <c r="OAP27" s="102"/>
      <c r="OAQ27" s="102"/>
      <c r="OAR27" s="102"/>
      <c r="OAS27" s="102"/>
      <c r="OAT27" s="102"/>
      <c r="OAU27" s="102"/>
      <c r="OAV27" s="102"/>
      <c r="OAW27" s="102"/>
      <c r="OAX27" s="102"/>
      <c r="OAY27" s="102"/>
      <c r="OAZ27" s="102"/>
      <c r="OBA27" s="102"/>
      <c r="OBB27" s="102"/>
      <c r="OBC27" s="102"/>
      <c r="OBD27" s="102"/>
      <c r="OBE27" s="102"/>
      <c r="OBF27" s="102"/>
      <c r="OBG27" s="102"/>
      <c r="OBH27" s="102"/>
      <c r="OBI27" s="102"/>
      <c r="OBJ27" s="102"/>
      <c r="OBK27" s="102"/>
      <c r="OBL27" s="102"/>
      <c r="OBM27" s="102"/>
      <c r="OBN27" s="102"/>
      <c r="OBO27" s="102"/>
      <c r="OBP27" s="102"/>
      <c r="OBQ27" s="102"/>
      <c r="OBR27" s="102"/>
      <c r="OBS27" s="102"/>
      <c r="OBT27" s="102"/>
      <c r="OBU27" s="102"/>
      <c r="OBV27" s="102"/>
      <c r="OBW27" s="102"/>
      <c r="OBX27" s="102"/>
      <c r="OBY27" s="102"/>
      <c r="OBZ27" s="102"/>
      <c r="OCA27" s="102"/>
      <c r="OCB27" s="102"/>
      <c r="OCC27" s="102"/>
      <c r="OCD27" s="102"/>
      <c r="OCE27" s="102"/>
      <c r="OCF27" s="102"/>
      <c r="OCG27" s="102"/>
      <c r="OCH27" s="102"/>
      <c r="OCI27" s="102"/>
      <c r="OCJ27" s="102"/>
      <c r="OCK27" s="102"/>
      <c r="OCL27" s="102"/>
      <c r="OCM27" s="102"/>
      <c r="OCN27" s="102"/>
      <c r="OCO27" s="102"/>
      <c r="OCP27" s="102"/>
      <c r="OCQ27" s="102"/>
      <c r="OCR27" s="102"/>
      <c r="OCS27" s="102"/>
      <c r="OCT27" s="102"/>
      <c r="OCU27" s="102"/>
      <c r="OCV27" s="102"/>
      <c r="OCW27" s="102"/>
      <c r="OCX27" s="102"/>
      <c r="OCY27" s="102"/>
      <c r="OCZ27" s="102"/>
      <c r="ODA27" s="102"/>
      <c r="ODB27" s="102"/>
      <c r="ODC27" s="102"/>
      <c r="ODD27" s="102"/>
      <c r="ODE27" s="102"/>
      <c r="ODF27" s="102"/>
      <c r="ODG27" s="102"/>
      <c r="ODH27" s="102"/>
      <c r="ODI27" s="102"/>
      <c r="ODJ27" s="102"/>
      <c r="ODK27" s="102"/>
      <c r="ODL27" s="102"/>
      <c r="ODM27" s="102"/>
      <c r="ODN27" s="102"/>
      <c r="ODO27" s="102"/>
      <c r="ODP27" s="102"/>
      <c r="ODQ27" s="102"/>
      <c r="ODR27" s="102"/>
      <c r="ODS27" s="102"/>
      <c r="ODT27" s="102"/>
      <c r="ODU27" s="102"/>
      <c r="ODV27" s="102"/>
      <c r="ODW27" s="102"/>
      <c r="ODX27" s="102"/>
      <c r="ODY27" s="102"/>
      <c r="ODZ27" s="102"/>
      <c r="OEA27" s="102"/>
      <c r="OEB27" s="102"/>
      <c r="OEC27" s="102"/>
      <c r="OED27" s="102"/>
      <c r="OEE27" s="102"/>
      <c r="OEF27" s="102"/>
      <c r="OEG27" s="102"/>
      <c r="OEH27" s="102"/>
      <c r="OEI27" s="102"/>
      <c r="OEJ27" s="102"/>
      <c r="OEK27" s="102"/>
      <c r="OEL27" s="102"/>
      <c r="OEM27" s="102"/>
      <c r="OEN27" s="102"/>
      <c r="OEO27" s="102"/>
      <c r="OEP27" s="102"/>
      <c r="OEQ27" s="102"/>
      <c r="OER27" s="102"/>
      <c r="OES27" s="102"/>
      <c r="OET27" s="102"/>
      <c r="OEU27" s="102"/>
      <c r="OEV27" s="102"/>
      <c r="OEW27" s="102"/>
      <c r="OEX27" s="102"/>
      <c r="OEY27" s="102"/>
      <c r="OEZ27" s="102"/>
      <c r="OFA27" s="102"/>
      <c r="OFB27" s="102"/>
      <c r="OFC27" s="102"/>
      <c r="OFD27" s="102"/>
      <c r="OFE27" s="102"/>
      <c r="OFF27" s="102"/>
      <c r="OFG27" s="102"/>
      <c r="OFH27" s="102"/>
      <c r="OFI27" s="102"/>
      <c r="OFJ27" s="102"/>
      <c r="OFK27" s="102"/>
      <c r="OFL27" s="102"/>
      <c r="OFM27" s="102"/>
      <c r="OFN27" s="102"/>
      <c r="OFO27" s="102"/>
      <c r="OFP27" s="102"/>
      <c r="OFQ27" s="102"/>
      <c r="OFR27" s="102"/>
      <c r="OFS27" s="102"/>
      <c r="OFT27" s="102"/>
      <c r="OFU27" s="102"/>
      <c r="OFV27" s="102"/>
      <c r="OFW27" s="102"/>
      <c r="OFX27" s="102"/>
      <c r="OFY27" s="102"/>
      <c r="OFZ27" s="102"/>
      <c r="OGA27" s="102"/>
      <c r="OGB27" s="102"/>
      <c r="OGC27" s="102"/>
      <c r="OGD27" s="102"/>
      <c r="OGE27" s="102"/>
      <c r="OGF27" s="102"/>
      <c r="OGG27" s="102"/>
      <c r="OGH27" s="102"/>
      <c r="OGI27" s="102"/>
      <c r="OGJ27" s="102"/>
      <c r="OGK27" s="102"/>
      <c r="OGL27" s="102"/>
      <c r="OGM27" s="102"/>
      <c r="OGN27" s="102"/>
      <c r="OGO27" s="102"/>
      <c r="OGP27" s="102"/>
      <c r="OGQ27" s="102"/>
      <c r="OGR27" s="102"/>
      <c r="OGS27" s="102"/>
      <c r="OGT27" s="102"/>
      <c r="OGU27" s="102"/>
      <c r="OGV27" s="102"/>
      <c r="OGW27" s="102"/>
      <c r="OGX27" s="102"/>
      <c r="OGY27" s="102"/>
      <c r="OGZ27" s="102"/>
      <c r="OHA27" s="102"/>
      <c r="OHB27" s="102"/>
      <c r="OHC27" s="102"/>
      <c r="OHD27" s="102"/>
      <c r="OHE27" s="102"/>
      <c r="OHF27" s="102"/>
      <c r="OHG27" s="102"/>
      <c r="OHH27" s="102"/>
      <c r="OHI27" s="102"/>
      <c r="OHJ27" s="102"/>
      <c r="OHK27" s="102"/>
      <c r="OHL27" s="102"/>
      <c r="OHM27" s="102"/>
      <c r="OHN27" s="102"/>
      <c r="OHO27" s="102"/>
      <c r="OHP27" s="102"/>
      <c r="OHQ27" s="102"/>
      <c r="OHR27" s="102"/>
      <c r="OHS27" s="102"/>
      <c r="OHT27" s="102"/>
      <c r="OHU27" s="102"/>
      <c r="OHV27" s="102"/>
      <c r="OHW27" s="102"/>
      <c r="OHX27" s="102"/>
      <c r="OHY27" s="102"/>
      <c r="OHZ27" s="102"/>
      <c r="OIA27" s="102"/>
      <c r="OIB27" s="102"/>
      <c r="OIC27" s="102"/>
      <c r="OID27" s="102"/>
      <c r="OIE27" s="102"/>
      <c r="OIF27" s="102"/>
      <c r="OIG27" s="102"/>
      <c r="OIH27" s="102"/>
      <c r="OII27" s="102"/>
      <c r="OIJ27" s="102"/>
      <c r="OIK27" s="102"/>
      <c r="OIL27" s="102"/>
      <c r="OIM27" s="102"/>
      <c r="OIN27" s="102"/>
      <c r="OIO27" s="102"/>
      <c r="OIP27" s="102"/>
      <c r="OIQ27" s="102"/>
      <c r="OIR27" s="102"/>
      <c r="OIS27" s="102"/>
      <c r="OIT27" s="102"/>
      <c r="OIU27" s="102"/>
      <c r="OIV27" s="102"/>
      <c r="OIW27" s="102"/>
      <c r="OIX27" s="102"/>
      <c r="OIY27" s="102"/>
      <c r="OIZ27" s="102"/>
      <c r="OJA27" s="102"/>
      <c r="OJB27" s="102"/>
      <c r="OJC27" s="102"/>
      <c r="OJD27" s="102"/>
      <c r="OJE27" s="102"/>
      <c r="OJF27" s="102"/>
      <c r="OJG27" s="102"/>
      <c r="OJH27" s="102"/>
      <c r="OJI27" s="102"/>
      <c r="OJJ27" s="102"/>
      <c r="OJK27" s="102"/>
      <c r="OJL27" s="102"/>
      <c r="OJM27" s="102"/>
      <c r="OJN27" s="102"/>
      <c r="OJO27" s="102"/>
      <c r="OJP27" s="102"/>
      <c r="OJQ27" s="102"/>
      <c r="OJR27" s="102"/>
      <c r="OJS27" s="102"/>
      <c r="OJT27" s="102"/>
      <c r="OJU27" s="102"/>
      <c r="OJV27" s="102"/>
      <c r="OJW27" s="102"/>
      <c r="OJX27" s="102"/>
      <c r="OJY27" s="102"/>
      <c r="OJZ27" s="102"/>
      <c r="OKA27" s="102"/>
      <c r="OKB27" s="102"/>
      <c r="OKC27" s="102"/>
      <c r="OKD27" s="102"/>
      <c r="OKE27" s="102"/>
      <c r="OKF27" s="102"/>
      <c r="OKG27" s="102"/>
      <c r="OKH27" s="102"/>
      <c r="OKI27" s="102"/>
      <c r="OKJ27" s="102"/>
      <c r="OKK27" s="102"/>
      <c r="OKL27" s="102"/>
      <c r="OKM27" s="102"/>
      <c r="OKN27" s="102"/>
      <c r="OKO27" s="102"/>
      <c r="OKP27" s="102"/>
      <c r="OKQ27" s="102"/>
      <c r="OKR27" s="102"/>
      <c r="OKS27" s="102"/>
      <c r="OKT27" s="102"/>
      <c r="OKU27" s="102"/>
      <c r="OKV27" s="102"/>
      <c r="OKW27" s="102"/>
      <c r="OKX27" s="102"/>
      <c r="OKY27" s="102"/>
      <c r="OKZ27" s="102"/>
      <c r="OLA27" s="102"/>
      <c r="OLB27" s="102"/>
      <c r="OLC27" s="102"/>
      <c r="OLD27" s="102"/>
      <c r="OLE27" s="102"/>
      <c r="OLF27" s="102"/>
      <c r="OLG27" s="102"/>
      <c r="OLH27" s="102"/>
      <c r="OLI27" s="102"/>
      <c r="OLJ27" s="102"/>
      <c r="OLK27" s="102"/>
      <c r="OLL27" s="102"/>
      <c r="OLM27" s="102"/>
      <c r="OLN27" s="102"/>
      <c r="OLO27" s="102"/>
      <c r="OLP27" s="102"/>
      <c r="OLQ27" s="102"/>
      <c r="OLR27" s="102"/>
      <c r="OLS27" s="102"/>
      <c r="OLT27" s="102"/>
      <c r="OLU27" s="102"/>
      <c r="OLV27" s="102"/>
      <c r="OLW27" s="102"/>
      <c r="OLX27" s="102"/>
      <c r="OLY27" s="102"/>
      <c r="OLZ27" s="102"/>
      <c r="OMA27" s="102"/>
      <c r="OMB27" s="102"/>
      <c r="OMC27" s="102"/>
      <c r="OMD27" s="102"/>
      <c r="OME27" s="102"/>
      <c r="OMF27" s="102"/>
      <c r="OMG27" s="102"/>
      <c r="OMH27" s="102"/>
      <c r="OMI27" s="102"/>
      <c r="OMJ27" s="102"/>
      <c r="OMK27" s="102"/>
      <c r="OML27" s="102"/>
      <c r="OMM27" s="102"/>
      <c r="OMN27" s="102"/>
      <c r="OMO27" s="102"/>
      <c r="OMP27" s="102"/>
      <c r="OMQ27" s="102"/>
      <c r="OMR27" s="102"/>
      <c r="OMS27" s="102"/>
      <c r="OMT27" s="102"/>
      <c r="OMU27" s="102"/>
      <c r="OMV27" s="102"/>
      <c r="OMW27" s="102"/>
      <c r="OMX27" s="102"/>
      <c r="OMY27" s="102"/>
      <c r="OMZ27" s="102"/>
      <c r="ONA27" s="102"/>
      <c r="ONB27" s="102"/>
      <c r="ONC27" s="102"/>
      <c r="OND27" s="102"/>
      <c r="ONE27" s="102"/>
      <c r="ONF27" s="102"/>
      <c r="ONG27" s="102"/>
      <c r="ONH27" s="102"/>
      <c r="ONI27" s="102"/>
      <c r="ONJ27" s="102"/>
      <c r="ONK27" s="102"/>
      <c r="ONL27" s="102"/>
      <c r="ONM27" s="102"/>
      <c r="ONN27" s="102"/>
      <c r="ONO27" s="102"/>
      <c r="ONP27" s="102"/>
      <c r="ONQ27" s="102"/>
      <c r="ONR27" s="102"/>
      <c r="ONS27" s="102"/>
      <c r="ONT27" s="102"/>
      <c r="ONU27" s="102"/>
      <c r="ONV27" s="102"/>
      <c r="ONW27" s="102"/>
      <c r="ONX27" s="102"/>
      <c r="ONY27" s="102"/>
      <c r="ONZ27" s="102"/>
      <c r="OOA27" s="102"/>
      <c r="OOB27" s="102"/>
      <c r="OOC27" s="102"/>
      <c r="OOD27" s="102"/>
      <c r="OOE27" s="102"/>
      <c r="OOF27" s="102"/>
      <c r="OOG27" s="102"/>
      <c r="OOH27" s="102"/>
      <c r="OOI27" s="102"/>
      <c r="OOJ27" s="102"/>
      <c r="OOK27" s="102"/>
      <c r="OOL27" s="102"/>
      <c r="OOM27" s="102"/>
      <c r="OON27" s="102"/>
      <c r="OOO27" s="102"/>
      <c r="OOP27" s="102"/>
      <c r="OOQ27" s="102"/>
      <c r="OOR27" s="102"/>
      <c r="OOS27" s="102"/>
      <c r="OOT27" s="102"/>
      <c r="OOU27" s="102"/>
      <c r="OOV27" s="102"/>
      <c r="OOW27" s="102"/>
      <c r="OOX27" s="102"/>
      <c r="OOY27" s="102"/>
      <c r="OOZ27" s="102"/>
      <c r="OPA27" s="102"/>
      <c r="OPB27" s="102"/>
      <c r="OPC27" s="102"/>
      <c r="OPD27" s="102"/>
      <c r="OPE27" s="102"/>
      <c r="OPF27" s="102"/>
      <c r="OPG27" s="102"/>
      <c r="OPH27" s="102"/>
      <c r="OPI27" s="102"/>
      <c r="OPJ27" s="102"/>
      <c r="OPK27" s="102"/>
      <c r="OPL27" s="102"/>
      <c r="OPM27" s="102"/>
      <c r="OPN27" s="102"/>
      <c r="OPO27" s="102"/>
      <c r="OPP27" s="102"/>
      <c r="OPQ27" s="102"/>
      <c r="OPR27" s="102"/>
      <c r="OPS27" s="102"/>
      <c r="OPT27" s="102"/>
      <c r="OPU27" s="102"/>
      <c r="OPV27" s="102"/>
      <c r="OPW27" s="102"/>
      <c r="OPX27" s="102"/>
      <c r="OPY27" s="102"/>
      <c r="OPZ27" s="102"/>
      <c r="OQA27" s="102"/>
      <c r="OQB27" s="102"/>
      <c r="OQC27" s="102"/>
      <c r="OQD27" s="102"/>
      <c r="OQE27" s="102"/>
      <c r="OQF27" s="102"/>
      <c r="OQG27" s="102"/>
      <c r="OQH27" s="102"/>
      <c r="OQI27" s="102"/>
      <c r="OQJ27" s="102"/>
      <c r="OQK27" s="102"/>
      <c r="OQL27" s="102"/>
      <c r="OQM27" s="102"/>
      <c r="OQN27" s="102"/>
      <c r="OQO27" s="102"/>
      <c r="OQP27" s="102"/>
      <c r="OQQ27" s="102"/>
      <c r="OQR27" s="102"/>
      <c r="OQS27" s="102"/>
      <c r="OQT27" s="102"/>
      <c r="OQU27" s="102"/>
      <c r="OQV27" s="102"/>
      <c r="OQW27" s="102"/>
      <c r="OQX27" s="102"/>
      <c r="OQY27" s="102"/>
      <c r="OQZ27" s="102"/>
      <c r="ORA27" s="102"/>
      <c r="ORB27" s="102"/>
      <c r="ORC27" s="102"/>
      <c r="ORD27" s="102"/>
      <c r="ORE27" s="102"/>
      <c r="ORF27" s="102"/>
      <c r="ORG27" s="102"/>
      <c r="ORH27" s="102"/>
      <c r="ORI27" s="102"/>
      <c r="ORJ27" s="102"/>
      <c r="ORK27" s="102"/>
      <c r="ORL27" s="102"/>
      <c r="ORM27" s="102"/>
      <c r="ORN27" s="102"/>
      <c r="ORO27" s="102"/>
      <c r="ORP27" s="102"/>
      <c r="ORQ27" s="102"/>
      <c r="ORR27" s="102"/>
      <c r="ORS27" s="102"/>
      <c r="ORT27" s="102"/>
      <c r="ORU27" s="102"/>
      <c r="ORV27" s="102"/>
      <c r="ORW27" s="102"/>
      <c r="ORX27" s="102"/>
      <c r="ORY27" s="102"/>
      <c r="ORZ27" s="102"/>
      <c r="OSA27" s="102"/>
      <c r="OSB27" s="102"/>
      <c r="OSC27" s="102"/>
      <c r="OSD27" s="102"/>
      <c r="OSE27" s="102"/>
      <c r="OSF27" s="102"/>
      <c r="OSG27" s="102"/>
      <c r="OSH27" s="102"/>
      <c r="OSI27" s="102"/>
      <c r="OSJ27" s="102"/>
      <c r="OSK27" s="102"/>
      <c r="OSL27" s="102"/>
      <c r="OSM27" s="102"/>
      <c r="OSN27" s="102"/>
      <c r="OSO27" s="102"/>
      <c r="OSP27" s="102"/>
      <c r="OSQ27" s="102"/>
      <c r="OSR27" s="102"/>
      <c r="OSS27" s="102"/>
      <c r="OST27" s="102"/>
      <c r="OSU27" s="102"/>
      <c r="OSV27" s="102"/>
      <c r="OSW27" s="102"/>
      <c r="OSX27" s="102"/>
      <c r="OSY27" s="102"/>
      <c r="OSZ27" s="102"/>
      <c r="OTA27" s="102"/>
      <c r="OTB27" s="102"/>
      <c r="OTC27" s="102"/>
      <c r="OTD27" s="102"/>
      <c r="OTE27" s="102"/>
      <c r="OTF27" s="102"/>
      <c r="OTG27" s="102"/>
      <c r="OTH27" s="102"/>
      <c r="OTI27" s="102"/>
      <c r="OTJ27" s="102"/>
      <c r="OTK27" s="102"/>
      <c r="OTL27" s="102"/>
      <c r="OTM27" s="102"/>
      <c r="OTN27" s="102"/>
      <c r="OTO27" s="102"/>
      <c r="OTP27" s="102"/>
      <c r="OTQ27" s="102"/>
      <c r="OTR27" s="102"/>
      <c r="OTS27" s="102"/>
      <c r="OTT27" s="102"/>
      <c r="OTU27" s="102"/>
      <c r="OTV27" s="102"/>
      <c r="OTW27" s="102"/>
      <c r="OTX27" s="102"/>
      <c r="OTY27" s="102"/>
      <c r="OTZ27" s="102"/>
      <c r="OUA27" s="102"/>
      <c r="OUB27" s="102"/>
      <c r="OUC27" s="102"/>
      <c r="OUD27" s="102"/>
      <c r="OUE27" s="102"/>
      <c r="OUF27" s="102"/>
      <c r="OUG27" s="102"/>
      <c r="OUH27" s="102"/>
      <c r="OUI27" s="102"/>
      <c r="OUJ27" s="102"/>
      <c r="OUK27" s="102"/>
      <c r="OUL27" s="102"/>
      <c r="OUM27" s="102"/>
      <c r="OUN27" s="102"/>
      <c r="OUO27" s="102"/>
      <c r="OUP27" s="102"/>
      <c r="OUQ27" s="102"/>
      <c r="OUR27" s="102"/>
      <c r="OUS27" s="102"/>
      <c r="OUT27" s="102"/>
      <c r="OUU27" s="102"/>
      <c r="OUV27" s="102"/>
      <c r="OUW27" s="102"/>
      <c r="OUX27" s="102"/>
      <c r="OUY27" s="102"/>
      <c r="OUZ27" s="102"/>
      <c r="OVA27" s="102"/>
      <c r="OVB27" s="102"/>
      <c r="OVC27" s="102"/>
      <c r="OVD27" s="102"/>
      <c r="OVE27" s="102"/>
      <c r="OVF27" s="102"/>
      <c r="OVG27" s="102"/>
      <c r="OVH27" s="102"/>
      <c r="OVI27" s="102"/>
      <c r="OVJ27" s="102"/>
      <c r="OVK27" s="102"/>
      <c r="OVL27" s="102"/>
      <c r="OVM27" s="102"/>
      <c r="OVN27" s="102"/>
      <c r="OVO27" s="102"/>
      <c r="OVP27" s="102"/>
      <c r="OVQ27" s="102"/>
      <c r="OVR27" s="102"/>
      <c r="OVS27" s="102"/>
      <c r="OVT27" s="102"/>
      <c r="OVU27" s="102"/>
      <c r="OVV27" s="102"/>
      <c r="OVW27" s="102"/>
      <c r="OVX27" s="102"/>
      <c r="OVY27" s="102"/>
      <c r="OVZ27" s="102"/>
      <c r="OWA27" s="102"/>
      <c r="OWB27" s="102"/>
      <c r="OWC27" s="102"/>
      <c r="OWD27" s="102"/>
      <c r="OWE27" s="102"/>
      <c r="OWF27" s="102"/>
      <c r="OWG27" s="102"/>
      <c r="OWH27" s="102"/>
      <c r="OWI27" s="102"/>
      <c r="OWJ27" s="102"/>
      <c r="OWK27" s="102"/>
      <c r="OWL27" s="102"/>
      <c r="OWM27" s="102"/>
      <c r="OWN27" s="102"/>
      <c r="OWO27" s="102"/>
      <c r="OWP27" s="102"/>
      <c r="OWQ27" s="102"/>
      <c r="OWR27" s="102"/>
      <c r="OWS27" s="102"/>
      <c r="OWT27" s="102"/>
      <c r="OWU27" s="102"/>
      <c r="OWV27" s="102"/>
      <c r="OWW27" s="102"/>
      <c r="OWX27" s="102"/>
      <c r="OWY27" s="102"/>
      <c r="OWZ27" s="102"/>
      <c r="OXA27" s="102"/>
      <c r="OXB27" s="102"/>
      <c r="OXC27" s="102"/>
      <c r="OXD27" s="102"/>
      <c r="OXE27" s="102"/>
      <c r="OXF27" s="102"/>
      <c r="OXG27" s="102"/>
      <c r="OXH27" s="102"/>
      <c r="OXI27" s="102"/>
      <c r="OXJ27" s="102"/>
      <c r="OXK27" s="102"/>
      <c r="OXL27" s="102"/>
      <c r="OXM27" s="102"/>
      <c r="OXN27" s="102"/>
      <c r="OXO27" s="102"/>
      <c r="OXP27" s="102"/>
      <c r="OXQ27" s="102"/>
      <c r="OXR27" s="102"/>
      <c r="OXS27" s="102"/>
      <c r="OXT27" s="102"/>
      <c r="OXU27" s="102"/>
      <c r="OXV27" s="102"/>
      <c r="OXW27" s="102"/>
      <c r="OXX27" s="102"/>
      <c r="OXY27" s="102"/>
      <c r="OXZ27" s="102"/>
      <c r="OYA27" s="102"/>
      <c r="OYB27" s="102"/>
      <c r="OYC27" s="102"/>
      <c r="OYD27" s="102"/>
      <c r="OYE27" s="102"/>
      <c r="OYF27" s="102"/>
      <c r="OYG27" s="102"/>
      <c r="OYH27" s="102"/>
      <c r="OYI27" s="102"/>
      <c r="OYJ27" s="102"/>
      <c r="OYK27" s="102"/>
      <c r="OYL27" s="102"/>
      <c r="OYM27" s="102"/>
      <c r="OYN27" s="102"/>
      <c r="OYO27" s="102"/>
      <c r="OYP27" s="102"/>
      <c r="OYQ27" s="102"/>
      <c r="OYR27" s="102"/>
      <c r="OYS27" s="102"/>
      <c r="OYT27" s="102"/>
      <c r="OYU27" s="102"/>
      <c r="OYV27" s="102"/>
      <c r="OYW27" s="102"/>
      <c r="OYX27" s="102"/>
      <c r="OYY27" s="102"/>
      <c r="OYZ27" s="102"/>
      <c r="OZA27" s="102"/>
      <c r="OZB27" s="102"/>
      <c r="OZC27" s="102"/>
      <c r="OZD27" s="102"/>
      <c r="OZE27" s="102"/>
      <c r="OZF27" s="102"/>
      <c r="OZG27" s="102"/>
      <c r="OZH27" s="102"/>
      <c r="OZI27" s="102"/>
      <c r="OZJ27" s="102"/>
      <c r="OZK27" s="102"/>
      <c r="OZL27" s="102"/>
      <c r="OZM27" s="102"/>
      <c r="OZN27" s="102"/>
      <c r="OZO27" s="102"/>
      <c r="OZP27" s="102"/>
      <c r="OZQ27" s="102"/>
      <c r="OZR27" s="102"/>
      <c r="OZS27" s="102"/>
      <c r="OZT27" s="102"/>
      <c r="OZU27" s="102"/>
      <c r="OZV27" s="102"/>
      <c r="OZW27" s="102"/>
      <c r="OZX27" s="102"/>
      <c r="OZY27" s="102"/>
      <c r="OZZ27" s="102"/>
      <c r="PAA27" s="102"/>
      <c r="PAB27" s="102"/>
      <c r="PAC27" s="102"/>
      <c r="PAD27" s="102"/>
      <c r="PAE27" s="102"/>
      <c r="PAF27" s="102"/>
      <c r="PAG27" s="102"/>
      <c r="PAH27" s="102"/>
      <c r="PAI27" s="102"/>
      <c r="PAJ27" s="102"/>
      <c r="PAK27" s="102"/>
      <c r="PAL27" s="102"/>
      <c r="PAM27" s="102"/>
      <c r="PAN27" s="102"/>
      <c r="PAO27" s="102"/>
      <c r="PAP27" s="102"/>
      <c r="PAQ27" s="102"/>
      <c r="PAR27" s="102"/>
      <c r="PAS27" s="102"/>
      <c r="PAT27" s="102"/>
      <c r="PAU27" s="102"/>
      <c r="PAV27" s="102"/>
      <c r="PAW27" s="102"/>
      <c r="PAX27" s="102"/>
      <c r="PAY27" s="102"/>
      <c r="PAZ27" s="102"/>
      <c r="PBA27" s="102"/>
      <c r="PBB27" s="102"/>
      <c r="PBC27" s="102"/>
      <c r="PBD27" s="102"/>
      <c r="PBE27" s="102"/>
      <c r="PBF27" s="102"/>
      <c r="PBG27" s="102"/>
      <c r="PBH27" s="102"/>
      <c r="PBI27" s="102"/>
      <c r="PBJ27" s="102"/>
      <c r="PBK27" s="102"/>
      <c r="PBL27" s="102"/>
      <c r="PBM27" s="102"/>
      <c r="PBN27" s="102"/>
      <c r="PBO27" s="102"/>
      <c r="PBP27" s="102"/>
      <c r="PBQ27" s="102"/>
      <c r="PBR27" s="102"/>
      <c r="PBS27" s="102"/>
      <c r="PBT27" s="102"/>
      <c r="PBU27" s="102"/>
      <c r="PBV27" s="102"/>
      <c r="PBW27" s="102"/>
      <c r="PBX27" s="102"/>
      <c r="PBY27" s="102"/>
      <c r="PBZ27" s="102"/>
      <c r="PCA27" s="102"/>
      <c r="PCB27" s="102"/>
      <c r="PCC27" s="102"/>
      <c r="PCD27" s="102"/>
      <c r="PCE27" s="102"/>
      <c r="PCF27" s="102"/>
      <c r="PCG27" s="102"/>
      <c r="PCH27" s="102"/>
      <c r="PCI27" s="102"/>
      <c r="PCJ27" s="102"/>
      <c r="PCK27" s="102"/>
      <c r="PCL27" s="102"/>
      <c r="PCM27" s="102"/>
      <c r="PCN27" s="102"/>
      <c r="PCO27" s="102"/>
      <c r="PCP27" s="102"/>
      <c r="PCQ27" s="102"/>
      <c r="PCR27" s="102"/>
      <c r="PCS27" s="102"/>
      <c r="PCT27" s="102"/>
      <c r="PCU27" s="102"/>
      <c r="PCV27" s="102"/>
      <c r="PCW27" s="102"/>
      <c r="PCX27" s="102"/>
      <c r="PCY27" s="102"/>
      <c r="PCZ27" s="102"/>
      <c r="PDA27" s="102"/>
      <c r="PDB27" s="102"/>
      <c r="PDC27" s="102"/>
      <c r="PDD27" s="102"/>
      <c r="PDE27" s="102"/>
      <c r="PDF27" s="102"/>
      <c r="PDG27" s="102"/>
      <c r="PDH27" s="102"/>
      <c r="PDI27" s="102"/>
      <c r="PDJ27" s="102"/>
      <c r="PDK27" s="102"/>
      <c r="PDL27" s="102"/>
      <c r="PDM27" s="102"/>
      <c r="PDN27" s="102"/>
      <c r="PDO27" s="102"/>
      <c r="PDP27" s="102"/>
      <c r="PDQ27" s="102"/>
      <c r="PDR27" s="102"/>
      <c r="PDS27" s="102"/>
      <c r="PDT27" s="102"/>
      <c r="PDU27" s="102"/>
      <c r="PDV27" s="102"/>
      <c r="PDW27" s="102"/>
      <c r="PDX27" s="102"/>
      <c r="PDY27" s="102"/>
      <c r="PDZ27" s="102"/>
      <c r="PEA27" s="102"/>
      <c r="PEB27" s="102"/>
      <c r="PEC27" s="102"/>
      <c r="PED27" s="102"/>
      <c r="PEE27" s="102"/>
      <c r="PEF27" s="102"/>
      <c r="PEG27" s="102"/>
      <c r="PEH27" s="102"/>
      <c r="PEI27" s="102"/>
      <c r="PEJ27" s="102"/>
      <c r="PEK27" s="102"/>
      <c r="PEL27" s="102"/>
      <c r="PEM27" s="102"/>
      <c r="PEN27" s="102"/>
      <c r="PEO27" s="102"/>
      <c r="PEP27" s="102"/>
      <c r="PEQ27" s="102"/>
      <c r="PER27" s="102"/>
      <c r="PES27" s="102"/>
      <c r="PET27" s="102"/>
      <c r="PEU27" s="102"/>
      <c r="PEV27" s="102"/>
      <c r="PEW27" s="102"/>
      <c r="PEX27" s="102"/>
      <c r="PEY27" s="102"/>
      <c r="PEZ27" s="102"/>
      <c r="PFA27" s="102"/>
      <c r="PFB27" s="102"/>
      <c r="PFC27" s="102"/>
      <c r="PFD27" s="102"/>
      <c r="PFE27" s="102"/>
      <c r="PFF27" s="102"/>
      <c r="PFG27" s="102"/>
      <c r="PFH27" s="102"/>
      <c r="PFI27" s="102"/>
      <c r="PFJ27" s="102"/>
      <c r="PFK27" s="102"/>
      <c r="PFL27" s="102"/>
      <c r="PFM27" s="102"/>
      <c r="PFN27" s="102"/>
      <c r="PFO27" s="102"/>
      <c r="PFP27" s="102"/>
      <c r="PFQ27" s="102"/>
      <c r="PFR27" s="102"/>
      <c r="PFS27" s="102"/>
      <c r="PFT27" s="102"/>
      <c r="PFU27" s="102"/>
      <c r="PFV27" s="102"/>
      <c r="PFW27" s="102"/>
      <c r="PFX27" s="102"/>
      <c r="PFY27" s="102"/>
      <c r="PFZ27" s="102"/>
      <c r="PGA27" s="102"/>
      <c r="PGB27" s="102"/>
      <c r="PGC27" s="102"/>
      <c r="PGD27" s="102"/>
      <c r="PGE27" s="102"/>
      <c r="PGF27" s="102"/>
      <c r="PGG27" s="102"/>
      <c r="PGH27" s="102"/>
      <c r="PGI27" s="102"/>
      <c r="PGJ27" s="102"/>
      <c r="PGK27" s="102"/>
      <c r="PGL27" s="102"/>
      <c r="PGM27" s="102"/>
      <c r="PGN27" s="102"/>
      <c r="PGO27" s="102"/>
      <c r="PGP27" s="102"/>
      <c r="PGQ27" s="102"/>
      <c r="PGR27" s="102"/>
      <c r="PGS27" s="102"/>
      <c r="PGT27" s="102"/>
      <c r="PGU27" s="102"/>
      <c r="PGV27" s="102"/>
      <c r="PGW27" s="102"/>
      <c r="PGX27" s="102"/>
      <c r="PGY27" s="102"/>
      <c r="PGZ27" s="102"/>
      <c r="PHA27" s="102"/>
      <c r="PHB27" s="102"/>
      <c r="PHC27" s="102"/>
      <c r="PHD27" s="102"/>
      <c r="PHE27" s="102"/>
      <c r="PHF27" s="102"/>
      <c r="PHG27" s="102"/>
      <c r="PHH27" s="102"/>
      <c r="PHI27" s="102"/>
      <c r="PHJ27" s="102"/>
      <c r="PHK27" s="102"/>
      <c r="PHL27" s="102"/>
      <c r="PHM27" s="102"/>
      <c r="PHN27" s="102"/>
      <c r="PHO27" s="102"/>
      <c r="PHP27" s="102"/>
      <c r="PHQ27" s="102"/>
      <c r="PHR27" s="102"/>
      <c r="PHS27" s="102"/>
      <c r="PHT27" s="102"/>
      <c r="PHU27" s="102"/>
      <c r="PHV27" s="102"/>
      <c r="PHW27" s="102"/>
      <c r="PHX27" s="102"/>
      <c r="PHY27" s="102"/>
      <c r="PHZ27" s="102"/>
      <c r="PIA27" s="102"/>
      <c r="PIB27" s="102"/>
      <c r="PIC27" s="102"/>
      <c r="PID27" s="102"/>
      <c r="PIE27" s="102"/>
      <c r="PIF27" s="102"/>
      <c r="PIG27" s="102"/>
      <c r="PIH27" s="102"/>
      <c r="PII27" s="102"/>
      <c r="PIJ27" s="102"/>
      <c r="PIK27" s="102"/>
      <c r="PIL27" s="102"/>
      <c r="PIM27" s="102"/>
      <c r="PIN27" s="102"/>
      <c r="PIO27" s="102"/>
      <c r="PIP27" s="102"/>
      <c r="PIQ27" s="102"/>
      <c r="PIR27" s="102"/>
      <c r="PIS27" s="102"/>
      <c r="PIT27" s="102"/>
      <c r="PIU27" s="102"/>
      <c r="PIV27" s="102"/>
      <c r="PIW27" s="102"/>
      <c r="PIX27" s="102"/>
      <c r="PIY27" s="102"/>
      <c r="PIZ27" s="102"/>
      <c r="PJA27" s="102"/>
      <c r="PJB27" s="102"/>
      <c r="PJC27" s="102"/>
      <c r="PJD27" s="102"/>
      <c r="PJE27" s="102"/>
      <c r="PJF27" s="102"/>
      <c r="PJG27" s="102"/>
      <c r="PJH27" s="102"/>
      <c r="PJI27" s="102"/>
      <c r="PJJ27" s="102"/>
      <c r="PJK27" s="102"/>
      <c r="PJL27" s="102"/>
      <c r="PJM27" s="102"/>
      <c r="PJN27" s="102"/>
      <c r="PJO27" s="102"/>
      <c r="PJP27" s="102"/>
      <c r="PJQ27" s="102"/>
      <c r="PJR27" s="102"/>
      <c r="PJS27" s="102"/>
      <c r="PJT27" s="102"/>
      <c r="PJU27" s="102"/>
      <c r="PJV27" s="102"/>
      <c r="PJW27" s="102"/>
      <c r="PJX27" s="102"/>
      <c r="PJY27" s="102"/>
      <c r="PJZ27" s="102"/>
      <c r="PKA27" s="102"/>
      <c r="PKB27" s="102"/>
      <c r="PKC27" s="102"/>
      <c r="PKD27" s="102"/>
      <c r="PKE27" s="102"/>
      <c r="PKF27" s="102"/>
      <c r="PKG27" s="102"/>
      <c r="PKH27" s="102"/>
      <c r="PKI27" s="102"/>
      <c r="PKJ27" s="102"/>
      <c r="PKK27" s="102"/>
      <c r="PKL27" s="102"/>
      <c r="PKM27" s="102"/>
      <c r="PKN27" s="102"/>
      <c r="PKO27" s="102"/>
      <c r="PKP27" s="102"/>
      <c r="PKQ27" s="102"/>
      <c r="PKR27" s="102"/>
      <c r="PKS27" s="102"/>
      <c r="PKT27" s="102"/>
      <c r="PKU27" s="102"/>
      <c r="PKV27" s="102"/>
      <c r="PKW27" s="102"/>
      <c r="PKX27" s="102"/>
      <c r="PKY27" s="102"/>
      <c r="PKZ27" s="102"/>
      <c r="PLA27" s="102"/>
      <c r="PLB27" s="102"/>
      <c r="PLC27" s="102"/>
      <c r="PLD27" s="102"/>
      <c r="PLE27" s="102"/>
      <c r="PLF27" s="102"/>
      <c r="PLG27" s="102"/>
      <c r="PLH27" s="102"/>
      <c r="PLI27" s="102"/>
      <c r="PLJ27" s="102"/>
      <c r="PLK27" s="102"/>
      <c r="PLL27" s="102"/>
      <c r="PLM27" s="102"/>
      <c r="PLN27" s="102"/>
      <c r="PLO27" s="102"/>
      <c r="PLP27" s="102"/>
      <c r="PLQ27" s="102"/>
      <c r="PLR27" s="102"/>
      <c r="PLS27" s="102"/>
      <c r="PLT27" s="102"/>
      <c r="PLU27" s="102"/>
      <c r="PLV27" s="102"/>
      <c r="PLW27" s="102"/>
      <c r="PLX27" s="102"/>
      <c r="PLY27" s="102"/>
      <c r="PLZ27" s="102"/>
      <c r="PMA27" s="102"/>
      <c r="PMB27" s="102"/>
      <c r="PMC27" s="102"/>
      <c r="PMD27" s="102"/>
      <c r="PME27" s="102"/>
      <c r="PMF27" s="102"/>
      <c r="PMG27" s="102"/>
      <c r="PMH27" s="102"/>
      <c r="PMI27" s="102"/>
      <c r="PMJ27" s="102"/>
      <c r="PMK27" s="102"/>
      <c r="PML27" s="102"/>
      <c r="PMM27" s="102"/>
      <c r="PMN27" s="102"/>
      <c r="PMO27" s="102"/>
      <c r="PMP27" s="102"/>
      <c r="PMQ27" s="102"/>
      <c r="PMR27" s="102"/>
      <c r="PMS27" s="102"/>
      <c r="PMT27" s="102"/>
      <c r="PMU27" s="102"/>
      <c r="PMV27" s="102"/>
      <c r="PMW27" s="102"/>
      <c r="PMX27" s="102"/>
      <c r="PMY27" s="102"/>
      <c r="PMZ27" s="102"/>
      <c r="PNA27" s="102"/>
      <c r="PNB27" s="102"/>
      <c r="PNC27" s="102"/>
      <c r="PND27" s="102"/>
      <c r="PNE27" s="102"/>
      <c r="PNF27" s="102"/>
      <c r="PNG27" s="102"/>
      <c r="PNH27" s="102"/>
      <c r="PNI27" s="102"/>
      <c r="PNJ27" s="102"/>
      <c r="PNK27" s="102"/>
      <c r="PNL27" s="102"/>
      <c r="PNM27" s="102"/>
      <c r="PNN27" s="102"/>
      <c r="PNO27" s="102"/>
      <c r="PNP27" s="102"/>
      <c r="PNQ27" s="102"/>
      <c r="PNR27" s="102"/>
      <c r="PNS27" s="102"/>
      <c r="PNT27" s="102"/>
      <c r="PNU27" s="102"/>
      <c r="PNV27" s="102"/>
      <c r="PNW27" s="102"/>
      <c r="PNX27" s="102"/>
      <c r="PNY27" s="102"/>
      <c r="PNZ27" s="102"/>
      <c r="POA27" s="102"/>
      <c r="POB27" s="102"/>
      <c r="POC27" s="102"/>
      <c r="POD27" s="102"/>
      <c r="POE27" s="102"/>
      <c r="POF27" s="102"/>
      <c r="POG27" s="102"/>
      <c r="POH27" s="102"/>
      <c r="POI27" s="102"/>
      <c r="POJ27" s="102"/>
      <c r="POK27" s="102"/>
      <c r="POL27" s="102"/>
      <c r="POM27" s="102"/>
      <c r="PON27" s="102"/>
      <c r="POO27" s="102"/>
      <c r="POP27" s="102"/>
      <c r="POQ27" s="102"/>
      <c r="POR27" s="102"/>
      <c r="POS27" s="102"/>
      <c r="POT27" s="102"/>
      <c r="POU27" s="102"/>
      <c r="POV27" s="102"/>
      <c r="POW27" s="102"/>
      <c r="POX27" s="102"/>
      <c r="POY27" s="102"/>
      <c r="POZ27" s="102"/>
      <c r="PPA27" s="102"/>
      <c r="PPB27" s="102"/>
      <c r="PPC27" s="102"/>
      <c r="PPD27" s="102"/>
      <c r="PPE27" s="102"/>
      <c r="PPF27" s="102"/>
      <c r="PPG27" s="102"/>
      <c r="PPH27" s="102"/>
      <c r="PPI27" s="102"/>
      <c r="PPJ27" s="102"/>
      <c r="PPK27" s="102"/>
      <c r="PPL27" s="102"/>
      <c r="PPM27" s="102"/>
      <c r="PPN27" s="102"/>
      <c r="PPO27" s="102"/>
      <c r="PPP27" s="102"/>
      <c r="PPQ27" s="102"/>
      <c r="PPR27" s="102"/>
      <c r="PPS27" s="102"/>
      <c r="PPT27" s="102"/>
      <c r="PPU27" s="102"/>
      <c r="PPV27" s="102"/>
      <c r="PPW27" s="102"/>
      <c r="PPX27" s="102"/>
      <c r="PPY27" s="102"/>
      <c r="PPZ27" s="102"/>
      <c r="PQA27" s="102"/>
      <c r="PQB27" s="102"/>
      <c r="PQC27" s="102"/>
      <c r="PQD27" s="102"/>
      <c r="PQE27" s="102"/>
      <c r="PQF27" s="102"/>
      <c r="PQG27" s="102"/>
      <c r="PQH27" s="102"/>
      <c r="PQI27" s="102"/>
      <c r="PQJ27" s="102"/>
      <c r="PQK27" s="102"/>
      <c r="PQL27" s="102"/>
      <c r="PQM27" s="102"/>
      <c r="PQN27" s="102"/>
      <c r="PQO27" s="102"/>
      <c r="PQP27" s="102"/>
      <c r="PQQ27" s="102"/>
      <c r="PQR27" s="102"/>
      <c r="PQS27" s="102"/>
      <c r="PQT27" s="102"/>
      <c r="PQU27" s="102"/>
      <c r="PQV27" s="102"/>
      <c r="PQW27" s="102"/>
      <c r="PQX27" s="102"/>
      <c r="PQY27" s="102"/>
      <c r="PQZ27" s="102"/>
      <c r="PRA27" s="102"/>
      <c r="PRB27" s="102"/>
      <c r="PRC27" s="102"/>
      <c r="PRD27" s="102"/>
      <c r="PRE27" s="102"/>
      <c r="PRF27" s="102"/>
      <c r="PRG27" s="102"/>
      <c r="PRH27" s="102"/>
      <c r="PRI27" s="102"/>
      <c r="PRJ27" s="102"/>
      <c r="PRK27" s="102"/>
      <c r="PRL27" s="102"/>
      <c r="PRM27" s="102"/>
      <c r="PRN27" s="102"/>
      <c r="PRO27" s="102"/>
      <c r="PRP27" s="102"/>
      <c r="PRQ27" s="102"/>
      <c r="PRR27" s="102"/>
      <c r="PRS27" s="102"/>
      <c r="PRT27" s="102"/>
      <c r="PRU27" s="102"/>
      <c r="PRV27" s="102"/>
      <c r="PRW27" s="102"/>
      <c r="PRX27" s="102"/>
      <c r="PRY27" s="102"/>
      <c r="PRZ27" s="102"/>
      <c r="PSA27" s="102"/>
      <c r="PSB27" s="102"/>
      <c r="PSC27" s="102"/>
      <c r="PSD27" s="102"/>
      <c r="PSE27" s="102"/>
      <c r="PSF27" s="102"/>
      <c r="PSG27" s="102"/>
      <c r="PSH27" s="102"/>
      <c r="PSI27" s="102"/>
      <c r="PSJ27" s="102"/>
      <c r="PSK27" s="102"/>
      <c r="PSL27" s="102"/>
      <c r="PSM27" s="102"/>
      <c r="PSN27" s="102"/>
      <c r="PSO27" s="102"/>
      <c r="PSP27" s="102"/>
      <c r="PSQ27" s="102"/>
      <c r="PSR27" s="102"/>
      <c r="PSS27" s="102"/>
      <c r="PST27" s="102"/>
      <c r="PSU27" s="102"/>
      <c r="PSV27" s="102"/>
      <c r="PSW27" s="102"/>
      <c r="PSX27" s="102"/>
      <c r="PSY27" s="102"/>
      <c r="PSZ27" s="102"/>
      <c r="PTA27" s="102"/>
      <c r="PTB27" s="102"/>
      <c r="PTC27" s="102"/>
      <c r="PTD27" s="102"/>
      <c r="PTE27" s="102"/>
      <c r="PTF27" s="102"/>
      <c r="PTG27" s="102"/>
      <c r="PTH27" s="102"/>
      <c r="PTI27" s="102"/>
      <c r="PTJ27" s="102"/>
      <c r="PTK27" s="102"/>
      <c r="PTL27" s="102"/>
      <c r="PTM27" s="102"/>
      <c r="PTN27" s="102"/>
      <c r="PTO27" s="102"/>
      <c r="PTP27" s="102"/>
      <c r="PTQ27" s="102"/>
      <c r="PTR27" s="102"/>
      <c r="PTS27" s="102"/>
      <c r="PTT27" s="102"/>
      <c r="PTU27" s="102"/>
      <c r="PTV27" s="102"/>
      <c r="PTW27" s="102"/>
      <c r="PTX27" s="102"/>
      <c r="PTY27" s="102"/>
      <c r="PTZ27" s="102"/>
      <c r="PUA27" s="102"/>
      <c r="PUB27" s="102"/>
      <c r="PUC27" s="102"/>
      <c r="PUD27" s="102"/>
      <c r="PUE27" s="102"/>
      <c r="PUF27" s="102"/>
      <c r="PUG27" s="102"/>
      <c r="PUH27" s="102"/>
      <c r="PUI27" s="102"/>
      <c r="PUJ27" s="102"/>
      <c r="PUK27" s="102"/>
      <c r="PUL27" s="102"/>
      <c r="PUM27" s="102"/>
      <c r="PUN27" s="102"/>
      <c r="PUO27" s="102"/>
      <c r="PUP27" s="102"/>
      <c r="PUQ27" s="102"/>
      <c r="PUR27" s="102"/>
      <c r="PUS27" s="102"/>
      <c r="PUT27" s="102"/>
      <c r="PUU27" s="102"/>
      <c r="PUV27" s="102"/>
      <c r="PUW27" s="102"/>
      <c r="PUX27" s="102"/>
      <c r="PUY27" s="102"/>
      <c r="PUZ27" s="102"/>
      <c r="PVA27" s="102"/>
      <c r="PVB27" s="102"/>
      <c r="PVC27" s="102"/>
      <c r="PVD27" s="102"/>
      <c r="PVE27" s="102"/>
      <c r="PVF27" s="102"/>
      <c r="PVG27" s="102"/>
      <c r="PVH27" s="102"/>
      <c r="PVI27" s="102"/>
      <c r="PVJ27" s="102"/>
      <c r="PVK27" s="102"/>
      <c r="PVL27" s="102"/>
      <c r="PVM27" s="102"/>
      <c r="PVN27" s="102"/>
      <c r="PVO27" s="102"/>
      <c r="PVP27" s="102"/>
      <c r="PVQ27" s="102"/>
      <c r="PVR27" s="102"/>
      <c r="PVS27" s="102"/>
      <c r="PVT27" s="102"/>
      <c r="PVU27" s="102"/>
      <c r="PVV27" s="102"/>
      <c r="PVW27" s="102"/>
      <c r="PVX27" s="102"/>
      <c r="PVY27" s="102"/>
      <c r="PVZ27" s="102"/>
      <c r="PWA27" s="102"/>
      <c r="PWB27" s="102"/>
      <c r="PWC27" s="102"/>
      <c r="PWD27" s="102"/>
      <c r="PWE27" s="102"/>
      <c r="PWF27" s="102"/>
      <c r="PWG27" s="102"/>
      <c r="PWH27" s="102"/>
      <c r="PWI27" s="102"/>
      <c r="PWJ27" s="102"/>
      <c r="PWK27" s="102"/>
      <c r="PWL27" s="102"/>
      <c r="PWM27" s="102"/>
      <c r="PWN27" s="102"/>
      <c r="PWO27" s="102"/>
      <c r="PWP27" s="102"/>
      <c r="PWQ27" s="102"/>
      <c r="PWR27" s="102"/>
      <c r="PWS27" s="102"/>
      <c r="PWT27" s="102"/>
      <c r="PWU27" s="102"/>
      <c r="PWV27" s="102"/>
      <c r="PWW27" s="102"/>
      <c r="PWX27" s="102"/>
      <c r="PWY27" s="102"/>
      <c r="PWZ27" s="102"/>
      <c r="PXA27" s="102"/>
      <c r="PXB27" s="102"/>
      <c r="PXC27" s="102"/>
      <c r="PXD27" s="102"/>
      <c r="PXE27" s="102"/>
      <c r="PXF27" s="102"/>
      <c r="PXG27" s="102"/>
      <c r="PXH27" s="102"/>
      <c r="PXI27" s="102"/>
      <c r="PXJ27" s="102"/>
      <c r="PXK27" s="102"/>
      <c r="PXL27" s="102"/>
      <c r="PXM27" s="102"/>
      <c r="PXN27" s="102"/>
      <c r="PXO27" s="102"/>
      <c r="PXP27" s="102"/>
      <c r="PXQ27" s="102"/>
      <c r="PXR27" s="102"/>
      <c r="PXS27" s="102"/>
      <c r="PXT27" s="102"/>
      <c r="PXU27" s="102"/>
      <c r="PXV27" s="102"/>
      <c r="PXW27" s="102"/>
      <c r="PXX27" s="102"/>
      <c r="PXY27" s="102"/>
      <c r="PXZ27" s="102"/>
      <c r="PYA27" s="102"/>
      <c r="PYB27" s="102"/>
      <c r="PYC27" s="102"/>
      <c r="PYD27" s="102"/>
      <c r="PYE27" s="102"/>
      <c r="PYF27" s="102"/>
      <c r="PYG27" s="102"/>
      <c r="PYH27" s="102"/>
      <c r="PYI27" s="102"/>
      <c r="PYJ27" s="102"/>
      <c r="PYK27" s="102"/>
      <c r="PYL27" s="102"/>
      <c r="PYM27" s="102"/>
      <c r="PYN27" s="102"/>
      <c r="PYO27" s="102"/>
      <c r="PYP27" s="102"/>
      <c r="PYQ27" s="102"/>
      <c r="PYR27" s="102"/>
      <c r="PYS27" s="102"/>
      <c r="PYT27" s="102"/>
      <c r="PYU27" s="102"/>
      <c r="PYV27" s="102"/>
      <c r="PYW27" s="102"/>
      <c r="PYX27" s="102"/>
      <c r="PYY27" s="102"/>
      <c r="PYZ27" s="102"/>
      <c r="PZA27" s="102"/>
      <c r="PZB27" s="102"/>
      <c r="PZC27" s="102"/>
      <c r="PZD27" s="102"/>
      <c r="PZE27" s="102"/>
      <c r="PZF27" s="102"/>
      <c r="PZG27" s="102"/>
      <c r="PZH27" s="102"/>
      <c r="PZI27" s="102"/>
      <c r="PZJ27" s="102"/>
      <c r="PZK27" s="102"/>
      <c r="PZL27" s="102"/>
      <c r="PZM27" s="102"/>
      <c r="PZN27" s="102"/>
      <c r="PZO27" s="102"/>
      <c r="PZP27" s="102"/>
      <c r="PZQ27" s="102"/>
      <c r="PZR27" s="102"/>
      <c r="PZS27" s="102"/>
      <c r="PZT27" s="102"/>
      <c r="PZU27" s="102"/>
      <c r="PZV27" s="102"/>
      <c r="PZW27" s="102"/>
      <c r="PZX27" s="102"/>
      <c r="PZY27" s="102"/>
      <c r="PZZ27" s="102"/>
      <c r="QAA27" s="102"/>
      <c r="QAB27" s="102"/>
      <c r="QAC27" s="102"/>
      <c r="QAD27" s="102"/>
      <c r="QAE27" s="102"/>
      <c r="QAF27" s="102"/>
      <c r="QAG27" s="102"/>
      <c r="QAH27" s="102"/>
      <c r="QAI27" s="102"/>
      <c r="QAJ27" s="102"/>
      <c r="QAK27" s="102"/>
      <c r="QAL27" s="102"/>
      <c r="QAM27" s="102"/>
      <c r="QAN27" s="102"/>
      <c r="QAO27" s="102"/>
      <c r="QAP27" s="102"/>
      <c r="QAQ27" s="102"/>
      <c r="QAR27" s="102"/>
      <c r="QAS27" s="102"/>
      <c r="QAT27" s="102"/>
      <c r="QAU27" s="102"/>
      <c r="QAV27" s="102"/>
      <c r="QAW27" s="102"/>
      <c r="QAX27" s="102"/>
      <c r="QAY27" s="102"/>
      <c r="QAZ27" s="102"/>
      <c r="QBA27" s="102"/>
      <c r="QBB27" s="102"/>
      <c r="QBC27" s="102"/>
      <c r="QBD27" s="102"/>
      <c r="QBE27" s="102"/>
      <c r="QBF27" s="102"/>
      <c r="QBG27" s="102"/>
      <c r="QBH27" s="102"/>
      <c r="QBI27" s="102"/>
      <c r="QBJ27" s="102"/>
      <c r="QBK27" s="102"/>
      <c r="QBL27" s="102"/>
      <c r="QBM27" s="102"/>
      <c r="QBN27" s="102"/>
      <c r="QBO27" s="102"/>
      <c r="QBP27" s="102"/>
      <c r="QBQ27" s="102"/>
      <c r="QBR27" s="102"/>
      <c r="QBS27" s="102"/>
      <c r="QBT27" s="102"/>
      <c r="QBU27" s="102"/>
      <c r="QBV27" s="102"/>
      <c r="QBW27" s="102"/>
      <c r="QBX27" s="102"/>
      <c r="QBY27" s="102"/>
      <c r="QBZ27" s="102"/>
      <c r="QCA27" s="102"/>
      <c r="QCB27" s="102"/>
      <c r="QCC27" s="102"/>
      <c r="QCD27" s="102"/>
      <c r="QCE27" s="102"/>
      <c r="QCF27" s="102"/>
      <c r="QCG27" s="102"/>
      <c r="QCH27" s="102"/>
      <c r="QCI27" s="102"/>
      <c r="QCJ27" s="102"/>
      <c r="QCK27" s="102"/>
      <c r="QCL27" s="102"/>
      <c r="QCM27" s="102"/>
      <c r="QCN27" s="102"/>
      <c r="QCO27" s="102"/>
      <c r="QCP27" s="102"/>
      <c r="QCQ27" s="102"/>
      <c r="QCR27" s="102"/>
      <c r="QCS27" s="102"/>
      <c r="QCT27" s="102"/>
      <c r="QCU27" s="102"/>
      <c r="QCV27" s="102"/>
      <c r="QCW27" s="102"/>
      <c r="QCX27" s="102"/>
      <c r="QCY27" s="102"/>
      <c r="QCZ27" s="102"/>
      <c r="QDA27" s="102"/>
      <c r="QDB27" s="102"/>
      <c r="QDC27" s="102"/>
      <c r="QDD27" s="102"/>
      <c r="QDE27" s="102"/>
      <c r="QDF27" s="102"/>
      <c r="QDG27" s="102"/>
      <c r="QDH27" s="102"/>
      <c r="QDI27" s="102"/>
      <c r="QDJ27" s="102"/>
      <c r="QDK27" s="102"/>
      <c r="QDL27" s="102"/>
      <c r="QDM27" s="102"/>
      <c r="QDN27" s="102"/>
      <c r="QDO27" s="102"/>
      <c r="QDP27" s="102"/>
      <c r="QDQ27" s="102"/>
      <c r="QDR27" s="102"/>
      <c r="QDS27" s="102"/>
      <c r="QDT27" s="102"/>
      <c r="QDU27" s="102"/>
      <c r="QDV27" s="102"/>
      <c r="QDW27" s="102"/>
      <c r="QDX27" s="102"/>
      <c r="QDY27" s="102"/>
      <c r="QDZ27" s="102"/>
      <c r="QEA27" s="102"/>
      <c r="QEB27" s="102"/>
      <c r="QEC27" s="102"/>
      <c r="QED27" s="102"/>
      <c r="QEE27" s="102"/>
      <c r="QEF27" s="102"/>
      <c r="QEG27" s="102"/>
      <c r="QEH27" s="102"/>
      <c r="QEI27" s="102"/>
      <c r="QEJ27" s="102"/>
      <c r="QEK27" s="102"/>
      <c r="QEL27" s="102"/>
      <c r="QEM27" s="102"/>
      <c r="QEN27" s="102"/>
      <c r="QEO27" s="102"/>
      <c r="QEP27" s="102"/>
      <c r="QEQ27" s="102"/>
      <c r="QER27" s="102"/>
      <c r="QES27" s="102"/>
      <c r="QET27" s="102"/>
      <c r="QEU27" s="102"/>
      <c r="QEV27" s="102"/>
      <c r="QEW27" s="102"/>
      <c r="QEX27" s="102"/>
      <c r="QEY27" s="102"/>
      <c r="QEZ27" s="102"/>
      <c r="QFA27" s="102"/>
      <c r="QFB27" s="102"/>
      <c r="QFC27" s="102"/>
      <c r="QFD27" s="102"/>
      <c r="QFE27" s="102"/>
      <c r="QFF27" s="102"/>
      <c r="QFG27" s="102"/>
      <c r="QFH27" s="102"/>
      <c r="QFI27" s="102"/>
      <c r="QFJ27" s="102"/>
      <c r="QFK27" s="102"/>
      <c r="QFL27" s="102"/>
      <c r="QFM27" s="102"/>
      <c r="QFN27" s="102"/>
      <c r="QFO27" s="102"/>
      <c r="QFP27" s="102"/>
      <c r="QFQ27" s="102"/>
      <c r="QFR27" s="102"/>
      <c r="QFS27" s="102"/>
      <c r="QFT27" s="102"/>
      <c r="QFU27" s="102"/>
      <c r="QFV27" s="102"/>
      <c r="QFW27" s="102"/>
      <c r="QFX27" s="102"/>
      <c r="QFY27" s="102"/>
      <c r="QFZ27" s="102"/>
      <c r="QGA27" s="102"/>
      <c r="QGB27" s="102"/>
      <c r="QGC27" s="102"/>
      <c r="QGD27" s="102"/>
      <c r="QGE27" s="102"/>
      <c r="QGF27" s="102"/>
      <c r="QGG27" s="102"/>
      <c r="QGH27" s="102"/>
      <c r="QGI27" s="102"/>
      <c r="QGJ27" s="102"/>
      <c r="QGK27" s="102"/>
      <c r="QGL27" s="102"/>
      <c r="QGM27" s="102"/>
      <c r="QGN27" s="102"/>
      <c r="QGO27" s="102"/>
      <c r="QGP27" s="102"/>
      <c r="QGQ27" s="102"/>
      <c r="QGR27" s="102"/>
      <c r="QGS27" s="102"/>
      <c r="QGT27" s="102"/>
      <c r="QGU27" s="102"/>
      <c r="QGV27" s="102"/>
      <c r="QGW27" s="102"/>
      <c r="QGX27" s="102"/>
      <c r="QGY27" s="102"/>
      <c r="QGZ27" s="102"/>
      <c r="QHA27" s="102"/>
      <c r="QHB27" s="102"/>
      <c r="QHC27" s="102"/>
      <c r="QHD27" s="102"/>
      <c r="QHE27" s="102"/>
      <c r="QHF27" s="102"/>
      <c r="QHG27" s="102"/>
      <c r="QHH27" s="102"/>
      <c r="QHI27" s="102"/>
      <c r="QHJ27" s="102"/>
      <c r="QHK27" s="102"/>
      <c r="QHL27" s="102"/>
      <c r="QHM27" s="102"/>
      <c r="QHN27" s="102"/>
      <c r="QHO27" s="102"/>
      <c r="QHP27" s="102"/>
      <c r="QHQ27" s="102"/>
      <c r="QHR27" s="102"/>
      <c r="QHS27" s="102"/>
      <c r="QHT27" s="102"/>
      <c r="QHU27" s="102"/>
      <c r="QHV27" s="102"/>
      <c r="QHW27" s="102"/>
      <c r="QHX27" s="102"/>
      <c r="QHY27" s="102"/>
      <c r="QHZ27" s="102"/>
      <c r="QIA27" s="102"/>
      <c r="QIB27" s="102"/>
      <c r="QIC27" s="102"/>
      <c r="QID27" s="102"/>
      <c r="QIE27" s="102"/>
      <c r="QIF27" s="102"/>
      <c r="QIG27" s="102"/>
      <c r="QIH27" s="102"/>
      <c r="QII27" s="102"/>
      <c r="QIJ27" s="102"/>
      <c r="QIK27" s="102"/>
      <c r="QIL27" s="102"/>
      <c r="QIM27" s="102"/>
      <c r="QIN27" s="102"/>
      <c r="QIO27" s="102"/>
      <c r="QIP27" s="102"/>
      <c r="QIQ27" s="102"/>
      <c r="QIR27" s="102"/>
      <c r="QIS27" s="102"/>
      <c r="QIT27" s="102"/>
      <c r="QIU27" s="102"/>
      <c r="QIV27" s="102"/>
      <c r="QIW27" s="102"/>
      <c r="QIX27" s="102"/>
      <c r="QIY27" s="102"/>
      <c r="QIZ27" s="102"/>
      <c r="QJA27" s="102"/>
      <c r="QJB27" s="102"/>
      <c r="QJC27" s="102"/>
      <c r="QJD27" s="102"/>
      <c r="QJE27" s="102"/>
      <c r="QJF27" s="102"/>
      <c r="QJG27" s="102"/>
      <c r="QJH27" s="102"/>
      <c r="QJI27" s="102"/>
      <c r="QJJ27" s="102"/>
      <c r="QJK27" s="102"/>
      <c r="QJL27" s="102"/>
      <c r="QJM27" s="102"/>
      <c r="QJN27" s="102"/>
      <c r="QJO27" s="102"/>
      <c r="QJP27" s="102"/>
      <c r="QJQ27" s="102"/>
      <c r="QJR27" s="102"/>
      <c r="QJS27" s="102"/>
      <c r="QJT27" s="102"/>
      <c r="QJU27" s="102"/>
      <c r="QJV27" s="102"/>
      <c r="QJW27" s="102"/>
      <c r="QJX27" s="102"/>
      <c r="QJY27" s="102"/>
      <c r="QJZ27" s="102"/>
      <c r="QKA27" s="102"/>
      <c r="QKB27" s="102"/>
      <c r="QKC27" s="102"/>
      <c r="QKD27" s="102"/>
      <c r="QKE27" s="102"/>
      <c r="QKF27" s="102"/>
      <c r="QKG27" s="102"/>
      <c r="QKH27" s="102"/>
      <c r="QKI27" s="102"/>
      <c r="QKJ27" s="102"/>
      <c r="QKK27" s="102"/>
      <c r="QKL27" s="102"/>
      <c r="QKM27" s="102"/>
      <c r="QKN27" s="102"/>
      <c r="QKO27" s="102"/>
      <c r="QKP27" s="102"/>
      <c r="QKQ27" s="102"/>
      <c r="QKR27" s="102"/>
      <c r="QKS27" s="102"/>
      <c r="QKT27" s="102"/>
      <c r="QKU27" s="102"/>
      <c r="QKV27" s="102"/>
      <c r="QKW27" s="102"/>
      <c r="QKX27" s="102"/>
      <c r="QKY27" s="102"/>
      <c r="QKZ27" s="102"/>
      <c r="QLA27" s="102"/>
      <c r="QLB27" s="102"/>
      <c r="QLC27" s="102"/>
      <c r="QLD27" s="102"/>
      <c r="QLE27" s="102"/>
      <c r="QLF27" s="102"/>
      <c r="QLG27" s="102"/>
      <c r="QLH27" s="102"/>
      <c r="QLI27" s="102"/>
      <c r="QLJ27" s="102"/>
      <c r="QLK27" s="102"/>
      <c r="QLL27" s="102"/>
      <c r="QLM27" s="102"/>
      <c r="QLN27" s="102"/>
      <c r="QLO27" s="102"/>
      <c r="QLP27" s="102"/>
      <c r="QLQ27" s="102"/>
      <c r="QLR27" s="102"/>
      <c r="QLS27" s="102"/>
      <c r="QLT27" s="102"/>
      <c r="QLU27" s="102"/>
      <c r="QLV27" s="102"/>
      <c r="QLW27" s="102"/>
      <c r="QLX27" s="102"/>
      <c r="QLY27" s="102"/>
      <c r="QLZ27" s="102"/>
      <c r="QMA27" s="102"/>
      <c r="QMB27" s="102"/>
      <c r="QMC27" s="102"/>
      <c r="QMD27" s="102"/>
      <c r="QME27" s="102"/>
      <c r="QMF27" s="102"/>
      <c r="QMG27" s="102"/>
      <c r="QMH27" s="102"/>
      <c r="QMI27" s="102"/>
      <c r="QMJ27" s="102"/>
      <c r="QMK27" s="102"/>
      <c r="QML27" s="102"/>
      <c r="QMM27" s="102"/>
      <c r="QMN27" s="102"/>
      <c r="QMO27" s="102"/>
      <c r="QMP27" s="102"/>
      <c r="QMQ27" s="102"/>
      <c r="QMR27" s="102"/>
      <c r="QMS27" s="102"/>
      <c r="QMT27" s="102"/>
      <c r="QMU27" s="102"/>
      <c r="QMV27" s="102"/>
      <c r="QMW27" s="102"/>
      <c r="QMX27" s="102"/>
      <c r="QMY27" s="102"/>
      <c r="QMZ27" s="102"/>
      <c r="QNA27" s="102"/>
      <c r="QNB27" s="102"/>
      <c r="QNC27" s="102"/>
      <c r="QND27" s="102"/>
      <c r="QNE27" s="102"/>
      <c r="QNF27" s="102"/>
      <c r="QNG27" s="102"/>
      <c r="QNH27" s="102"/>
      <c r="QNI27" s="102"/>
      <c r="QNJ27" s="102"/>
      <c r="QNK27" s="102"/>
      <c r="QNL27" s="102"/>
      <c r="QNM27" s="102"/>
      <c r="QNN27" s="102"/>
      <c r="QNO27" s="102"/>
      <c r="QNP27" s="102"/>
      <c r="QNQ27" s="102"/>
      <c r="QNR27" s="102"/>
      <c r="QNS27" s="102"/>
      <c r="QNT27" s="102"/>
      <c r="QNU27" s="102"/>
      <c r="QNV27" s="102"/>
      <c r="QNW27" s="102"/>
      <c r="QNX27" s="102"/>
      <c r="QNY27" s="102"/>
      <c r="QNZ27" s="102"/>
      <c r="QOA27" s="102"/>
      <c r="QOB27" s="102"/>
      <c r="QOC27" s="102"/>
      <c r="QOD27" s="102"/>
      <c r="QOE27" s="102"/>
      <c r="QOF27" s="102"/>
      <c r="QOG27" s="102"/>
      <c r="QOH27" s="102"/>
      <c r="QOI27" s="102"/>
      <c r="QOJ27" s="102"/>
      <c r="QOK27" s="102"/>
      <c r="QOL27" s="102"/>
      <c r="QOM27" s="102"/>
      <c r="QON27" s="102"/>
      <c r="QOO27" s="102"/>
      <c r="QOP27" s="102"/>
      <c r="QOQ27" s="102"/>
      <c r="QOR27" s="102"/>
      <c r="QOS27" s="102"/>
      <c r="QOT27" s="102"/>
      <c r="QOU27" s="102"/>
      <c r="QOV27" s="102"/>
      <c r="QOW27" s="102"/>
      <c r="QOX27" s="102"/>
      <c r="QOY27" s="102"/>
      <c r="QOZ27" s="102"/>
      <c r="QPA27" s="102"/>
      <c r="QPB27" s="102"/>
      <c r="QPC27" s="102"/>
      <c r="QPD27" s="102"/>
      <c r="QPE27" s="102"/>
      <c r="QPF27" s="102"/>
      <c r="QPG27" s="102"/>
      <c r="QPH27" s="102"/>
      <c r="QPI27" s="102"/>
      <c r="QPJ27" s="102"/>
      <c r="QPK27" s="102"/>
      <c r="QPL27" s="102"/>
      <c r="QPM27" s="102"/>
      <c r="QPN27" s="102"/>
      <c r="QPO27" s="102"/>
      <c r="QPP27" s="102"/>
      <c r="QPQ27" s="102"/>
      <c r="QPR27" s="102"/>
      <c r="QPS27" s="102"/>
      <c r="QPT27" s="102"/>
      <c r="QPU27" s="102"/>
      <c r="QPV27" s="102"/>
      <c r="QPW27" s="102"/>
      <c r="QPX27" s="102"/>
      <c r="QPY27" s="102"/>
      <c r="QPZ27" s="102"/>
      <c r="QQA27" s="102"/>
      <c r="QQB27" s="102"/>
      <c r="QQC27" s="102"/>
      <c r="QQD27" s="102"/>
      <c r="QQE27" s="102"/>
      <c r="QQF27" s="102"/>
      <c r="QQG27" s="102"/>
      <c r="QQH27" s="102"/>
      <c r="QQI27" s="102"/>
      <c r="QQJ27" s="102"/>
      <c r="QQK27" s="102"/>
      <c r="QQL27" s="102"/>
      <c r="QQM27" s="102"/>
      <c r="QQN27" s="102"/>
      <c r="QQO27" s="102"/>
      <c r="QQP27" s="102"/>
      <c r="QQQ27" s="102"/>
      <c r="QQR27" s="102"/>
      <c r="QQS27" s="102"/>
      <c r="QQT27" s="102"/>
      <c r="QQU27" s="102"/>
      <c r="QQV27" s="102"/>
      <c r="QQW27" s="102"/>
      <c r="QQX27" s="102"/>
      <c r="QQY27" s="102"/>
      <c r="QQZ27" s="102"/>
      <c r="QRA27" s="102"/>
      <c r="QRB27" s="102"/>
      <c r="QRC27" s="102"/>
      <c r="QRD27" s="102"/>
      <c r="QRE27" s="102"/>
      <c r="QRF27" s="102"/>
      <c r="QRG27" s="102"/>
      <c r="QRH27" s="102"/>
      <c r="QRI27" s="102"/>
      <c r="QRJ27" s="102"/>
      <c r="QRK27" s="102"/>
      <c r="QRL27" s="102"/>
      <c r="QRM27" s="102"/>
      <c r="QRN27" s="102"/>
      <c r="QRO27" s="102"/>
      <c r="QRP27" s="102"/>
      <c r="QRQ27" s="102"/>
      <c r="QRR27" s="102"/>
      <c r="QRS27" s="102"/>
      <c r="QRT27" s="102"/>
      <c r="QRU27" s="102"/>
      <c r="QRV27" s="102"/>
      <c r="QRW27" s="102"/>
      <c r="QRX27" s="102"/>
      <c r="QRY27" s="102"/>
      <c r="QRZ27" s="102"/>
      <c r="QSA27" s="102"/>
      <c r="QSB27" s="102"/>
      <c r="QSC27" s="102"/>
      <c r="QSD27" s="102"/>
      <c r="QSE27" s="102"/>
      <c r="QSF27" s="102"/>
      <c r="QSG27" s="102"/>
      <c r="QSH27" s="102"/>
      <c r="QSI27" s="102"/>
      <c r="QSJ27" s="102"/>
      <c r="QSK27" s="102"/>
      <c r="QSL27" s="102"/>
      <c r="QSM27" s="102"/>
      <c r="QSN27" s="102"/>
      <c r="QSO27" s="102"/>
      <c r="QSP27" s="102"/>
      <c r="QSQ27" s="102"/>
      <c r="QSR27" s="102"/>
      <c r="QSS27" s="102"/>
      <c r="QST27" s="102"/>
      <c r="QSU27" s="102"/>
      <c r="QSV27" s="102"/>
      <c r="QSW27" s="102"/>
      <c r="QSX27" s="102"/>
      <c r="QSY27" s="102"/>
      <c r="QSZ27" s="102"/>
      <c r="QTA27" s="102"/>
      <c r="QTB27" s="102"/>
      <c r="QTC27" s="102"/>
      <c r="QTD27" s="102"/>
      <c r="QTE27" s="102"/>
      <c r="QTF27" s="102"/>
      <c r="QTG27" s="102"/>
      <c r="QTH27" s="102"/>
      <c r="QTI27" s="102"/>
      <c r="QTJ27" s="102"/>
      <c r="QTK27" s="102"/>
      <c r="QTL27" s="102"/>
      <c r="QTM27" s="102"/>
      <c r="QTN27" s="102"/>
      <c r="QTO27" s="102"/>
      <c r="QTP27" s="102"/>
      <c r="QTQ27" s="102"/>
      <c r="QTR27" s="102"/>
      <c r="QTS27" s="102"/>
      <c r="QTT27" s="102"/>
      <c r="QTU27" s="102"/>
      <c r="QTV27" s="102"/>
      <c r="QTW27" s="102"/>
      <c r="QTX27" s="102"/>
      <c r="QTY27" s="102"/>
      <c r="QTZ27" s="102"/>
      <c r="QUA27" s="102"/>
      <c r="QUB27" s="102"/>
      <c r="QUC27" s="102"/>
      <c r="QUD27" s="102"/>
      <c r="QUE27" s="102"/>
      <c r="QUF27" s="102"/>
      <c r="QUG27" s="102"/>
      <c r="QUH27" s="102"/>
      <c r="QUI27" s="102"/>
      <c r="QUJ27" s="102"/>
      <c r="QUK27" s="102"/>
      <c r="QUL27" s="102"/>
      <c r="QUM27" s="102"/>
      <c r="QUN27" s="102"/>
      <c r="QUO27" s="102"/>
      <c r="QUP27" s="102"/>
      <c r="QUQ27" s="102"/>
      <c r="QUR27" s="102"/>
      <c r="QUS27" s="102"/>
      <c r="QUT27" s="102"/>
      <c r="QUU27" s="102"/>
      <c r="QUV27" s="102"/>
      <c r="QUW27" s="102"/>
      <c r="QUX27" s="102"/>
      <c r="QUY27" s="102"/>
      <c r="QUZ27" s="102"/>
      <c r="QVA27" s="102"/>
      <c r="QVB27" s="102"/>
      <c r="QVC27" s="102"/>
      <c r="QVD27" s="102"/>
      <c r="QVE27" s="102"/>
      <c r="QVF27" s="102"/>
      <c r="QVG27" s="102"/>
      <c r="QVH27" s="102"/>
      <c r="QVI27" s="102"/>
      <c r="QVJ27" s="102"/>
      <c r="QVK27" s="102"/>
      <c r="QVL27" s="102"/>
      <c r="QVM27" s="102"/>
      <c r="QVN27" s="102"/>
      <c r="QVO27" s="102"/>
      <c r="QVP27" s="102"/>
      <c r="QVQ27" s="102"/>
      <c r="QVR27" s="102"/>
      <c r="QVS27" s="102"/>
      <c r="QVT27" s="102"/>
      <c r="QVU27" s="102"/>
      <c r="QVV27" s="102"/>
      <c r="QVW27" s="102"/>
      <c r="QVX27" s="102"/>
      <c r="QVY27" s="102"/>
      <c r="QVZ27" s="102"/>
      <c r="QWA27" s="102"/>
      <c r="QWB27" s="102"/>
      <c r="QWC27" s="102"/>
      <c r="QWD27" s="102"/>
      <c r="QWE27" s="102"/>
      <c r="QWF27" s="102"/>
      <c r="QWG27" s="102"/>
      <c r="QWH27" s="102"/>
      <c r="QWI27" s="102"/>
      <c r="QWJ27" s="102"/>
      <c r="QWK27" s="102"/>
      <c r="QWL27" s="102"/>
      <c r="QWM27" s="102"/>
      <c r="QWN27" s="102"/>
      <c r="QWO27" s="102"/>
      <c r="QWP27" s="102"/>
      <c r="QWQ27" s="102"/>
      <c r="QWR27" s="102"/>
      <c r="QWS27" s="102"/>
      <c r="QWT27" s="102"/>
      <c r="QWU27" s="102"/>
      <c r="QWV27" s="102"/>
      <c r="QWW27" s="102"/>
      <c r="QWX27" s="102"/>
      <c r="QWY27" s="102"/>
      <c r="QWZ27" s="102"/>
      <c r="QXA27" s="102"/>
      <c r="QXB27" s="102"/>
      <c r="QXC27" s="102"/>
      <c r="QXD27" s="102"/>
      <c r="QXE27" s="102"/>
      <c r="QXF27" s="102"/>
      <c r="QXG27" s="102"/>
      <c r="QXH27" s="102"/>
      <c r="QXI27" s="102"/>
      <c r="QXJ27" s="102"/>
      <c r="QXK27" s="102"/>
      <c r="QXL27" s="102"/>
      <c r="QXM27" s="102"/>
      <c r="QXN27" s="102"/>
      <c r="QXO27" s="102"/>
      <c r="QXP27" s="102"/>
      <c r="QXQ27" s="102"/>
      <c r="QXR27" s="102"/>
      <c r="QXS27" s="102"/>
      <c r="QXT27" s="102"/>
      <c r="QXU27" s="102"/>
      <c r="QXV27" s="102"/>
      <c r="QXW27" s="102"/>
      <c r="QXX27" s="102"/>
      <c r="QXY27" s="102"/>
      <c r="QXZ27" s="102"/>
      <c r="QYA27" s="102"/>
      <c r="QYB27" s="102"/>
      <c r="QYC27" s="102"/>
      <c r="QYD27" s="102"/>
      <c r="QYE27" s="102"/>
      <c r="QYF27" s="102"/>
      <c r="QYG27" s="102"/>
      <c r="QYH27" s="102"/>
      <c r="QYI27" s="102"/>
      <c r="QYJ27" s="102"/>
      <c r="QYK27" s="102"/>
      <c r="QYL27" s="102"/>
      <c r="QYM27" s="102"/>
      <c r="QYN27" s="102"/>
      <c r="QYO27" s="102"/>
      <c r="QYP27" s="102"/>
      <c r="QYQ27" s="102"/>
      <c r="QYR27" s="102"/>
      <c r="QYS27" s="102"/>
      <c r="QYT27" s="102"/>
      <c r="QYU27" s="102"/>
      <c r="QYV27" s="102"/>
      <c r="QYW27" s="102"/>
      <c r="QYX27" s="102"/>
      <c r="QYY27" s="102"/>
      <c r="QYZ27" s="102"/>
      <c r="QZA27" s="102"/>
      <c r="QZB27" s="102"/>
      <c r="QZC27" s="102"/>
      <c r="QZD27" s="102"/>
      <c r="QZE27" s="102"/>
      <c r="QZF27" s="102"/>
      <c r="QZG27" s="102"/>
      <c r="QZH27" s="102"/>
      <c r="QZI27" s="102"/>
      <c r="QZJ27" s="102"/>
      <c r="QZK27" s="102"/>
      <c r="QZL27" s="102"/>
      <c r="QZM27" s="102"/>
      <c r="QZN27" s="102"/>
      <c r="QZO27" s="102"/>
      <c r="QZP27" s="102"/>
      <c r="QZQ27" s="102"/>
      <c r="QZR27" s="102"/>
      <c r="QZS27" s="102"/>
      <c r="QZT27" s="102"/>
      <c r="QZU27" s="102"/>
      <c r="QZV27" s="102"/>
      <c r="QZW27" s="102"/>
      <c r="QZX27" s="102"/>
      <c r="QZY27" s="102"/>
      <c r="QZZ27" s="102"/>
      <c r="RAA27" s="102"/>
      <c r="RAB27" s="102"/>
      <c r="RAC27" s="102"/>
      <c r="RAD27" s="102"/>
      <c r="RAE27" s="102"/>
      <c r="RAF27" s="102"/>
      <c r="RAG27" s="102"/>
      <c r="RAH27" s="102"/>
      <c r="RAI27" s="102"/>
      <c r="RAJ27" s="102"/>
      <c r="RAK27" s="102"/>
      <c r="RAL27" s="102"/>
      <c r="RAM27" s="102"/>
      <c r="RAN27" s="102"/>
      <c r="RAO27" s="102"/>
      <c r="RAP27" s="102"/>
      <c r="RAQ27" s="102"/>
      <c r="RAR27" s="102"/>
      <c r="RAS27" s="102"/>
      <c r="RAT27" s="102"/>
      <c r="RAU27" s="102"/>
      <c r="RAV27" s="102"/>
      <c r="RAW27" s="102"/>
      <c r="RAX27" s="102"/>
      <c r="RAY27" s="102"/>
      <c r="RAZ27" s="102"/>
      <c r="RBA27" s="102"/>
      <c r="RBB27" s="102"/>
      <c r="RBC27" s="102"/>
      <c r="RBD27" s="102"/>
      <c r="RBE27" s="102"/>
      <c r="RBF27" s="102"/>
      <c r="RBG27" s="102"/>
      <c r="RBH27" s="102"/>
      <c r="RBI27" s="102"/>
      <c r="RBJ27" s="102"/>
      <c r="RBK27" s="102"/>
      <c r="RBL27" s="102"/>
      <c r="RBM27" s="102"/>
      <c r="RBN27" s="102"/>
      <c r="RBO27" s="102"/>
      <c r="RBP27" s="102"/>
      <c r="RBQ27" s="102"/>
      <c r="RBR27" s="102"/>
      <c r="RBS27" s="102"/>
      <c r="RBT27" s="102"/>
      <c r="RBU27" s="102"/>
      <c r="RBV27" s="102"/>
      <c r="RBW27" s="102"/>
      <c r="RBX27" s="102"/>
      <c r="RBY27" s="102"/>
      <c r="RBZ27" s="102"/>
      <c r="RCA27" s="102"/>
      <c r="RCB27" s="102"/>
      <c r="RCC27" s="102"/>
      <c r="RCD27" s="102"/>
      <c r="RCE27" s="102"/>
      <c r="RCF27" s="102"/>
      <c r="RCG27" s="102"/>
      <c r="RCH27" s="102"/>
      <c r="RCI27" s="102"/>
      <c r="RCJ27" s="102"/>
      <c r="RCK27" s="102"/>
      <c r="RCL27" s="102"/>
      <c r="RCM27" s="102"/>
      <c r="RCN27" s="102"/>
      <c r="RCO27" s="102"/>
      <c r="RCP27" s="102"/>
      <c r="RCQ27" s="102"/>
      <c r="RCR27" s="102"/>
      <c r="RCS27" s="102"/>
      <c r="RCT27" s="102"/>
      <c r="RCU27" s="102"/>
      <c r="RCV27" s="102"/>
      <c r="RCW27" s="102"/>
      <c r="RCX27" s="102"/>
      <c r="RCY27" s="102"/>
      <c r="RCZ27" s="102"/>
      <c r="RDA27" s="102"/>
      <c r="RDB27" s="102"/>
      <c r="RDC27" s="102"/>
      <c r="RDD27" s="102"/>
      <c r="RDE27" s="102"/>
      <c r="RDF27" s="102"/>
      <c r="RDG27" s="102"/>
      <c r="RDH27" s="102"/>
      <c r="RDI27" s="102"/>
      <c r="RDJ27" s="102"/>
      <c r="RDK27" s="102"/>
      <c r="RDL27" s="102"/>
      <c r="RDM27" s="102"/>
      <c r="RDN27" s="102"/>
      <c r="RDO27" s="102"/>
      <c r="RDP27" s="102"/>
      <c r="RDQ27" s="102"/>
      <c r="RDR27" s="102"/>
      <c r="RDS27" s="102"/>
      <c r="RDT27" s="102"/>
      <c r="RDU27" s="102"/>
      <c r="RDV27" s="102"/>
      <c r="RDW27" s="102"/>
      <c r="RDX27" s="102"/>
      <c r="RDY27" s="102"/>
      <c r="RDZ27" s="102"/>
      <c r="REA27" s="102"/>
      <c r="REB27" s="102"/>
      <c r="REC27" s="102"/>
      <c r="RED27" s="102"/>
      <c r="REE27" s="102"/>
      <c r="REF27" s="102"/>
      <c r="REG27" s="102"/>
      <c r="REH27" s="102"/>
      <c r="REI27" s="102"/>
      <c r="REJ27" s="102"/>
      <c r="REK27" s="102"/>
      <c r="REL27" s="102"/>
      <c r="REM27" s="102"/>
      <c r="REN27" s="102"/>
      <c r="REO27" s="102"/>
      <c r="REP27" s="102"/>
      <c r="REQ27" s="102"/>
      <c r="RER27" s="102"/>
      <c r="RES27" s="102"/>
      <c r="RET27" s="102"/>
      <c r="REU27" s="102"/>
      <c r="REV27" s="102"/>
      <c r="REW27" s="102"/>
      <c r="REX27" s="102"/>
      <c r="REY27" s="102"/>
      <c r="REZ27" s="102"/>
      <c r="RFA27" s="102"/>
      <c r="RFB27" s="102"/>
      <c r="RFC27" s="102"/>
      <c r="RFD27" s="102"/>
      <c r="RFE27" s="102"/>
      <c r="RFF27" s="102"/>
      <c r="RFG27" s="102"/>
      <c r="RFH27" s="102"/>
      <c r="RFI27" s="102"/>
      <c r="RFJ27" s="102"/>
      <c r="RFK27" s="102"/>
      <c r="RFL27" s="102"/>
      <c r="RFM27" s="102"/>
      <c r="RFN27" s="102"/>
      <c r="RFO27" s="102"/>
      <c r="RFP27" s="102"/>
      <c r="RFQ27" s="102"/>
      <c r="RFR27" s="102"/>
      <c r="RFS27" s="102"/>
      <c r="RFT27" s="102"/>
      <c r="RFU27" s="102"/>
      <c r="RFV27" s="102"/>
      <c r="RFW27" s="102"/>
      <c r="RFX27" s="102"/>
      <c r="RFY27" s="102"/>
      <c r="RFZ27" s="102"/>
      <c r="RGA27" s="102"/>
      <c r="RGB27" s="102"/>
      <c r="RGC27" s="102"/>
      <c r="RGD27" s="102"/>
      <c r="RGE27" s="102"/>
      <c r="RGF27" s="102"/>
      <c r="RGG27" s="102"/>
      <c r="RGH27" s="102"/>
      <c r="RGI27" s="102"/>
      <c r="RGJ27" s="102"/>
      <c r="RGK27" s="102"/>
      <c r="RGL27" s="102"/>
      <c r="RGM27" s="102"/>
      <c r="RGN27" s="102"/>
      <c r="RGO27" s="102"/>
      <c r="RGP27" s="102"/>
      <c r="RGQ27" s="102"/>
      <c r="RGR27" s="102"/>
      <c r="RGS27" s="102"/>
      <c r="RGT27" s="102"/>
      <c r="RGU27" s="102"/>
      <c r="RGV27" s="102"/>
      <c r="RGW27" s="102"/>
      <c r="RGX27" s="102"/>
      <c r="RGY27" s="102"/>
      <c r="RGZ27" s="102"/>
      <c r="RHA27" s="102"/>
      <c r="RHB27" s="102"/>
      <c r="RHC27" s="102"/>
      <c r="RHD27" s="102"/>
      <c r="RHE27" s="102"/>
      <c r="RHF27" s="102"/>
      <c r="RHG27" s="102"/>
      <c r="RHH27" s="102"/>
      <c r="RHI27" s="102"/>
      <c r="RHJ27" s="102"/>
      <c r="RHK27" s="102"/>
      <c r="RHL27" s="102"/>
      <c r="RHM27" s="102"/>
      <c r="RHN27" s="102"/>
      <c r="RHO27" s="102"/>
      <c r="RHP27" s="102"/>
      <c r="RHQ27" s="102"/>
      <c r="RHR27" s="102"/>
      <c r="RHS27" s="102"/>
      <c r="RHT27" s="102"/>
      <c r="RHU27" s="102"/>
      <c r="RHV27" s="102"/>
      <c r="RHW27" s="102"/>
      <c r="RHX27" s="102"/>
      <c r="RHY27" s="102"/>
      <c r="RHZ27" s="102"/>
      <c r="RIA27" s="102"/>
      <c r="RIB27" s="102"/>
      <c r="RIC27" s="102"/>
      <c r="RID27" s="102"/>
      <c r="RIE27" s="102"/>
      <c r="RIF27" s="102"/>
      <c r="RIG27" s="102"/>
      <c r="RIH27" s="102"/>
      <c r="RII27" s="102"/>
      <c r="RIJ27" s="102"/>
      <c r="RIK27" s="102"/>
      <c r="RIL27" s="102"/>
      <c r="RIM27" s="102"/>
      <c r="RIN27" s="102"/>
      <c r="RIO27" s="102"/>
      <c r="RIP27" s="102"/>
      <c r="RIQ27" s="102"/>
      <c r="RIR27" s="102"/>
      <c r="RIS27" s="102"/>
      <c r="RIT27" s="102"/>
      <c r="RIU27" s="102"/>
      <c r="RIV27" s="102"/>
      <c r="RIW27" s="102"/>
      <c r="RIX27" s="102"/>
      <c r="RIY27" s="102"/>
      <c r="RIZ27" s="102"/>
      <c r="RJA27" s="102"/>
      <c r="RJB27" s="102"/>
      <c r="RJC27" s="102"/>
      <c r="RJD27" s="102"/>
      <c r="RJE27" s="102"/>
      <c r="RJF27" s="102"/>
      <c r="RJG27" s="102"/>
      <c r="RJH27" s="102"/>
      <c r="RJI27" s="102"/>
      <c r="RJJ27" s="102"/>
      <c r="RJK27" s="102"/>
      <c r="RJL27" s="102"/>
      <c r="RJM27" s="102"/>
      <c r="RJN27" s="102"/>
      <c r="RJO27" s="102"/>
      <c r="RJP27" s="102"/>
      <c r="RJQ27" s="102"/>
      <c r="RJR27" s="102"/>
      <c r="RJS27" s="102"/>
      <c r="RJT27" s="102"/>
      <c r="RJU27" s="102"/>
      <c r="RJV27" s="102"/>
      <c r="RJW27" s="102"/>
      <c r="RJX27" s="102"/>
      <c r="RJY27" s="102"/>
      <c r="RJZ27" s="102"/>
      <c r="RKA27" s="102"/>
      <c r="RKB27" s="102"/>
      <c r="RKC27" s="102"/>
      <c r="RKD27" s="102"/>
      <c r="RKE27" s="102"/>
      <c r="RKF27" s="102"/>
      <c r="RKG27" s="102"/>
      <c r="RKH27" s="102"/>
      <c r="RKI27" s="102"/>
      <c r="RKJ27" s="102"/>
      <c r="RKK27" s="102"/>
      <c r="RKL27" s="102"/>
      <c r="RKM27" s="102"/>
      <c r="RKN27" s="102"/>
      <c r="RKO27" s="102"/>
      <c r="RKP27" s="102"/>
      <c r="RKQ27" s="102"/>
      <c r="RKR27" s="102"/>
      <c r="RKS27" s="102"/>
      <c r="RKT27" s="102"/>
      <c r="RKU27" s="102"/>
      <c r="RKV27" s="102"/>
      <c r="RKW27" s="102"/>
      <c r="RKX27" s="102"/>
      <c r="RKY27" s="102"/>
      <c r="RKZ27" s="102"/>
      <c r="RLA27" s="102"/>
      <c r="RLB27" s="102"/>
      <c r="RLC27" s="102"/>
      <c r="RLD27" s="102"/>
      <c r="RLE27" s="102"/>
      <c r="RLF27" s="102"/>
      <c r="RLG27" s="102"/>
      <c r="RLH27" s="102"/>
      <c r="RLI27" s="102"/>
      <c r="RLJ27" s="102"/>
      <c r="RLK27" s="102"/>
      <c r="RLL27" s="102"/>
      <c r="RLM27" s="102"/>
      <c r="RLN27" s="102"/>
      <c r="RLO27" s="102"/>
      <c r="RLP27" s="102"/>
      <c r="RLQ27" s="102"/>
      <c r="RLR27" s="102"/>
      <c r="RLS27" s="102"/>
      <c r="RLT27" s="102"/>
      <c r="RLU27" s="102"/>
      <c r="RLV27" s="102"/>
      <c r="RLW27" s="102"/>
      <c r="RLX27" s="102"/>
      <c r="RLY27" s="102"/>
      <c r="RLZ27" s="102"/>
      <c r="RMA27" s="102"/>
      <c r="RMB27" s="102"/>
      <c r="RMC27" s="102"/>
      <c r="RMD27" s="102"/>
      <c r="RME27" s="102"/>
      <c r="RMF27" s="102"/>
      <c r="RMG27" s="102"/>
      <c r="RMH27" s="102"/>
      <c r="RMI27" s="102"/>
      <c r="RMJ27" s="102"/>
      <c r="RMK27" s="102"/>
      <c r="RML27" s="102"/>
      <c r="RMM27" s="102"/>
      <c r="RMN27" s="102"/>
      <c r="RMO27" s="102"/>
      <c r="RMP27" s="102"/>
      <c r="RMQ27" s="102"/>
      <c r="RMR27" s="102"/>
      <c r="RMS27" s="102"/>
      <c r="RMT27" s="102"/>
      <c r="RMU27" s="102"/>
      <c r="RMV27" s="102"/>
      <c r="RMW27" s="102"/>
      <c r="RMX27" s="102"/>
      <c r="RMY27" s="102"/>
      <c r="RMZ27" s="102"/>
      <c r="RNA27" s="102"/>
      <c r="RNB27" s="102"/>
      <c r="RNC27" s="102"/>
      <c r="RND27" s="102"/>
      <c r="RNE27" s="102"/>
      <c r="RNF27" s="102"/>
      <c r="RNG27" s="102"/>
      <c r="RNH27" s="102"/>
      <c r="RNI27" s="102"/>
      <c r="RNJ27" s="102"/>
      <c r="RNK27" s="102"/>
      <c r="RNL27" s="102"/>
      <c r="RNM27" s="102"/>
      <c r="RNN27" s="102"/>
      <c r="RNO27" s="102"/>
      <c r="RNP27" s="102"/>
      <c r="RNQ27" s="102"/>
      <c r="RNR27" s="102"/>
      <c r="RNS27" s="102"/>
      <c r="RNT27" s="102"/>
      <c r="RNU27" s="102"/>
      <c r="RNV27" s="102"/>
      <c r="RNW27" s="102"/>
      <c r="RNX27" s="102"/>
      <c r="RNY27" s="102"/>
      <c r="RNZ27" s="102"/>
      <c r="ROA27" s="102"/>
      <c r="ROB27" s="102"/>
      <c r="ROC27" s="102"/>
      <c r="ROD27" s="102"/>
      <c r="ROE27" s="102"/>
      <c r="ROF27" s="102"/>
      <c r="ROG27" s="102"/>
      <c r="ROH27" s="102"/>
      <c r="ROI27" s="102"/>
      <c r="ROJ27" s="102"/>
      <c r="ROK27" s="102"/>
      <c r="ROL27" s="102"/>
      <c r="ROM27" s="102"/>
      <c r="RON27" s="102"/>
      <c r="ROO27" s="102"/>
      <c r="ROP27" s="102"/>
      <c r="ROQ27" s="102"/>
      <c r="ROR27" s="102"/>
      <c r="ROS27" s="102"/>
      <c r="ROT27" s="102"/>
      <c r="ROU27" s="102"/>
      <c r="ROV27" s="102"/>
      <c r="ROW27" s="102"/>
      <c r="ROX27" s="102"/>
      <c r="ROY27" s="102"/>
      <c r="ROZ27" s="102"/>
      <c r="RPA27" s="102"/>
      <c r="RPB27" s="102"/>
      <c r="RPC27" s="102"/>
      <c r="RPD27" s="102"/>
      <c r="RPE27" s="102"/>
      <c r="RPF27" s="102"/>
      <c r="RPG27" s="102"/>
      <c r="RPH27" s="102"/>
      <c r="RPI27" s="102"/>
      <c r="RPJ27" s="102"/>
      <c r="RPK27" s="102"/>
      <c r="RPL27" s="102"/>
      <c r="RPM27" s="102"/>
      <c r="RPN27" s="102"/>
      <c r="RPO27" s="102"/>
      <c r="RPP27" s="102"/>
      <c r="RPQ27" s="102"/>
      <c r="RPR27" s="102"/>
      <c r="RPS27" s="102"/>
      <c r="RPT27" s="102"/>
      <c r="RPU27" s="102"/>
      <c r="RPV27" s="102"/>
      <c r="RPW27" s="102"/>
      <c r="RPX27" s="102"/>
      <c r="RPY27" s="102"/>
      <c r="RPZ27" s="102"/>
      <c r="RQA27" s="102"/>
      <c r="RQB27" s="102"/>
      <c r="RQC27" s="102"/>
      <c r="RQD27" s="102"/>
      <c r="RQE27" s="102"/>
      <c r="RQF27" s="102"/>
      <c r="RQG27" s="102"/>
      <c r="RQH27" s="102"/>
      <c r="RQI27" s="102"/>
      <c r="RQJ27" s="102"/>
      <c r="RQK27" s="102"/>
      <c r="RQL27" s="102"/>
      <c r="RQM27" s="102"/>
      <c r="RQN27" s="102"/>
      <c r="RQO27" s="102"/>
      <c r="RQP27" s="102"/>
      <c r="RQQ27" s="102"/>
      <c r="RQR27" s="102"/>
      <c r="RQS27" s="102"/>
      <c r="RQT27" s="102"/>
      <c r="RQU27" s="102"/>
      <c r="RQV27" s="102"/>
      <c r="RQW27" s="102"/>
      <c r="RQX27" s="102"/>
      <c r="RQY27" s="102"/>
      <c r="RQZ27" s="102"/>
      <c r="RRA27" s="102"/>
      <c r="RRB27" s="102"/>
      <c r="RRC27" s="102"/>
      <c r="RRD27" s="102"/>
      <c r="RRE27" s="102"/>
      <c r="RRF27" s="102"/>
      <c r="RRG27" s="102"/>
      <c r="RRH27" s="102"/>
      <c r="RRI27" s="102"/>
      <c r="RRJ27" s="102"/>
      <c r="RRK27" s="102"/>
      <c r="RRL27" s="102"/>
      <c r="RRM27" s="102"/>
      <c r="RRN27" s="102"/>
      <c r="RRO27" s="102"/>
      <c r="RRP27" s="102"/>
      <c r="RRQ27" s="102"/>
      <c r="RRR27" s="102"/>
      <c r="RRS27" s="102"/>
      <c r="RRT27" s="102"/>
      <c r="RRU27" s="102"/>
      <c r="RRV27" s="102"/>
      <c r="RRW27" s="102"/>
      <c r="RRX27" s="102"/>
      <c r="RRY27" s="102"/>
      <c r="RRZ27" s="102"/>
      <c r="RSA27" s="102"/>
      <c r="RSB27" s="102"/>
      <c r="RSC27" s="102"/>
      <c r="RSD27" s="102"/>
      <c r="RSE27" s="102"/>
      <c r="RSF27" s="102"/>
      <c r="RSG27" s="102"/>
      <c r="RSH27" s="102"/>
      <c r="RSI27" s="102"/>
      <c r="RSJ27" s="102"/>
      <c r="RSK27" s="102"/>
      <c r="RSL27" s="102"/>
      <c r="RSM27" s="102"/>
      <c r="RSN27" s="102"/>
      <c r="RSO27" s="102"/>
      <c r="RSP27" s="102"/>
      <c r="RSQ27" s="102"/>
      <c r="RSR27" s="102"/>
      <c r="RSS27" s="102"/>
      <c r="RST27" s="102"/>
      <c r="RSU27" s="102"/>
      <c r="RSV27" s="102"/>
      <c r="RSW27" s="102"/>
      <c r="RSX27" s="102"/>
      <c r="RSY27" s="102"/>
      <c r="RSZ27" s="102"/>
      <c r="RTA27" s="102"/>
      <c r="RTB27" s="102"/>
      <c r="RTC27" s="102"/>
      <c r="RTD27" s="102"/>
      <c r="RTE27" s="102"/>
      <c r="RTF27" s="102"/>
      <c r="RTG27" s="102"/>
      <c r="RTH27" s="102"/>
      <c r="RTI27" s="102"/>
      <c r="RTJ27" s="102"/>
      <c r="RTK27" s="102"/>
      <c r="RTL27" s="102"/>
      <c r="RTM27" s="102"/>
      <c r="RTN27" s="102"/>
      <c r="RTO27" s="102"/>
      <c r="RTP27" s="102"/>
      <c r="RTQ27" s="102"/>
      <c r="RTR27" s="102"/>
      <c r="RTS27" s="102"/>
      <c r="RTT27" s="102"/>
      <c r="RTU27" s="102"/>
      <c r="RTV27" s="102"/>
      <c r="RTW27" s="102"/>
      <c r="RTX27" s="102"/>
      <c r="RTY27" s="102"/>
      <c r="RTZ27" s="102"/>
      <c r="RUA27" s="102"/>
      <c r="RUB27" s="102"/>
      <c r="RUC27" s="102"/>
      <c r="RUD27" s="102"/>
      <c r="RUE27" s="102"/>
      <c r="RUF27" s="102"/>
      <c r="RUG27" s="102"/>
      <c r="RUH27" s="102"/>
      <c r="RUI27" s="102"/>
      <c r="RUJ27" s="102"/>
      <c r="RUK27" s="102"/>
      <c r="RUL27" s="102"/>
      <c r="RUM27" s="102"/>
      <c r="RUN27" s="102"/>
      <c r="RUO27" s="102"/>
      <c r="RUP27" s="102"/>
      <c r="RUQ27" s="102"/>
      <c r="RUR27" s="102"/>
      <c r="RUS27" s="102"/>
      <c r="RUT27" s="102"/>
      <c r="RUU27" s="102"/>
      <c r="RUV27" s="102"/>
      <c r="RUW27" s="102"/>
      <c r="RUX27" s="102"/>
      <c r="RUY27" s="102"/>
      <c r="RUZ27" s="102"/>
      <c r="RVA27" s="102"/>
      <c r="RVB27" s="102"/>
      <c r="RVC27" s="102"/>
      <c r="RVD27" s="102"/>
      <c r="RVE27" s="102"/>
      <c r="RVF27" s="102"/>
      <c r="RVG27" s="102"/>
      <c r="RVH27" s="102"/>
      <c r="RVI27" s="102"/>
      <c r="RVJ27" s="102"/>
      <c r="RVK27" s="102"/>
      <c r="RVL27" s="102"/>
      <c r="RVM27" s="102"/>
      <c r="RVN27" s="102"/>
      <c r="RVO27" s="102"/>
      <c r="RVP27" s="102"/>
      <c r="RVQ27" s="102"/>
      <c r="RVR27" s="102"/>
      <c r="RVS27" s="102"/>
      <c r="RVT27" s="102"/>
      <c r="RVU27" s="102"/>
      <c r="RVV27" s="102"/>
      <c r="RVW27" s="102"/>
      <c r="RVX27" s="102"/>
      <c r="RVY27" s="102"/>
      <c r="RVZ27" s="102"/>
      <c r="RWA27" s="102"/>
      <c r="RWB27" s="102"/>
      <c r="RWC27" s="102"/>
      <c r="RWD27" s="102"/>
      <c r="RWE27" s="102"/>
      <c r="RWF27" s="102"/>
      <c r="RWG27" s="102"/>
      <c r="RWH27" s="102"/>
      <c r="RWI27" s="102"/>
      <c r="RWJ27" s="102"/>
      <c r="RWK27" s="102"/>
      <c r="RWL27" s="102"/>
      <c r="RWM27" s="102"/>
      <c r="RWN27" s="102"/>
      <c r="RWO27" s="102"/>
      <c r="RWP27" s="102"/>
      <c r="RWQ27" s="102"/>
      <c r="RWR27" s="102"/>
      <c r="RWS27" s="102"/>
      <c r="RWT27" s="102"/>
      <c r="RWU27" s="102"/>
      <c r="RWV27" s="102"/>
      <c r="RWW27" s="102"/>
      <c r="RWX27" s="102"/>
      <c r="RWY27" s="102"/>
      <c r="RWZ27" s="102"/>
      <c r="RXA27" s="102"/>
      <c r="RXB27" s="102"/>
      <c r="RXC27" s="102"/>
      <c r="RXD27" s="102"/>
      <c r="RXE27" s="102"/>
      <c r="RXF27" s="102"/>
      <c r="RXG27" s="102"/>
      <c r="RXH27" s="102"/>
      <c r="RXI27" s="102"/>
      <c r="RXJ27" s="102"/>
      <c r="RXK27" s="102"/>
      <c r="RXL27" s="102"/>
      <c r="RXM27" s="102"/>
      <c r="RXN27" s="102"/>
      <c r="RXO27" s="102"/>
      <c r="RXP27" s="102"/>
      <c r="RXQ27" s="102"/>
      <c r="RXR27" s="102"/>
      <c r="RXS27" s="102"/>
      <c r="RXT27" s="102"/>
      <c r="RXU27" s="102"/>
      <c r="RXV27" s="102"/>
      <c r="RXW27" s="102"/>
      <c r="RXX27" s="102"/>
      <c r="RXY27" s="102"/>
      <c r="RXZ27" s="102"/>
      <c r="RYA27" s="102"/>
      <c r="RYB27" s="102"/>
      <c r="RYC27" s="102"/>
      <c r="RYD27" s="102"/>
      <c r="RYE27" s="102"/>
      <c r="RYF27" s="102"/>
      <c r="RYG27" s="102"/>
      <c r="RYH27" s="102"/>
      <c r="RYI27" s="102"/>
      <c r="RYJ27" s="102"/>
      <c r="RYK27" s="102"/>
      <c r="RYL27" s="102"/>
      <c r="RYM27" s="102"/>
      <c r="RYN27" s="102"/>
      <c r="RYO27" s="102"/>
      <c r="RYP27" s="102"/>
      <c r="RYQ27" s="102"/>
      <c r="RYR27" s="102"/>
      <c r="RYS27" s="102"/>
      <c r="RYT27" s="102"/>
      <c r="RYU27" s="102"/>
      <c r="RYV27" s="102"/>
      <c r="RYW27" s="102"/>
      <c r="RYX27" s="102"/>
      <c r="RYY27" s="102"/>
      <c r="RYZ27" s="102"/>
      <c r="RZA27" s="102"/>
      <c r="RZB27" s="102"/>
      <c r="RZC27" s="102"/>
      <c r="RZD27" s="102"/>
      <c r="RZE27" s="102"/>
      <c r="RZF27" s="102"/>
      <c r="RZG27" s="102"/>
      <c r="RZH27" s="102"/>
      <c r="RZI27" s="102"/>
      <c r="RZJ27" s="102"/>
      <c r="RZK27" s="102"/>
      <c r="RZL27" s="102"/>
      <c r="RZM27" s="102"/>
      <c r="RZN27" s="102"/>
      <c r="RZO27" s="102"/>
      <c r="RZP27" s="102"/>
      <c r="RZQ27" s="102"/>
      <c r="RZR27" s="102"/>
      <c r="RZS27" s="102"/>
      <c r="RZT27" s="102"/>
      <c r="RZU27" s="102"/>
      <c r="RZV27" s="102"/>
      <c r="RZW27" s="102"/>
      <c r="RZX27" s="102"/>
      <c r="RZY27" s="102"/>
      <c r="RZZ27" s="102"/>
      <c r="SAA27" s="102"/>
      <c r="SAB27" s="102"/>
      <c r="SAC27" s="102"/>
      <c r="SAD27" s="102"/>
      <c r="SAE27" s="102"/>
      <c r="SAF27" s="102"/>
      <c r="SAG27" s="102"/>
      <c r="SAH27" s="102"/>
      <c r="SAI27" s="102"/>
      <c r="SAJ27" s="102"/>
      <c r="SAK27" s="102"/>
      <c r="SAL27" s="102"/>
      <c r="SAM27" s="102"/>
      <c r="SAN27" s="102"/>
      <c r="SAO27" s="102"/>
      <c r="SAP27" s="102"/>
      <c r="SAQ27" s="102"/>
      <c r="SAR27" s="102"/>
      <c r="SAS27" s="102"/>
      <c r="SAT27" s="102"/>
      <c r="SAU27" s="102"/>
      <c r="SAV27" s="102"/>
      <c r="SAW27" s="102"/>
      <c r="SAX27" s="102"/>
      <c r="SAY27" s="102"/>
      <c r="SAZ27" s="102"/>
      <c r="SBA27" s="102"/>
      <c r="SBB27" s="102"/>
      <c r="SBC27" s="102"/>
      <c r="SBD27" s="102"/>
      <c r="SBE27" s="102"/>
      <c r="SBF27" s="102"/>
      <c r="SBG27" s="102"/>
      <c r="SBH27" s="102"/>
      <c r="SBI27" s="102"/>
      <c r="SBJ27" s="102"/>
      <c r="SBK27" s="102"/>
      <c r="SBL27" s="102"/>
      <c r="SBM27" s="102"/>
      <c r="SBN27" s="102"/>
      <c r="SBO27" s="102"/>
      <c r="SBP27" s="102"/>
      <c r="SBQ27" s="102"/>
      <c r="SBR27" s="102"/>
      <c r="SBS27" s="102"/>
      <c r="SBT27" s="102"/>
      <c r="SBU27" s="102"/>
      <c r="SBV27" s="102"/>
      <c r="SBW27" s="102"/>
      <c r="SBX27" s="102"/>
      <c r="SBY27" s="102"/>
      <c r="SBZ27" s="102"/>
      <c r="SCA27" s="102"/>
      <c r="SCB27" s="102"/>
      <c r="SCC27" s="102"/>
      <c r="SCD27" s="102"/>
      <c r="SCE27" s="102"/>
      <c r="SCF27" s="102"/>
      <c r="SCG27" s="102"/>
      <c r="SCH27" s="102"/>
      <c r="SCI27" s="102"/>
      <c r="SCJ27" s="102"/>
      <c r="SCK27" s="102"/>
      <c r="SCL27" s="102"/>
      <c r="SCM27" s="102"/>
      <c r="SCN27" s="102"/>
      <c r="SCO27" s="102"/>
      <c r="SCP27" s="102"/>
      <c r="SCQ27" s="102"/>
      <c r="SCR27" s="102"/>
      <c r="SCS27" s="102"/>
      <c r="SCT27" s="102"/>
      <c r="SCU27" s="102"/>
      <c r="SCV27" s="102"/>
      <c r="SCW27" s="102"/>
      <c r="SCX27" s="102"/>
      <c r="SCY27" s="102"/>
      <c r="SCZ27" s="102"/>
      <c r="SDA27" s="102"/>
      <c r="SDB27" s="102"/>
      <c r="SDC27" s="102"/>
      <c r="SDD27" s="102"/>
      <c r="SDE27" s="102"/>
      <c r="SDF27" s="102"/>
      <c r="SDG27" s="102"/>
      <c r="SDH27" s="102"/>
      <c r="SDI27" s="102"/>
      <c r="SDJ27" s="102"/>
      <c r="SDK27" s="102"/>
      <c r="SDL27" s="102"/>
      <c r="SDM27" s="102"/>
      <c r="SDN27" s="102"/>
      <c r="SDO27" s="102"/>
      <c r="SDP27" s="102"/>
      <c r="SDQ27" s="102"/>
      <c r="SDR27" s="102"/>
      <c r="SDS27" s="102"/>
      <c r="SDT27" s="102"/>
      <c r="SDU27" s="102"/>
      <c r="SDV27" s="102"/>
      <c r="SDW27" s="102"/>
      <c r="SDX27" s="102"/>
      <c r="SDY27" s="102"/>
      <c r="SDZ27" s="102"/>
      <c r="SEA27" s="102"/>
      <c r="SEB27" s="102"/>
      <c r="SEC27" s="102"/>
      <c r="SED27" s="102"/>
      <c r="SEE27" s="102"/>
      <c r="SEF27" s="102"/>
      <c r="SEG27" s="102"/>
      <c r="SEH27" s="102"/>
      <c r="SEI27" s="102"/>
      <c r="SEJ27" s="102"/>
      <c r="SEK27" s="102"/>
      <c r="SEL27" s="102"/>
      <c r="SEM27" s="102"/>
      <c r="SEN27" s="102"/>
      <c r="SEO27" s="102"/>
      <c r="SEP27" s="102"/>
      <c r="SEQ27" s="102"/>
      <c r="SER27" s="102"/>
      <c r="SES27" s="102"/>
      <c r="SET27" s="102"/>
      <c r="SEU27" s="102"/>
      <c r="SEV27" s="102"/>
      <c r="SEW27" s="102"/>
      <c r="SEX27" s="102"/>
      <c r="SEY27" s="102"/>
      <c r="SEZ27" s="102"/>
      <c r="SFA27" s="102"/>
      <c r="SFB27" s="102"/>
      <c r="SFC27" s="102"/>
      <c r="SFD27" s="102"/>
      <c r="SFE27" s="102"/>
      <c r="SFF27" s="102"/>
      <c r="SFG27" s="102"/>
      <c r="SFH27" s="102"/>
      <c r="SFI27" s="102"/>
      <c r="SFJ27" s="102"/>
      <c r="SFK27" s="102"/>
      <c r="SFL27" s="102"/>
      <c r="SFM27" s="102"/>
      <c r="SFN27" s="102"/>
      <c r="SFO27" s="102"/>
      <c r="SFP27" s="102"/>
      <c r="SFQ27" s="102"/>
      <c r="SFR27" s="102"/>
      <c r="SFS27" s="102"/>
      <c r="SFT27" s="102"/>
      <c r="SFU27" s="102"/>
      <c r="SFV27" s="102"/>
      <c r="SFW27" s="102"/>
      <c r="SFX27" s="102"/>
      <c r="SFY27" s="102"/>
      <c r="SFZ27" s="102"/>
      <c r="SGA27" s="102"/>
      <c r="SGB27" s="102"/>
      <c r="SGC27" s="102"/>
      <c r="SGD27" s="102"/>
      <c r="SGE27" s="102"/>
      <c r="SGF27" s="102"/>
      <c r="SGG27" s="102"/>
      <c r="SGH27" s="102"/>
      <c r="SGI27" s="102"/>
      <c r="SGJ27" s="102"/>
      <c r="SGK27" s="102"/>
      <c r="SGL27" s="102"/>
      <c r="SGM27" s="102"/>
      <c r="SGN27" s="102"/>
      <c r="SGO27" s="102"/>
      <c r="SGP27" s="102"/>
      <c r="SGQ27" s="102"/>
      <c r="SGR27" s="102"/>
      <c r="SGS27" s="102"/>
      <c r="SGT27" s="102"/>
      <c r="SGU27" s="102"/>
      <c r="SGV27" s="102"/>
      <c r="SGW27" s="102"/>
      <c r="SGX27" s="102"/>
      <c r="SGY27" s="102"/>
      <c r="SGZ27" s="102"/>
      <c r="SHA27" s="102"/>
      <c r="SHB27" s="102"/>
      <c r="SHC27" s="102"/>
      <c r="SHD27" s="102"/>
      <c r="SHE27" s="102"/>
      <c r="SHF27" s="102"/>
      <c r="SHG27" s="102"/>
      <c r="SHH27" s="102"/>
      <c r="SHI27" s="102"/>
      <c r="SHJ27" s="102"/>
      <c r="SHK27" s="102"/>
      <c r="SHL27" s="102"/>
      <c r="SHM27" s="102"/>
      <c r="SHN27" s="102"/>
      <c r="SHO27" s="102"/>
      <c r="SHP27" s="102"/>
      <c r="SHQ27" s="102"/>
      <c r="SHR27" s="102"/>
      <c r="SHS27" s="102"/>
      <c r="SHT27" s="102"/>
      <c r="SHU27" s="102"/>
      <c r="SHV27" s="102"/>
      <c r="SHW27" s="102"/>
      <c r="SHX27" s="102"/>
      <c r="SHY27" s="102"/>
      <c r="SHZ27" s="102"/>
      <c r="SIA27" s="102"/>
      <c r="SIB27" s="102"/>
      <c r="SIC27" s="102"/>
      <c r="SID27" s="102"/>
      <c r="SIE27" s="102"/>
      <c r="SIF27" s="102"/>
      <c r="SIG27" s="102"/>
      <c r="SIH27" s="102"/>
      <c r="SII27" s="102"/>
      <c r="SIJ27" s="102"/>
      <c r="SIK27" s="102"/>
      <c r="SIL27" s="102"/>
      <c r="SIM27" s="102"/>
      <c r="SIN27" s="102"/>
      <c r="SIO27" s="102"/>
      <c r="SIP27" s="102"/>
      <c r="SIQ27" s="102"/>
      <c r="SIR27" s="102"/>
      <c r="SIS27" s="102"/>
      <c r="SIT27" s="102"/>
      <c r="SIU27" s="102"/>
      <c r="SIV27" s="102"/>
      <c r="SIW27" s="102"/>
      <c r="SIX27" s="102"/>
      <c r="SIY27" s="102"/>
      <c r="SIZ27" s="102"/>
      <c r="SJA27" s="102"/>
      <c r="SJB27" s="102"/>
      <c r="SJC27" s="102"/>
      <c r="SJD27" s="102"/>
      <c r="SJE27" s="102"/>
      <c r="SJF27" s="102"/>
      <c r="SJG27" s="102"/>
      <c r="SJH27" s="102"/>
      <c r="SJI27" s="102"/>
      <c r="SJJ27" s="102"/>
      <c r="SJK27" s="102"/>
      <c r="SJL27" s="102"/>
      <c r="SJM27" s="102"/>
      <c r="SJN27" s="102"/>
      <c r="SJO27" s="102"/>
      <c r="SJP27" s="102"/>
      <c r="SJQ27" s="102"/>
      <c r="SJR27" s="102"/>
      <c r="SJS27" s="102"/>
      <c r="SJT27" s="102"/>
      <c r="SJU27" s="102"/>
      <c r="SJV27" s="102"/>
      <c r="SJW27" s="102"/>
      <c r="SJX27" s="102"/>
      <c r="SJY27" s="102"/>
      <c r="SJZ27" s="102"/>
      <c r="SKA27" s="102"/>
      <c r="SKB27" s="102"/>
      <c r="SKC27" s="102"/>
      <c r="SKD27" s="102"/>
      <c r="SKE27" s="102"/>
      <c r="SKF27" s="102"/>
      <c r="SKG27" s="102"/>
      <c r="SKH27" s="102"/>
      <c r="SKI27" s="102"/>
      <c r="SKJ27" s="102"/>
      <c r="SKK27" s="102"/>
      <c r="SKL27" s="102"/>
      <c r="SKM27" s="102"/>
      <c r="SKN27" s="102"/>
      <c r="SKO27" s="102"/>
      <c r="SKP27" s="102"/>
      <c r="SKQ27" s="102"/>
      <c r="SKR27" s="102"/>
      <c r="SKS27" s="102"/>
      <c r="SKT27" s="102"/>
      <c r="SKU27" s="102"/>
      <c r="SKV27" s="102"/>
      <c r="SKW27" s="102"/>
      <c r="SKX27" s="102"/>
      <c r="SKY27" s="102"/>
      <c r="SKZ27" s="102"/>
      <c r="SLA27" s="102"/>
      <c r="SLB27" s="102"/>
      <c r="SLC27" s="102"/>
      <c r="SLD27" s="102"/>
      <c r="SLE27" s="102"/>
      <c r="SLF27" s="102"/>
      <c r="SLG27" s="102"/>
      <c r="SLH27" s="102"/>
      <c r="SLI27" s="102"/>
      <c r="SLJ27" s="102"/>
      <c r="SLK27" s="102"/>
      <c r="SLL27" s="102"/>
      <c r="SLM27" s="102"/>
      <c r="SLN27" s="102"/>
      <c r="SLO27" s="102"/>
      <c r="SLP27" s="102"/>
      <c r="SLQ27" s="102"/>
      <c r="SLR27" s="102"/>
      <c r="SLS27" s="102"/>
      <c r="SLT27" s="102"/>
      <c r="SLU27" s="102"/>
      <c r="SLV27" s="102"/>
      <c r="SLW27" s="102"/>
      <c r="SLX27" s="102"/>
      <c r="SLY27" s="102"/>
      <c r="SLZ27" s="102"/>
      <c r="SMA27" s="102"/>
      <c r="SMB27" s="102"/>
      <c r="SMC27" s="102"/>
      <c r="SMD27" s="102"/>
      <c r="SME27" s="102"/>
      <c r="SMF27" s="102"/>
      <c r="SMG27" s="102"/>
      <c r="SMH27" s="102"/>
      <c r="SMI27" s="102"/>
      <c r="SMJ27" s="102"/>
      <c r="SMK27" s="102"/>
      <c r="SML27" s="102"/>
      <c r="SMM27" s="102"/>
      <c r="SMN27" s="102"/>
      <c r="SMO27" s="102"/>
      <c r="SMP27" s="102"/>
      <c r="SMQ27" s="102"/>
      <c r="SMR27" s="102"/>
      <c r="SMS27" s="102"/>
      <c r="SMT27" s="102"/>
      <c r="SMU27" s="102"/>
      <c r="SMV27" s="102"/>
      <c r="SMW27" s="102"/>
      <c r="SMX27" s="102"/>
      <c r="SMY27" s="102"/>
      <c r="SMZ27" s="102"/>
      <c r="SNA27" s="102"/>
      <c r="SNB27" s="102"/>
      <c r="SNC27" s="102"/>
      <c r="SND27" s="102"/>
      <c r="SNE27" s="102"/>
      <c r="SNF27" s="102"/>
      <c r="SNG27" s="102"/>
      <c r="SNH27" s="102"/>
      <c r="SNI27" s="102"/>
      <c r="SNJ27" s="102"/>
      <c r="SNK27" s="102"/>
      <c r="SNL27" s="102"/>
      <c r="SNM27" s="102"/>
      <c r="SNN27" s="102"/>
      <c r="SNO27" s="102"/>
      <c r="SNP27" s="102"/>
      <c r="SNQ27" s="102"/>
      <c r="SNR27" s="102"/>
      <c r="SNS27" s="102"/>
      <c r="SNT27" s="102"/>
      <c r="SNU27" s="102"/>
      <c r="SNV27" s="102"/>
      <c r="SNW27" s="102"/>
      <c r="SNX27" s="102"/>
      <c r="SNY27" s="102"/>
      <c r="SNZ27" s="102"/>
      <c r="SOA27" s="102"/>
      <c r="SOB27" s="102"/>
      <c r="SOC27" s="102"/>
      <c r="SOD27" s="102"/>
      <c r="SOE27" s="102"/>
      <c r="SOF27" s="102"/>
      <c r="SOG27" s="102"/>
      <c r="SOH27" s="102"/>
      <c r="SOI27" s="102"/>
      <c r="SOJ27" s="102"/>
      <c r="SOK27" s="102"/>
      <c r="SOL27" s="102"/>
      <c r="SOM27" s="102"/>
      <c r="SON27" s="102"/>
      <c r="SOO27" s="102"/>
      <c r="SOP27" s="102"/>
      <c r="SOQ27" s="102"/>
      <c r="SOR27" s="102"/>
      <c r="SOS27" s="102"/>
      <c r="SOT27" s="102"/>
      <c r="SOU27" s="102"/>
      <c r="SOV27" s="102"/>
      <c r="SOW27" s="102"/>
      <c r="SOX27" s="102"/>
      <c r="SOY27" s="102"/>
      <c r="SOZ27" s="102"/>
      <c r="SPA27" s="102"/>
      <c r="SPB27" s="102"/>
      <c r="SPC27" s="102"/>
      <c r="SPD27" s="102"/>
      <c r="SPE27" s="102"/>
      <c r="SPF27" s="102"/>
      <c r="SPG27" s="102"/>
      <c r="SPH27" s="102"/>
      <c r="SPI27" s="102"/>
      <c r="SPJ27" s="102"/>
      <c r="SPK27" s="102"/>
      <c r="SPL27" s="102"/>
      <c r="SPM27" s="102"/>
      <c r="SPN27" s="102"/>
      <c r="SPO27" s="102"/>
      <c r="SPP27" s="102"/>
      <c r="SPQ27" s="102"/>
      <c r="SPR27" s="102"/>
      <c r="SPS27" s="102"/>
      <c r="SPT27" s="102"/>
      <c r="SPU27" s="102"/>
      <c r="SPV27" s="102"/>
      <c r="SPW27" s="102"/>
      <c r="SPX27" s="102"/>
      <c r="SPY27" s="102"/>
      <c r="SPZ27" s="102"/>
      <c r="SQA27" s="102"/>
      <c r="SQB27" s="102"/>
      <c r="SQC27" s="102"/>
      <c r="SQD27" s="102"/>
      <c r="SQE27" s="102"/>
      <c r="SQF27" s="102"/>
      <c r="SQG27" s="102"/>
      <c r="SQH27" s="102"/>
      <c r="SQI27" s="102"/>
      <c r="SQJ27" s="102"/>
      <c r="SQK27" s="102"/>
      <c r="SQL27" s="102"/>
      <c r="SQM27" s="102"/>
      <c r="SQN27" s="102"/>
      <c r="SQO27" s="102"/>
      <c r="SQP27" s="102"/>
      <c r="SQQ27" s="102"/>
      <c r="SQR27" s="102"/>
      <c r="SQS27" s="102"/>
      <c r="SQT27" s="102"/>
      <c r="SQU27" s="102"/>
      <c r="SQV27" s="102"/>
      <c r="SQW27" s="102"/>
      <c r="SQX27" s="102"/>
      <c r="SQY27" s="102"/>
      <c r="SQZ27" s="102"/>
      <c r="SRA27" s="102"/>
      <c r="SRB27" s="102"/>
      <c r="SRC27" s="102"/>
      <c r="SRD27" s="102"/>
      <c r="SRE27" s="102"/>
      <c r="SRF27" s="102"/>
      <c r="SRG27" s="102"/>
      <c r="SRH27" s="102"/>
      <c r="SRI27" s="102"/>
      <c r="SRJ27" s="102"/>
      <c r="SRK27" s="102"/>
      <c r="SRL27" s="102"/>
      <c r="SRM27" s="102"/>
      <c r="SRN27" s="102"/>
      <c r="SRO27" s="102"/>
      <c r="SRP27" s="102"/>
      <c r="SRQ27" s="102"/>
      <c r="SRR27" s="102"/>
      <c r="SRS27" s="102"/>
      <c r="SRT27" s="102"/>
      <c r="SRU27" s="102"/>
      <c r="SRV27" s="102"/>
      <c r="SRW27" s="102"/>
      <c r="SRX27" s="102"/>
      <c r="SRY27" s="102"/>
      <c r="SRZ27" s="102"/>
      <c r="SSA27" s="102"/>
      <c r="SSB27" s="102"/>
      <c r="SSC27" s="102"/>
      <c r="SSD27" s="102"/>
      <c r="SSE27" s="102"/>
      <c r="SSF27" s="102"/>
      <c r="SSG27" s="102"/>
      <c r="SSH27" s="102"/>
      <c r="SSI27" s="102"/>
      <c r="SSJ27" s="102"/>
      <c r="SSK27" s="102"/>
      <c r="SSL27" s="102"/>
      <c r="SSM27" s="102"/>
      <c r="SSN27" s="102"/>
      <c r="SSO27" s="102"/>
      <c r="SSP27" s="102"/>
      <c r="SSQ27" s="102"/>
      <c r="SSR27" s="102"/>
      <c r="SSS27" s="102"/>
      <c r="SST27" s="102"/>
      <c r="SSU27" s="102"/>
      <c r="SSV27" s="102"/>
      <c r="SSW27" s="102"/>
      <c r="SSX27" s="102"/>
      <c r="SSY27" s="102"/>
      <c r="SSZ27" s="102"/>
      <c r="STA27" s="102"/>
      <c r="STB27" s="102"/>
      <c r="STC27" s="102"/>
      <c r="STD27" s="102"/>
      <c r="STE27" s="102"/>
      <c r="STF27" s="102"/>
      <c r="STG27" s="102"/>
      <c r="STH27" s="102"/>
      <c r="STI27" s="102"/>
      <c r="STJ27" s="102"/>
      <c r="STK27" s="102"/>
      <c r="STL27" s="102"/>
      <c r="STM27" s="102"/>
      <c r="STN27" s="102"/>
      <c r="STO27" s="102"/>
      <c r="STP27" s="102"/>
      <c r="STQ27" s="102"/>
      <c r="STR27" s="102"/>
      <c r="STS27" s="102"/>
      <c r="STT27" s="102"/>
      <c r="STU27" s="102"/>
      <c r="STV27" s="102"/>
      <c r="STW27" s="102"/>
      <c r="STX27" s="102"/>
      <c r="STY27" s="102"/>
      <c r="STZ27" s="102"/>
      <c r="SUA27" s="102"/>
      <c r="SUB27" s="102"/>
      <c r="SUC27" s="102"/>
      <c r="SUD27" s="102"/>
      <c r="SUE27" s="102"/>
      <c r="SUF27" s="102"/>
      <c r="SUG27" s="102"/>
      <c r="SUH27" s="102"/>
      <c r="SUI27" s="102"/>
      <c r="SUJ27" s="102"/>
      <c r="SUK27" s="102"/>
      <c r="SUL27" s="102"/>
      <c r="SUM27" s="102"/>
      <c r="SUN27" s="102"/>
      <c r="SUO27" s="102"/>
      <c r="SUP27" s="102"/>
      <c r="SUQ27" s="102"/>
      <c r="SUR27" s="102"/>
      <c r="SUS27" s="102"/>
      <c r="SUT27" s="102"/>
      <c r="SUU27" s="102"/>
      <c r="SUV27" s="102"/>
      <c r="SUW27" s="102"/>
      <c r="SUX27" s="102"/>
      <c r="SUY27" s="102"/>
      <c r="SUZ27" s="102"/>
      <c r="SVA27" s="102"/>
      <c r="SVB27" s="102"/>
      <c r="SVC27" s="102"/>
      <c r="SVD27" s="102"/>
      <c r="SVE27" s="102"/>
      <c r="SVF27" s="102"/>
      <c r="SVG27" s="102"/>
      <c r="SVH27" s="102"/>
      <c r="SVI27" s="102"/>
      <c r="SVJ27" s="102"/>
      <c r="SVK27" s="102"/>
      <c r="SVL27" s="102"/>
      <c r="SVM27" s="102"/>
      <c r="SVN27" s="102"/>
      <c r="SVO27" s="102"/>
      <c r="SVP27" s="102"/>
      <c r="SVQ27" s="102"/>
      <c r="SVR27" s="102"/>
      <c r="SVS27" s="102"/>
      <c r="SVT27" s="102"/>
      <c r="SVU27" s="102"/>
      <c r="SVV27" s="102"/>
      <c r="SVW27" s="102"/>
      <c r="SVX27" s="102"/>
      <c r="SVY27" s="102"/>
      <c r="SVZ27" s="102"/>
      <c r="SWA27" s="102"/>
      <c r="SWB27" s="102"/>
      <c r="SWC27" s="102"/>
      <c r="SWD27" s="102"/>
      <c r="SWE27" s="102"/>
      <c r="SWF27" s="102"/>
      <c r="SWG27" s="102"/>
      <c r="SWH27" s="102"/>
      <c r="SWI27" s="102"/>
      <c r="SWJ27" s="102"/>
      <c r="SWK27" s="102"/>
      <c r="SWL27" s="102"/>
      <c r="SWM27" s="102"/>
      <c r="SWN27" s="102"/>
      <c r="SWO27" s="102"/>
      <c r="SWP27" s="102"/>
      <c r="SWQ27" s="102"/>
      <c r="SWR27" s="102"/>
      <c r="SWS27" s="102"/>
      <c r="SWT27" s="102"/>
      <c r="SWU27" s="102"/>
      <c r="SWV27" s="102"/>
      <c r="SWW27" s="102"/>
      <c r="SWX27" s="102"/>
      <c r="SWY27" s="102"/>
      <c r="SWZ27" s="102"/>
      <c r="SXA27" s="102"/>
      <c r="SXB27" s="102"/>
      <c r="SXC27" s="102"/>
      <c r="SXD27" s="102"/>
      <c r="SXE27" s="102"/>
      <c r="SXF27" s="102"/>
      <c r="SXG27" s="102"/>
      <c r="SXH27" s="102"/>
      <c r="SXI27" s="102"/>
      <c r="SXJ27" s="102"/>
      <c r="SXK27" s="102"/>
      <c r="SXL27" s="102"/>
      <c r="SXM27" s="102"/>
      <c r="SXN27" s="102"/>
      <c r="SXO27" s="102"/>
      <c r="SXP27" s="102"/>
      <c r="SXQ27" s="102"/>
      <c r="SXR27" s="102"/>
      <c r="SXS27" s="102"/>
      <c r="SXT27" s="102"/>
      <c r="SXU27" s="102"/>
      <c r="SXV27" s="102"/>
      <c r="SXW27" s="102"/>
      <c r="SXX27" s="102"/>
      <c r="SXY27" s="102"/>
      <c r="SXZ27" s="102"/>
      <c r="SYA27" s="102"/>
      <c r="SYB27" s="102"/>
      <c r="SYC27" s="102"/>
      <c r="SYD27" s="102"/>
      <c r="SYE27" s="102"/>
      <c r="SYF27" s="102"/>
      <c r="SYG27" s="102"/>
      <c r="SYH27" s="102"/>
      <c r="SYI27" s="102"/>
      <c r="SYJ27" s="102"/>
      <c r="SYK27" s="102"/>
      <c r="SYL27" s="102"/>
      <c r="SYM27" s="102"/>
      <c r="SYN27" s="102"/>
      <c r="SYO27" s="102"/>
      <c r="SYP27" s="102"/>
      <c r="SYQ27" s="102"/>
      <c r="SYR27" s="102"/>
      <c r="SYS27" s="102"/>
      <c r="SYT27" s="102"/>
      <c r="SYU27" s="102"/>
      <c r="SYV27" s="102"/>
      <c r="SYW27" s="102"/>
      <c r="SYX27" s="102"/>
      <c r="SYY27" s="102"/>
      <c r="SYZ27" s="102"/>
      <c r="SZA27" s="102"/>
      <c r="SZB27" s="102"/>
      <c r="SZC27" s="102"/>
      <c r="SZD27" s="102"/>
      <c r="SZE27" s="102"/>
      <c r="SZF27" s="102"/>
      <c r="SZG27" s="102"/>
      <c r="SZH27" s="102"/>
      <c r="SZI27" s="102"/>
      <c r="SZJ27" s="102"/>
      <c r="SZK27" s="102"/>
      <c r="SZL27" s="102"/>
      <c r="SZM27" s="102"/>
      <c r="SZN27" s="102"/>
      <c r="SZO27" s="102"/>
      <c r="SZP27" s="102"/>
      <c r="SZQ27" s="102"/>
      <c r="SZR27" s="102"/>
      <c r="SZS27" s="102"/>
      <c r="SZT27" s="102"/>
      <c r="SZU27" s="102"/>
      <c r="SZV27" s="102"/>
      <c r="SZW27" s="102"/>
      <c r="SZX27" s="102"/>
      <c r="SZY27" s="102"/>
      <c r="SZZ27" s="102"/>
      <c r="TAA27" s="102"/>
      <c r="TAB27" s="102"/>
      <c r="TAC27" s="102"/>
      <c r="TAD27" s="102"/>
      <c r="TAE27" s="102"/>
      <c r="TAF27" s="102"/>
      <c r="TAG27" s="102"/>
      <c r="TAH27" s="102"/>
      <c r="TAI27" s="102"/>
      <c r="TAJ27" s="102"/>
      <c r="TAK27" s="102"/>
      <c r="TAL27" s="102"/>
      <c r="TAM27" s="102"/>
      <c r="TAN27" s="102"/>
      <c r="TAO27" s="102"/>
      <c r="TAP27" s="102"/>
      <c r="TAQ27" s="102"/>
      <c r="TAR27" s="102"/>
      <c r="TAS27" s="102"/>
      <c r="TAT27" s="102"/>
      <c r="TAU27" s="102"/>
      <c r="TAV27" s="102"/>
      <c r="TAW27" s="102"/>
      <c r="TAX27" s="102"/>
      <c r="TAY27" s="102"/>
      <c r="TAZ27" s="102"/>
      <c r="TBA27" s="102"/>
      <c r="TBB27" s="102"/>
      <c r="TBC27" s="102"/>
      <c r="TBD27" s="102"/>
      <c r="TBE27" s="102"/>
      <c r="TBF27" s="102"/>
      <c r="TBG27" s="102"/>
      <c r="TBH27" s="102"/>
      <c r="TBI27" s="102"/>
      <c r="TBJ27" s="102"/>
      <c r="TBK27" s="102"/>
      <c r="TBL27" s="102"/>
      <c r="TBM27" s="102"/>
      <c r="TBN27" s="102"/>
      <c r="TBO27" s="102"/>
      <c r="TBP27" s="102"/>
      <c r="TBQ27" s="102"/>
      <c r="TBR27" s="102"/>
      <c r="TBS27" s="102"/>
      <c r="TBT27" s="102"/>
      <c r="TBU27" s="102"/>
      <c r="TBV27" s="102"/>
      <c r="TBW27" s="102"/>
      <c r="TBX27" s="102"/>
      <c r="TBY27" s="102"/>
      <c r="TBZ27" s="102"/>
      <c r="TCA27" s="102"/>
      <c r="TCB27" s="102"/>
      <c r="TCC27" s="102"/>
      <c r="TCD27" s="102"/>
      <c r="TCE27" s="102"/>
      <c r="TCF27" s="102"/>
      <c r="TCG27" s="102"/>
      <c r="TCH27" s="102"/>
      <c r="TCI27" s="102"/>
      <c r="TCJ27" s="102"/>
      <c r="TCK27" s="102"/>
      <c r="TCL27" s="102"/>
      <c r="TCM27" s="102"/>
      <c r="TCN27" s="102"/>
      <c r="TCO27" s="102"/>
      <c r="TCP27" s="102"/>
      <c r="TCQ27" s="102"/>
      <c r="TCR27" s="102"/>
      <c r="TCS27" s="102"/>
      <c r="TCT27" s="102"/>
      <c r="TCU27" s="102"/>
      <c r="TCV27" s="102"/>
      <c r="TCW27" s="102"/>
      <c r="TCX27" s="102"/>
      <c r="TCY27" s="102"/>
      <c r="TCZ27" s="102"/>
      <c r="TDA27" s="102"/>
      <c r="TDB27" s="102"/>
      <c r="TDC27" s="102"/>
      <c r="TDD27" s="102"/>
      <c r="TDE27" s="102"/>
      <c r="TDF27" s="102"/>
      <c r="TDG27" s="102"/>
      <c r="TDH27" s="102"/>
      <c r="TDI27" s="102"/>
      <c r="TDJ27" s="102"/>
      <c r="TDK27" s="102"/>
      <c r="TDL27" s="102"/>
      <c r="TDM27" s="102"/>
      <c r="TDN27" s="102"/>
      <c r="TDO27" s="102"/>
      <c r="TDP27" s="102"/>
      <c r="TDQ27" s="102"/>
      <c r="TDR27" s="102"/>
      <c r="TDS27" s="102"/>
      <c r="TDT27" s="102"/>
      <c r="TDU27" s="102"/>
      <c r="TDV27" s="102"/>
      <c r="TDW27" s="102"/>
      <c r="TDX27" s="102"/>
      <c r="TDY27" s="102"/>
      <c r="TDZ27" s="102"/>
      <c r="TEA27" s="102"/>
      <c r="TEB27" s="102"/>
      <c r="TEC27" s="102"/>
      <c r="TED27" s="102"/>
      <c r="TEE27" s="102"/>
      <c r="TEF27" s="102"/>
      <c r="TEG27" s="102"/>
      <c r="TEH27" s="102"/>
      <c r="TEI27" s="102"/>
      <c r="TEJ27" s="102"/>
      <c r="TEK27" s="102"/>
      <c r="TEL27" s="102"/>
      <c r="TEM27" s="102"/>
      <c r="TEN27" s="102"/>
      <c r="TEO27" s="102"/>
      <c r="TEP27" s="102"/>
      <c r="TEQ27" s="102"/>
      <c r="TER27" s="102"/>
      <c r="TES27" s="102"/>
      <c r="TET27" s="102"/>
      <c r="TEU27" s="102"/>
      <c r="TEV27" s="102"/>
      <c r="TEW27" s="102"/>
      <c r="TEX27" s="102"/>
      <c r="TEY27" s="102"/>
      <c r="TEZ27" s="102"/>
      <c r="TFA27" s="102"/>
      <c r="TFB27" s="102"/>
      <c r="TFC27" s="102"/>
      <c r="TFD27" s="102"/>
      <c r="TFE27" s="102"/>
      <c r="TFF27" s="102"/>
      <c r="TFG27" s="102"/>
      <c r="TFH27" s="102"/>
      <c r="TFI27" s="102"/>
      <c r="TFJ27" s="102"/>
      <c r="TFK27" s="102"/>
      <c r="TFL27" s="102"/>
      <c r="TFM27" s="102"/>
      <c r="TFN27" s="102"/>
      <c r="TFO27" s="102"/>
      <c r="TFP27" s="102"/>
      <c r="TFQ27" s="102"/>
      <c r="TFR27" s="102"/>
      <c r="TFS27" s="102"/>
      <c r="TFT27" s="102"/>
      <c r="TFU27" s="102"/>
      <c r="TFV27" s="102"/>
      <c r="TFW27" s="102"/>
      <c r="TFX27" s="102"/>
      <c r="TFY27" s="102"/>
      <c r="TFZ27" s="102"/>
      <c r="TGA27" s="102"/>
      <c r="TGB27" s="102"/>
      <c r="TGC27" s="102"/>
      <c r="TGD27" s="102"/>
      <c r="TGE27" s="102"/>
      <c r="TGF27" s="102"/>
      <c r="TGG27" s="102"/>
      <c r="TGH27" s="102"/>
      <c r="TGI27" s="102"/>
      <c r="TGJ27" s="102"/>
      <c r="TGK27" s="102"/>
      <c r="TGL27" s="102"/>
      <c r="TGM27" s="102"/>
      <c r="TGN27" s="102"/>
      <c r="TGO27" s="102"/>
      <c r="TGP27" s="102"/>
      <c r="TGQ27" s="102"/>
      <c r="TGR27" s="102"/>
      <c r="TGS27" s="102"/>
      <c r="TGT27" s="102"/>
      <c r="TGU27" s="102"/>
      <c r="TGV27" s="102"/>
      <c r="TGW27" s="102"/>
      <c r="TGX27" s="102"/>
      <c r="TGY27" s="102"/>
      <c r="TGZ27" s="102"/>
      <c r="THA27" s="102"/>
      <c r="THB27" s="102"/>
      <c r="THC27" s="102"/>
      <c r="THD27" s="102"/>
      <c r="THE27" s="102"/>
      <c r="THF27" s="102"/>
      <c r="THG27" s="102"/>
      <c r="THH27" s="102"/>
      <c r="THI27" s="102"/>
      <c r="THJ27" s="102"/>
      <c r="THK27" s="102"/>
      <c r="THL27" s="102"/>
      <c r="THM27" s="102"/>
      <c r="THN27" s="102"/>
      <c r="THO27" s="102"/>
      <c r="THP27" s="102"/>
      <c r="THQ27" s="102"/>
      <c r="THR27" s="102"/>
      <c r="THS27" s="102"/>
      <c r="THT27" s="102"/>
      <c r="THU27" s="102"/>
      <c r="THV27" s="102"/>
      <c r="THW27" s="102"/>
      <c r="THX27" s="102"/>
      <c r="THY27" s="102"/>
      <c r="THZ27" s="102"/>
      <c r="TIA27" s="102"/>
      <c r="TIB27" s="102"/>
      <c r="TIC27" s="102"/>
      <c r="TID27" s="102"/>
      <c r="TIE27" s="102"/>
      <c r="TIF27" s="102"/>
      <c r="TIG27" s="102"/>
      <c r="TIH27" s="102"/>
      <c r="TII27" s="102"/>
      <c r="TIJ27" s="102"/>
      <c r="TIK27" s="102"/>
      <c r="TIL27" s="102"/>
      <c r="TIM27" s="102"/>
      <c r="TIN27" s="102"/>
      <c r="TIO27" s="102"/>
      <c r="TIP27" s="102"/>
      <c r="TIQ27" s="102"/>
      <c r="TIR27" s="102"/>
      <c r="TIS27" s="102"/>
      <c r="TIT27" s="102"/>
      <c r="TIU27" s="102"/>
      <c r="TIV27" s="102"/>
      <c r="TIW27" s="102"/>
      <c r="TIX27" s="102"/>
      <c r="TIY27" s="102"/>
      <c r="TIZ27" s="102"/>
      <c r="TJA27" s="102"/>
      <c r="TJB27" s="102"/>
      <c r="TJC27" s="102"/>
      <c r="TJD27" s="102"/>
      <c r="TJE27" s="102"/>
      <c r="TJF27" s="102"/>
      <c r="TJG27" s="102"/>
      <c r="TJH27" s="102"/>
      <c r="TJI27" s="102"/>
      <c r="TJJ27" s="102"/>
      <c r="TJK27" s="102"/>
      <c r="TJL27" s="102"/>
      <c r="TJM27" s="102"/>
      <c r="TJN27" s="102"/>
      <c r="TJO27" s="102"/>
      <c r="TJP27" s="102"/>
      <c r="TJQ27" s="102"/>
      <c r="TJR27" s="102"/>
      <c r="TJS27" s="102"/>
      <c r="TJT27" s="102"/>
      <c r="TJU27" s="102"/>
      <c r="TJV27" s="102"/>
      <c r="TJW27" s="102"/>
      <c r="TJX27" s="102"/>
      <c r="TJY27" s="102"/>
      <c r="TJZ27" s="102"/>
      <c r="TKA27" s="102"/>
      <c r="TKB27" s="102"/>
      <c r="TKC27" s="102"/>
      <c r="TKD27" s="102"/>
      <c r="TKE27" s="102"/>
      <c r="TKF27" s="102"/>
      <c r="TKG27" s="102"/>
      <c r="TKH27" s="102"/>
      <c r="TKI27" s="102"/>
      <c r="TKJ27" s="102"/>
      <c r="TKK27" s="102"/>
      <c r="TKL27" s="102"/>
      <c r="TKM27" s="102"/>
      <c r="TKN27" s="102"/>
      <c r="TKO27" s="102"/>
      <c r="TKP27" s="102"/>
      <c r="TKQ27" s="102"/>
      <c r="TKR27" s="102"/>
      <c r="TKS27" s="102"/>
      <c r="TKT27" s="102"/>
      <c r="TKU27" s="102"/>
      <c r="TKV27" s="102"/>
      <c r="TKW27" s="102"/>
      <c r="TKX27" s="102"/>
      <c r="TKY27" s="102"/>
      <c r="TKZ27" s="102"/>
      <c r="TLA27" s="102"/>
      <c r="TLB27" s="102"/>
      <c r="TLC27" s="102"/>
      <c r="TLD27" s="102"/>
      <c r="TLE27" s="102"/>
      <c r="TLF27" s="102"/>
      <c r="TLG27" s="102"/>
      <c r="TLH27" s="102"/>
      <c r="TLI27" s="102"/>
      <c r="TLJ27" s="102"/>
      <c r="TLK27" s="102"/>
      <c r="TLL27" s="102"/>
      <c r="TLM27" s="102"/>
      <c r="TLN27" s="102"/>
      <c r="TLO27" s="102"/>
      <c r="TLP27" s="102"/>
      <c r="TLQ27" s="102"/>
      <c r="TLR27" s="102"/>
      <c r="TLS27" s="102"/>
      <c r="TLT27" s="102"/>
      <c r="TLU27" s="102"/>
      <c r="TLV27" s="102"/>
      <c r="TLW27" s="102"/>
      <c r="TLX27" s="102"/>
      <c r="TLY27" s="102"/>
      <c r="TLZ27" s="102"/>
      <c r="TMA27" s="102"/>
      <c r="TMB27" s="102"/>
      <c r="TMC27" s="102"/>
      <c r="TMD27" s="102"/>
      <c r="TME27" s="102"/>
      <c r="TMF27" s="102"/>
      <c r="TMG27" s="102"/>
      <c r="TMH27" s="102"/>
      <c r="TMI27" s="102"/>
      <c r="TMJ27" s="102"/>
      <c r="TMK27" s="102"/>
      <c r="TML27" s="102"/>
      <c r="TMM27" s="102"/>
      <c r="TMN27" s="102"/>
      <c r="TMO27" s="102"/>
      <c r="TMP27" s="102"/>
      <c r="TMQ27" s="102"/>
      <c r="TMR27" s="102"/>
      <c r="TMS27" s="102"/>
      <c r="TMT27" s="102"/>
      <c r="TMU27" s="102"/>
      <c r="TMV27" s="102"/>
      <c r="TMW27" s="102"/>
      <c r="TMX27" s="102"/>
      <c r="TMY27" s="102"/>
      <c r="TMZ27" s="102"/>
      <c r="TNA27" s="102"/>
      <c r="TNB27" s="102"/>
      <c r="TNC27" s="102"/>
      <c r="TND27" s="102"/>
      <c r="TNE27" s="102"/>
      <c r="TNF27" s="102"/>
      <c r="TNG27" s="102"/>
      <c r="TNH27" s="102"/>
      <c r="TNI27" s="102"/>
      <c r="TNJ27" s="102"/>
      <c r="TNK27" s="102"/>
      <c r="TNL27" s="102"/>
      <c r="TNM27" s="102"/>
      <c r="TNN27" s="102"/>
      <c r="TNO27" s="102"/>
      <c r="TNP27" s="102"/>
      <c r="TNQ27" s="102"/>
      <c r="TNR27" s="102"/>
      <c r="TNS27" s="102"/>
      <c r="TNT27" s="102"/>
      <c r="TNU27" s="102"/>
      <c r="TNV27" s="102"/>
      <c r="TNW27" s="102"/>
      <c r="TNX27" s="102"/>
      <c r="TNY27" s="102"/>
      <c r="TNZ27" s="102"/>
      <c r="TOA27" s="102"/>
      <c r="TOB27" s="102"/>
      <c r="TOC27" s="102"/>
      <c r="TOD27" s="102"/>
      <c r="TOE27" s="102"/>
      <c r="TOF27" s="102"/>
      <c r="TOG27" s="102"/>
      <c r="TOH27" s="102"/>
      <c r="TOI27" s="102"/>
      <c r="TOJ27" s="102"/>
      <c r="TOK27" s="102"/>
      <c r="TOL27" s="102"/>
      <c r="TOM27" s="102"/>
      <c r="TON27" s="102"/>
      <c r="TOO27" s="102"/>
      <c r="TOP27" s="102"/>
      <c r="TOQ27" s="102"/>
      <c r="TOR27" s="102"/>
      <c r="TOS27" s="102"/>
      <c r="TOT27" s="102"/>
      <c r="TOU27" s="102"/>
      <c r="TOV27" s="102"/>
      <c r="TOW27" s="102"/>
      <c r="TOX27" s="102"/>
      <c r="TOY27" s="102"/>
      <c r="TOZ27" s="102"/>
      <c r="TPA27" s="102"/>
      <c r="TPB27" s="102"/>
      <c r="TPC27" s="102"/>
      <c r="TPD27" s="102"/>
      <c r="TPE27" s="102"/>
      <c r="TPF27" s="102"/>
      <c r="TPG27" s="102"/>
      <c r="TPH27" s="102"/>
      <c r="TPI27" s="102"/>
      <c r="TPJ27" s="102"/>
      <c r="TPK27" s="102"/>
      <c r="TPL27" s="102"/>
      <c r="TPM27" s="102"/>
      <c r="TPN27" s="102"/>
      <c r="TPO27" s="102"/>
      <c r="TPP27" s="102"/>
      <c r="TPQ27" s="102"/>
      <c r="TPR27" s="102"/>
      <c r="TPS27" s="102"/>
      <c r="TPT27" s="102"/>
      <c r="TPU27" s="102"/>
      <c r="TPV27" s="102"/>
      <c r="TPW27" s="102"/>
      <c r="TPX27" s="102"/>
      <c r="TPY27" s="102"/>
      <c r="TPZ27" s="102"/>
      <c r="TQA27" s="102"/>
      <c r="TQB27" s="102"/>
      <c r="TQC27" s="102"/>
      <c r="TQD27" s="102"/>
      <c r="TQE27" s="102"/>
      <c r="TQF27" s="102"/>
      <c r="TQG27" s="102"/>
      <c r="TQH27" s="102"/>
      <c r="TQI27" s="102"/>
      <c r="TQJ27" s="102"/>
      <c r="TQK27" s="102"/>
      <c r="TQL27" s="102"/>
      <c r="TQM27" s="102"/>
      <c r="TQN27" s="102"/>
      <c r="TQO27" s="102"/>
      <c r="TQP27" s="102"/>
      <c r="TQQ27" s="102"/>
      <c r="TQR27" s="102"/>
      <c r="TQS27" s="102"/>
      <c r="TQT27" s="102"/>
      <c r="TQU27" s="102"/>
      <c r="TQV27" s="102"/>
      <c r="TQW27" s="102"/>
      <c r="TQX27" s="102"/>
      <c r="TQY27" s="102"/>
      <c r="TQZ27" s="102"/>
      <c r="TRA27" s="102"/>
      <c r="TRB27" s="102"/>
      <c r="TRC27" s="102"/>
      <c r="TRD27" s="102"/>
      <c r="TRE27" s="102"/>
      <c r="TRF27" s="102"/>
      <c r="TRG27" s="102"/>
      <c r="TRH27" s="102"/>
      <c r="TRI27" s="102"/>
      <c r="TRJ27" s="102"/>
      <c r="TRK27" s="102"/>
      <c r="TRL27" s="102"/>
      <c r="TRM27" s="102"/>
      <c r="TRN27" s="102"/>
      <c r="TRO27" s="102"/>
      <c r="TRP27" s="102"/>
      <c r="TRQ27" s="102"/>
      <c r="TRR27" s="102"/>
      <c r="TRS27" s="102"/>
      <c r="TRT27" s="102"/>
      <c r="TRU27" s="102"/>
      <c r="TRV27" s="102"/>
      <c r="TRW27" s="102"/>
      <c r="TRX27" s="102"/>
      <c r="TRY27" s="102"/>
      <c r="TRZ27" s="102"/>
      <c r="TSA27" s="102"/>
      <c r="TSB27" s="102"/>
      <c r="TSC27" s="102"/>
      <c r="TSD27" s="102"/>
      <c r="TSE27" s="102"/>
      <c r="TSF27" s="102"/>
      <c r="TSG27" s="102"/>
      <c r="TSH27" s="102"/>
      <c r="TSI27" s="102"/>
      <c r="TSJ27" s="102"/>
      <c r="TSK27" s="102"/>
      <c r="TSL27" s="102"/>
      <c r="TSM27" s="102"/>
      <c r="TSN27" s="102"/>
      <c r="TSO27" s="102"/>
      <c r="TSP27" s="102"/>
      <c r="TSQ27" s="102"/>
      <c r="TSR27" s="102"/>
      <c r="TSS27" s="102"/>
      <c r="TST27" s="102"/>
      <c r="TSU27" s="102"/>
      <c r="TSV27" s="102"/>
      <c r="TSW27" s="102"/>
      <c r="TSX27" s="102"/>
      <c r="TSY27" s="102"/>
      <c r="TSZ27" s="102"/>
      <c r="TTA27" s="102"/>
      <c r="TTB27" s="102"/>
      <c r="TTC27" s="102"/>
      <c r="TTD27" s="102"/>
      <c r="TTE27" s="102"/>
      <c r="TTF27" s="102"/>
      <c r="TTG27" s="102"/>
      <c r="TTH27" s="102"/>
      <c r="TTI27" s="102"/>
      <c r="TTJ27" s="102"/>
      <c r="TTK27" s="102"/>
      <c r="TTL27" s="102"/>
      <c r="TTM27" s="102"/>
      <c r="TTN27" s="102"/>
      <c r="TTO27" s="102"/>
      <c r="TTP27" s="102"/>
      <c r="TTQ27" s="102"/>
      <c r="TTR27" s="102"/>
      <c r="TTS27" s="102"/>
      <c r="TTT27" s="102"/>
      <c r="TTU27" s="102"/>
      <c r="TTV27" s="102"/>
      <c r="TTW27" s="102"/>
      <c r="TTX27" s="102"/>
      <c r="TTY27" s="102"/>
      <c r="TTZ27" s="102"/>
      <c r="TUA27" s="102"/>
      <c r="TUB27" s="102"/>
      <c r="TUC27" s="102"/>
      <c r="TUD27" s="102"/>
      <c r="TUE27" s="102"/>
      <c r="TUF27" s="102"/>
      <c r="TUG27" s="102"/>
      <c r="TUH27" s="102"/>
      <c r="TUI27" s="102"/>
      <c r="TUJ27" s="102"/>
      <c r="TUK27" s="102"/>
      <c r="TUL27" s="102"/>
      <c r="TUM27" s="102"/>
      <c r="TUN27" s="102"/>
      <c r="TUO27" s="102"/>
      <c r="TUP27" s="102"/>
      <c r="TUQ27" s="102"/>
      <c r="TUR27" s="102"/>
      <c r="TUS27" s="102"/>
      <c r="TUT27" s="102"/>
      <c r="TUU27" s="102"/>
      <c r="TUV27" s="102"/>
      <c r="TUW27" s="102"/>
      <c r="TUX27" s="102"/>
      <c r="TUY27" s="102"/>
      <c r="TUZ27" s="102"/>
      <c r="TVA27" s="102"/>
      <c r="TVB27" s="102"/>
      <c r="TVC27" s="102"/>
      <c r="TVD27" s="102"/>
      <c r="TVE27" s="102"/>
      <c r="TVF27" s="102"/>
      <c r="TVG27" s="102"/>
      <c r="TVH27" s="102"/>
      <c r="TVI27" s="102"/>
      <c r="TVJ27" s="102"/>
      <c r="TVK27" s="102"/>
      <c r="TVL27" s="102"/>
      <c r="TVM27" s="102"/>
      <c r="TVN27" s="102"/>
      <c r="TVO27" s="102"/>
      <c r="TVP27" s="102"/>
      <c r="TVQ27" s="102"/>
      <c r="TVR27" s="102"/>
      <c r="TVS27" s="102"/>
      <c r="TVT27" s="102"/>
      <c r="TVU27" s="102"/>
      <c r="TVV27" s="102"/>
      <c r="TVW27" s="102"/>
      <c r="TVX27" s="102"/>
      <c r="TVY27" s="102"/>
      <c r="TVZ27" s="102"/>
      <c r="TWA27" s="102"/>
      <c r="TWB27" s="102"/>
      <c r="TWC27" s="102"/>
      <c r="TWD27" s="102"/>
      <c r="TWE27" s="102"/>
      <c r="TWF27" s="102"/>
      <c r="TWG27" s="102"/>
      <c r="TWH27" s="102"/>
      <c r="TWI27" s="102"/>
      <c r="TWJ27" s="102"/>
      <c r="TWK27" s="102"/>
      <c r="TWL27" s="102"/>
      <c r="TWM27" s="102"/>
      <c r="TWN27" s="102"/>
      <c r="TWO27" s="102"/>
      <c r="TWP27" s="102"/>
      <c r="TWQ27" s="102"/>
      <c r="TWR27" s="102"/>
      <c r="TWS27" s="102"/>
      <c r="TWT27" s="102"/>
      <c r="TWU27" s="102"/>
      <c r="TWV27" s="102"/>
      <c r="TWW27" s="102"/>
      <c r="TWX27" s="102"/>
      <c r="TWY27" s="102"/>
      <c r="TWZ27" s="102"/>
      <c r="TXA27" s="102"/>
      <c r="TXB27" s="102"/>
      <c r="TXC27" s="102"/>
      <c r="TXD27" s="102"/>
      <c r="TXE27" s="102"/>
      <c r="TXF27" s="102"/>
      <c r="TXG27" s="102"/>
      <c r="TXH27" s="102"/>
      <c r="TXI27" s="102"/>
      <c r="TXJ27" s="102"/>
      <c r="TXK27" s="102"/>
      <c r="TXL27" s="102"/>
      <c r="TXM27" s="102"/>
      <c r="TXN27" s="102"/>
      <c r="TXO27" s="102"/>
      <c r="TXP27" s="102"/>
      <c r="TXQ27" s="102"/>
      <c r="TXR27" s="102"/>
      <c r="TXS27" s="102"/>
      <c r="TXT27" s="102"/>
      <c r="TXU27" s="102"/>
      <c r="TXV27" s="102"/>
      <c r="TXW27" s="102"/>
      <c r="TXX27" s="102"/>
      <c r="TXY27" s="102"/>
      <c r="TXZ27" s="102"/>
      <c r="TYA27" s="102"/>
      <c r="TYB27" s="102"/>
      <c r="TYC27" s="102"/>
      <c r="TYD27" s="102"/>
      <c r="TYE27" s="102"/>
      <c r="TYF27" s="102"/>
      <c r="TYG27" s="102"/>
      <c r="TYH27" s="102"/>
      <c r="TYI27" s="102"/>
      <c r="TYJ27" s="102"/>
      <c r="TYK27" s="102"/>
      <c r="TYL27" s="102"/>
      <c r="TYM27" s="102"/>
      <c r="TYN27" s="102"/>
      <c r="TYO27" s="102"/>
      <c r="TYP27" s="102"/>
      <c r="TYQ27" s="102"/>
      <c r="TYR27" s="102"/>
      <c r="TYS27" s="102"/>
      <c r="TYT27" s="102"/>
      <c r="TYU27" s="102"/>
      <c r="TYV27" s="102"/>
      <c r="TYW27" s="102"/>
      <c r="TYX27" s="102"/>
      <c r="TYY27" s="102"/>
      <c r="TYZ27" s="102"/>
      <c r="TZA27" s="102"/>
      <c r="TZB27" s="102"/>
      <c r="TZC27" s="102"/>
      <c r="TZD27" s="102"/>
      <c r="TZE27" s="102"/>
      <c r="TZF27" s="102"/>
      <c r="TZG27" s="102"/>
      <c r="TZH27" s="102"/>
      <c r="TZI27" s="102"/>
      <c r="TZJ27" s="102"/>
      <c r="TZK27" s="102"/>
      <c r="TZL27" s="102"/>
      <c r="TZM27" s="102"/>
      <c r="TZN27" s="102"/>
      <c r="TZO27" s="102"/>
      <c r="TZP27" s="102"/>
      <c r="TZQ27" s="102"/>
      <c r="TZR27" s="102"/>
      <c r="TZS27" s="102"/>
      <c r="TZT27" s="102"/>
      <c r="TZU27" s="102"/>
      <c r="TZV27" s="102"/>
      <c r="TZW27" s="102"/>
      <c r="TZX27" s="102"/>
      <c r="TZY27" s="102"/>
      <c r="TZZ27" s="102"/>
      <c r="UAA27" s="102"/>
      <c r="UAB27" s="102"/>
      <c r="UAC27" s="102"/>
      <c r="UAD27" s="102"/>
      <c r="UAE27" s="102"/>
      <c r="UAF27" s="102"/>
      <c r="UAG27" s="102"/>
      <c r="UAH27" s="102"/>
      <c r="UAI27" s="102"/>
      <c r="UAJ27" s="102"/>
      <c r="UAK27" s="102"/>
      <c r="UAL27" s="102"/>
      <c r="UAM27" s="102"/>
      <c r="UAN27" s="102"/>
      <c r="UAO27" s="102"/>
      <c r="UAP27" s="102"/>
      <c r="UAQ27" s="102"/>
      <c r="UAR27" s="102"/>
      <c r="UAS27" s="102"/>
      <c r="UAT27" s="102"/>
      <c r="UAU27" s="102"/>
      <c r="UAV27" s="102"/>
      <c r="UAW27" s="102"/>
      <c r="UAX27" s="102"/>
      <c r="UAY27" s="102"/>
      <c r="UAZ27" s="102"/>
      <c r="UBA27" s="102"/>
      <c r="UBB27" s="102"/>
      <c r="UBC27" s="102"/>
      <c r="UBD27" s="102"/>
      <c r="UBE27" s="102"/>
      <c r="UBF27" s="102"/>
      <c r="UBG27" s="102"/>
      <c r="UBH27" s="102"/>
      <c r="UBI27" s="102"/>
      <c r="UBJ27" s="102"/>
      <c r="UBK27" s="102"/>
      <c r="UBL27" s="102"/>
      <c r="UBM27" s="102"/>
      <c r="UBN27" s="102"/>
      <c r="UBO27" s="102"/>
      <c r="UBP27" s="102"/>
      <c r="UBQ27" s="102"/>
      <c r="UBR27" s="102"/>
      <c r="UBS27" s="102"/>
      <c r="UBT27" s="102"/>
      <c r="UBU27" s="102"/>
      <c r="UBV27" s="102"/>
      <c r="UBW27" s="102"/>
      <c r="UBX27" s="102"/>
      <c r="UBY27" s="102"/>
      <c r="UBZ27" s="102"/>
      <c r="UCA27" s="102"/>
      <c r="UCB27" s="102"/>
      <c r="UCC27" s="102"/>
      <c r="UCD27" s="102"/>
      <c r="UCE27" s="102"/>
      <c r="UCF27" s="102"/>
      <c r="UCG27" s="102"/>
      <c r="UCH27" s="102"/>
      <c r="UCI27" s="102"/>
      <c r="UCJ27" s="102"/>
      <c r="UCK27" s="102"/>
      <c r="UCL27" s="102"/>
      <c r="UCM27" s="102"/>
      <c r="UCN27" s="102"/>
      <c r="UCO27" s="102"/>
      <c r="UCP27" s="102"/>
      <c r="UCQ27" s="102"/>
      <c r="UCR27" s="102"/>
      <c r="UCS27" s="102"/>
      <c r="UCT27" s="102"/>
      <c r="UCU27" s="102"/>
      <c r="UCV27" s="102"/>
      <c r="UCW27" s="102"/>
      <c r="UCX27" s="102"/>
      <c r="UCY27" s="102"/>
      <c r="UCZ27" s="102"/>
      <c r="UDA27" s="102"/>
      <c r="UDB27" s="102"/>
      <c r="UDC27" s="102"/>
      <c r="UDD27" s="102"/>
      <c r="UDE27" s="102"/>
      <c r="UDF27" s="102"/>
      <c r="UDG27" s="102"/>
      <c r="UDH27" s="102"/>
      <c r="UDI27" s="102"/>
      <c r="UDJ27" s="102"/>
      <c r="UDK27" s="102"/>
      <c r="UDL27" s="102"/>
      <c r="UDM27" s="102"/>
      <c r="UDN27" s="102"/>
      <c r="UDO27" s="102"/>
      <c r="UDP27" s="102"/>
      <c r="UDQ27" s="102"/>
      <c r="UDR27" s="102"/>
      <c r="UDS27" s="102"/>
      <c r="UDT27" s="102"/>
      <c r="UDU27" s="102"/>
      <c r="UDV27" s="102"/>
      <c r="UDW27" s="102"/>
      <c r="UDX27" s="102"/>
      <c r="UDY27" s="102"/>
      <c r="UDZ27" s="102"/>
      <c r="UEA27" s="102"/>
      <c r="UEB27" s="102"/>
      <c r="UEC27" s="102"/>
      <c r="UED27" s="102"/>
      <c r="UEE27" s="102"/>
      <c r="UEF27" s="102"/>
      <c r="UEG27" s="102"/>
      <c r="UEH27" s="102"/>
      <c r="UEI27" s="102"/>
      <c r="UEJ27" s="102"/>
      <c r="UEK27" s="102"/>
      <c r="UEL27" s="102"/>
      <c r="UEM27" s="102"/>
      <c r="UEN27" s="102"/>
      <c r="UEO27" s="102"/>
      <c r="UEP27" s="102"/>
      <c r="UEQ27" s="102"/>
      <c r="UER27" s="102"/>
      <c r="UES27" s="102"/>
      <c r="UET27" s="102"/>
      <c r="UEU27" s="102"/>
      <c r="UEV27" s="102"/>
      <c r="UEW27" s="102"/>
      <c r="UEX27" s="102"/>
      <c r="UEY27" s="102"/>
      <c r="UEZ27" s="102"/>
      <c r="UFA27" s="102"/>
      <c r="UFB27" s="102"/>
      <c r="UFC27" s="102"/>
      <c r="UFD27" s="102"/>
      <c r="UFE27" s="102"/>
      <c r="UFF27" s="102"/>
      <c r="UFG27" s="102"/>
      <c r="UFH27" s="102"/>
      <c r="UFI27" s="102"/>
      <c r="UFJ27" s="102"/>
      <c r="UFK27" s="102"/>
      <c r="UFL27" s="102"/>
      <c r="UFM27" s="102"/>
      <c r="UFN27" s="102"/>
      <c r="UFO27" s="102"/>
      <c r="UFP27" s="102"/>
      <c r="UFQ27" s="102"/>
      <c r="UFR27" s="102"/>
      <c r="UFS27" s="102"/>
      <c r="UFT27" s="102"/>
      <c r="UFU27" s="102"/>
      <c r="UFV27" s="102"/>
      <c r="UFW27" s="102"/>
      <c r="UFX27" s="102"/>
      <c r="UFY27" s="102"/>
      <c r="UFZ27" s="102"/>
      <c r="UGA27" s="102"/>
      <c r="UGB27" s="102"/>
      <c r="UGC27" s="102"/>
      <c r="UGD27" s="102"/>
      <c r="UGE27" s="102"/>
      <c r="UGF27" s="102"/>
      <c r="UGG27" s="102"/>
      <c r="UGH27" s="102"/>
      <c r="UGI27" s="102"/>
      <c r="UGJ27" s="102"/>
      <c r="UGK27" s="102"/>
      <c r="UGL27" s="102"/>
      <c r="UGM27" s="102"/>
      <c r="UGN27" s="102"/>
      <c r="UGO27" s="102"/>
      <c r="UGP27" s="102"/>
      <c r="UGQ27" s="102"/>
      <c r="UGR27" s="102"/>
      <c r="UGS27" s="102"/>
      <c r="UGT27" s="102"/>
      <c r="UGU27" s="102"/>
      <c r="UGV27" s="102"/>
      <c r="UGW27" s="102"/>
      <c r="UGX27" s="102"/>
      <c r="UGY27" s="102"/>
      <c r="UGZ27" s="102"/>
      <c r="UHA27" s="102"/>
      <c r="UHB27" s="102"/>
      <c r="UHC27" s="102"/>
      <c r="UHD27" s="102"/>
      <c r="UHE27" s="102"/>
      <c r="UHF27" s="102"/>
      <c r="UHG27" s="102"/>
      <c r="UHH27" s="102"/>
      <c r="UHI27" s="102"/>
      <c r="UHJ27" s="102"/>
      <c r="UHK27" s="102"/>
      <c r="UHL27" s="102"/>
      <c r="UHM27" s="102"/>
      <c r="UHN27" s="102"/>
      <c r="UHO27" s="102"/>
      <c r="UHP27" s="102"/>
      <c r="UHQ27" s="102"/>
      <c r="UHR27" s="102"/>
      <c r="UHS27" s="102"/>
      <c r="UHT27" s="102"/>
      <c r="UHU27" s="102"/>
      <c r="UHV27" s="102"/>
      <c r="UHW27" s="102"/>
      <c r="UHX27" s="102"/>
      <c r="UHY27" s="102"/>
      <c r="UHZ27" s="102"/>
      <c r="UIA27" s="102"/>
      <c r="UIB27" s="102"/>
      <c r="UIC27" s="102"/>
      <c r="UID27" s="102"/>
      <c r="UIE27" s="102"/>
      <c r="UIF27" s="102"/>
      <c r="UIG27" s="102"/>
      <c r="UIH27" s="102"/>
      <c r="UII27" s="102"/>
      <c r="UIJ27" s="102"/>
      <c r="UIK27" s="102"/>
      <c r="UIL27" s="102"/>
      <c r="UIM27" s="102"/>
      <c r="UIN27" s="102"/>
      <c r="UIO27" s="102"/>
      <c r="UIP27" s="102"/>
      <c r="UIQ27" s="102"/>
      <c r="UIR27" s="102"/>
      <c r="UIS27" s="102"/>
      <c r="UIT27" s="102"/>
      <c r="UIU27" s="102"/>
      <c r="UIV27" s="102"/>
      <c r="UIW27" s="102"/>
      <c r="UIX27" s="102"/>
      <c r="UIY27" s="102"/>
      <c r="UIZ27" s="102"/>
      <c r="UJA27" s="102"/>
      <c r="UJB27" s="102"/>
      <c r="UJC27" s="102"/>
      <c r="UJD27" s="102"/>
      <c r="UJE27" s="102"/>
      <c r="UJF27" s="102"/>
      <c r="UJG27" s="102"/>
      <c r="UJH27" s="102"/>
      <c r="UJI27" s="102"/>
      <c r="UJJ27" s="102"/>
      <c r="UJK27" s="102"/>
      <c r="UJL27" s="102"/>
      <c r="UJM27" s="102"/>
      <c r="UJN27" s="102"/>
      <c r="UJO27" s="102"/>
      <c r="UJP27" s="102"/>
      <c r="UJQ27" s="102"/>
      <c r="UJR27" s="102"/>
      <c r="UJS27" s="102"/>
      <c r="UJT27" s="102"/>
      <c r="UJU27" s="102"/>
      <c r="UJV27" s="102"/>
      <c r="UJW27" s="102"/>
      <c r="UJX27" s="102"/>
      <c r="UJY27" s="102"/>
      <c r="UJZ27" s="102"/>
      <c r="UKA27" s="102"/>
      <c r="UKB27" s="102"/>
      <c r="UKC27" s="102"/>
      <c r="UKD27" s="102"/>
      <c r="UKE27" s="102"/>
      <c r="UKF27" s="102"/>
      <c r="UKG27" s="102"/>
      <c r="UKH27" s="102"/>
      <c r="UKI27" s="102"/>
      <c r="UKJ27" s="102"/>
      <c r="UKK27" s="102"/>
      <c r="UKL27" s="102"/>
      <c r="UKM27" s="102"/>
      <c r="UKN27" s="102"/>
      <c r="UKO27" s="102"/>
      <c r="UKP27" s="102"/>
      <c r="UKQ27" s="102"/>
      <c r="UKR27" s="102"/>
      <c r="UKS27" s="102"/>
      <c r="UKT27" s="102"/>
      <c r="UKU27" s="102"/>
      <c r="UKV27" s="102"/>
      <c r="UKW27" s="102"/>
      <c r="UKX27" s="102"/>
      <c r="UKY27" s="102"/>
      <c r="UKZ27" s="102"/>
      <c r="ULA27" s="102"/>
      <c r="ULB27" s="102"/>
      <c r="ULC27" s="102"/>
      <c r="ULD27" s="102"/>
      <c r="ULE27" s="102"/>
      <c r="ULF27" s="102"/>
      <c r="ULG27" s="102"/>
      <c r="ULH27" s="102"/>
      <c r="ULI27" s="102"/>
      <c r="ULJ27" s="102"/>
      <c r="ULK27" s="102"/>
      <c r="ULL27" s="102"/>
      <c r="ULM27" s="102"/>
      <c r="ULN27" s="102"/>
      <c r="ULO27" s="102"/>
      <c r="ULP27" s="102"/>
      <c r="ULQ27" s="102"/>
      <c r="ULR27" s="102"/>
      <c r="ULS27" s="102"/>
      <c r="ULT27" s="102"/>
      <c r="ULU27" s="102"/>
      <c r="ULV27" s="102"/>
      <c r="ULW27" s="102"/>
      <c r="ULX27" s="102"/>
      <c r="ULY27" s="102"/>
      <c r="ULZ27" s="102"/>
      <c r="UMA27" s="102"/>
      <c r="UMB27" s="102"/>
      <c r="UMC27" s="102"/>
      <c r="UMD27" s="102"/>
      <c r="UME27" s="102"/>
      <c r="UMF27" s="102"/>
      <c r="UMG27" s="102"/>
      <c r="UMH27" s="102"/>
      <c r="UMI27" s="102"/>
      <c r="UMJ27" s="102"/>
      <c r="UMK27" s="102"/>
      <c r="UML27" s="102"/>
      <c r="UMM27" s="102"/>
      <c r="UMN27" s="102"/>
      <c r="UMO27" s="102"/>
      <c r="UMP27" s="102"/>
      <c r="UMQ27" s="102"/>
      <c r="UMR27" s="102"/>
      <c r="UMS27" s="102"/>
      <c r="UMT27" s="102"/>
      <c r="UMU27" s="102"/>
      <c r="UMV27" s="102"/>
      <c r="UMW27" s="102"/>
      <c r="UMX27" s="102"/>
      <c r="UMY27" s="102"/>
      <c r="UMZ27" s="102"/>
      <c r="UNA27" s="102"/>
      <c r="UNB27" s="102"/>
      <c r="UNC27" s="102"/>
      <c r="UND27" s="102"/>
      <c r="UNE27" s="102"/>
      <c r="UNF27" s="102"/>
      <c r="UNG27" s="102"/>
      <c r="UNH27" s="102"/>
      <c r="UNI27" s="102"/>
      <c r="UNJ27" s="102"/>
      <c r="UNK27" s="102"/>
      <c r="UNL27" s="102"/>
      <c r="UNM27" s="102"/>
      <c r="UNN27" s="102"/>
      <c r="UNO27" s="102"/>
      <c r="UNP27" s="102"/>
      <c r="UNQ27" s="102"/>
      <c r="UNR27" s="102"/>
      <c r="UNS27" s="102"/>
      <c r="UNT27" s="102"/>
      <c r="UNU27" s="102"/>
      <c r="UNV27" s="102"/>
      <c r="UNW27" s="102"/>
      <c r="UNX27" s="102"/>
      <c r="UNY27" s="102"/>
      <c r="UNZ27" s="102"/>
      <c r="UOA27" s="102"/>
      <c r="UOB27" s="102"/>
      <c r="UOC27" s="102"/>
      <c r="UOD27" s="102"/>
      <c r="UOE27" s="102"/>
      <c r="UOF27" s="102"/>
      <c r="UOG27" s="102"/>
      <c r="UOH27" s="102"/>
      <c r="UOI27" s="102"/>
      <c r="UOJ27" s="102"/>
      <c r="UOK27" s="102"/>
      <c r="UOL27" s="102"/>
      <c r="UOM27" s="102"/>
      <c r="UON27" s="102"/>
      <c r="UOO27" s="102"/>
      <c r="UOP27" s="102"/>
      <c r="UOQ27" s="102"/>
      <c r="UOR27" s="102"/>
      <c r="UOS27" s="102"/>
      <c r="UOT27" s="102"/>
      <c r="UOU27" s="102"/>
      <c r="UOV27" s="102"/>
      <c r="UOW27" s="102"/>
      <c r="UOX27" s="102"/>
      <c r="UOY27" s="102"/>
      <c r="UOZ27" s="102"/>
      <c r="UPA27" s="102"/>
      <c r="UPB27" s="102"/>
      <c r="UPC27" s="102"/>
      <c r="UPD27" s="102"/>
      <c r="UPE27" s="102"/>
      <c r="UPF27" s="102"/>
      <c r="UPG27" s="102"/>
      <c r="UPH27" s="102"/>
      <c r="UPI27" s="102"/>
      <c r="UPJ27" s="102"/>
      <c r="UPK27" s="102"/>
      <c r="UPL27" s="102"/>
      <c r="UPM27" s="102"/>
      <c r="UPN27" s="102"/>
      <c r="UPO27" s="102"/>
      <c r="UPP27" s="102"/>
      <c r="UPQ27" s="102"/>
      <c r="UPR27" s="102"/>
      <c r="UPS27" s="102"/>
      <c r="UPT27" s="102"/>
      <c r="UPU27" s="102"/>
      <c r="UPV27" s="102"/>
      <c r="UPW27" s="102"/>
      <c r="UPX27" s="102"/>
      <c r="UPY27" s="102"/>
      <c r="UPZ27" s="102"/>
      <c r="UQA27" s="102"/>
      <c r="UQB27" s="102"/>
      <c r="UQC27" s="102"/>
      <c r="UQD27" s="102"/>
      <c r="UQE27" s="102"/>
      <c r="UQF27" s="102"/>
      <c r="UQG27" s="102"/>
      <c r="UQH27" s="102"/>
      <c r="UQI27" s="102"/>
      <c r="UQJ27" s="102"/>
      <c r="UQK27" s="102"/>
      <c r="UQL27" s="102"/>
      <c r="UQM27" s="102"/>
      <c r="UQN27" s="102"/>
      <c r="UQO27" s="102"/>
      <c r="UQP27" s="102"/>
      <c r="UQQ27" s="102"/>
      <c r="UQR27" s="102"/>
      <c r="UQS27" s="102"/>
      <c r="UQT27" s="102"/>
      <c r="UQU27" s="102"/>
      <c r="UQV27" s="102"/>
      <c r="UQW27" s="102"/>
      <c r="UQX27" s="102"/>
      <c r="UQY27" s="102"/>
      <c r="UQZ27" s="102"/>
      <c r="URA27" s="102"/>
      <c r="URB27" s="102"/>
      <c r="URC27" s="102"/>
      <c r="URD27" s="102"/>
      <c r="URE27" s="102"/>
      <c r="URF27" s="102"/>
      <c r="URG27" s="102"/>
      <c r="URH27" s="102"/>
      <c r="URI27" s="102"/>
      <c r="URJ27" s="102"/>
      <c r="URK27" s="102"/>
      <c r="URL27" s="102"/>
      <c r="URM27" s="102"/>
      <c r="URN27" s="102"/>
      <c r="URO27" s="102"/>
      <c r="URP27" s="102"/>
      <c r="URQ27" s="102"/>
      <c r="URR27" s="102"/>
      <c r="URS27" s="102"/>
      <c r="URT27" s="102"/>
      <c r="URU27" s="102"/>
      <c r="URV27" s="102"/>
      <c r="URW27" s="102"/>
      <c r="URX27" s="102"/>
      <c r="URY27" s="102"/>
      <c r="URZ27" s="102"/>
      <c r="USA27" s="102"/>
      <c r="USB27" s="102"/>
      <c r="USC27" s="102"/>
      <c r="USD27" s="102"/>
      <c r="USE27" s="102"/>
      <c r="USF27" s="102"/>
      <c r="USG27" s="102"/>
      <c r="USH27" s="102"/>
      <c r="USI27" s="102"/>
      <c r="USJ27" s="102"/>
      <c r="USK27" s="102"/>
      <c r="USL27" s="102"/>
      <c r="USM27" s="102"/>
      <c r="USN27" s="102"/>
      <c r="USO27" s="102"/>
      <c r="USP27" s="102"/>
      <c r="USQ27" s="102"/>
      <c r="USR27" s="102"/>
      <c r="USS27" s="102"/>
      <c r="UST27" s="102"/>
      <c r="USU27" s="102"/>
      <c r="USV27" s="102"/>
      <c r="USW27" s="102"/>
      <c r="USX27" s="102"/>
      <c r="USY27" s="102"/>
      <c r="USZ27" s="102"/>
      <c r="UTA27" s="102"/>
      <c r="UTB27" s="102"/>
      <c r="UTC27" s="102"/>
      <c r="UTD27" s="102"/>
      <c r="UTE27" s="102"/>
      <c r="UTF27" s="102"/>
      <c r="UTG27" s="102"/>
      <c r="UTH27" s="102"/>
      <c r="UTI27" s="102"/>
      <c r="UTJ27" s="102"/>
      <c r="UTK27" s="102"/>
      <c r="UTL27" s="102"/>
      <c r="UTM27" s="102"/>
      <c r="UTN27" s="102"/>
      <c r="UTO27" s="102"/>
      <c r="UTP27" s="102"/>
      <c r="UTQ27" s="102"/>
      <c r="UTR27" s="102"/>
      <c r="UTS27" s="102"/>
      <c r="UTT27" s="102"/>
      <c r="UTU27" s="102"/>
      <c r="UTV27" s="102"/>
      <c r="UTW27" s="102"/>
      <c r="UTX27" s="102"/>
      <c r="UTY27" s="102"/>
      <c r="UTZ27" s="102"/>
      <c r="UUA27" s="102"/>
      <c r="UUB27" s="102"/>
      <c r="UUC27" s="102"/>
      <c r="UUD27" s="102"/>
      <c r="UUE27" s="102"/>
      <c r="UUF27" s="102"/>
      <c r="UUG27" s="102"/>
      <c r="UUH27" s="102"/>
      <c r="UUI27" s="102"/>
      <c r="UUJ27" s="102"/>
      <c r="UUK27" s="102"/>
      <c r="UUL27" s="102"/>
      <c r="UUM27" s="102"/>
      <c r="UUN27" s="102"/>
      <c r="UUO27" s="102"/>
      <c r="UUP27" s="102"/>
      <c r="UUQ27" s="102"/>
      <c r="UUR27" s="102"/>
      <c r="UUS27" s="102"/>
      <c r="UUT27" s="102"/>
      <c r="UUU27" s="102"/>
      <c r="UUV27" s="102"/>
      <c r="UUW27" s="102"/>
      <c r="UUX27" s="102"/>
      <c r="UUY27" s="102"/>
      <c r="UUZ27" s="102"/>
      <c r="UVA27" s="102"/>
      <c r="UVB27" s="102"/>
      <c r="UVC27" s="102"/>
      <c r="UVD27" s="102"/>
      <c r="UVE27" s="102"/>
      <c r="UVF27" s="102"/>
      <c r="UVG27" s="102"/>
      <c r="UVH27" s="102"/>
      <c r="UVI27" s="102"/>
      <c r="UVJ27" s="102"/>
      <c r="UVK27" s="102"/>
      <c r="UVL27" s="102"/>
      <c r="UVM27" s="102"/>
      <c r="UVN27" s="102"/>
      <c r="UVO27" s="102"/>
      <c r="UVP27" s="102"/>
      <c r="UVQ27" s="102"/>
      <c r="UVR27" s="102"/>
      <c r="UVS27" s="102"/>
      <c r="UVT27" s="102"/>
      <c r="UVU27" s="102"/>
      <c r="UVV27" s="102"/>
      <c r="UVW27" s="102"/>
      <c r="UVX27" s="102"/>
      <c r="UVY27" s="102"/>
      <c r="UVZ27" s="102"/>
      <c r="UWA27" s="102"/>
      <c r="UWB27" s="102"/>
      <c r="UWC27" s="102"/>
      <c r="UWD27" s="102"/>
      <c r="UWE27" s="102"/>
      <c r="UWF27" s="102"/>
      <c r="UWG27" s="102"/>
      <c r="UWH27" s="102"/>
      <c r="UWI27" s="102"/>
      <c r="UWJ27" s="102"/>
      <c r="UWK27" s="102"/>
      <c r="UWL27" s="102"/>
      <c r="UWM27" s="102"/>
      <c r="UWN27" s="102"/>
      <c r="UWO27" s="102"/>
      <c r="UWP27" s="102"/>
      <c r="UWQ27" s="102"/>
      <c r="UWR27" s="102"/>
      <c r="UWS27" s="102"/>
      <c r="UWT27" s="102"/>
      <c r="UWU27" s="102"/>
      <c r="UWV27" s="102"/>
      <c r="UWW27" s="102"/>
      <c r="UWX27" s="102"/>
      <c r="UWY27" s="102"/>
      <c r="UWZ27" s="102"/>
      <c r="UXA27" s="102"/>
      <c r="UXB27" s="102"/>
      <c r="UXC27" s="102"/>
      <c r="UXD27" s="102"/>
      <c r="UXE27" s="102"/>
      <c r="UXF27" s="102"/>
      <c r="UXG27" s="102"/>
      <c r="UXH27" s="102"/>
      <c r="UXI27" s="102"/>
      <c r="UXJ27" s="102"/>
      <c r="UXK27" s="102"/>
      <c r="UXL27" s="102"/>
      <c r="UXM27" s="102"/>
      <c r="UXN27" s="102"/>
      <c r="UXO27" s="102"/>
      <c r="UXP27" s="102"/>
      <c r="UXQ27" s="102"/>
      <c r="UXR27" s="102"/>
      <c r="UXS27" s="102"/>
      <c r="UXT27" s="102"/>
      <c r="UXU27" s="102"/>
      <c r="UXV27" s="102"/>
      <c r="UXW27" s="102"/>
      <c r="UXX27" s="102"/>
      <c r="UXY27" s="102"/>
      <c r="UXZ27" s="102"/>
      <c r="UYA27" s="102"/>
      <c r="UYB27" s="102"/>
      <c r="UYC27" s="102"/>
      <c r="UYD27" s="102"/>
      <c r="UYE27" s="102"/>
      <c r="UYF27" s="102"/>
      <c r="UYG27" s="102"/>
      <c r="UYH27" s="102"/>
      <c r="UYI27" s="102"/>
      <c r="UYJ27" s="102"/>
      <c r="UYK27" s="102"/>
      <c r="UYL27" s="102"/>
      <c r="UYM27" s="102"/>
      <c r="UYN27" s="102"/>
      <c r="UYO27" s="102"/>
      <c r="UYP27" s="102"/>
      <c r="UYQ27" s="102"/>
      <c r="UYR27" s="102"/>
      <c r="UYS27" s="102"/>
      <c r="UYT27" s="102"/>
      <c r="UYU27" s="102"/>
      <c r="UYV27" s="102"/>
      <c r="UYW27" s="102"/>
      <c r="UYX27" s="102"/>
      <c r="UYY27" s="102"/>
      <c r="UYZ27" s="102"/>
      <c r="UZA27" s="102"/>
      <c r="UZB27" s="102"/>
      <c r="UZC27" s="102"/>
      <c r="UZD27" s="102"/>
      <c r="UZE27" s="102"/>
      <c r="UZF27" s="102"/>
      <c r="UZG27" s="102"/>
      <c r="UZH27" s="102"/>
      <c r="UZI27" s="102"/>
      <c r="UZJ27" s="102"/>
      <c r="UZK27" s="102"/>
      <c r="UZL27" s="102"/>
      <c r="UZM27" s="102"/>
      <c r="UZN27" s="102"/>
      <c r="UZO27" s="102"/>
      <c r="UZP27" s="102"/>
      <c r="UZQ27" s="102"/>
      <c r="UZR27" s="102"/>
      <c r="UZS27" s="102"/>
      <c r="UZT27" s="102"/>
      <c r="UZU27" s="102"/>
      <c r="UZV27" s="102"/>
      <c r="UZW27" s="102"/>
      <c r="UZX27" s="102"/>
      <c r="UZY27" s="102"/>
      <c r="UZZ27" s="102"/>
      <c r="VAA27" s="102"/>
      <c r="VAB27" s="102"/>
      <c r="VAC27" s="102"/>
      <c r="VAD27" s="102"/>
      <c r="VAE27" s="102"/>
      <c r="VAF27" s="102"/>
      <c r="VAG27" s="102"/>
      <c r="VAH27" s="102"/>
      <c r="VAI27" s="102"/>
      <c r="VAJ27" s="102"/>
      <c r="VAK27" s="102"/>
      <c r="VAL27" s="102"/>
      <c r="VAM27" s="102"/>
      <c r="VAN27" s="102"/>
      <c r="VAO27" s="102"/>
      <c r="VAP27" s="102"/>
      <c r="VAQ27" s="102"/>
      <c r="VAR27" s="102"/>
      <c r="VAS27" s="102"/>
      <c r="VAT27" s="102"/>
      <c r="VAU27" s="102"/>
      <c r="VAV27" s="102"/>
      <c r="VAW27" s="102"/>
      <c r="VAX27" s="102"/>
      <c r="VAY27" s="102"/>
      <c r="VAZ27" s="102"/>
      <c r="VBA27" s="102"/>
      <c r="VBB27" s="102"/>
      <c r="VBC27" s="102"/>
      <c r="VBD27" s="102"/>
      <c r="VBE27" s="102"/>
      <c r="VBF27" s="102"/>
      <c r="VBG27" s="102"/>
      <c r="VBH27" s="102"/>
      <c r="VBI27" s="102"/>
      <c r="VBJ27" s="102"/>
      <c r="VBK27" s="102"/>
      <c r="VBL27" s="102"/>
      <c r="VBM27" s="102"/>
      <c r="VBN27" s="102"/>
      <c r="VBO27" s="102"/>
      <c r="VBP27" s="102"/>
      <c r="VBQ27" s="102"/>
      <c r="VBR27" s="102"/>
      <c r="VBS27" s="102"/>
      <c r="VBT27" s="102"/>
      <c r="VBU27" s="102"/>
      <c r="VBV27" s="102"/>
      <c r="VBW27" s="102"/>
      <c r="VBX27" s="102"/>
      <c r="VBY27" s="102"/>
      <c r="VBZ27" s="102"/>
      <c r="VCA27" s="102"/>
      <c r="VCB27" s="102"/>
      <c r="VCC27" s="102"/>
      <c r="VCD27" s="102"/>
      <c r="VCE27" s="102"/>
      <c r="VCF27" s="102"/>
      <c r="VCG27" s="102"/>
      <c r="VCH27" s="102"/>
      <c r="VCI27" s="102"/>
      <c r="VCJ27" s="102"/>
      <c r="VCK27" s="102"/>
      <c r="VCL27" s="102"/>
      <c r="VCM27" s="102"/>
      <c r="VCN27" s="102"/>
      <c r="VCO27" s="102"/>
      <c r="VCP27" s="102"/>
      <c r="VCQ27" s="102"/>
      <c r="VCR27" s="102"/>
      <c r="VCS27" s="102"/>
      <c r="VCT27" s="102"/>
      <c r="VCU27" s="102"/>
      <c r="VCV27" s="102"/>
      <c r="VCW27" s="102"/>
      <c r="VCX27" s="102"/>
      <c r="VCY27" s="102"/>
      <c r="VCZ27" s="102"/>
      <c r="VDA27" s="102"/>
      <c r="VDB27" s="102"/>
      <c r="VDC27" s="102"/>
      <c r="VDD27" s="102"/>
      <c r="VDE27" s="102"/>
      <c r="VDF27" s="102"/>
      <c r="VDG27" s="102"/>
      <c r="VDH27" s="102"/>
      <c r="VDI27" s="102"/>
      <c r="VDJ27" s="102"/>
      <c r="VDK27" s="102"/>
      <c r="VDL27" s="102"/>
      <c r="VDM27" s="102"/>
      <c r="VDN27" s="102"/>
      <c r="VDO27" s="102"/>
      <c r="VDP27" s="102"/>
      <c r="VDQ27" s="102"/>
      <c r="VDR27" s="102"/>
      <c r="VDS27" s="102"/>
      <c r="VDT27" s="102"/>
      <c r="VDU27" s="102"/>
      <c r="VDV27" s="102"/>
      <c r="VDW27" s="102"/>
      <c r="VDX27" s="102"/>
      <c r="VDY27" s="102"/>
      <c r="VDZ27" s="102"/>
      <c r="VEA27" s="102"/>
      <c r="VEB27" s="102"/>
      <c r="VEC27" s="102"/>
      <c r="VED27" s="102"/>
      <c r="VEE27" s="102"/>
      <c r="VEF27" s="102"/>
      <c r="VEG27" s="102"/>
      <c r="VEH27" s="102"/>
      <c r="VEI27" s="102"/>
      <c r="VEJ27" s="102"/>
      <c r="VEK27" s="102"/>
      <c r="VEL27" s="102"/>
      <c r="VEM27" s="102"/>
      <c r="VEN27" s="102"/>
      <c r="VEO27" s="102"/>
      <c r="VEP27" s="102"/>
      <c r="VEQ27" s="102"/>
      <c r="VER27" s="102"/>
      <c r="VES27" s="102"/>
      <c r="VET27" s="102"/>
      <c r="VEU27" s="102"/>
      <c r="VEV27" s="102"/>
      <c r="VEW27" s="102"/>
      <c r="VEX27" s="102"/>
      <c r="VEY27" s="102"/>
      <c r="VEZ27" s="102"/>
      <c r="VFA27" s="102"/>
      <c r="VFB27" s="102"/>
      <c r="VFC27" s="102"/>
      <c r="VFD27" s="102"/>
      <c r="VFE27" s="102"/>
      <c r="VFF27" s="102"/>
      <c r="VFG27" s="102"/>
      <c r="VFH27" s="102"/>
      <c r="VFI27" s="102"/>
      <c r="VFJ27" s="102"/>
      <c r="VFK27" s="102"/>
      <c r="VFL27" s="102"/>
      <c r="VFM27" s="102"/>
      <c r="VFN27" s="102"/>
      <c r="VFO27" s="102"/>
      <c r="VFP27" s="102"/>
      <c r="VFQ27" s="102"/>
      <c r="VFR27" s="102"/>
      <c r="VFS27" s="102"/>
      <c r="VFT27" s="102"/>
      <c r="VFU27" s="102"/>
      <c r="VFV27" s="102"/>
      <c r="VFW27" s="102"/>
      <c r="VFX27" s="102"/>
      <c r="VFY27" s="102"/>
      <c r="VFZ27" s="102"/>
      <c r="VGA27" s="102"/>
      <c r="VGB27" s="102"/>
      <c r="VGC27" s="102"/>
      <c r="VGD27" s="102"/>
      <c r="VGE27" s="102"/>
      <c r="VGF27" s="102"/>
      <c r="VGG27" s="102"/>
      <c r="VGH27" s="102"/>
      <c r="VGI27" s="102"/>
      <c r="VGJ27" s="102"/>
      <c r="VGK27" s="102"/>
      <c r="VGL27" s="102"/>
      <c r="VGM27" s="102"/>
      <c r="VGN27" s="102"/>
      <c r="VGO27" s="102"/>
      <c r="VGP27" s="102"/>
      <c r="VGQ27" s="102"/>
      <c r="VGR27" s="102"/>
      <c r="VGS27" s="102"/>
      <c r="VGT27" s="102"/>
      <c r="VGU27" s="102"/>
      <c r="VGV27" s="102"/>
      <c r="VGW27" s="102"/>
      <c r="VGX27" s="102"/>
      <c r="VGY27" s="102"/>
      <c r="VGZ27" s="102"/>
      <c r="VHA27" s="102"/>
      <c r="VHB27" s="102"/>
      <c r="VHC27" s="102"/>
      <c r="VHD27" s="102"/>
      <c r="VHE27" s="102"/>
      <c r="VHF27" s="102"/>
      <c r="VHG27" s="102"/>
      <c r="VHH27" s="102"/>
      <c r="VHI27" s="102"/>
      <c r="VHJ27" s="102"/>
      <c r="VHK27" s="102"/>
      <c r="VHL27" s="102"/>
      <c r="VHM27" s="102"/>
      <c r="VHN27" s="102"/>
      <c r="VHO27" s="102"/>
      <c r="VHP27" s="102"/>
      <c r="VHQ27" s="102"/>
      <c r="VHR27" s="102"/>
      <c r="VHS27" s="102"/>
      <c r="VHT27" s="102"/>
      <c r="VHU27" s="102"/>
      <c r="VHV27" s="102"/>
      <c r="VHW27" s="102"/>
      <c r="VHX27" s="102"/>
      <c r="VHY27" s="102"/>
      <c r="VHZ27" s="102"/>
      <c r="VIA27" s="102"/>
      <c r="VIB27" s="102"/>
      <c r="VIC27" s="102"/>
      <c r="VID27" s="102"/>
      <c r="VIE27" s="102"/>
      <c r="VIF27" s="102"/>
      <c r="VIG27" s="102"/>
      <c r="VIH27" s="102"/>
      <c r="VII27" s="102"/>
      <c r="VIJ27" s="102"/>
      <c r="VIK27" s="102"/>
      <c r="VIL27" s="102"/>
      <c r="VIM27" s="102"/>
      <c r="VIN27" s="102"/>
      <c r="VIO27" s="102"/>
      <c r="VIP27" s="102"/>
      <c r="VIQ27" s="102"/>
      <c r="VIR27" s="102"/>
      <c r="VIS27" s="102"/>
      <c r="VIT27" s="102"/>
      <c r="VIU27" s="102"/>
      <c r="VIV27" s="102"/>
      <c r="VIW27" s="102"/>
      <c r="VIX27" s="102"/>
      <c r="VIY27" s="102"/>
      <c r="VIZ27" s="102"/>
      <c r="VJA27" s="102"/>
      <c r="VJB27" s="102"/>
      <c r="VJC27" s="102"/>
      <c r="VJD27" s="102"/>
      <c r="VJE27" s="102"/>
      <c r="VJF27" s="102"/>
      <c r="VJG27" s="102"/>
      <c r="VJH27" s="102"/>
      <c r="VJI27" s="102"/>
      <c r="VJJ27" s="102"/>
      <c r="VJK27" s="102"/>
      <c r="VJL27" s="102"/>
      <c r="VJM27" s="102"/>
      <c r="VJN27" s="102"/>
      <c r="VJO27" s="102"/>
      <c r="VJP27" s="102"/>
      <c r="VJQ27" s="102"/>
      <c r="VJR27" s="102"/>
      <c r="VJS27" s="102"/>
      <c r="VJT27" s="102"/>
      <c r="VJU27" s="102"/>
      <c r="VJV27" s="102"/>
      <c r="VJW27" s="102"/>
      <c r="VJX27" s="102"/>
      <c r="VJY27" s="102"/>
      <c r="VJZ27" s="102"/>
      <c r="VKA27" s="102"/>
      <c r="VKB27" s="102"/>
      <c r="VKC27" s="102"/>
      <c r="VKD27" s="102"/>
      <c r="VKE27" s="102"/>
      <c r="VKF27" s="102"/>
      <c r="VKG27" s="102"/>
      <c r="VKH27" s="102"/>
      <c r="VKI27" s="102"/>
      <c r="VKJ27" s="102"/>
      <c r="VKK27" s="102"/>
      <c r="VKL27" s="102"/>
      <c r="VKM27" s="102"/>
      <c r="VKN27" s="102"/>
      <c r="VKO27" s="102"/>
      <c r="VKP27" s="102"/>
      <c r="VKQ27" s="102"/>
      <c r="VKR27" s="102"/>
      <c r="VKS27" s="102"/>
      <c r="VKT27" s="102"/>
      <c r="VKU27" s="102"/>
      <c r="VKV27" s="102"/>
      <c r="VKW27" s="102"/>
      <c r="VKX27" s="102"/>
      <c r="VKY27" s="102"/>
      <c r="VKZ27" s="102"/>
      <c r="VLA27" s="102"/>
      <c r="VLB27" s="102"/>
      <c r="VLC27" s="102"/>
      <c r="VLD27" s="102"/>
      <c r="VLE27" s="102"/>
      <c r="VLF27" s="102"/>
      <c r="VLG27" s="102"/>
      <c r="VLH27" s="102"/>
      <c r="VLI27" s="102"/>
      <c r="VLJ27" s="102"/>
      <c r="VLK27" s="102"/>
      <c r="VLL27" s="102"/>
      <c r="VLM27" s="102"/>
      <c r="VLN27" s="102"/>
      <c r="VLO27" s="102"/>
      <c r="VLP27" s="102"/>
      <c r="VLQ27" s="102"/>
      <c r="VLR27" s="102"/>
      <c r="VLS27" s="102"/>
      <c r="VLT27" s="102"/>
      <c r="VLU27" s="102"/>
      <c r="VLV27" s="102"/>
      <c r="VLW27" s="102"/>
      <c r="VLX27" s="102"/>
      <c r="VLY27" s="102"/>
      <c r="VLZ27" s="102"/>
      <c r="VMA27" s="102"/>
      <c r="VMB27" s="102"/>
      <c r="VMC27" s="102"/>
      <c r="VMD27" s="102"/>
      <c r="VME27" s="102"/>
      <c r="VMF27" s="102"/>
      <c r="VMG27" s="102"/>
      <c r="VMH27" s="102"/>
      <c r="VMI27" s="102"/>
      <c r="VMJ27" s="102"/>
      <c r="VMK27" s="102"/>
      <c r="VML27" s="102"/>
      <c r="VMM27" s="102"/>
      <c r="VMN27" s="102"/>
      <c r="VMO27" s="102"/>
      <c r="VMP27" s="102"/>
      <c r="VMQ27" s="102"/>
      <c r="VMR27" s="102"/>
      <c r="VMS27" s="102"/>
      <c r="VMT27" s="102"/>
      <c r="VMU27" s="102"/>
      <c r="VMV27" s="102"/>
      <c r="VMW27" s="102"/>
      <c r="VMX27" s="102"/>
      <c r="VMY27" s="102"/>
      <c r="VMZ27" s="102"/>
      <c r="VNA27" s="102"/>
      <c r="VNB27" s="102"/>
      <c r="VNC27" s="102"/>
      <c r="VND27" s="102"/>
      <c r="VNE27" s="102"/>
      <c r="VNF27" s="102"/>
      <c r="VNG27" s="102"/>
      <c r="VNH27" s="102"/>
      <c r="VNI27" s="102"/>
      <c r="VNJ27" s="102"/>
      <c r="VNK27" s="102"/>
      <c r="VNL27" s="102"/>
      <c r="VNM27" s="102"/>
      <c r="VNN27" s="102"/>
      <c r="VNO27" s="102"/>
      <c r="VNP27" s="102"/>
      <c r="VNQ27" s="102"/>
      <c r="VNR27" s="102"/>
      <c r="VNS27" s="102"/>
      <c r="VNT27" s="102"/>
      <c r="VNU27" s="102"/>
      <c r="VNV27" s="102"/>
      <c r="VNW27" s="102"/>
      <c r="VNX27" s="102"/>
      <c r="VNY27" s="102"/>
      <c r="VNZ27" s="102"/>
      <c r="VOA27" s="102"/>
      <c r="VOB27" s="102"/>
      <c r="VOC27" s="102"/>
      <c r="VOD27" s="102"/>
      <c r="VOE27" s="102"/>
      <c r="VOF27" s="102"/>
      <c r="VOG27" s="102"/>
      <c r="VOH27" s="102"/>
      <c r="VOI27" s="102"/>
      <c r="VOJ27" s="102"/>
      <c r="VOK27" s="102"/>
      <c r="VOL27" s="102"/>
      <c r="VOM27" s="102"/>
      <c r="VON27" s="102"/>
      <c r="VOO27" s="102"/>
      <c r="VOP27" s="102"/>
      <c r="VOQ27" s="102"/>
      <c r="VOR27" s="102"/>
      <c r="VOS27" s="102"/>
      <c r="VOT27" s="102"/>
      <c r="VOU27" s="102"/>
      <c r="VOV27" s="102"/>
      <c r="VOW27" s="102"/>
      <c r="VOX27" s="102"/>
      <c r="VOY27" s="102"/>
      <c r="VOZ27" s="102"/>
      <c r="VPA27" s="102"/>
      <c r="VPB27" s="102"/>
      <c r="VPC27" s="102"/>
      <c r="VPD27" s="102"/>
      <c r="VPE27" s="102"/>
      <c r="VPF27" s="102"/>
      <c r="VPG27" s="102"/>
      <c r="VPH27" s="102"/>
      <c r="VPI27" s="102"/>
      <c r="VPJ27" s="102"/>
      <c r="VPK27" s="102"/>
      <c r="VPL27" s="102"/>
      <c r="VPM27" s="102"/>
      <c r="VPN27" s="102"/>
      <c r="VPO27" s="102"/>
      <c r="VPP27" s="102"/>
      <c r="VPQ27" s="102"/>
      <c r="VPR27" s="102"/>
      <c r="VPS27" s="102"/>
      <c r="VPT27" s="102"/>
      <c r="VPU27" s="102"/>
      <c r="VPV27" s="102"/>
      <c r="VPW27" s="102"/>
      <c r="VPX27" s="102"/>
      <c r="VPY27" s="102"/>
      <c r="VPZ27" s="102"/>
      <c r="VQA27" s="102"/>
      <c r="VQB27" s="102"/>
      <c r="VQC27" s="102"/>
      <c r="VQD27" s="102"/>
      <c r="VQE27" s="102"/>
      <c r="VQF27" s="102"/>
      <c r="VQG27" s="102"/>
      <c r="VQH27" s="102"/>
      <c r="VQI27" s="102"/>
      <c r="VQJ27" s="102"/>
      <c r="VQK27" s="102"/>
      <c r="VQL27" s="102"/>
      <c r="VQM27" s="102"/>
      <c r="VQN27" s="102"/>
      <c r="VQO27" s="102"/>
      <c r="VQP27" s="102"/>
      <c r="VQQ27" s="102"/>
      <c r="VQR27" s="102"/>
      <c r="VQS27" s="102"/>
      <c r="VQT27" s="102"/>
      <c r="VQU27" s="102"/>
      <c r="VQV27" s="102"/>
      <c r="VQW27" s="102"/>
      <c r="VQX27" s="102"/>
      <c r="VQY27" s="102"/>
      <c r="VQZ27" s="102"/>
      <c r="VRA27" s="102"/>
      <c r="VRB27" s="102"/>
      <c r="VRC27" s="102"/>
      <c r="VRD27" s="102"/>
      <c r="VRE27" s="102"/>
      <c r="VRF27" s="102"/>
      <c r="VRG27" s="102"/>
      <c r="VRH27" s="102"/>
      <c r="VRI27" s="102"/>
      <c r="VRJ27" s="102"/>
      <c r="VRK27" s="102"/>
      <c r="VRL27" s="102"/>
      <c r="VRM27" s="102"/>
      <c r="VRN27" s="102"/>
      <c r="VRO27" s="102"/>
      <c r="VRP27" s="102"/>
      <c r="VRQ27" s="102"/>
      <c r="VRR27" s="102"/>
      <c r="VRS27" s="102"/>
      <c r="VRT27" s="102"/>
      <c r="VRU27" s="102"/>
      <c r="VRV27" s="102"/>
      <c r="VRW27" s="102"/>
      <c r="VRX27" s="102"/>
      <c r="VRY27" s="102"/>
      <c r="VRZ27" s="102"/>
      <c r="VSA27" s="102"/>
      <c r="VSB27" s="102"/>
      <c r="VSC27" s="102"/>
      <c r="VSD27" s="102"/>
      <c r="VSE27" s="102"/>
      <c r="VSF27" s="102"/>
      <c r="VSG27" s="102"/>
      <c r="VSH27" s="102"/>
      <c r="VSI27" s="102"/>
      <c r="VSJ27" s="102"/>
      <c r="VSK27" s="102"/>
      <c r="VSL27" s="102"/>
      <c r="VSM27" s="102"/>
      <c r="VSN27" s="102"/>
      <c r="VSO27" s="102"/>
      <c r="VSP27" s="102"/>
      <c r="VSQ27" s="102"/>
      <c r="VSR27" s="102"/>
      <c r="VSS27" s="102"/>
      <c r="VST27" s="102"/>
      <c r="VSU27" s="102"/>
      <c r="VSV27" s="102"/>
      <c r="VSW27" s="102"/>
      <c r="VSX27" s="102"/>
      <c r="VSY27" s="102"/>
      <c r="VSZ27" s="102"/>
      <c r="VTA27" s="102"/>
      <c r="VTB27" s="102"/>
      <c r="VTC27" s="102"/>
      <c r="VTD27" s="102"/>
      <c r="VTE27" s="102"/>
      <c r="VTF27" s="102"/>
      <c r="VTG27" s="102"/>
      <c r="VTH27" s="102"/>
      <c r="VTI27" s="102"/>
      <c r="VTJ27" s="102"/>
      <c r="VTK27" s="102"/>
      <c r="VTL27" s="102"/>
      <c r="VTM27" s="102"/>
      <c r="VTN27" s="102"/>
      <c r="VTO27" s="102"/>
      <c r="VTP27" s="102"/>
      <c r="VTQ27" s="102"/>
      <c r="VTR27" s="102"/>
      <c r="VTS27" s="102"/>
      <c r="VTT27" s="102"/>
      <c r="VTU27" s="102"/>
      <c r="VTV27" s="102"/>
      <c r="VTW27" s="102"/>
      <c r="VTX27" s="102"/>
      <c r="VTY27" s="102"/>
      <c r="VTZ27" s="102"/>
      <c r="VUA27" s="102"/>
      <c r="VUB27" s="102"/>
      <c r="VUC27" s="102"/>
      <c r="VUD27" s="102"/>
      <c r="VUE27" s="102"/>
      <c r="VUF27" s="102"/>
      <c r="VUG27" s="102"/>
      <c r="VUH27" s="102"/>
      <c r="VUI27" s="102"/>
      <c r="VUJ27" s="102"/>
      <c r="VUK27" s="102"/>
      <c r="VUL27" s="102"/>
      <c r="VUM27" s="102"/>
      <c r="VUN27" s="102"/>
      <c r="VUO27" s="102"/>
      <c r="VUP27" s="102"/>
      <c r="VUQ27" s="102"/>
      <c r="VUR27" s="102"/>
      <c r="VUS27" s="102"/>
      <c r="VUT27" s="102"/>
      <c r="VUU27" s="102"/>
      <c r="VUV27" s="102"/>
      <c r="VUW27" s="102"/>
      <c r="VUX27" s="102"/>
      <c r="VUY27" s="102"/>
      <c r="VUZ27" s="102"/>
      <c r="VVA27" s="102"/>
      <c r="VVB27" s="102"/>
      <c r="VVC27" s="102"/>
      <c r="VVD27" s="102"/>
      <c r="VVE27" s="102"/>
      <c r="VVF27" s="102"/>
      <c r="VVG27" s="102"/>
      <c r="VVH27" s="102"/>
      <c r="VVI27" s="102"/>
      <c r="VVJ27" s="102"/>
      <c r="VVK27" s="102"/>
      <c r="VVL27" s="102"/>
      <c r="VVM27" s="102"/>
      <c r="VVN27" s="102"/>
      <c r="VVO27" s="102"/>
      <c r="VVP27" s="102"/>
      <c r="VVQ27" s="102"/>
      <c r="VVR27" s="102"/>
      <c r="VVS27" s="102"/>
      <c r="VVT27" s="102"/>
      <c r="VVU27" s="102"/>
      <c r="VVV27" s="102"/>
      <c r="VVW27" s="102"/>
      <c r="VVX27" s="102"/>
      <c r="VVY27" s="102"/>
      <c r="VVZ27" s="102"/>
      <c r="VWA27" s="102"/>
      <c r="VWB27" s="102"/>
      <c r="VWC27" s="102"/>
      <c r="VWD27" s="102"/>
      <c r="VWE27" s="102"/>
      <c r="VWF27" s="102"/>
      <c r="VWG27" s="102"/>
      <c r="VWH27" s="102"/>
      <c r="VWI27" s="102"/>
      <c r="VWJ27" s="102"/>
      <c r="VWK27" s="102"/>
      <c r="VWL27" s="102"/>
      <c r="VWM27" s="102"/>
      <c r="VWN27" s="102"/>
      <c r="VWO27" s="102"/>
      <c r="VWP27" s="102"/>
      <c r="VWQ27" s="102"/>
      <c r="VWR27" s="102"/>
      <c r="VWS27" s="102"/>
      <c r="VWT27" s="102"/>
      <c r="VWU27" s="102"/>
      <c r="VWV27" s="102"/>
      <c r="VWW27" s="102"/>
      <c r="VWX27" s="102"/>
      <c r="VWY27" s="102"/>
      <c r="VWZ27" s="102"/>
      <c r="VXA27" s="102"/>
      <c r="VXB27" s="102"/>
      <c r="VXC27" s="102"/>
      <c r="VXD27" s="102"/>
      <c r="VXE27" s="102"/>
      <c r="VXF27" s="102"/>
      <c r="VXG27" s="102"/>
      <c r="VXH27" s="102"/>
      <c r="VXI27" s="102"/>
      <c r="VXJ27" s="102"/>
      <c r="VXK27" s="102"/>
      <c r="VXL27" s="102"/>
      <c r="VXM27" s="102"/>
      <c r="VXN27" s="102"/>
      <c r="VXO27" s="102"/>
      <c r="VXP27" s="102"/>
      <c r="VXQ27" s="102"/>
      <c r="VXR27" s="102"/>
      <c r="VXS27" s="102"/>
      <c r="VXT27" s="102"/>
      <c r="VXU27" s="102"/>
      <c r="VXV27" s="102"/>
      <c r="VXW27" s="102"/>
      <c r="VXX27" s="102"/>
      <c r="VXY27" s="102"/>
      <c r="VXZ27" s="102"/>
      <c r="VYA27" s="102"/>
      <c r="VYB27" s="102"/>
      <c r="VYC27" s="102"/>
      <c r="VYD27" s="102"/>
      <c r="VYE27" s="102"/>
      <c r="VYF27" s="102"/>
      <c r="VYG27" s="102"/>
      <c r="VYH27" s="102"/>
      <c r="VYI27" s="102"/>
      <c r="VYJ27" s="102"/>
      <c r="VYK27" s="102"/>
      <c r="VYL27" s="102"/>
      <c r="VYM27" s="102"/>
      <c r="VYN27" s="102"/>
      <c r="VYO27" s="102"/>
      <c r="VYP27" s="102"/>
      <c r="VYQ27" s="102"/>
      <c r="VYR27" s="102"/>
      <c r="VYS27" s="102"/>
      <c r="VYT27" s="102"/>
      <c r="VYU27" s="102"/>
      <c r="VYV27" s="102"/>
      <c r="VYW27" s="102"/>
      <c r="VYX27" s="102"/>
      <c r="VYY27" s="102"/>
      <c r="VYZ27" s="102"/>
      <c r="VZA27" s="102"/>
      <c r="VZB27" s="102"/>
      <c r="VZC27" s="102"/>
      <c r="VZD27" s="102"/>
      <c r="VZE27" s="102"/>
      <c r="VZF27" s="102"/>
      <c r="VZG27" s="102"/>
      <c r="VZH27" s="102"/>
      <c r="VZI27" s="102"/>
      <c r="VZJ27" s="102"/>
      <c r="VZK27" s="102"/>
      <c r="VZL27" s="102"/>
      <c r="VZM27" s="102"/>
      <c r="VZN27" s="102"/>
      <c r="VZO27" s="102"/>
      <c r="VZP27" s="102"/>
      <c r="VZQ27" s="102"/>
      <c r="VZR27" s="102"/>
      <c r="VZS27" s="102"/>
      <c r="VZT27" s="102"/>
      <c r="VZU27" s="102"/>
      <c r="VZV27" s="102"/>
      <c r="VZW27" s="102"/>
      <c r="VZX27" s="102"/>
      <c r="VZY27" s="102"/>
      <c r="VZZ27" s="102"/>
      <c r="WAA27" s="102"/>
      <c r="WAB27" s="102"/>
      <c r="WAC27" s="102"/>
      <c r="WAD27" s="102"/>
      <c r="WAE27" s="102"/>
      <c r="WAF27" s="102"/>
      <c r="WAG27" s="102"/>
      <c r="WAH27" s="102"/>
      <c r="WAI27" s="102"/>
      <c r="WAJ27" s="102"/>
      <c r="WAK27" s="102"/>
      <c r="WAL27" s="102"/>
      <c r="WAM27" s="102"/>
      <c r="WAN27" s="102"/>
      <c r="WAO27" s="102"/>
      <c r="WAP27" s="102"/>
      <c r="WAQ27" s="102"/>
      <c r="WAR27" s="102"/>
      <c r="WAS27" s="102"/>
      <c r="WAT27" s="102"/>
      <c r="WAU27" s="102"/>
      <c r="WAV27" s="102"/>
      <c r="WAW27" s="102"/>
      <c r="WAX27" s="102"/>
      <c r="WAY27" s="102"/>
      <c r="WAZ27" s="102"/>
      <c r="WBA27" s="102"/>
      <c r="WBB27" s="102"/>
      <c r="WBC27" s="102"/>
      <c r="WBD27" s="102"/>
      <c r="WBE27" s="102"/>
      <c r="WBF27" s="102"/>
      <c r="WBG27" s="102"/>
      <c r="WBH27" s="102"/>
      <c r="WBI27" s="102"/>
      <c r="WBJ27" s="102"/>
      <c r="WBK27" s="102"/>
      <c r="WBL27" s="102"/>
      <c r="WBM27" s="102"/>
      <c r="WBN27" s="102"/>
      <c r="WBO27" s="102"/>
      <c r="WBP27" s="102"/>
      <c r="WBQ27" s="102"/>
      <c r="WBR27" s="102"/>
      <c r="WBS27" s="102"/>
      <c r="WBT27" s="102"/>
      <c r="WBU27" s="102"/>
      <c r="WBV27" s="102"/>
      <c r="WBW27" s="102"/>
      <c r="WBX27" s="102"/>
      <c r="WBY27" s="102"/>
      <c r="WBZ27" s="102"/>
      <c r="WCA27" s="102"/>
      <c r="WCB27" s="102"/>
      <c r="WCC27" s="102"/>
      <c r="WCD27" s="102"/>
      <c r="WCE27" s="102"/>
      <c r="WCF27" s="102"/>
      <c r="WCG27" s="102"/>
      <c r="WCH27" s="102"/>
      <c r="WCI27" s="102"/>
      <c r="WCJ27" s="102"/>
      <c r="WCK27" s="102"/>
      <c r="WCL27" s="102"/>
      <c r="WCM27" s="102"/>
      <c r="WCN27" s="102"/>
      <c r="WCO27" s="102"/>
      <c r="WCP27" s="102"/>
      <c r="WCQ27" s="102"/>
      <c r="WCR27" s="102"/>
      <c r="WCS27" s="102"/>
      <c r="WCT27" s="102"/>
      <c r="WCU27" s="102"/>
      <c r="WCV27" s="102"/>
      <c r="WCW27" s="102"/>
      <c r="WCX27" s="102"/>
      <c r="WCY27" s="102"/>
      <c r="WCZ27" s="102"/>
      <c r="WDA27" s="102"/>
      <c r="WDB27" s="102"/>
      <c r="WDC27" s="102"/>
      <c r="WDD27" s="102"/>
      <c r="WDE27" s="102"/>
      <c r="WDF27" s="102"/>
      <c r="WDG27" s="102"/>
      <c r="WDH27" s="102"/>
      <c r="WDI27" s="102"/>
      <c r="WDJ27" s="102"/>
      <c r="WDK27" s="102"/>
      <c r="WDL27" s="102"/>
      <c r="WDM27" s="102"/>
      <c r="WDN27" s="102"/>
      <c r="WDO27" s="102"/>
      <c r="WDP27" s="102"/>
      <c r="WDQ27" s="102"/>
      <c r="WDR27" s="102"/>
      <c r="WDS27" s="102"/>
      <c r="WDT27" s="102"/>
      <c r="WDU27" s="102"/>
      <c r="WDV27" s="102"/>
      <c r="WDW27" s="102"/>
      <c r="WDX27" s="102"/>
      <c r="WDY27" s="102"/>
      <c r="WDZ27" s="102"/>
      <c r="WEA27" s="102"/>
      <c r="WEB27" s="102"/>
      <c r="WEC27" s="102"/>
      <c r="WED27" s="102"/>
      <c r="WEE27" s="102"/>
      <c r="WEF27" s="102"/>
      <c r="WEG27" s="102"/>
      <c r="WEH27" s="102"/>
      <c r="WEI27" s="102"/>
      <c r="WEJ27" s="102"/>
      <c r="WEK27" s="102"/>
      <c r="WEL27" s="102"/>
      <c r="WEM27" s="102"/>
      <c r="WEN27" s="102"/>
      <c r="WEO27" s="102"/>
      <c r="WEP27" s="102"/>
      <c r="WEQ27" s="102"/>
      <c r="WER27" s="102"/>
      <c r="WES27" s="102"/>
      <c r="WET27" s="102"/>
      <c r="WEU27" s="102"/>
      <c r="WEV27" s="102"/>
      <c r="WEW27" s="102"/>
      <c r="WEX27" s="102"/>
      <c r="WEY27" s="102"/>
      <c r="WEZ27" s="102"/>
      <c r="WFA27" s="102"/>
      <c r="WFB27" s="102"/>
      <c r="WFC27" s="102"/>
      <c r="WFD27" s="102"/>
      <c r="WFE27" s="102"/>
      <c r="WFF27" s="102"/>
      <c r="WFG27" s="102"/>
      <c r="WFH27" s="102"/>
      <c r="WFI27" s="102"/>
      <c r="WFJ27" s="102"/>
      <c r="WFK27" s="102"/>
      <c r="WFL27" s="102"/>
      <c r="WFM27" s="102"/>
      <c r="WFN27" s="102"/>
      <c r="WFO27" s="102"/>
      <c r="WFP27" s="102"/>
      <c r="WFQ27" s="102"/>
      <c r="WFR27" s="102"/>
      <c r="WFS27" s="102"/>
      <c r="WFT27" s="102"/>
      <c r="WFU27" s="102"/>
      <c r="WFV27" s="102"/>
      <c r="WFW27" s="102"/>
      <c r="WFX27" s="102"/>
      <c r="WFY27" s="102"/>
      <c r="WFZ27" s="102"/>
      <c r="WGA27" s="102"/>
      <c r="WGB27" s="102"/>
      <c r="WGC27" s="102"/>
      <c r="WGD27" s="102"/>
      <c r="WGE27" s="102"/>
      <c r="WGF27" s="102"/>
      <c r="WGG27" s="102"/>
      <c r="WGH27" s="102"/>
      <c r="WGI27" s="102"/>
      <c r="WGJ27" s="102"/>
      <c r="WGK27" s="102"/>
      <c r="WGL27" s="102"/>
      <c r="WGM27" s="102"/>
      <c r="WGN27" s="102"/>
      <c r="WGO27" s="102"/>
      <c r="WGP27" s="102"/>
      <c r="WGQ27" s="102"/>
      <c r="WGR27" s="102"/>
      <c r="WGS27" s="102"/>
      <c r="WGT27" s="102"/>
      <c r="WGU27" s="102"/>
      <c r="WGV27" s="102"/>
      <c r="WGW27" s="102"/>
      <c r="WGX27" s="102"/>
      <c r="WGY27" s="102"/>
      <c r="WGZ27" s="102"/>
      <c r="WHA27" s="102"/>
      <c r="WHB27" s="102"/>
      <c r="WHC27" s="102"/>
      <c r="WHD27" s="102"/>
      <c r="WHE27" s="102"/>
      <c r="WHF27" s="102"/>
      <c r="WHG27" s="102"/>
      <c r="WHH27" s="102"/>
      <c r="WHI27" s="102"/>
      <c r="WHJ27" s="102"/>
      <c r="WHK27" s="102"/>
      <c r="WHL27" s="102"/>
      <c r="WHM27" s="102"/>
      <c r="WHN27" s="102"/>
      <c r="WHO27" s="102"/>
      <c r="WHP27" s="102"/>
      <c r="WHQ27" s="102"/>
      <c r="WHR27" s="102"/>
      <c r="WHS27" s="102"/>
      <c r="WHT27" s="102"/>
      <c r="WHU27" s="102"/>
      <c r="WHV27" s="102"/>
      <c r="WHW27" s="102"/>
      <c r="WHX27" s="102"/>
      <c r="WHY27" s="102"/>
      <c r="WHZ27" s="102"/>
      <c r="WIA27" s="102"/>
      <c r="WIB27" s="102"/>
      <c r="WIC27" s="102"/>
      <c r="WID27" s="102"/>
      <c r="WIE27" s="102"/>
      <c r="WIF27" s="102"/>
      <c r="WIG27" s="102"/>
      <c r="WIH27" s="102"/>
      <c r="WII27" s="102"/>
      <c r="WIJ27" s="102"/>
      <c r="WIK27" s="102"/>
      <c r="WIL27" s="102"/>
      <c r="WIM27" s="102"/>
      <c r="WIN27" s="102"/>
      <c r="WIO27" s="102"/>
      <c r="WIP27" s="102"/>
      <c r="WIQ27" s="102"/>
      <c r="WIR27" s="102"/>
      <c r="WIS27" s="102"/>
      <c r="WIT27" s="102"/>
      <c r="WIU27" s="102"/>
      <c r="WIV27" s="102"/>
      <c r="WIW27" s="102"/>
      <c r="WIX27" s="102"/>
      <c r="WIY27" s="102"/>
      <c r="WIZ27" s="102"/>
      <c r="WJA27" s="102"/>
      <c r="WJB27" s="102"/>
      <c r="WJC27" s="102"/>
      <c r="WJD27" s="102"/>
      <c r="WJE27" s="102"/>
      <c r="WJF27" s="102"/>
      <c r="WJG27" s="102"/>
      <c r="WJH27" s="102"/>
      <c r="WJI27" s="102"/>
      <c r="WJJ27" s="102"/>
      <c r="WJK27" s="102"/>
      <c r="WJL27" s="102"/>
      <c r="WJM27" s="102"/>
      <c r="WJN27" s="102"/>
      <c r="WJO27" s="102"/>
      <c r="WJP27" s="102"/>
      <c r="WJQ27" s="102"/>
      <c r="WJR27" s="102"/>
      <c r="WJS27" s="102"/>
      <c r="WJT27" s="102"/>
      <c r="WJU27" s="102"/>
      <c r="WJV27" s="102"/>
      <c r="WJW27" s="102"/>
      <c r="WJX27" s="102"/>
      <c r="WJY27" s="102"/>
      <c r="WJZ27" s="102"/>
      <c r="WKA27" s="102"/>
      <c r="WKB27" s="102"/>
      <c r="WKC27" s="102"/>
      <c r="WKD27" s="102"/>
      <c r="WKE27" s="102"/>
      <c r="WKF27" s="102"/>
      <c r="WKG27" s="102"/>
      <c r="WKH27" s="102"/>
      <c r="WKI27" s="102"/>
      <c r="WKJ27" s="102"/>
      <c r="WKK27" s="102"/>
      <c r="WKL27" s="102"/>
      <c r="WKM27" s="102"/>
      <c r="WKN27" s="102"/>
      <c r="WKO27" s="102"/>
      <c r="WKP27" s="102"/>
      <c r="WKQ27" s="102"/>
      <c r="WKR27" s="102"/>
      <c r="WKS27" s="102"/>
      <c r="WKT27" s="102"/>
      <c r="WKU27" s="102"/>
      <c r="WKV27" s="102"/>
      <c r="WKW27" s="102"/>
      <c r="WKX27" s="102"/>
      <c r="WKY27" s="102"/>
      <c r="WKZ27" s="102"/>
      <c r="WLA27" s="102"/>
      <c r="WLB27" s="102"/>
      <c r="WLC27" s="102"/>
      <c r="WLD27" s="102"/>
      <c r="WLE27" s="102"/>
      <c r="WLF27" s="102"/>
      <c r="WLG27" s="102"/>
      <c r="WLH27" s="102"/>
      <c r="WLI27" s="102"/>
      <c r="WLJ27" s="102"/>
      <c r="WLK27" s="102"/>
      <c r="WLL27" s="102"/>
      <c r="WLM27" s="102"/>
      <c r="WLN27" s="102"/>
      <c r="WLO27" s="102"/>
      <c r="WLP27" s="102"/>
      <c r="WLQ27" s="102"/>
      <c r="WLR27" s="102"/>
      <c r="WLS27" s="102"/>
      <c r="WLT27" s="102"/>
      <c r="WLU27" s="102"/>
      <c r="WLV27" s="102"/>
      <c r="WLW27" s="102"/>
      <c r="WLX27" s="102"/>
      <c r="WLY27" s="102"/>
      <c r="WLZ27" s="102"/>
      <c r="WMA27" s="102"/>
      <c r="WMB27" s="102"/>
      <c r="WMC27" s="102"/>
      <c r="WMD27" s="102"/>
      <c r="WME27" s="102"/>
      <c r="WMF27" s="102"/>
      <c r="WMG27" s="102"/>
      <c r="WMH27" s="102"/>
      <c r="WMI27" s="102"/>
      <c r="WMJ27" s="102"/>
      <c r="WMK27" s="102"/>
      <c r="WML27" s="102"/>
      <c r="WMM27" s="102"/>
      <c r="WMN27" s="102"/>
      <c r="WMO27" s="102"/>
      <c r="WMP27" s="102"/>
      <c r="WMQ27" s="102"/>
      <c r="WMR27" s="102"/>
      <c r="WMS27" s="102"/>
      <c r="WMT27" s="102"/>
      <c r="WMU27" s="102"/>
      <c r="WMV27" s="102"/>
      <c r="WMW27" s="102"/>
      <c r="WMX27" s="102"/>
      <c r="WMY27" s="102"/>
      <c r="WMZ27" s="102"/>
      <c r="WNA27" s="102"/>
      <c r="WNB27" s="102"/>
      <c r="WNC27" s="102"/>
      <c r="WND27" s="102"/>
      <c r="WNE27" s="102"/>
      <c r="WNF27" s="102"/>
      <c r="WNG27" s="102"/>
      <c r="WNH27" s="102"/>
      <c r="WNI27" s="102"/>
      <c r="WNJ27" s="102"/>
      <c r="WNK27" s="102"/>
      <c r="WNL27" s="102"/>
      <c r="WNM27" s="102"/>
      <c r="WNN27" s="102"/>
      <c r="WNO27" s="102"/>
      <c r="WNP27" s="102"/>
      <c r="WNQ27" s="102"/>
      <c r="WNR27" s="102"/>
      <c r="WNS27" s="102"/>
      <c r="WNT27" s="102"/>
      <c r="WNU27" s="102"/>
      <c r="WNV27" s="102"/>
      <c r="WNW27" s="102"/>
      <c r="WNX27" s="102"/>
      <c r="WNY27" s="102"/>
      <c r="WNZ27" s="102"/>
      <c r="WOA27" s="102"/>
      <c r="WOB27" s="102"/>
      <c r="WOC27" s="102"/>
      <c r="WOD27" s="102"/>
      <c r="WOE27" s="102"/>
      <c r="WOF27" s="102"/>
      <c r="WOG27" s="102"/>
      <c r="WOH27" s="102"/>
      <c r="WOI27" s="102"/>
      <c r="WOJ27" s="102"/>
      <c r="WOK27" s="102"/>
      <c r="WOL27" s="102"/>
      <c r="WOM27" s="102"/>
      <c r="WON27" s="102"/>
      <c r="WOO27" s="102"/>
      <c r="WOP27" s="102"/>
      <c r="WOQ27" s="102"/>
      <c r="WOR27" s="102"/>
      <c r="WOS27" s="102"/>
      <c r="WOT27" s="102"/>
      <c r="WOU27" s="102"/>
      <c r="WOV27" s="102"/>
      <c r="WOW27" s="102"/>
      <c r="WOX27" s="102"/>
      <c r="WOY27" s="102"/>
      <c r="WOZ27" s="102"/>
      <c r="WPA27" s="102"/>
      <c r="WPB27" s="102"/>
      <c r="WPC27" s="102"/>
      <c r="WPD27" s="102"/>
      <c r="WPE27" s="102"/>
      <c r="WPF27" s="102"/>
      <c r="WPG27" s="102"/>
      <c r="WPH27" s="102"/>
      <c r="WPI27" s="102"/>
      <c r="WPJ27" s="102"/>
      <c r="WPK27" s="102"/>
      <c r="WPL27" s="102"/>
      <c r="WPM27" s="102"/>
      <c r="WPN27" s="102"/>
      <c r="WPO27" s="102"/>
      <c r="WPP27" s="102"/>
      <c r="WPQ27" s="102"/>
      <c r="WPR27" s="102"/>
      <c r="WPS27" s="102"/>
      <c r="WPT27" s="102"/>
      <c r="WPU27" s="102"/>
      <c r="WPV27" s="102"/>
      <c r="WPW27" s="102"/>
      <c r="WPX27" s="102"/>
      <c r="WPY27" s="102"/>
      <c r="WPZ27" s="102"/>
      <c r="WQA27" s="102"/>
      <c r="WQB27" s="102"/>
      <c r="WQC27" s="102"/>
      <c r="WQD27" s="102"/>
      <c r="WQE27" s="102"/>
      <c r="WQF27" s="102"/>
      <c r="WQG27" s="102"/>
      <c r="WQH27" s="102"/>
      <c r="WQI27" s="102"/>
      <c r="WQJ27" s="102"/>
      <c r="WQK27" s="102"/>
      <c r="WQL27" s="102"/>
      <c r="WQM27" s="102"/>
      <c r="WQN27" s="102"/>
      <c r="WQO27" s="102"/>
      <c r="WQP27" s="102"/>
      <c r="WQQ27" s="102"/>
      <c r="WQR27" s="102"/>
      <c r="WQS27" s="102"/>
      <c r="WQT27" s="102"/>
      <c r="WQU27" s="102"/>
      <c r="WQV27" s="102"/>
      <c r="WQW27" s="102"/>
      <c r="WQX27" s="102"/>
      <c r="WQY27" s="102"/>
      <c r="WQZ27" s="102"/>
      <c r="WRA27" s="102"/>
      <c r="WRB27" s="102"/>
      <c r="WRC27" s="102"/>
      <c r="WRD27" s="102"/>
      <c r="WRE27" s="102"/>
      <c r="WRF27" s="102"/>
      <c r="WRG27" s="102"/>
      <c r="WRH27" s="102"/>
      <c r="WRI27" s="102"/>
      <c r="WRJ27" s="102"/>
      <c r="WRK27" s="102"/>
      <c r="WRL27" s="102"/>
      <c r="WRM27" s="102"/>
      <c r="WRN27" s="102"/>
      <c r="WRO27" s="102"/>
      <c r="WRP27" s="102"/>
      <c r="WRQ27" s="102"/>
      <c r="WRR27" s="102"/>
      <c r="WRS27" s="102"/>
      <c r="WRT27" s="102"/>
      <c r="WRU27" s="102"/>
      <c r="WRV27" s="102"/>
      <c r="WRW27" s="102"/>
      <c r="WRX27" s="102"/>
      <c r="WRY27" s="102"/>
      <c r="WRZ27" s="102"/>
      <c r="WSA27" s="102"/>
      <c r="WSB27" s="102"/>
      <c r="WSC27" s="102"/>
      <c r="WSD27" s="102"/>
      <c r="WSE27" s="102"/>
      <c r="WSF27" s="102"/>
      <c r="WSG27" s="102"/>
      <c r="WSH27" s="102"/>
      <c r="WSI27" s="102"/>
      <c r="WSJ27" s="102"/>
      <c r="WSK27" s="102"/>
      <c r="WSL27" s="102"/>
      <c r="WSM27" s="102"/>
      <c r="WSN27" s="102"/>
      <c r="WSO27" s="102"/>
      <c r="WSP27" s="102"/>
      <c r="WSQ27" s="102"/>
      <c r="WSR27" s="102"/>
      <c r="WSS27" s="102"/>
      <c r="WST27" s="102"/>
      <c r="WSU27" s="102"/>
      <c r="WSV27" s="102"/>
      <c r="WSW27" s="102"/>
      <c r="WSX27" s="102"/>
      <c r="WSY27" s="102"/>
      <c r="WSZ27" s="102"/>
      <c r="WTA27" s="102"/>
      <c r="WTB27" s="102"/>
      <c r="WTC27" s="102"/>
      <c r="WTD27" s="102"/>
      <c r="WTE27" s="102"/>
      <c r="WTF27" s="102"/>
      <c r="WTG27" s="102"/>
      <c r="WTH27" s="102"/>
      <c r="WTI27" s="102"/>
      <c r="WTJ27" s="102"/>
      <c r="WTK27" s="102"/>
      <c r="WTL27" s="102"/>
      <c r="WTM27" s="102"/>
      <c r="WTN27" s="102"/>
      <c r="WTO27" s="102"/>
      <c r="WTP27" s="102"/>
      <c r="WTQ27" s="102"/>
      <c r="WTR27" s="102"/>
      <c r="WTS27" s="102"/>
      <c r="WTT27" s="102"/>
      <c r="WTU27" s="102"/>
      <c r="WTV27" s="102"/>
      <c r="WTW27" s="102"/>
      <c r="WTX27" s="102"/>
      <c r="WTY27" s="102"/>
      <c r="WTZ27" s="102"/>
      <c r="WUA27" s="102"/>
      <c r="WUB27" s="102"/>
      <c r="WUC27" s="102"/>
      <c r="WUD27" s="102"/>
      <c r="WUE27" s="102"/>
      <c r="WUF27" s="102"/>
      <c r="WUG27" s="102"/>
      <c r="WUH27" s="102"/>
      <c r="WUI27" s="102"/>
      <c r="WUJ27" s="102"/>
      <c r="WUK27" s="102"/>
      <c r="WUL27" s="102"/>
      <c r="WUM27" s="102"/>
      <c r="WUN27" s="102"/>
      <c r="WUO27" s="102"/>
      <c r="WUP27" s="102"/>
      <c r="WUQ27" s="102"/>
      <c r="WUR27" s="102"/>
      <c r="WUS27" s="102"/>
      <c r="WUT27" s="102"/>
      <c r="WUU27" s="102"/>
      <c r="WUV27" s="102"/>
      <c r="WUW27" s="102"/>
      <c r="WUX27" s="102"/>
      <c r="WUY27" s="102"/>
      <c r="WUZ27" s="102"/>
      <c r="WVA27" s="102"/>
      <c r="WVB27" s="102"/>
      <c r="WVC27" s="102"/>
      <c r="WVD27" s="102"/>
      <c r="WVE27" s="102"/>
      <c r="WVF27" s="102"/>
      <c r="WVG27" s="102"/>
      <c r="WVH27" s="102"/>
      <c r="WVI27" s="102"/>
      <c r="WVJ27" s="102"/>
      <c r="WVK27" s="102"/>
      <c r="WVL27" s="102"/>
      <c r="WVM27" s="102"/>
      <c r="WVN27" s="102"/>
      <c r="WVO27" s="102"/>
      <c r="WVP27" s="102"/>
      <c r="WVQ27" s="102"/>
      <c r="WVR27" s="102"/>
      <c r="WVS27" s="102"/>
      <c r="WVT27" s="102"/>
      <c r="WVU27" s="102"/>
      <c r="WVV27" s="102"/>
      <c r="WVW27" s="102"/>
      <c r="WVX27" s="102"/>
      <c r="WVY27" s="102"/>
      <c r="WVZ27" s="102"/>
      <c r="WWA27" s="102"/>
      <c r="WWB27" s="102"/>
      <c r="WWC27" s="102"/>
      <c r="WWD27" s="102"/>
      <c r="WWE27" s="102"/>
      <c r="WWF27" s="102"/>
      <c r="WWG27" s="102"/>
      <c r="WWH27" s="102"/>
      <c r="WWI27" s="102"/>
      <c r="WWJ27" s="102"/>
      <c r="WWK27" s="102"/>
      <c r="WWL27" s="102"/>
      <c r="WWM27" s="102"/>
      <c r="WWN27" s="102"/>
      <c r="WWO27" s="102"/>
      <c r="WWP27" s="102"/>
      <c r="WWQ27" s="102"/>
      <c r="WWR27" s="102"/>
      <c r="WWS27" s="102"/>
      <c r="WWT27" s="102"/>
      <c r="WWU27" s="102"/>
      <c r="WWV27" s="102"/>
      <c r="WWW27" s="102"/>
      <c r="WWX27" s="102"/>
      <c r="WWY27" s="102"/>
      <c r="WWZ27" s="102"/>
    </row>
    <row r="28" spans="1:16172" ht="30" customHeight="1">
      <c r="B28" s="1169" t="s">
        <v>2301</v>
      </c>
      <c r="C28" s="1169"/>
      <c r="D28" s="1169"/>
      <c r="E28" s="1169"/>
      <c r="F28" s="1169"/>
      <c r="G28" s="1169"/>
      <c r="H28" s="1169"/>
      <c r="I28" s="1169"/>
      <c r="J28" s="1169"/>
      <c r="K28" s="1169"/>
      <c r="L28" s="1169"/>
      <c r="M28" s="1169"/>
      <c r="N28" s="1170"/>
      <c r="O28" s="1199"/>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c r="AL28" s="1200"/>
      <c r="AM28" s="1200"/>
      <c r="AN28" s="1200"/>
      <c r="AO28" s="1200"/>
      <c r="AP28" s="1200"/>
      <c r="AQ28" s="1201"/>
      <c r="AS28" s="373"/>
      <c r="AT28" s="102"/>
    </row>
    <row r="29" spans="1:16172" ht="30" customHeight="1">
      <c r="B29" s="1169" t="s">
        <v>2302</v>
      </c>
      <c r="C29" s="1169"/>
      <c r="D29" s="1169"/>
      <c r="E29" s="1169"/>
      <c r="F29" s="1169"/>
      <c r="G29" s="1169"/>
      <c r="H29" s="1169"/>
      <c r="I29" s="1169"/>
      <c r="J29" s="1169"/>
      <c r="K29" s="1169"/>
      <c r="L29" s="1169"/>
      <c r="M29" s="1169"/>
      <c r="N29" s="1170"/>
      <c r="O29" s="1202"/>
      <c r="P29" s="1203"/>
      <c r="Q29" s="1203"/>
      <c r="R29" s="1203"/>
      <c r="S29" s="1203"/>
      <c r="T29" s="1203"/>
      <c r="U29" s="1203"/>
      <c r="V29" s="1203"/>
      <c r="W29" s="1203"/>
      <c r="X29" s="1203"/>
      <c r="Y29" s="1203"/>
      <c r="Z29" s="1203"/>
      <c r="AA29" s="1203"/>
      <c r="AB29" s="1203"/>
      <c r="AC29" s="1203"/>
      <c r="AD29" s="1203"/>
      <c r="AE29" s="1203"/>
      <c r="AF29" s="1203"/>
      <c r="AG29" s="1203"/>
      <c r="AH29" s="1203"/>
      <c r="AI29" s="1203"/>
      <c r="AJ29" s="1203"/>
      <c r="AK29" s="1203"/>
      <c r="AL29" s="1203"/>
      <c r="AM29" s="1203"/>
      <c r="AN29" s="1203"/>
      <c r="AO29" s="1203"/>
      <c r="AP29" s="1203"/>
      <c r="AQ29" s="1204"/>
      <c r="AS29" s="373"/>
      <c r="AT29" s="102"/>
    </row>
    <row r="30" spans="1:16172" ht="30" customHeight="1">
      <c r="B30" s="1171" t="s">
        <v>2230</v>
      </c>
      <c r="C30" s="1172"/>
      <c r="D30" s="1172"/>
      <c r="E30" s="1172"/>
      <c r="F30" s="1172"/>
      <c r="G30" s="1172"/>
      <c r="H30" s="1172"/>
      <c r="I30" s="1172"/>
      <c r="J30" s="1172"/>
      <c r="K30" s="1172"/>
      <c r="L30" s="1172"/>
      <c r="M30" s="1172"/>
      <c r="N30" s="1173"/>
      <c r="O30" s="1174"/>
      <c r="P30" s="1175"/>
      <c r="Q30" s="1175"/>
      <c r="R30" s="1175"/>
      <c r="S30" s="1175"/>
      <c r="T30" s="1175"/>
      <c r="U30" s="1175"/>
      <c r="V30" s="1175"/>
      <c r="W30" s="1175"/>
      <c r="X30" s="1175"/>
      <c r="Y30" s="1175"/>
      <c r="Z30" s="1175"/>
      <c r="AA30" s="1175"/>
      <c r="AB30" s="1175"/>
      <c r="AC30" s="1175"/>
      <c r="AD30" s="1175"/>
      <c r="AE30" s="1175"/>
      <c r="AF30" s="1175"/>
      <c r="AG30" s="1175"/>
      <c r="AH30" s="1175"/>
      <c r="AI30" s="1175"/>
      <c r="AJ30" s="1175"/>
      <c r="AK30" s="1175"/>
      <c r="AL30" s="1175"/>
      <c r="AM30" s="1175"/>
      <c r="AN30" s="1175"/>
      <c r="AO30" s="1175"/>
      <c r="AP30" s="1175"/>
      <c r="AQ30" s="1176"/>
      <c r="AS30" s="373"/>
    </row>
    <row r="31" spans="1:16172" ht="15" customHeight="1">
      <c r="B31" s="1171" t="s">
        <v>2037</v>
      </c>
      <c r="C31" s="1172"/>
      <c r="D31" s="1172"/>
      <c r="E31" s="1172"/>
      <c r="F31" s="1172"/>
      <c r="G31" s="1172"/>
      <c r="H31" s="1172"/>
      <c r="I31" s="1172"/>
      <c r="J31" s="1172"/>
      <c r="K31" s="1172"/>
      <c r="L31" s="1172"/>
      <c r="M31" s="1172"/>
      <c r="N31" s="1173"/>
      <c r="O31" s="433"/>
      <c r="P31" s="548" t="s">
        <v>2065</v>
      </c>
      <c r="Q31" s="1158"/>
      <c r="R31" s="1158"/>
      <c r="S31" s="1158"/>
      <c r="T31" s="1158"/>
      <c r="U31" s="1158"/>
      <c r="V31" s="1158"/>
      <c r="W31" s="1158"/>
      <c r="X31" s="1158"/>
      <c r="Y31" s="1158"/>
      <c r="Z31" s="1158"/>
      <c r="AA31" s="1158"/>
      <c r="AB31" s="1158"/>
      <c r="AC31" s="1158"/>
      <c r="AD31" s="1158"/>
      <c r="AE31" s="1158"/>
      <c r="AF31" s="1158"/>
      <c r="AG31" s="1158"/>
      <c r="AH31" s="1158"/>
      <c r="AI31" s="1158"/>
      <c r="AJ31" s="1158"/>
      <c r="AK31" s="1158"/>
      <c r="AL31" s="1158"/>
      <c r="AM31" s="1158"/>
      <c r="AN31" s="1158"/>
      <c r="AO31" s="1158"/>
      <c r="AP31" s="1158"/>
      <c r="AQ31" s="434"/>
    </row>
    <row r="32" spans="1:16172" ht="15" customHeight="1">
      <c r="B32" s="1252"/>
      <c r="C32" s="1253"/>
      <c r="D32" s="1253"/>
      <c r="E32" s="1253"/>
      <c r="F32" s="1253"/>
      <c r="G32" s="1253"/>
      <c r="H32" s="1253"/>
      <c r="I32" s="1253"/>
      <c r="J32" s="1253"/>
      <c r="K32" s="1253"/>
      <c r="L32" s="1253"/>
      <c r="M32" s="1253"/>
      <c r="N32" s="1254"/>
      <c r="O32" s="384"/>
      <c r="P32" s="549" t="s">
        <v>2065</v>
      </c>
      <c r="Q32" s="1159"/>
      <c r="R32" s="1159"/>
      <c r="S32" s="1159"/>
      <c r="T32" s="1159"/>
      <c r="U32" s="1159"/>
      <c r="V32" s="1159"/>
      <c r="W32" s="1159"/>
      <c r="X32" s="1159"/>
      <c r="Y32" s="1159"/>
      <c r="Z32" s="1159"/>
      <c r="AA32" s="1159"/>
      <c r="AB32" s="1159"/>
      <c r="AC32" s="1159"/>
      <c r="AD32" s="1159"/>
      <c r="AE32" s="1159"/>
      <c r="AF32" s="1159"/>
      <c r="AG32" s="1159"/>
      <c r="AH32" s="1159"/>
      <c r="AI32" s="1159"/>
      <c r="AJ32" s="1159"/>
      <c r="AK32" s="1159"/>
      <c r="AL32" s="1159"/>
      <c r="AM32" s="1159"/>
      <c r="AN32" s="1159"/>
      <c r="AO32" s="1159"/>
      <c r="AP32" s="1159"/>
      <c r="AQ32" s="380"/>
    </row>
    <row r="33" spans="1:48" ht="15" customHeight="1">
      <c r="B33" s="1252"/>
      <c r="C33" s="1253"/>
      <c r="D33" s="1253"/>
      <c r="E33" s="1253"/>
      <c r="F33" s="1253"/>
      <c r="G33" s="1253"/>
      <c r="H33" s="1253"/>
      <c r="I33" s="1253"/>
      <c r="J33" s="1253"/>
      <c r="K33" s="1253"/>
      <c r="L33" s="1253"/>
      <c r="M33" s="1253"/>
      <c r="N33" s="1254"/>
      <c r="O33" s="384"/>
      <c r="P33" s="549" t="s">
        <v>2065</v>
      </c>
      <c r="Q33" s="1159"/>
      <c r="R33" s="1159"/>
      <c r="S33" s="1159"/>
      <c r="T33" s="1159"/>
      <c r="U33" s="1159"/>
      <c r="V33" s="1159"/>
      <c r="W33" s="1159"/>
      <c r="X33" s="1159"/>
      <c r="Y33" s="1159"/>
      <c r="Z33" s="1159"/>
      <c r="AA33" s="1159"/>
      <c r="AB33" s="1159"/>
      <c r="AC33" s="1159"/>
      <c r="AD33" s="1159"/>
      <c r="AE33" s="1159"/>
      <c r="AF33" s="1159"/>
      <c r="AG33" s="1159"/>
      <c r="AH33" s="1159"/>
      <c r="AI33" s="1159"/>
      <c r="AJ33" s="1159"/>
      <c r="AK33" s="1159"/>
      <c r="AL33" s="1159"/>
      <c r="AM33" s="1159"/>
      <c r="AN33" s="1159"/>
      <c r="AO33" s="1159"/>
      <c r="AP33" s="1159"/>
      <c r="AQ33" s="380"/>
    </row>
    <row r="34" spans="1:48" ht="15" customHeight="1">
      <c r="B34" s="1252"/>
      <c r="C34" s="1253"/>
      <c r="D34" s="1253"/>
      <c r="E34" s="1253"/>
      <c r="F34" s="1253"/>
      <c r="G34" s="1253"/>
      <c r="H34" s="1253"/>
      <c r="I34" s="1253"/>
      <c r="J34" s="1253"/>
      <c r="K34" s="1253"/>
      <c r="L34" s="1253"/>
      <c r="M34" s="1253"/>
      <c r="N34" s="1254"/>
      <c r="O34" s="384"/>
      <c r="P34" s="549" t="s">
        <v>2065</v>
      </c>
      <c r="Q34" s="1159"/>
      <c r="R34" s="1159"/>
      <c r="S34" s="1159"/>
      <c r="T34" s="1159"/>
      <c r="U34" s="1159"/>
      <c r="V34" s="1159"/>
      <c r="W34" s="1159"/>
      <c r="X34" s="1159"/>
      <c r="Y34" s="1159"/>
      <c r="Z34" s="1159"/>
      <c r="AA34" s="1159"/>
      <c r="AB34" s="1159"/>
      <c r="AC34" s="1159"/>
      <c r="AD34" s="1159"/>
      <c r="AE34" s="1159"/>
      <c r="AF34" s="1159"/>
      <c r="AG34" s="1159"/>
      <c r="AH34" s="1159"/>
      <c r="AI34" s="1159"/>
      <c r="AJ34" s="1159"/>
      <c r="AK34" s="1159"/>
      <c r="AL34" s="1159"/>
      <c r="AM34" s="1159"/>
      <c r="AN34" s="1159"/>
      <c r="AO34" s="1159"/>
      <c r="AP34" s="1159"/>
      <c r="AQ34" s="380"/>
    </row>
    <row r="35" spans="1:48" ht="15" customHeight="1">
      <c r="B35" s="1252"/>
      <c r="C35" s="1253"/>
      <c r="D35" s="1253"/>
      <c r="E35" s="1253"/>
      <c r="F35" s="1253"/>
      <c r="G35" s="1253"/>
      <c r="H35" s="1253"/>
      <c r="I35" s="1253"/>
      <c r="J35" s="1253"/>
      <c r="K35" s="1253"/>
      <c r="L35" s="1253"/>
      <c r="M35" s="1253"/>
      <c r="N35" s="1254"/>
      <c r="O35" s="384"/>
      <c r="P35" s="549" t="s">
        <v>2065</v>
      </c>
      <c r="Q35" s="1159"/>
      <c r="R35" s="1159"/>
      <c r="S35" s="1159"/>
      <c r="T35" s="1159"/>
      <c r="U35" s="1159"/>
      <c r="V35" s="1159"/>
      <c r="W35" s="1159"/>
      <c r="X35" s="1159"/>
      <c r="Y35" s="1159"/>
      <c r="Z35" s="1159"/>
      <c r="AA35" s="1159"/>
      <c r="AB35" s="1159"/>
      <c r="AC35" s="1159"/>
      <c r="AD35" s="1159"/>
      <c r="AE35" s="1159"/>
      <c r="AF35" s="1159"/>
      <c r="AG35" s="1159"/>
      <c r="AH35" s="1159"/>
      <c r="AI35" s="1159"/>
      <c r="AJ35" s="1159"/>
      <c r="AK35" s="1159"/>
      <c r="AL35" s="1159"/>
      <c r="AM35" s="1159"/>
      <c r="AN35" s="1159"/>
      <c r="AO35" s="1159"/>
      <c r="AP35" s="1159"/>
      <c r="AQ35" s="380"/>
    </row>
    <row r="36" spans="1:48" ht="15" customHeight="1">
      <c r="B36" s="1252"/>
      <c r="C36" s="1253"/>
      <c r="D36" s="1253"/>
      <c r="E36" s="1253"/>
      <c r="F36" s="1253"/>
      <c r="G36" s="1253"/>
      <c r="H36" s="1253"/>
      <c r="I36" s="1253"/>
      <c r="J36" s="1253"/>
      <c r="K36" s="1253"/>
      <c r="L36" s="1253"/>
      <c r="M36" s="1253"/>
      <c r="N36" s="1254"/>
      <c r="O36" s="384"/>
      <c r="P36" s="549" t="s">
        <v>2065</v>
      </c>
      <c r="Q36" s="1159"/>
      <c r="R36" s="1159"/>
      <c r="S36" s="1159"/>
      <c r="T36" s="1159"/>
      <c r="U36" s="1159"/>
      <c r="V36" s="1159"/>
      <c r="W36" s="1159"/>
      <c r="X36" s="1159"/>
      <c r="Y36" s="1159"/>
      <c r="Z36" s="1159"/>
      <c r="AA36" s="1159"/>
      <c r="AB36" s="1159"/>
      <c r="AC36" s="1159"/>
      <c r="AD36" s="1159"/>
      <c r="AE36" s="1159"/>
      <c r="AF36" s="1159"/>
      <c r="AG36" s="1159"/>
      <c r="AH36" s="1159"/>
      <c r="AI36" s="1159"/>
      <c r="AJ36" s="1159"/>
      <c r="AK36" s="1159"/>
      <c r="AL36" s="1159"/>
      <c r="AM36" s="1159"/>
      <c r="AN36" s="1159"/>
      <c r="AO36" s="1159"/>
      <c r="AP36" s="1159"/>
      <c r="AQ36" s="380"/>
      <c r="AS36" s="385"/>
      <c r="AT36" s="385"/>
      <c r="AU36" s="385"/>
      <c r="AV36" s="385"/>
    </row>
    <row r="37" spans="1:48" ht="15" customHeight="1">
      <c r="B37" s="1252"/>
      <c r="C37" s="1253"/>
      <c r="D37" s="1253"/>
      <c r="E37" s="1253"/>
      <c r="F37" s="1253"/>
      <c r="G37" s="1253"/>
      <c r="H37" s="1253"/>
      <c r="I37" s="1253"/>
      <c r="J37" s="1253"/>
      <c r="K37" s="1253"/>
      <c r="L37" s="1253"/>
      <c r="M37" s="1253"/>
      <c r="N37" s="1254"/>
      <c r="O37" s="384"/>
      <c r="P37" s="549" t="s">
        <v>2065</v>
      </c>
      <c r="Q37" s="1159"/>
      <c r="R37" s="1159"/>
      <c r="S37" s="1159"/>
      <c r="T37" s="1159"/>
      <c r="U37" s="1159"/>
      <c r="V37" s="1159"/>
      <c r="W37" s="1159"/>
      <c r="X37" s="1159"/>
      <c r="Y37" s="1159"/>
      <c r="Z37" s="1159"/>
      <c r="AA37" s="1159"/>
      <c r="AB37" s="1159"/>
      <c r="AC37" s="1159"/>
      <c r="AD37" s="1159"/>
      <c r="AE37" s="1159"/>
      <c r="AF37" s="1159"/>
      <c r="AG37" s="1159"/>
      <c r="AH37" s="1159"/>
      <c r="AI37" s="1159"/>
      <c r="AJ37" s="1159"/>
      <c r="AK37" s="1159"/>
      <c r="AL37" s="1159"/>
      <c r="AM37" s="1159"/>
      <c r="AN37" s="1159"/>
      <c r="AO37" s="1159"/>
      <c r="AP37" s="1159"/>
      <c r="AQ37" s="380"/>
      <c r="AS37" s="385"/>
      <c r="AT37" s="385"/>
      <c r="AU37" s="385"/>
      <c r="AV37" s="385"/>
    </row>
    <row r="38" spans="1:48" ht="15" customHeight="1">
      <c r="B38" s="1252"/>
      <c r="C38" s="1253"/>
      <c r="D38" s="1253"/>
      <c r="E38" s="1253"/>
      <c r="F38" s="1253"/>
      <c r="G38" s="1253"/>
      <c r="H38" s="1253"/>
      <c r="I38" s="1253"/>
      <c r="J38" s="1253"/>
      <c r="K38" s="1253"/>
      <c r="L38" s="1253"/>
      <c r="M38" s="1253"/>
      <c r="N38" s="1254"/>
      <c r="O38" s="384"/>
      <c r="P38" s="549" t="s">
        <v>2065</v>
      </c>
      <c r="Q38" s="1159"/>
      <c r="R38" s="1159"/>
      <c r="S38" s="1159"/>
      <c r="T38" s="1159"/>
      <c r="U38" s="1159"/>
      <c r="V38" s="1159"/>
      <c r="W38" s="1159"/>
      <c r="X38" s="1159"/>
      <c r="Y38" s="1159"/>
      <c r="Z38" s="1159"/>
      <c r="AA38" s="1159"/>
      <c r="AB38" s="1159"/>
      <c r="AC38" s="1159"/>
      <c r="AD38" s="1159"/>
      <c r="AE38" s="1159"/>
      <c r="AF38" s="1159"/>
      <c r="AG38" s="1159"/>
      <c r="AH38" s="1159"/>
      <c r="AI38" s="1159"/>
      <c r="AJ38" s="1159"/>
      <c r="AK38" s="1159"/>
      <c r="AL38" s="1159"/>
      <c r="AM38" s="1159"/>
      <c r="AN38" s="1159"/>
      <c r="AO38" s="1159"/>
      <c r="AP38" s="1159"/>
      <c r="AQ38" s="380"/>
      <c r="AS38" s="385"/>
      <c r="AT38" s="385"/>
      <c r="AU38" s="385"/>
      <c r="AV38" s="385"/>
    </row>
    <row r="39" spans="1:48" ht="15" customHeight="1">
      <c r="B39" s="1252"/>
      <c r="C39" s="1253"/>
      <c r="D39" s="1253"/>
      <c r="E39" s="1253"/>
      <c r="F39" s="1253"/>
      <c r="G39" s="1253"/>
      <c r="H39" s="1253"/>
      <c r="I39" s="1253"/>
      <c r="J39" s="1253"/>
      <c r="K39" s="1253"/>
      <c r="L39" s="1253"/>
      <c r="M39" s="1253"/>
      <c r="N39" s="1254"/>
      <c r="O39" s="384"/>
      <c r="P39" s="549" t="s">
        <v>2065</v>
      </c>
      <c r="Q39" s="1159"/>
      <c r="R39" s="1159"/>
      <c r="S39" s="1159"/>
      <c r="T39" s="1159"/>
      <c r="U39" s="1159"/>
      <c r="V39" s="1159"/>
      <c r="W39" s="1159"/>
      <c r="X39" s="1159"/>
      <c r="Y39" s="1159"/>
      <c r="Z39" s="1159"/>
      <c r="AA39" s="1159"/>
      <c r="AB39" s="1159"/>
      <c r="AC39" s="1159"/>
      <c r="AD39" s="1159"/>
      <c r="AE39" s="1159"/>
      <c r="AF39" s="1159"/>
      <c r="AG39" s="1159"/>
      <c r="AH39" s="1159"/>
      <c r="AI39" s="1159"/>
      <c r="AJ39" s="1159"/>
      <c r="AK39" s="1159"/>
      <c r="AL39" s="1159"/>
      <c r="AM39" s="1159"/>
      <c r="AN39" s="1159"/>
      <c r="AO39" s="1159"/>
      <c r="AP39" s="1159"/>
      <c r="AQ39" s="380"/>
      <c r="AS39" s="385"/>
      <c r="AT39" s="385"/>
      <c r="AU39" s="385"/>
      <c r="AV39" s="385"/>
    </row>
    <row r="40" spans="1:48" ht="15" customHeight="1">
      <c r="B40" s="1252"/>
      <c r="C40" s="1253"/>
      <c r="D40" s="1253"/>
      <c r="E40" s="1253"/>
      <c r="F40" s="1253"/>
      <c r="G40" s="1253"/>
      <c r="H40" s="1253"/>
      <c r="I40" s="1253"/>
      <c r="J40" s="1253"/>
      <c r="K40" s="1253"/>
      <c r="L40" s="1253"/>
      <c r="M40" s="1253"/>
      <c r="N40" s="1254"/>
      <c r="O40" s="384"/>
      <c r="P40" s="549" t="s">
        <v>2065</v>
      </c>
      <c r="Q40" s="1159"/>
      <c r="R40" s="1159"/>
      <c r="S40" s="1159"/>
      <c r="T40" s="1159"/>
      <c r="U40" s="1159"/>
      <c r="V40" s="1159"/>
      <c r="W40" s="1159"/>
      <c r="X40" s="1159"/>
      <c r="Y40" s="1159"/>
      <c r="Z40" s="1159"/>
      <c r="AA40" s="1159"/>
      <c r="AB40" s="1159"/>
      <c r="AC40" s="1159"/>
      <c r="AD40" s="1159"/>
      <c r="AE40" s="1159"/>
      <c r="AF40" s="1159"/>
      <c r="AG40" s="1159"/>
      <c r="AH40" s="1159"/>
      <c r="AI40" s="1159"/>
      <c r="AJ40" s="1159"/>
      <c r="AK40" s="1159"/>
      <c r="AL40" s="1159"/>
      <c r="AM40" s="1159"/>
      <c r="AN40" s="1159"/>
      <c r="AO40" s="1159"/>
      <c r="AP40" s="1159"/>
      <c r="AQ40" s="380"/>
      <c r="AS40" s="385"/>
      <c r="AT40" s="385"/>
      <c r="AU40" s="385"/>
      <c r="AV40" s="385"/>
    </row>
    <row r="41" spans="1:48" ht="15" customHeight="1">
      <c r="B41" s="1252"/>
      <c r="C41" s="1253"/>
      <c r="D41" s="1253"/>
      <c r="E41" s="1253"/>
      <c r="F41" s="1253"/>
      <c r="G41" s="1253"/>
      <c r="H41" s="1253"/>
      <c r="I41" s="1253"/>
      <c r="J41" s="1253"/>
      <c r="K41" s="1253"/>
      <c r="L41" s="1253"/>
      <c r="M41" s="1253"/>
      <c r="N41" s="1254"/>
      <c r="O41" s="384"/>
      <c r="P41" s="549" t="s">
        <v>2065</v>
      </c>
      <c r="Q41" s="1159"/>
      <c r="R41" s="1159"/>
      <c r="S41" s="1159"/>
      <c r="T41" s="1159"/>
      <c r="U41" s="1159"/>
      <c r="V41" s="1159"/>
      <c r="W41" s="1159"/>
      <c r="X41" s="1159"/>
      <c r="Y41" s="1159"/>
      <c r="Z41" s="1159"/>
      <c r="AA41" s="1159"/>
      <c r="AB41" s="1159"/>
      <c r="AC41" s="1159"/>
      <c r="AD41" s="1159"/>
      <c r="AE41" s="1159"/>
      <c r="AF41" s="1159"/>
      <c r="AG41" s="1159"/>
      <c r="AH41" s="1159"/>
      <c r="AI41" s="1159"/>
      <c r="AJ41" s="1159"/>
      <c r="AK41" s="1159"/>
      <c r="AL41" s="1159"/>
      <c r="AM41" s="1159"/>
      <c r="AN41" s="1159"/>
      <c r="AO41" s="1159"/>
      <c r="AP41" s="1159"/>
      <c r="AQ41" s="380"/>
    </row>
    <row r="42" spans="1:48" ht="15" customHeight="1">
      <c r="B42" s="1252"/>
      <c r="C42" s="1253"/>
      <c r="D42" s="1253"/>
      <c r="E42" s="1253"/>
      <c r="F42" s="1253"/>
      <c r="G42" s="1253"/>
      <c r="H42" s="1253"/>
      <c r="I42" s="1253"/>
      <c r="J42" s="1253"/>
      <c r="K42" s="1253"/>
      <c r="L42" s="1253"/>
      <c r="M42" s="1253"/>
      <c r="N42" s="1254"/>
      <c r="O42" s="384"/>
      <c r="P42" s="549" t="s">
        <v>2065</v>
      </c>
      <c r="Q42" s="1159"/>
      <c r="R42" s="1159"/>
      <c r="S42" s="1159"/>
      <c r="T42" s="1159"/>
      <c r="U42" s="1159"/>
      <c r="V42" s="1159"/>
      <c r="W42" s="1159"/>
      <c r="X42" s="1159"/>
      <c r="Y42" s="1159"/>
      <c r="Z42" s="1159"/>
      <c r="AA42" s="1159"/>
      <c r="AB42" s="1159"/>
      <c r="AC42" s="1159"/>
      <c r="AD42" s="1159"/>
      <c r="AE42" s="1159"/>
      <c r="AF42" s="1159"/>
      <c r="AG42" s="1159"/>
      <c r="AH42" s="1159"/>
      <c r="AI42" s="1159"/>
      <c r="AJ42" s="1159"/>
      <c r="AK42" s="1159"/>
      <c r="AL42" s="1159"/>
      <c r="AM42" s="1159"/>
      <c r="AN42" s="1159"/>
      <c r="AO42" s="1159"/>
      <c r="AP42" s="1159"/>
      <c r="AQ42" s="380"/>
      <c r="AS42" s="373"/>
    </row>
    <row r="43" spans="1:48" ht="15" customHeight="1">
      <c r="B43" s="1252"/>
      <c r="C43" s="1253"/>
      <c r="D43" s="1253"/>
      <c r="E43" s="1253"/>
      <c r="F43" s="1253"/>
      <c r="G43" s="1253"/>
      <c r="H43" s="1253"/>
      <c r="I43" s="1253"/>
      <c r="J43" s="1253"/>
      <c r="K43" s="1253"/>
      <c r="L43" s="1253"/>
      <c r="M43" s="1253"/>
      <c r="N43" s="1254"/>
      <c r="O43" s="384"/>
      <c r="P43" s="549" t="s">
        <v>2065</v>
      </c>
      <c r="Q43" s="1159"/>
      <c r="R43" s="1159"/>
      <c r="S43" s="1159"/>
      <c r="T43" s="1159"/>
      <c r="U43" s="1159"/>
      <c r="V43" s="1159"/>
      <c r="W43" s="1159"/>
      <c r="X43" s="1159"/>
      <c r="Y43" s="1159"/>
      <c r="Z43" s="1159"/>
      <c r="AA43" s="1159"/>
      <c r="AB43" s="1159"/>
      <c r="AC43" s="1159"/>
      <c r="AD43" s="1159"/>
      <c r="AE43" s="1159"/>
      <c r="AF43" s="1159"/>
      <c r="AG43" s="1159"/>
      <c r="AH43" s="1159"/>
      <c r="AI43" s="1159"/>
      <c r="AJ43" s="1159"/>
      <c r="AK43" s="1159"/>
      <c r="AL43" s="1159"/>
      <c r="AM43" s="1159"/>
      <c r="AN43" s="1159"/>
      <c r="AO43" s="1159"/>
      <c r="AP43" s="1159"/>
      <c r="AQ43" s="380"/>
      <c r="AS43" s="386" t="s">
        <v>2126</v>
      </c>
    </row>
    <row r="44" spans="1:48" ht="15" customHeight="1">
      <c r="B44" s="1220"/>
      <c r="C44" s="1221"/>
      <c r="D44" s="1221"/>
      <c r="E44" s="1221"/>
      <c r="F44" s="1221"/>
      <c r="G44" s="1221"/>
      <c r="H44" s="1221"/>
      <c r="I44" s="1221"/>
      <c r="J44" s="1221"/>
      <c r="K44" s="1221"/>
      <c r="L44" s="1221"/>
      <c r="M44" s="1221"/>
      <c r="N44" s="1222"/>
      <c r="O44" s="387"/>
      <c r="P44" s="550" t="s">
        <v>2065</v>
      </c>
      <c r="Q44" s="1251"/>
      <c r="R44" s="1251"/>
      <c r="S44" s="1251"/>
      <c r="T44" s="1251"/>
      <c r="U44" s="1251"/>
      <c r="V44" s="1251"/>
      <c r="W44" s="1251"/>
      <c r="X44" s="1251"/>
      <c r="Y44" s="1251"/>
      <c r="Z44" s="1251"/>
      <c r="AA44" s="1251"/>
      <c r="AB44" s="1251"/>
      <c r="AC44" s="1251"/>
      <c r="AD44" s="1251"/>
      <c r="AE44" s="1251"/>
      <c r="AF44" s="1251"/>
      <c r="AG44" s="1251"/>
      <c r="AH44" s="1251"/>
      <c r="AI44" s="1251"/>
      <c r="AJ44" s="1251"/>
      <c r="AK44" s="1251"/>
      <c r="AL44" s="1251"/>
      <c r="AM44" s="1251"/>
      <c r="AN44" s="1251"/>
      <c r="AO44" s="1251"/>
      <c r="AP44" s="1251"/>
      <c r="AQ44" s="388"/>
      <c r="AS44" s="373"/>
    </row>
    <row r="45" spans="1:48" ht="15" customHeight="1">
      <c r="A45" s="108"/>
      <c r="B45" s="109"/>
      <c r="C45" s="108"/>
      <c r="D45" s="109"/>
      <c r="E45" s="109"/>
      <c r="F45" s="109"/>
      <c r="G45" s="10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3" t="s">
        <v>2106</v>
      </c>
      <c r="AS45" s="108"/>
      <c r="AT45" s="108"/>
      <c r="AU45" s="108"/>
    </row>
    <row r="46" spans="1:48" ht="15" customHeight="1">
      <c r="A46" s="108"/>
      <c r="B46" s="109"/>
      <c r="C46" s="108"/>
      <c r="D46" s="109"/>
      <c r="E46" s="109"/>
      <c r="F46" s="109"/>
      <c r="G46" s="10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3"/>
      <c r="AS46" s="108"/>
      <c r="AT46" s="108"/>
      <c r="AU46" s="108"/>
    </row>
    <row r="47" spans="1:48" ht="15" customHeight="1">
      <c r="A47" s="108"/>
      <c r="B47" s="440" t="s">
        <v>2104</v>
      </c>
      <c r="C47" s="437"/>
      <c r="D47" s="440"/>
      <c r="E47" s="440"/>
      <c r="F47" s="440"/>
      <c r="G47" s="440"/>
      <c r="H47" s="437"/>
      <c r="I47" s="437"/>
      <c r="J47" s="437"/>
      <c r="K47" s="437"/>
      <c r="L47" s="437"/>
      <c r="M47" s="437"/>
      <c r="N47" s="437"/>
      <c r="O47" s="437"/>
      <c r="P47" s="437"/>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3"/>
      <c r="AS47" s="108"/>
      <c r="AT47" s="108"/>
      <c r="AU47" s="108"/>
    </row>
    <row r="48" spans="1:48" ht="15" customHeight="1">
      <c r="A48" s="108"/>
      <c r="B48" s="440"/>
      <c r="C48" s="437"/>
      <c r="D48" s="440"/>
      <c r="E48" s="440"/>
      <c r="F48" s="440"/>
      <c r="G48" s="440"/>
      <c r="H48" s="437"/>
      <c r="I48" s="437"/>
      <c r="J48" s="437"/>
      <c r="K48" s="437"/>
      <c r="L48" s="437"/>
      <c r="M48" s="437"/>
      <c r="N48" s="437"/>
      <c r="O48" s="437"/>
      <c r="P48" s="437"/>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3"/>
      <c r="AS48" s="108"/>
      <c r="AT48" s="108"/>
      <c r="AU48" s="108"/>
    </row>
    <row r="49" spans="1:52" s="83" customFormat="1" ht="30" customHeight="1">
      <c r="A49" s="108"/>
      <c r="B49" s="725" t="s">
        <v>2137</v>
      </c>
      <c r="C49" s="726"/>
      <c r="D49" s="726"/>
      <c r="E49" s="726"/>
      <c r="F49" s="726"/>
      <c r="G49" s="726"/>
      <c r="H49" s="726"/>
      <c r="I49" s="726"/>
      <c r="J49" s="726"/>
      <c r="K49" s="726"/>
      <c r="L49" s="726"/>
      <c r="M49" s="726"/>
      <c r="N49" s="726"/>
      <c r="O49" s="726"/>
      <c r="P49" s="727"/>
      <c r="Q49" s="1125"/>
      <c r="R49" s="1126"/>
      <c r="S49" s="1126"/>
      <c r="T49" s="1126"/>
      <c r="U49" s="1126"/>
      <c r="V49" s="1126"/>
      <c r="W49" s="1126"/>
      <c r="X49" s="1126"/>
      <c r="Y49" s="1126"/>
      <c r="Z49" s="1126"/>
      <c r="AA49" s="1126"/>
      <c r="AB49" s="1126"/>
      <c r="AC49" s="1126"/>
      <c r="AD49" s="696" t="s">
        <v>2063</v>
      </c>
      <c r="AE49" s="697"/>
      <c r="AF49" s="252"/>
      <c r="AG49" s="148"/>
      <c r="AH49" s="253"/>
      <c r="AI49" s="253"/>
      <c r="AJ49" s="98"/>
      <c r="AK49" s="98"/>
      <c r="AL49" s="98"/>
      <c r="AM49" s="98"/>
      <c r="AN49" s="98"/>
      <c r="AO49" s="98"/>
      <c r="AP49" s="98"/>
      <c r="AQ49" s="149"/>
      <c r="AR49" s="3"/>
      <c r="AS49" s="585">
        <f>Q49*$Q$59</f>
        <v>0</v>
      </c>
      <c r="AT49" s="586"/>
      <c r="AU49" s="586"/>
      <c r="AV49" s="586"/>
      <c r="AW49" s="108"/>
      <c r="AX49" s="108"/>
      <c r="AY49" s="108"/>
      <c r="AZ49" s="108"/>
    </row>
    <row r="50" spans="1:52" s="83" customFormat="1" ht="30" customHeight="1">
      <c r="A50" s="108"/>
      <c r="B50" s="725" t="s">
        <v>2138</v>
      </c>
      <c r="C50" s="726"/>
      <c r="D50" s="726"/>
      <c r="E50" s="726"/>
      <c r="F50" s="726"/>
      <c r="G50" s="726"/>
      <c r="H50" s="726"/>
      <c r="I50" s="726"/>
      <c r="J50" s="726"/>
      <c r="K50" s="726"/>
      <c r="L50" s="726"/>
      <c r="M50" s="726"/>
      <c r="N50" s="726"/>
      <c r="O50" s="726"/>
      <c r="P50" s="727"/>
      <c r="Q50" s="1132"/>
      <c r="R50" s="1133"/>
      <c r="S50" s="1133"/>
      <c r="T50" s="1133"/>
      <c r="U50" s="1133"/>
      <c r="V50" s="1133"/>
      <c r="W50" s="1133"/>
      <c r="X50" s="1133"/>
      <c r="Y50" s="1133"/>
      <c r="Z50" s="1133"/>
      <c r="AA50" s="1133"/>
      <c r="AB50" s="1133"/>
      <c r="AC50" s="1133"/>
      <c r="AD50" s="676" t="s">
        <v>2063</v>
      </c>
      <c r="AE50" s="677"/>
      <c r="AF50" s="1119" t="s">
        <v>2300</v>
      </c>
      <c r="AG50" s="1120"/>
      <c r="AH50" s="1120"/>
      <c r="AI50" s="1120"/>
      <c r="AJ50" s="1120"/>
      <c r="AK50" s="1120"/>
      <c r="AL50" s="1120"/>
      <c r="AM50" s="1120"/>
      <c r="AN50" s="1120"/>
      <c r="AO50" s="1120"/>
      <c r="AP50" s="1120"/>
      <c r="AQ50" s="1121"/>
      <c r="AR50" s="3"/>
      <c r="AS50" s="585">
        <f>IF(Q50=0,0,MIN(ROUNDDOWN(($AS$49+$AS$51+$AS$52+$AS$53+$AS$54+$AS$55)*(2/3)/2,0),(($AS$49+$AS$51+$AS$52+$AS$53+$AS$54+$AS$55)+MIN(Q50*$Q$59,Q56*$Q$59))/4,Q50*$Q$59,Q61*0.2))</f>
        <v>0</v>
      </c>
      <c r="AT50" s="586" t="s">
        <v>2131</v>
      </c>
      <c r="AU50" s="587">
        <f>$AS$57*0.2/$Q$59</f>
        <v>0</v>
      </c>
      <c r="AV50" s="588" t="str">
        <f>IF($Q50&lt;=$AU50,"OK","NG")</f>
        <v>OK</v>
      </c>
      <c r="AW50" s="108"/>
      <c r="AX50" s="108"/>
      <c r="AY50" s="108"/>
      <c r="AZ50" s="108"/>
    </row>
    <row r="51" spans="1:52" s="83" customFormat="1" ht="30" customHeight="1">
      <c r="A51" s="108"/>
      <c r="B51" s="796" t="s">
        <v>2139</v>
      </c>
      <c r="C51" s="797"/>
      <c r="D51" s="797"/>
      <c r="E51" s="797"/>
      <c r="F51" s="797"/>
      <c r="G51" s="797"/>
      <c r="H51" s="797"/>
      <c r="I51" s="797"/>
      <c r="J51" s="797"/>
      <c r="K51" s="797"/>
      <c r="L51" s="797"/>
      <c r="M51" s="797"/>
      <c r="N51" s="797"/>
      <c r="O51" s="797"/>
      <c r="P51" s="798"/>
      <c r="Q51" s="1132"/>
      <c r="R51" s="1133"/>
      <c r="S51" s="1133"/>
      <c r="T51" s="1133"/>
      <c r="U51" s="1133"/>
      <c r="V51" s="1133"/>
      <c r="W51" s="1133"/>
      <c r="X51" s="1133"/>
      <c r="Y51" s="1133"/>
      <c r="Z51" s="1133"/>
      <c r="AA51" s="1133"/>
      <c r="AB51" s="1133"/>
      <c r="AC51" s="1133"/>
      <c r="AD51" s="676" t="s">
        <v>2063</v>
      </c>
      <c r="AE51" s="677"/>
      <c r="AF51" s="256"/>
      <c r="AG51" s="253"/>
      <c r="AH51" s="253"/>
      <c r="AI51" s="253"/>
      <c r="AJ51" s="98"/>
      <c r="AK51" s="98"/>
      <c r="AL51" s="98"/>
      <c r="AM51" s="98"/>
      <c r="AN51" s="98"/>
      <c r="AO51" s="98"/>
      <c r="AP51" s="98"/>
      <c r="AQ51" s="149"/>
      <c r="AR51" s="3"/>
      <c r="AS51" s="585">
        <f t="shared" ref="AS51:AS54" si="0">Q51*$Q$59</f>
        <v>0</v>
      </c>
      <c r="AT51" s="586"/>
      <c r="AU51" s="586"/>
      <c r="AV51" s="586"/>
      <c r="AW51" s="108"/>
      <c r="AX51" s="108"/>
      <c r="AY51" s="108"/>
      <c r="AZ51" s="108"/>
    </row>
    <row r="52" spans="1:52" s="83" customFormat="1" ht="30" customHeight="1">
      <c r="A52" s="108"/>
      <c r="B52" s="796" t="s">
        <v>2140</v>
      </c>
      <c r="C52" s="797"/>
      <c r="D52" s="797"/>
      <c r="E52" s="797"/>
      <c r="F52" s="797"/>
      <c r="G52" s="797"/>
      <c r="H52" s="797"/>
      <c r="I52" s="797"/>
      <c r="J52" s="797"/>
      <c r="K52" s="797"/>
      <c r="L52" s="797"/>
      <c r="M52" s="797"/>
      <c r="N52" s="797"/>
      <c r="O52" s="797"/>
      <c r="P52" s="798"/>
      <c r="Q52" s="1132"/>
      <c r="R52" s="1133"/>
      <c r="S52" s="1133"/>
      <c r="T52" s="1133"/>
      <c r="U52" s="1133"/>
      <c r="V52" s="1133"/>
      <c r="W52" s="1133"/>
      <c r="X52" s="1133"/>
      <c r="Y52" s="1133"/>
      <c r="Z52" s="1133"/>
      <c r="AA52" s="1133"/>
      <c r="AB52" s="1133"/>
      <c r="AC52" s="1133"/>
      <c r="AD52" s="676" t="s">
        <v>2063</v>
      </c>
      <c r="AE52" s="677"/>
      <c r="AF52" s="256"/>
      <c r="AG52" s="253"/>
      <c r="AH52" s="253"/>
      <c r="AI52" s="253"/>
      <c r="AJ52" s="98"/>
      <c r="AK52" s="98"/>
      <c r="AL52" s="98"/>
      <c r="AM52" s="98"/>
      <c r="AN52" s="98"/>
      <c r="AO52" s="98"/>
      <c r="AP52" s="98"/>
      <c r="AQ52" s="149"/>
      <c r="AR52" s="3"/>
      <c r="AS52" s="585">
        <f t="shared" si="0"/>
        <v>0</v>
      </c>
      <c r="AT52" s="586"/>
      <c r="AU52" s="586"/>
      <c r="AV52" s="586"/>
      <c r="AW52" s="108"/>
      <c r="AX52" s="108"/>
      <c r="AY52" s="108"/>
      <c r="AZ52" s="108"/>
    </row>
    <row r="53" spans="1:52" s="83" customFormat="1" ht="30" customHeight="1">
      <c r="A53" s="108"/>
      <c r="B53" s="796" t="s">
        <v>2141</v>
      </c>
      <c r="C53" s="797"/>
      <c r="D53" s="797"/>
      <c r="E53" s="797"/>
      <c r="F53" s="797"/>
      <c r="G53" s="797"/>
      <c r="H53" s="797"/>
      <c r="I53" s="797"/>
      <c r="J53" s="797"/>
      <c r="K53" s="797"/>
      <c r="L53" s="797"/>
      <c r="M53" s="797"/>
      <c r="N53" s="797"/>
      <c r="O53" s="797"/>
      <c r="P53" s="798"/>
      <c r="Q53" s="1132"/>
      <c r="R53" s="1133"/>
      <c r="S53" s="1133"/>
      <c r="T53" s="1133"/>
      <c r="U53" s="1133"/>
      <c r="V53" s="1133"/>
      <c r="W53" s="1133"/>
      <c r="X53" s="1133"/>
      <c r="Y53" s="1133"/>
      <c r="Z53" s="1133"/>
      <c r="AA53" s="1133"/>
      <c r="AB53" s="1133"/>
      <c r="AC53" s="1133"/>
      <c r="AD53" s="676" t="s">
        <v>2063</v>
      </c>
      <c r="AE53" s="677"/>
      <c r="AF53" s="256"/>
      <c r="AG53" s="253"/>
      <c r="AH53" s="253"/>
      <c r="AI53" s="253"/>
      <c r="AJ53" s="98"/>
      <c r="AK53" s="98"/>
      <c r="AL53" s="98"/>
      <c r="AM53" s="98"/>
      <c r="AN53" s="98"/>
      <c r="AO53" s="98"/>
      <c r="AP53" s="98"/>
      <c r="AQ53" s="149"/>
      <c r="AR53" s="3"/>
      <c r="AS53" s="585">
        <f t="shared" si="0"/>
        <v>0</v>
      </c>
      <c r="AT53" s="586"/>
      <c r="AU53" s="586"/>
      <c r="AV53" s="586"/>
      <c r="AW53" s="108"/>
      <c r="AX53" s="108"/>
      <c r="AY53" s="108"/>
      <c r="AZ53" s="108"/>
    </row>
    <row r="54" spans="1:52" s="83" customFormat="1" ht="30" customHeight="1">
      <c r="A54" s="108"/>
      <c r="B54" s="796" t="s">
        <v>2142</v>
      </c>
      <c r="C54" s="797"/>
      <c r="D54" s="797"/>
      <c r="E54" s="797"/>
      <c r="F54" s="797"/>
      <c r="G54" s="797"/>
      <c r="H54" s="797"/>
      <c r="I54" s="797"/>
      <c r="J54" s="797"/>
      <c r="K54" s="797"/>
      <c r="L54" s="797"/>
      <c r="M54" s="797"/>
      <c r="N54" s="797"/>
      <c r="O54" s="797"/>
      <c r="P54" s="798"/>
      <c r="Q54" s="1132"/>
      <c r="R54" s="1133"/>
      <c r="S54" s="1133"/>
      <c r="T54" s="1133"/>
      <c r="U54" s="1133"/>
      <c r="V54" s="1133"/>
      <c r="W54" s="1133"/>
      <c r="X54" s="1133"/>
      <c r="Y54" s="1133"/>
      <c r="Z54" s="1133"/>
      <c r="AA54" s="1133"/>
      <c r="AB54" s="1133"/>
      <c r="AC54" s="1133"/>
      <c r="AD54" s="676" t="s">
        <v>2063</v>
      </c>
      <c r="AE54" s="677"/>
      <c r="AF54" s="256"/>
      <c r="AG54" s="253"/>
      <c r="AH54" s="253"/>
      <c r="AI54" s="253"/>
      <c r="AJ54" s="98"/>
      <c r="AK54" s="98"/>
      <c r="AL54" s="98"/>
      <c r="AM54" s="98"/>
      <c r="AN54" s="98"/>
      <c r="AO54" s="98"/>
      <c r="AP54" s="98"/>
      <c r="AQ54" s="149"/>
      <c r="AR54" s="3"/>
      <c r="AS54" s="585">
        <f t="shared" si="0"/>
        <v>0</v>
      </c>
      <c r="AT54" s="586"/>
      <c r="AU54" s="586"/>
      <c r="AV54" s="586"/>
      <c r="AW54" s="108"/>
      <c r="AX54" s="108"/>
      <c r="AY54" s="108"/>
      <c r="AZ54" s="108"/>
    </row>
    <row r="55" spans="1:52" s="83" customFormat="1" ht="30" customHeight="1">
      <c r="A55" s="108"/>
      <c r="B55" s="725" t="s">
        <v>2143</v>
      </c>
      <c r="C55" s="726"/>
      <c r="D55" s="726"/>
      <c r="E55" s="726"/>
      <c r="F55" s="726"/>
      <c r="G55" s="726"/>
      <c r="H55" s="726"/>
      <c r="I55" s="726"/>
      <c r="J55" s="726"/>
      <c r="K55" s="726"/>
      <c r="L55" s="726"/>
      <c r="M55" s="726"/>
      <c r="N55" s="726"/>
      <c r="O55" s="726"/>
      <c r="P55" s="727"/>
      <c r="Q55" s="1132"/>
      <c r="R55" s="1133"/>
      <c r="S55" s="1133"/>
      <c r="T55" s="1133"/>
      <c r="U55" s="1133"/>
      <c r="V55" s="1133"/>
      <c r="W55" s="1133"/>
      <c r="X55" s="1133"/>
      <c r="Y55" s="1133"/>
      <c r="Z55" s="1133"/>
      <c r="AA55" s="1133"/>
      <c r="AB55" s="1133"/>
      <c r="AC55" s="1133"/>
      <c r="AD55" s="676" t="s">
        <v>2063</v>
      </c>
      <c r="AE55" s="677"/>
      <c r="AF55" s="256"/>
      <c r="AG55" s="253"/>
      <c r="AH55" s="253"/>
      <c r="AI55" s="253"/>
      <c r="AJ55" s="98"/>
      <c r="AK55" s="98"/>
      <c r="AL55" s="98"/>
      <c r="AM55" s="98"/>
      <c r="AN55" s="98"/>
      <c r="AO55" s="98"/>
      <c r="AP55" s="98"/>
      <c r="AQ55" s="149"/>
      <c r="AR55" s="3"/>
      <c r="AS55" s="585">
        <f>Q55*$Q$59</f>
        <v>0</v>
      </c>
      <c r="AT55" s="586"/>
      <c r="AU55" s="586"/>
      <c r="AV55" s="586"/>
      <c r="AW55" s="108"/>
      <c r="AX55" s="108"/>
      <c r="AY55" s="108"/>
      <c r="AZ55" s="108"/>
    </row>
    <row r="56" spans="1:52" s="83" customFormat="1" ht="30" customHeight="1">
      <c r="A56" s="108"/>
      <c r="B56" s="791" t="s">
        <v>2144</v>
      </c>
      <c r="C56" s="792"/>
      <c r="D56" s="792"/>
      <c r="E56" s="792"/>
      <c r="F56" s="792"/>
      <c r="G56" s="792"/>
      <c r="H56" s="792"/>
      <c r="I56" s="792"/>
      <c r="J56" s="792"/>
      <c r="K56" s="792"/>
      <c r="L56" s="792"/>
      <c r="M56" s="792"/>
      <c r="N56" s="792"/>
      <c r="O56" s="792"/>
      <c r="P56" s="793"/>
      <c r="Q56" s="1134"/>
      <c r="R56" s="1135"/>
      <c r="S56" s="1135"/>
      <c r="T56" s="1135"/>
      <c r="U56" s="1135"/>
      <c r="V56" s="1135"/>
      <c r="W56" s="1135"/>
      <c r="X56" s="1135"/>
      <c r="Y56" s="1135"/>
      <c r="Z56" s="1135"/>
      <c r="AA56" s="1135"/>
      <c r="AB56" s="1135"/>
      <c r="AC56" s="1135"/>
      <c r="AD56" s="794" t="s">
        <v>2063</v>
      </c>
      <c r="AE56" s="795"/>
      <c r="AF56" s="1129" t="s">
        <v>2300</v>
      </c>
      <c r="AG56" s="1130"/>
      <c r="AH56" s="1130"/>
      <c r="AI56" s="1130"/>
      <c r="AJ56" s="1130"/>
      <c r="AK56" s="1130"/>
      <c r="AL56" s="1130"/>
      <c r="AM56" s="1130"/>
      <c r="AN56" s="1130"/>
      <c r="AO56" s="1130"/>
      <c r="AP56" s="1130"/>
      <c r="AQ56" s="1131"/>
      <c r="AR56" s="3"/>
      <c r="AS56" s="585">
        <f>IF(Q56=0,0,MIN(ROUNDDOWN(($AS$49+$AS$51+$AS$52+$AS$53+$AS$54+$AS$55)*(2/3)/2,0),(($AS$49+$AS$51+$AS$52+$AS$53+$AS$54+$AS$55)+MIN(Q50*$Q$59,Q56*$Q$59))/4,Q56*$Q$59,Q61*0.2))</f>
        <v>0</v>
      </c>
      <c r="AT56" s="586" t="s">
        <v>2131</v>
      </c>
      <c r="AU56" s="587">
        <f>$AS$57*0.2/$Q$59</f>
        <v>0</v>
      </c>
      <c r="AV56" s="588" t="str">
        <f>IF($Q56&lt;=$AU56,"OK","NG")</f>
        <v>OK</v>
      </c>
      <c r="AW56" s="108"/>
      <c r="AX56" s="108"/>
      <c r="AY56" s="108"/>
      <c r="AZ56" s="108"/>
    </row>
    <row r="57" spans="1:52" s="83" customFormat="1" ht="15" customHeight="1">
      <c r="A57" s="108"/>
      <c r="B57" s="440"/>
      <c r="C57" s="437"/>
      <c r="D57" s="440"/>
      <c r="E57" s="440"/>
      <c r="F57" s="440"/>
      <c r="G57" s="440"/>
      <c r="H57" s="437"/>
      <c r="I57" s="437"/>
      <c r="J57" s="437"/>
      <c r="K57" s="437"/>
      <c r="L57" s="437"/>
      <c r="M57" s="437"/>
      <c r="N57" s="437"/>
      <c r="O57" s="437"/>
      <c r="P57" s="437"/>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3"/>
      <c r="AS57" s="585">
        <f>MIN(SUM(AS49:AS56),Q62)</f>
        <v>0</v>
      </c>
      <c r="AT57" s="586"/>
      <c r="AU57" s="586"/>
      <c r="AV57" s="586" t="str">
        <f>IF(AND($AV50="OK",$AV56="OK"),"OK","NG")</f>
        <v>OK</v>
      </c>
      <c r="AW57" s="108"/>
      <c r="AX57" s="108"/>
      <c r="AY57" s="108"/>
      <c r="AZ57" s="108"/>
    </row>
    <row r="58" spans="1:52" s="83" customFormat="1" ht="30" customHeight="1">
      <c r="A58" s="108"/>
      <c r="B58" s="725" t="s">
        <v>2173</v>
      </c>
      <c r="C58" s="726"/>
      <c r="D58" s="726"/>
      <c r="E58" s="726"/>
      <c r="F58" s="726"/>
      <c r="G58" s="726"/>
      <c r="H58" s="726"/>
      <c r="I58" s="726"/>
      <c r="J58" s="726"/>
      <c r="K58" s="726"/>
      <c r="L58" s="726"/>
      <c r="M58" s="726"/>
      <c r="N58" s="726"/>
      <c r="O58" s="726"/>
      <c r="P58" s="727"/>
      <c r="Q58" s="709">
        <f>SUM(Q48:AC55)</f>
        <v>0</v>
      </c>
      <c r="R58" s="710"/>
      <c r="S58" s="710"/>
      <c r="T58" s="710"/>
      <c r="U58" s="710"/>
      <c r="V58" s="710"/>
      <c r="W58" s="710"/>
      <c r="X58" s="710"/>
      <c r="Y58" s="710"/>
      <c r="Z58" s="710"/>
      <c r="AA58" s="710"/>
      <c r="AB58" s="710"/>
      <c r="AC58" s="710"/>
      <c r="AD58" s="710"/>
      <c r="AE58" s="710"/>
      <c r="AF58" s="174" t="s">
        <v>2063</v>
      </c>
      <c r="AG58" s="715" t="s">
        <v>2124</v>
      </c>
      <c r="AH58" s="715"/>
      <c r="AI58" s="715"/>
      <c r="AJ58" s="715"/>
      <c r="AK58" s="715"/>
      <c r="AL58" s="715"/>
      <c r="AM58" s="715"/>
      <c r="AN58" s="715"/>
      <c r="AO58" s="715"/>
      <c r="AP58" s="715"/>
      <c r="AQ58" s="716"/>
      <c r="AR58" s="3"/>
      <c r="AS58" s="108"/>
      <c r="AT58" s="158"/>
      <c r="AU58" s="108"/>
      <c r="AV58" s="108"/>
      <c r="AW58" s="108"/>
      <c r="AX58" s="108"/>
      <c r="AY58" s="108"/>
      <c r="AZ58" s="108"/>
    </row>
    <row r="59" spans="1:52" s="83" customFormat="1" ht="30" customHeight="1">
      <c r="A59" s="108"/>
      <c r="B59" s="725" t="s">
        <v>2175</v>
      </c>
      <c r="C59" s="726"/>
      <c r="D59" s="726"/>
      <c r="E59" s="726"/>
      <c r="F59" s="726"/>
      <c r="G59" s="726"/>
      <c r="H59" s="726"/>
      <c r="I59" s="726"/>
      <c r="J59" s="726"/>
      <c r="K59" s="726"/>
      <c r="L59" s="726"/>
      <c r="M59" s="726"/>
      <c r="N59" s="726"/>
      <c r="O59" s="726"/>
      <c r="P59" s="727"/>
      <c r="Q59" s="707">
        <f>基本情報!$E$22</f>
        <v>0.5</v>
      </c>
      <c r="R59" s="708"/>
      <c r="S59" s="708"/>
      <c r="T59" s="708"/>
      <c r="U59" s="708"/>
      <c r="V59" s="708"/>
      <c r="W59" s="708"/>
      <c r="X59" s="708"/>
      <c r="Y59" s="708"/>
      <c r="Z59" s="708"/>
      <c r="AA59" s="708"/>
      <c r="AB59" s="708"/>
      <c r="AC59" s="708"/>
      <c r="AD59" s="708"/>
      <c r="AE59" s="708"/>
      <c r="AF59" s="174"/>
      <c r="AG59" s="701"/>
      <c r="AH59" s="701"/>
      <c r="AI59" s="701"/>
      <c r="AJ59" s="701"/>
      <c r="AK59" s="701"/>
      <c r="AL59" s="701"/>
      <c r="AM59" s="701"/>
      <c r="AN59" s="701"/>
      <c r="AO59" s="701"/>
      <c r="AP59" s="701"/>
      <c r="AQ59" s="702"/>
      <c r="AR59" s="3"/>
      <c r="AS59" s="108"/>
      <c r="AT59" s="158"/>
      <c r="AU59" s="108"/>
      <c r="AV59" s="108"/>
      <c r="AW59" s="108"/>
      <c r="AX59" s="108"/>
      <c r="AY59" s="108"/>
      <c r="AZ59" s="108"/>
    </row>
    <row r="60" spans="1:52" s="83" customFormat="1" ht="30" customHeight="1">
      <c r="A60" s="108"/>
      <c r="B60" s="725" t="s">
        <v>2177</v>
      </c>
      <c r="C60" s="726"/>
      <c r="D60" s="726"/>
      <c r="E60" s="726"/>
      <c r="F60" s="726"/>
      <c r="G60" s="726"/>
      <c r="H60" s="726"/>
      <c r="I60" s="726"/>
      <c r="J60" s="726"/>
      <c r="K60" s="726"/>
      <c r="L60" s="726"/>
      <c r="M60" s="726"/>
      <c r="N60" s="726"/>
      <c r="O60" s="726"/>
      <c r="P60" s="727"/>
      <c r="Q60" s="707">
        <f>(YEAR(O$26)-YEAR(O$25))*12+MONTH(O$26)-MONTH(O$25)+1</f>
        <v>1</v>
      </c>
      <c r="R60" s="708">
        <f t="shared" ref="R60:AE60" si="1">(YEAR($AD$24)-YEAR($O$24))*12+MONTH($AD$24)-MONTH($O$24)+IF(DAY($O$24)&lt;=DAY($AD$24),1,0)</f>
        <v>1</v>
      </c>
      <c r="S60" s="708">
        <f t="shared" si="1"/>
        <v>1</v>
      </c>
      <c r="T60" s="708">
        <f t="shared" si="1"/>
        <v>1</v>
      </c>
      <c r="U60" s="708">
        <f t="shared" si="1"/>
        <v>1</v>
      </c>
      <c r="V60" s="708">
        <f t="shared" si="1"/>
        <v>1</v>
      </c>
      <c r="W60" s="708">
        <f t="shared" si="1"/>
        <v>1</v>
      </c>
      <c r="X60" s="708">
        <f t="shared" si="1"/>
        <v>1</v>
      </c>
      <c r="Y60" s="708">
        <f t="shared" si="1"/>
        <v>1</v>
      </c>
      <c r="Z60" s="708">
        <f t="shared" si="1"/>
        <v>1</v>
      </c>
      <c r="AA60" s="708">
        <f t="shared" si="1"/>
        <v>1</v>
      </c>
      <c r="AB60" s="708">
        <f t="shared" si="1"/>
        <v>1</v>
      </c>
      <c r="AC60" s="708">
        <f t="shared" si="1"/>
        <v>1</v>
      </c>
      <c r="AD60" s="708">
        <f t="shared" si="1"/>
        <v>1</v>
      </c>
      <c r="AE60" s="708">
        <f t="shared" si="1"/>
        <v>1</v>
      </c>
      <c r="AF60" s="174" t="s">
        <v>2176</v>
      </c>
      <c r="AG60" s="701"/>
      <c r="AH60" s="701"/>
      <c r="AI60" s="701"/>
      <c r="AJ60" s="701"/>
      <c r="AK60" s="701"/>
      <c r="AL60" s="701"/>
      <c r="AM60" s="701"/>
      <c r="AN60" s="701"/>
      <c r="AO60" s="701"/>
      <c r="AP60" s="701"/>
      <c r="AQ60" s="702"/>
      <c r="AR60" s="3"/>
      <c r="AS60" s="108"/>
      <c r="AT60" s="158"/>
      <c r="AU60" s="108"/>
      <c r="AV60" s="108"/>
      <c r="AW60" s="108"/>
      <c r="AX60" s="108"/>
      <c r="AY60" s="108"/>
      <c r="AZ60" s="108"/>
    </row>
    <row r="61" spans="1:52" s="83" customFormat="1" ht="30" customHeight="1">
      <c r="A61" s="108"/>
      <c r="B61" s="791" t="s">
        <v>2178</v>
      </c>
      <c r="C61" s="792"/>
      <c r="D61" s="792"/>
      <c r="E61" s="792"/>
      <c r="F61" s="792"/>
      <c r="G61" s="792"/>
      <c r="H61" s="792"/>
      <c r="I61" s="792"/>
      <c r="J61" s="792"/>
      <c r="K61" s="792"/>
      <c r="L61" s="792"/>
      <c r="M61" s="792"/>
      <c r="N61" s="792"/>
      <c r="O61" s="792"/>
      <c r="P61" s="793"/>
      <c r="Q61" s="703">
        <f>IF($Q$59=1/2,IF(AND($Q$59=1/2,$Q$60&lt;=12),100000000,200000000),IF(AND($Q$59=2/3,$Q$60&lt;=12),30000000,60000000))</f>
        <v>100000000</v>
      </c>
      <c r="R61" s="704"/>
      <c r="S61" s="704"/>
      <c r="T61" s="704"/>
      <c r="U61" s="704"/>
      <c r="V61" s="704"/>
      <c r="W61" s="704"/>
      <c r="X61" s="704"/>
      <c r="Y61" s="704"/>
      <c r="Z61" s="704"/>
      <c r="AA61" s="704"/>
      <c r="AB61" s="704"/>
      <c r="AC61" s="704"/>
      <c r="AD61" s="704"/>
      <c r="AE61" s="704"/>
      <c r="AF61" s="175" t="s">
        <v>2063</v>
      </c>
      <c r="AG61" s="720"/>
      <c r="AH61" s="720"/>
      <c r="AI61" s="720"/>
      <c r="AJ61" s="720"/>
      <c r="AK61" s="720"/>
      <c r="AL61" s="720"/>
      <c r="AM61" s="720"/>
      <c r="AN61" s="720"/>
      <c r="AO61" s="720"/>
      <c r="AP61" s="720"/>
      <c r="AQ61" s="721"/>
      <c r="AR61" s="3"/>
      <c r="AS61" s="826" t="str">
        <f>IFERROR(IF(AV57="NG","広報・宣伝費または直接人件費が上限を超えています。
上限額以上は助成されませんので、ご注意ください。",""),"")</f>
        <v/>
      </c>
      <c r="AT61" s="826"/>
      <c r="AU61" s="826"/>
      <c r="AV61" s="826"/>
      <c r="AW61" s="826"/>
      <c r="AX61" s="826"/>
      <c r="AY61" s="826"/>
      <c r="AZ61" s="826"/>
    </row>
    <row r="62" spans="1:52" s="83" customFormat="1" ht="15" customHeight="1" thickBot="1">
      <c r="A62" s="108"/>
      <c r="B62" s="438"/>
      <c r="C62" s="438"/>
      <c r="D62" s="438"/>
      <c r="E62" s="438"/>
      <c r="F62" s="438"/>
      <c r="G62" s="438"/>
      <c r="H62" s="438"/>
      <c r="I62" s="438"/>
      <c r="J62" s="438"/>
      <c r="K62" s="438"/>
      <c r="L62" s="438"/>
      <c r="M62" s="438"/>
      <c r="N62" s="438"/>
      <c r="O62" s="438"/>
      <c r="P62" s="438"/>
      <c r="Q62" s="189"/>
      <c r="R62" s="125"/>
      <c r="S62" s="125"/>
      <c r="T62" s="125"/>
      <c r="U62" s="125"/>
      <c r="V62" s="125"/>
      <c r="W62" s="125"/>
      <c r="X62" s="125"/>
      <c r="Y62" s="125"/>
      <c r="Z62" s="125"/>
      <c r="AA62" s="125"/>
      <c r="AB62" s="125"/>
      <c r="AC62" s="125"/>
      <c r="AD62" s="125"/>
      <c r="AE62" s="125"/>
      <c r="AF62" s="125"/>
      <c r="AG62" s="125"/>
      <c r="AH62" s="125"/>
      <c r="AI62" s="125"/>
      <c r="AJ62" s="84"/>
      <c r="AR62" s="3"/>
      <c r="AS62" s="826"/>
      <c r="AT62" s="826"/>
      <c r="AU62" s="826"/>
      <c r="AV62" s="826"/>
      <c r="AW62" s="826"/>
      <c r="AX62" s="826"/>
      <c r="AY62" s="826"/>
      <c r="AZ62" s="826"/>
    </row>
    <row r="63" spans="1:52" s="83" customFormat="1" ht="15" customHeight="1">
      <c r="A63" s="108"/>
      <c r="B63" s="779" t="s">
        <v>2123</v>
      </c>
      <c r="C63" s="780"/>
      <c r="D63" s="780"/>
      <c r="E63" s="780"/>
      <c r="F63" s="780"/>
      <c r="G63" s="780"/>
      <c r="H63" s="780"/>
      <c r="I63" s="780"/>
      <c r="J63" s="780"/>
      <c r="K63" s="780"/>
      <c r="L63" s="780"/>
      <c r="M63" s="780"/>
      <c r="N63" s="780"/>
      <c r="O63" s="780"/>
      <c r="P63" s="781"/>
      <c r="Q63" s="685">
        <f>ROUNDDOWN(AS57,-3)</f>
        <v>0</v>
      </c>
      <c r="R63" s="685"/>
      <c r="S63" s="685"/>
      <c r="T63" s="685"/>
      <c r="U63" s="685"/>
      <c r="V63" s="685"/>
      <c r="W63" s="685"/>
      <c r="X63" s="685"/>
      <c r="Y63" s="685"/>
      <c r="Z63" s="685"/>
      <c r="AA63" s="685"/>
      <c r="AB63" s="685"/>
      <c r="AC63" s="685"/>
      <c r="AD63" s="685"/>
      <c r="AE63" s="685"/>
      <c r="AF63" s="685"/>
      <c r="AG63" s="685"/>
      <c r="AH63" s="685"/>
      <c r="AI63" s="685"/>
      <c r="AJ63" s="687" t="s">
        <v>2063</v>
      </c>
      <c r="AK63" s="689"/>
      <c r="AL63" s="689"/>
      <c r="AM63" s="689"/>
      <c r="AN63" s="689"/>
      <c r="AO63" s="689"/>
      <c r="AP63" s="689"/>
      <c r="AQ63" s="690"/>
      <c r="AR63" s="3"/>
      <c r="AS63" s="826"/>
      <c r="AT63" s="826"/>
      <c r="AU63" s="826"/>
      <c r="AV63" s="826"/>
      <c r="AW63" s="826"/>
      <c r="AX63" s="826"/>
      <c r="AY63" s="826"/>
      <c r="AZ63" s="826"/>
    </row>
    <row r="64" spans="1:52" s="83" customFormat="1" ht="15" customHeight="1" thickBot="1">
      <c r="A64" s="108"/>
      <c r="B64" s="782"/>
      <c r="C64" s="783"/>
      <c r="D64" s="783"/>
      <c r="E64" s="783"/>
      <c r="F64" s="783"/>
      <c r="G64" s="783"/>
      <c r="H64" s="783"/>
      <c r="I64" s="783"/>
      <c r="J64" s="783"/>
      <c r="K64" s="783"/>
      <c r="L64" s="783"/>
      <c r="M64" s="783"/>
      <c r="N64" s="783"/>
      <c r="O64" s="783"/>
      <c r="P64" s="784"/>
      <c r="Q64" s="686"/>
      <c r="R64" s="686"/>
      <c r="S64" s="686"/>
      <c r="T64" s="686"/>
      <c r="U64" s="686"/>
      <c r="V64" s="686"/>
      <c r="W64" s="686"/>
      <c r="X64" s="686"/>
      <c r="Y64" s="686"/>
      <c r="Z64" s="686"/>
      <c r="AA64" s="686"/>
      <c r="AB64" s="686"/>
      <c r="AC64" s="686"/>
      <c r="AD64" s="686"/>
      <c r="AE64" s="686"/>
      <c r="AF64" s="686"/>
      <c r="AG64" s="686"/>
      <c r="AH64" s="686"/>
      <c r="AI64" s="686"/>
      <c r="AJ64" s="688"/>
      <c r="AK64" s="691"/>
      <c r="AL64" s="691"/>
      <c r="AM64" s="691"/>
      <c r="AN64" s="691"/>
      <c r="AO64" s="691"/>
      <c r="AP64" s="691"/>
      <c r="AQ64" s="692"/>
      <c r="AR64" s="3"/>
      <c r="AS64" s="826"/>
      <c r="AT64" s="826"/>
      <c r="AU64" s="826"/>
      <c r="AV64" s="826"/>
      <c r="AW64" s="826"/>
      <c r="AX64" s="826"/>
      <c r="AY64" s="826"/>
      <c r="AZ64" s="826"/>
    </row>
    <row r="65" spans="1:52" ht="15" customHeight="1">
      <c r="A65" s="108"/>
      <c r="B65" s="589"/>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3"/>
      <c r="AS65" s="826"/>
      <c r="AT65" s="826"/>
      <c r="AU65" s="826"/>
      <c r="AV65" s="826"/>
      <c r="AW65" s="826"/>
      <c r="AX65" s="826"/>
      <c r="AY65" s="826"/>
      <c r="AZ65" s="826"/>
    </row>
    <row r="66" spans="1:52" ht="15" customHeight="1">
      <c r="B66" s="590"/>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90"/>
      <c r="AL66" s="590"/>
      <c r="AM66" s="590"/>
      <c r="AN66" s="590"/>
      <c r="AO66" s="590"/>
      <c r="AP66" s="590"/>
      <c r="AQ66" s="590"/>
      <c r="AS66" s="826"/>
      <c r="AT66" s="826"/>
      <c r="AU66" s="826"/>
      <c r="AV66" s="826"/>
      <c r="AW66" s="826"/>
      <c r="AX66" s="826"/>
      <c r="AY66" s="826"/>
      <c r="AZ66" s="826"/>
    </row>
    <row r="67" spans="1:52" ht="15" customHeight="1">
      <c r="B67" s="390" t="s">
        <v>2066</v>
      </c>
      <c r="C67" s="390"/>
      <c r="D67" s="391"/>
      <c r="E67" s="391"/>
      <c r="F67" s="391"/>
      <c r="G67" s="391"/>
      <c r="H67" s="391"/>
      <c r="I67" s="391"/>
      <c r="J67" s="391"/>
      <c r="K67" s="391"/>
      <c r="L67" s="391"/>
      <c r="M67" s="391"/>
      <c r="N67" s="391"/>
      <c r="O67" s="391"/>
      <c r="P67" s="392"/>
      <c r="Q67" s="392"/>
      <c r="R67" s="392"/>
      <c r="S67" s="393"/>
      <c r="T67" s="393"/>
      <c r="U67" s="393"/>
      <c r="V67" s="393"/>
      <c r="W67" s="393"/>
      <c r="X67" s="393"/>
      <c r="Y67" s="393"/>
      <c r="Z67" s="394"/>
      <c r="AA67" s="394"/>
      <c r="AB67" s="394"/>
      <c r="AC67" s="394"/>
      <c r="AD67" s="394"/>
      <c r="AE67" s="394"/>
      <c r="AF67" s="394"/>
      <c r="AG67" s="394"/>
      <c r="AH67" s="394"/>
      <c r="AI67" s="394"/>
      <c r="AJ67" s="394"/>
      <c r="AK67" s="394"/>
      <c r="AL67" s="394"/>
      <c r="AM67" s="394"/>
      <c r="AN67" s="394"/>
      <c r="AO67" s="394"/>
      <c r="AP67" s="394"/>
      <c r="AQ67" s="394"/>
    </row>
    <row r="68" spans="1:52" ht="15" customHeight="1">
      <c r="B68" s="1214" t="s">
        <v>2067</v>
      </c>
      <c r="C68" s="1215"/>
      <c r="D68" s="1215"/>
      <c r="E68" s="1215"/>
      <c r="F68" s="1215"/>
      <c r="G68" s="1215"/>
      <c r="H68" s="1215"/>
      <c r="I68" s="1215"/>
      <c r="J68" s="1215"/>
      <c r="K68" s="1216"/>
      <c r="L68" s="1179"/>
      <c r="M68" s="1180"/>
      <c r="N68" s="1180"/>
      <c r="O68" s="1180"/>
      <c r="P68" s="1180"/>
      <c r="Q68" s="1180"/>
      <c r="R68" s="1180"/>
      <c r="S68" s="1180"/>
      <c r="T68" s="1180"/>
      <c r="U68" s="1180"/>
      <c r="V68" s="1180"/>
      <c r="W68" s="1180"/>
      <c r="X68" s="1180"/>
      <c r="Y68" s="1180"/>
      <c r="Z68" s="1180"/>
      <c r="AA68" s="1180"/>
      <c r="AB68" s="1180"/>
      <c r="AC68" s="1180"/>
      <c r="AD68" s="1180"/>
      <c r="AE68" s="1180"/>
      <c r="AF68" s="1180"/>
      <c r="AG68" s="1180"/>
      <c r="AH68" s="1180"/>
      <c r="AI68" s="1180"/>
      <c r="AJ68" s="1180"/>
      <c r="AK68" s="1180"/>
      <c r="AL68" s="1180"/>
      <c r="AM68" s="1180"/>
      <c r="AN68" s="1180"/>
      <c r="AO68" s="1180"/>
      <c r="AP68" s="1180"/>
      <c r="AQ68" s="1181"/>
      <c r="AR68" s="395"/>
    </row>
    <row r="69" spans="1:52" ht="15" customHeight="1">
      <c r="B69" s="1217"/>
      <c r="C69" s="1218"/>
      <c r="D69" s="1218"/>
      <c r="E69" s="1218"/>
      <c r="F69" s="1218"/>
      <c r="G69" s="1218"/>
      <c r="H69" s="1218"/>
      <c r="I69" s="1218"/>
      <c r="J69" s="1218"/>
      <c r="K69" s="1219"/>
      <c r="L69" s="1182"/>
      <c r="M69" s="1183"/>
      <c r="N69" s="1183"/>
      <c r="O69" s="1183"/>
      <c r="P69" s="1183"/>
      <c r="Q69" s="1183"/>
      <c r="R69" s="1183"/>
      <c r="S69" s="1183"/>
      <c r="T69" s="1183"/>
      <c r="U69" s="1183"/>
      <c r="V69" s="1183"/>
      <c r="W69" s="1183"/>
      <c r="X69" s="1183"/>
      <c r="Y69" s="1183"/>
      <c r="Z69" s="1183"/>
      <c r="AA69" s="1183"/>
      <c r="AB69" s="1183"/>
      <c r="AC69" s="1183"/>
      <c r="AD69" s="1183"/>
      <c r="AE69" s="1183"/>
      <c r="AF69" s="1183"/>
      <c r="AG69" s="1183"/>
      <c r="AH69" s="1183"/>
      <c r="AI69" s="1183"/>
      <c r="AJ69" s="1183"/>
      <c r="AK69" s="1183"/>
      <c r="AL69" s="1183"/>
      <c r="AM69" s="1183"/>
      <c r="AN69" s="1183"/>
      <c r="AO69" s="1183"/>
      <c r="AP69" s="1183"/>
      <c r="AQ69" s="1184"/>
      <c r="AR69" s="395"/>
      <c r="AS69" s="396"/>
      <c r="AT69" s="396"/>
    </row>
    <row r="70" spans="1:52" ht="15" customHeight="1">
      <c r="B70" s="1171" t="s">
        <v>2068</v>
      </c>
      <c r="C70" s="1172"/>
      <c r="D70" s="1172"/>
      <c r="E70" s="1172"/>
      <c r="F70" s="1172"/>
      <c r="G70" s="1172"/>
      <c r="H70" s="1172"/>
      <c r="I70" s="1172"/>
      <c r="J70" s="1172"/>
      <c r="K70" s="1173"/>
      <c r="L70" s="1179"/>
      <c r="M70" s="1180"/>
      <c r="N70" s="1180"/>
      <c r="O70" s="1180"/>
      <c r="P70" s="1180"/>
      <c r="Q70" s="1180"/>
      <c r="R70" s="1180"/>
      <c r="S70" s="1180"/>
      <c r="T70" s="1180"/>
      <c r="U70" s="1180"/>
      <c r="V70" s="1180"/>
      <c r="W70" s="1180"/>
      <c r="X70" s="1180"/>
      <c r="Y70" s="1180"/>
      <c r="Z70" s="1180"/>
      <c r="AA70" s="1180"/>
      <c r="AB70" s="1180"/>
      <c r="AC70" s="1180"/>
      <c r="AD70" s="1180"/>
      <c r="AE70" s="1180"/>
      <c r="AF70" s="1180"/>
      <c r="AG70" s="1180"/>
      <c r="AH70" s="1180"/>
      <c r="AI70" s="1180"/>
      <c r="AJ70" s="1180"/>
      <c r="AK70" s="1180"/>
      <c r="AL70" s="1180"/>
      <c r="AM70" s="1180"/>
      <c r="AN70" s="1180"/>
      <c r="AO70" s="1180"/>
      <c r="AP70" s="1180"/>
      <c r="AQ70" s="1181"/>
      <c r="AR70" s="395"/>
      <c r="AS70" s="363"/>
      <c r="AT70" s="363"/>
    </row>
    <row r="71" spans="1:52" ht="15" customHeight="1">
      <c r="B71" s="1220"/>
      <c r="C71" s="1221"/>
      <c r="D71" s="1221"/>
      <c r="E71" s="1221"/>
      <c r="F71" s="1221"/>
      <c r="G71" s="1221"/>
      <c r="H71" s="1221"/>
      <c r="I71" s="1221"/>
      <c r="J71" s="1221"/>
      <c r="K71" s="1222"/>
      <c r="L71" s="1182"/>
      <c r="M71" s="1183"/>
      <c r="N71" s="1183"/>
      <c r="O71" s="1183"/>
      <c r="P71" s="1183"/>
      <c r="Q71" s="1183"/>
      <c r="R71" s="1183"/>
      <c r="S71" s="1183"/>
      <c r="T71" s="1183"/>
      <c r="U71" s="1183"/>
      <c r="V71" s="1183"/>
      <c r="W71" s="1183"/>
      <c r="X71" s="1183"/>
      <c r="Y71" s="1183"/>
      <c r="Z71" s="1183"/>
      <c r="AA71" s="1183"/>
      <c r="AB71" s="1183"/>
      <c r="AC71" s="1183"/>
      <c r="AD71" s="1183"/>
      <c r="AE71" s="1183"/>
      <c r="AF71" s="1183"/>
      <c r="AG71" s="1183"/>
      <c r="AH71" s="1183"/>
      <c r="AI71" s="1183"/>
      <c r="AJ71" s="1183"/>
      <c r="AK71" s="1183"/>
      <c r="AL71" s="1183"/>
      <c r="AM71" s="1183"/>
      <c r="AN71" s="1183"/>
      <c r="AO71" s="1183"/>
      <c r="AP71" s="1183"/>
      <c r="AQ71" s="1184"/>
      <c r="AR71" s="395"/>
      <c r="AS71" s="363"/>
      <c r="AT71" s="363"/>
    </row>
    <row r="72" spans="1:52" ht="15" customHeight="1">
      <c r="B72" s="1245" t="s">
        <v>2100</v>
      </c>
      <c r="C72" s="1246"/>
      <c r="D72" s="1246"/>
      <c r="E72" s="1246"/>
      <c r="F72" s="1246"/>
      <c r="G72" s="1246"/>
      <c r="H72" s="1247"/>
      <c r="I72" s="1154"/>
      <c r="J72" s="1155"/>
      <c r="K72" s="1185"/>
      <c r="L72" s="1155"/>
      <c r="M72" s="1185"/>
      <c r="N72" s="1155"/>
      <c r="O72" s="1140"/>
      <c r="P72" s="1141"/>
      <c r="Q72" s="1148" t="s">
        <v>2069</v>
      </c>
      <c r="R72" s="1149"/>
      <c r="S72" s="1149"/>
      <c r="T72" s="1149"/>
      <c r="U72" s="1150"/>
      <c r="V72" s="1154"/>
      <c r="W72" s="1155"/>
      <c r="X72" s="1185"/>
      <c r="Y72" s="1155"/>
      <c r="Z72" s="1185"/>
      <c r="AA72" s="1186"/>
      <c r="AB72" s="1144" t="s">
        <v>2070</v>
      </c>
      <c r="AC72" s="1145"/>
      <c r="AD72" s="1145"/>
      <c r="AE72" s="1145"/>
      <c r="AF72" s="1145"/>
      <c r="AG72" s="1145"/>
      <c r="AH72" s="1223" t="s">
        <v>2071</v>
      </c>
      <c r="AI72" s="1223"/>
      <c r="AJ72" s="1223"/>
      <c r="AK72" s="1223"/>
      <c r="AL72" s="1223"/>
      <c r="AM72" s="1223"/>
      <c r="AN72" s="1223"/>
      <c r="AO72" s="1223"/>
      <c r="AP72" s="1223"/>
      <c r="AQ72" s="1224"/>
      <c r="AR72" s="397"/>
      <c r="AS72" s="363"/>
      <c r="AT72" s="363"/>
    </row>
    <row r="73" spans="1:52" ht="15" customHeight="1">
      <c r="B73" s="1248"/>
      <c r="C73" s="1249"/>
      <c r="D73" s="1249"/>
      <c r="E73" s="1249"/>
      <c r="F73" s="1249"/>
      <c r="G73" s="1249"/>
      <c r="H73" s="1250"/>
      <c r="I73" s="1156"/>
      <c r="J73" s="1157"/>
      <c r="K73" s="1187"/>
      <c r="L73" s="1157"/>
      <c r="M73" s="1187"/>
      <c r="N73" s="1157"/>
      <c r="O73" s="1142"/>
      <c r="P73" s="1143"/>
      <c r="Q73" s="1151"/>
      <c r="R73" s="1152"/>
      <c r="S73" s="1152"/>
      <c r="T73" s="1152"/>
      <c r="U73" s="1153"/>
      <c r="V73" s="1156"/>
      <c r="W73" s="1157"/>
      <c r="X73" s="1187"/>
      <c r="Y73" s="1157"/>
      <c r="Z73" s="1187"/>
      <c r="AA73" s="1188"/>
      <c r="AB73" s="1146"/>
      <c r="AC73" s="1147"/>
      <c r="AD73" s="1147"/>
      <c r="AE73" s="1147"/>
      <c r="AF73" s="1147"/>
      <c r="AG73" s="1147"/>
      <c r="AH73" s="1225"/>
      <c r="AI73" s="1225"/>
      <c r="AJ73" s="1225"/>
      <c r="AK73" s="1225"/>
      <c r="AL73" s="1225"/>
      <c r="AM73" s="1225"/>
      <c r="AN73" s="1225"/>
      <c r="AO73" s="1225"/>
      <c r="AP73" s="1225"/>
      <c r="AQ73" s="1226"/>
      <c r="AR73" s="397"/>
      <c r="AS73" s="363"/>
      <c r="AT73" s="363"/>
    </row>
    <row r="74" spans="1:52" ht="15" customHeight="1">
      <c r="B74" s="1233" t="s">
        <v>2072</v>
      </c>
      <c r="C74" s="1234"/>
      <c r="D74" s="1234"/>
      <c r="E74" s="1234"/>
      <c r="F74" s="1234"/>
      <c r="G74" s="1234"/>
      <c r="H74" s="1235"/>
      <c r="I74" s="1242" t="s">
        <v>2073</v>
      </c>
      <c r="J74" s="1243"/>
      <c r="K74" s="1243"/>
      <c r="L74" s="1243"/>
      <c r="M74" s="1243"/>
      <c r="N74" s="1243"/>
      <c r="O74" s="1243"/>
      <c r="P74" s="1243"/>
      <c r="Q74" s="1243"/>
      <c r="R74" s="1243"/>
      <c r="S74" s="1243"/>
      <c r="T74" s="1243"/>
      <c r="U74" s="1243"/>
      <c r="V74" s="1243"/>
      <c r="W74" s="1243"/>
      <c r="X74" s="1243"/>
      <c r="Y74" s="1243"/>
      <c r="Z74" s="1243"/>
      <c r="AA74" s="1243"/>
      <c r="AB74" s="1243"/>
      <c r="AC74" s="1243"/>
      <c r="AD74" s="1243"/>
      <c r="AE74" s="1243"/>
      <c r="AF74" s="1243"/>
      <c r="AG74" s="1243"/>
      <c r="AH74" s="1243"/>
      <c r="AI74" s="1243"/>
      <c r="AJ74" s="1243"/>
      <c r="AK74" s="1243"/>
      <c r="AL74" s="1243"/>
      <c r="AM74" s="1243"/>
      <c r="AN74" s="1243"/>
      <c r="AO74" s="1243"/>
      <c r="AP74" s="1243"/>
      <c r="AQ74" s="1244"/>
      <c r="AR74" s="398"/>
      <c r="AS74" s="363"/>
      <c r="AT74" s="363"/>
    </row>
    <row r="75" spans="1:52" ht="15" customHeight="1">
      <c r="B75" s="1236"/>
      <c r="C75" s="1237"/>
      <c r="D75" s="1237"/>
      <c r="E75" s="1237"/>
      <c r="F75" s="1237"/>
      <c r="G75" s="1237"/>
      <c r="H75" s="1238"/>
      <c r="I75" s="1227"/>
      <c r="J75" s="1228"/>
      <c r="K75" s="1228"/>
      <c r="L75" s="1228"/>
      <c r="M75" s="1228"/>
      <c r="N75" s="1228"/>
      <c r="O75" s="1228"/>
      <c r="P75" s="1228"/>
      <c r="Q75" s="1228"/>
      <c r="R75" s="1228"/>
      <c r="S75" s="1228"/>
      <c r="T75" s="1228"/>
      <c r="U75" s="1228"/>
      <c r="V75" s="1228"/>
      <c r="W75" s="1228"/>
      <c r="X75" s="1228"/>
      <c r="Y75" s="1228"/>
      <c r="Z75" s="1228"/>
      <c r="AA75" s="1228"/>
      <c r="AB75" s="1228"/>
      <c r="AC75" s="1228"/>
      <c r="AD75" s="1228"/>
      <c r="AE75" s="1228"/>
      <c r="AF75" s="1228"/>
      <c r="AG75" s="1228"/>
      <c r="AH75" s="1228"/>
      <c r="AI75" s="1228"/>
      <c r="AJ75" s="1228"/>
      <c r="AK75" s="1228"/>
      <c r="AL75" s="1228"/>
      <c r="AM75" s="1228"/>
      <c r="AN75" s="1228"/>
      <c r="AO75" s="1228"/>
      <c r="AP75" s="1228"/>
      <c r="AQ75" s="1229"/>
      <c r="AR75" s="399"/>
      <c r="AS75" s="363"/>
      <c r="AT75" s="363"/>
    </row>
    <row r="76" spans="1:52" ht="15" customHeight="1">
      <c r="B76" s="1239"/>
      <c r="C76" s="1240"/>
      <c r="D76" s="1240"/>
      <c r="E76" s="1240"/>
      <c r="F76" s="1240"/>
      <c r="G76" s="1240"/>
      <c r="H76" s="1241"/>
      <c r="I76" s="1230"/>
      <c r="J76" s="1231"/>
      <c r="K76" s="1231"/>
      <c r="L76" s="1231"/>
      <c r="M76" s="1231"/>
      <c r="N76" s="1231"/>
      <c r="O76" s="1231"/>
      <c r="P76" s="1231"/>
      <c r="Q76" s="1231"/>
      <c r="R76" s="1231"/>
      <c r="S76" s="1231"/>
      <c r="T76" s="1231"/>
      <c r="U76" s="1231"/>
      <c r="V76" s="1231"/>
      <c r="W76" s="1231"/>
      <c r="X76" s="1231"/>
      <c r="Y76" s="1231"/>
      <c r="Z76" s="1231"/>
      <c r="AA76" s="1231"/>
      <c r="AB76" s="1231"/>
      <c r="AC76" s="1231"/>
      <c r="AD76" s="1231"/>
      <c r="AE76" s="1231"/>
      <c r="AF76" s="1231"/>
      <c r="AG76" s="1231"/>
      <c r="AH76" s="1231"/>
      <c r="AI76" s="1231"/>
      <c r="AJ76" s="1231"/>
      <c r="AK76" s="1231"/>
      <c r="AL76" s="1231"/>
      <c r="AM76" s="1231"/>
      <c r="AN76" s="1231"/>
      <c r="AO76" s="1231"/>
      <c r="AP76" s="1231"/>
      <c r="AQ76" s="1232"/>
      <c r="AR76" s="399"/>
      <c r="AS76" s="363"/>
      <c r="AT76" s="363"/>
    </row>
    <row r="77" spans="1:52" ht="15" customHeight="1">
      <c r="B77" s="1233" t="s">
        <v>2074</v>
      </c>
      <c r="C77" s="1234"/>
      <c r="D77" s="1234"/>
      <c r="E77" s="1234"/>
      <c r="F77" s="1234"/>
      <c r="G77" s="1234"/>
      <c r="H77" s="1235"/>
      <c r="I77" s="1154"/>
      <c r="J77" s="1155"/>
      <c r="K77" s="1185"/>
      <c r="L77" s="1155"/>
      <c r="M77" s="1185"/>
      <c r="N77" s="1155"/>
      <c r="O77" s="1185"/>
      <c r="P77" s="1155"/>
      <c r="Q77" s="1185"/>
      <c r="R77" s="1155"/>
      <c r="S77" s="1185"/>
      <c r="T77" s="1155"/>
      <c r="U77" s="1140"/>
      <c r="V77" s="1141"/>
      <c r="W77" s="397"/>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363"/>
      <c r="AT77" s="363"/>
    </row>
    <row r="78" spans="1:52" ht="15" customHeight="1">
      <c r="B78" s="1239"/>
      <c r="C78" s="1240"/>
      <c r="D78" s="1240"/>
      <c r="E78" s="1240"/>
      <c r="F78" s="1240"/>
      <c r="G78" s="1240"/>
      <c r="H78" s="1241"/>
      <c r="I78" s="1156"/>
      <c r="J78" s="1157"/>
      <c r="K78" s="1187"/>
      <c r="L78" s="1157"/>
      <c r="M78" s="1187"/>
      <c r="N78" s="1157"/>
      <c r="O78" s="1187"/>
      <c r="P78" s="1157"/>
      <c r="Q78" s="1187"/>
      <c r="R78" s="1157"/>
      <c r="S78" s="1187"/>
      <c r="T78" s="1157"/>
      <c r="U78" s="1142"/>
      <c r="V78" s="1143"/>
      <c r="W78" s="397"/>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363"/>
      <c r="AT78" s="363"/>
    </row>
    <row r="79" spans="1:52" ht="15" customHeight="1">
      <c r="B79" s="401"/>
      <c r="C79" s="401"/>
      <c r="D79" s="383"/>
      <c r="E79" s="383"/>
      <c r="F79" s="383"/>
      <c r="G79" s="383"/>
      <c r="H79" s="383"/>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362"/>
      <c r="AG79" s="362"/>
      <c r="AK79" s="362"/>
      <c r="AL79" s="362"/>
      <c r="AM79" s="100"/>
      <c r="AN79" s="100"/>
      <c r="AO79" s="376"/>
      <c r="AP79" s="376"/>
      <c r="AQ79" s="376"/>
      <c r="AR79" s="376"/>
      <c r="AS79" s="363"/>
      <c r="AT79" s="363"/>
    </row>
    <row r="80" spans="1:52" ht="15" customHeight="1">
      <c r="B80" s="362"/>
      <c r="C80" s="362"/>
      <c r="D80" s="362" t="s">
        <v>2075</v>
      </c>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76"/>
      <c r="AN80" s="376"/>
      <c r="AO80" s="376"/>
      <c r="AP80" s="376"/>
      <c r="AQ80" s="376"/>
      <c r="AR80" s="376"/>
      <c r="AS80" s="389"/>
      <c r="AT80" s="389"/>
      <c r="AU80" s="389"/>
    </row>
    <row r="81" spans="1:47" ht="15" customHeight="1" thickBot="1">
      <c r="AK81" s="396"/>
      <c r="AL81" s="396"/>
      <c r="AR81" s="402"/>
      <c r="AS81" s="389"/>
      <c r="AT81" s="389"/>
      <c r="AU81" s="389"/>
    </row>
    <row r="82" spans="1:47" ht="15" customHeight="1" thickTop="1">
      <c r="A82" s="403"/>
      <c r="B82" s="1205" t="s">
        <v>2101</v>
      </c>
      <c r="C82" s="1206"/>
      <c r="D82" s="1206"/>
      <c r="E82" s="1206"/>
      <c r="F82" s="1206"/>
      <c r="G82" s="1206"/>
      <c r="H82" s="1206"/>
      <c r="I82" s="1206"/>
      <c r="J82" s="1206"/>
      <c r="K82" s="1206"/>
      <c r="L82" s="1206"/>
      <c r="M82" s="1206"/>
      <c r="N82" s="1206"/>
      <c r="O82" s="1206"/>
      <c r="P82" s="1206"/>
      <c r="Q82" s="1206"/>
      <c r="R82" s="1206"/>
      <c r="S82" s="1206"/>
      <c r="T82" s="1206"/>
      <c r="U82" s="1206"/>
      <c r="V82" s="1206"/>
      <c r="W82" s="1206"/>
      <c r="X82" s="1206"/>
      <c r="Y82" s="1206"/>
      <c r="Z82" s="1206"/>
      <c r="AA82" s="1206"/>
      <c r="AB82" s="1206"/>
      <c r="AC82" s="1206"/>
      <c r="AD82" s="1206"/>
      <c r="AE82" s="1206"/>
      <c r="AF82" s="1206"/>
      <c r="AG82" s="1206"/>
      <c r="AH82" s="1206"/>
      <c r="AI82" s="1206"/>
      <c r="AJ82" s="1206"/>
      <c r="AK82" s="1206"/>
      <c r="AL82" s="1206"/>
      <c r="AM82" s="1206"/>
      <c r="AN82" s="1206"/>
      <c r="AO82" s="1206"/>
      <c r="AP82" s="1206"/>
      <c r="AQ82" s="1207"/>
      <c r="AR82" s="404"/>
      <c r="AS82" s="389"/>
      <c r="AT82" s="389"/>
      <c r="AU82" s="389"/>
    </row>
    <row r="83" spans="1:47" ht="15" customHeight="1">
      <c r="A83" s="404"/>
      <c r="B83" s="1208"/>
      <c r="C83" s="1209"/>
      <c r="D83" s="1209"/>
      <c r="E83" s="1209"/>
      <c r="F83" s="1209"/>
      <c r="G83" s="1209"/>
      <c r="H83" s="1209"/>
      <c r="I83" s="1209"/>
      <c r="J83" s="1209"/>
      <c r="K83" s="1209"/>
      <c r="L83" s="1209"/>
      <c r="M83" s="1209"/>
      <c r="N83" s="1209"/>
      <c r="O83" s="1209"/>
      <c r="P83" s="1209"/>
      <c r="Q83" s="1209"/>
      <c r="R83" s="1209"/>
      <c r="S83" s="1209"/>
      <c r="T83" s="1209"/>
      <c r="U83" s="1209"/>
      <c r="V83" s="1209"/>
      <c r="W83" s="1209"/>
      <c r="X83" s="1209"/>
      <c r="Y83" s="1209"/>
      <c r="Z83" s="1209"/>
      <c r="AA83" s="1209"/>
      <c r="AB83" s="1209"/>
      <c r="AC83" s="1209"/>
      <c r="AD83" s="1209"/>
      <c r="AE83" s="1209"/>
      <c r="AF83" s="1209"/>
      <c r="AG83" s="1209"/>
      <c r="AH83" s="1209"/>
      <c r="AI83" s="1209"/>
      <c r="AJ83" s="1209"/>
      <c r="AK83" s="1209"/>
      <c r="AL83" s="1209"/>
      <c r="AM83" s="1209"/>
      <c r="AN83" s="1209"/>
      <c r="AO83" s="1209"/>
      <c r="AP83" s="1209"/>
      <c r="AQ83" s="1210"/>
      <c r="AR83" s="404"/>
      <c r="AS83" s="389"/>
      <c r="AT83" s="389"/>
      <c r="AU83" s="389"/>
    </row>
    <row r="84" spans="1:47" ht="15" customHeight="1">
      <c r="A84" s="404"/>
      <c r="B84" s="1208"/>
      <c r="C84" s="1209"/>
      <c r="D84" s="1209"/>
      <c r="E84" s="1209"/>
      <c r="F84" s="1209"/>
      <c r="G84" s="1209"/>
      <c r="H84" s="1209"/>
      <c r="I84" s="1209"/>
      <c r="J84" s="1209"/>
      <c r="K84" s="1209"/>
      <c r="L84" s="1209"/>
      <c r="M84" s="1209"/>
      <c r="N84" s="1209"/>
      <c r="O84" s="1209"/>
      <c r="P84" s="1209"/>
      <c r="Q84" s="1209"/>
      <c r="R84" s="1209"/>
      <c r="S84" s="1209"/>
      <c r="T84" s="1209"/>
      <c r="U84" s="1209"/>
      <c r="V84" s="1209"/>
      <c r="W84" s="1209"/>
      <c r="X84" s="1209"/>
      <c r="Y84" s="1209"/>
      <c r="Z84" s="1209"/>
      <c r="AA84" s="1209"/>
      <c r="AB84" s="1209"/>
      <c r="AC84" s="1209"/>
      <c r="AD84" s="1209"/>
      <c r="AE84" s="1209"/>
      <c r="AF84" s="1209"/>
      <c r="AG84" s="1209"/>
      <c r="AH84" s="1209"/>
      <c r="AI84" s="1209"/>
      <c r="AJ84" s="1209"/>
      <c r="AK84" s="1209"/>
      <c r="AL84" s="1209"/>
      <c r="AM84" s="1209"/>
      <c r="AN84" s="1209"/>
      <c r="AO84" s="1209"/>
      <c r="AP84" s="1209"/>
      <c r="AQ84" s="1210"/>
      <c r="AR84" s="404"/>
      <c r="AS84" s="389"/>
      <c r="AT84" s="389"/>
      <c r="AU84" s="389"/>
    </row>
    <row r="85" spans="1:47" ht="15" customHeight="1">
      <c r="A85" s="404"/>
      <c r="B85" s="1208"/>
      <c r="C85" s="1209"/>
      <c r="D85" s="1209"/>
      <c r="E85" s="1209"/>
      <c r="F85" s="1209"/>
      <c r="G85" s="1209"/>
      <c r="H85" s="1209"/>
      <c r="I85" s="1209"/>
      <c r="J85" s="1209"/>
      <c r="K85" s="1209"/>
      <c r="L85" s="1209"/>
      <c r="M85" s="1209"/>
      <c r="N85" s="1209"/>
      <c r="O85" s="1209"/>
      <c r="P85" s="1209"/>
      <c r="Q85" s="1209"/>
      <c r="R85" s="1209"/>
      <c r="S85" s="1209"/>
      <c r="T85" s="1209"/>
      <c r="U85" s="1209"/>
      <c r="V85" s="1209"/>
      <c r="W85" s="1209"/>
      <c r="X85" s="1209"/>
      <c r="Y85" s="1209"/>
      <c r="Z85" s="1209"/>
      <c r="AA85" s="1209"/>
      <c r="AB85" s="1209"/>
      <c r="AC85" s="1209"/>
      <c r="AD85" s="1209"/>
      <c r="AE85" s="1209"/>
      <c r="AF85" s="1209"/>
      <c r="AG85" s="1209"/>
      <c r="AH85" s="1209"/>
      <c r="AI85" s="1209"/>
      <c r="AJ85" s="1209"/>
      <c r="AK85" s="1209"/>
      <c r="AL85" s="1209"/>
      <c r="AM85" s="1209"/>
      <c r="AN85" s="1209"/>
      <c r="AO85" s="1209"/>
      <c r="AP85" s="1209"/>
      <c r="AQ85" s="1210"/>
      <c r="AR85" s="404"/>
      <c r="AS85" s="389"/>
      <c r="AT85" s="389"/>
      <c r="AU85" s="389"/>
    </row>
    <row r="86" spans="1:47" ht="15" customHeight="1">
      <c r="A86" s="404"/>
      <c r="B86" s="1208"/>
      <c r="C86" s="1209"/>
      <c r="D86" s="1209"/>
      <c r="E86" s="1209"/>
      <c r="F86" s="1209"/>
      <c r="G86" s="1209"/>
      <c r="H86" s="1209"/>
      <c r="I86" s="1209"/>
      <c r="J86" s="1209"/>
      <c r="K86" s="1209"/>
      <c r="L86" s="1209"/>
      <c r="M86" s="1209"/>
      <c r="N86" s="1209"/>
      <c r="O86" s="1209"/>
      <c r="P86" s="1209"/>
      <c r="Q86" s="1209"/>
      <c r="R86" s="1209"/>
      <c r="S86" s="1209"/>
      <c r="T86" s="1209"/>
      <c r="U86" s="1209"/>
      <c r="V86" s="1209"/>
      <c r="W86" s="1209"/>
      <c r="X86" s="1209"/>
      <c r="Y86" s="1209"/>
      <c r="Z86" s="1209"/>
      <c r="AA86" s="1209"/>
      <c r="AB86" s="1209"/>
      <c r="AC86" s="1209"/>
      <c r="AD86" s="1209"/>
      <c r="AE86" s="1209"/>
      <c r="AF86" s="1209"/>
      <c r="AG86" s="1209"/>
      <c r="AH86" s="1209"/>
      <c r="AI86" s="1209"/>
      <c r="AJ86" s="1209"/>
      <c r="AK86" s="1209"/>
      <c r="AL86" s="1209"/>
      <c r="AM86" s="1209"/>
      <c r="AN86" s="1209"/>
      <c r="AO86" s="1209"/>
      <c r="AP86" s="1209"/>
      <c r="AQ86" s="1210"/>
      <c r="AR86" s="404"/>
      <c r="AS86" s="389"/>
      <c r="AT86" s="389"/>
      <c r="AU86" s="389"/>
    </row>
    <row r="87" spans="1:47" ht="15" customHeight="1">
      <c r="A87" s="404"/>
      <c r="B87" s="1208"/>
      <c r="C87" s="1209"/>
      <c r="D87" s="1209"/>
      <c r="E87" s="1209"/>
      <c r="F87" s="1209"/>
      <c r="G87" s="1209"/>
      <c r="H87" s="1209"/>
      <c r="I87" s="1209"/>
      <c r="J87" s="1209"/>
      <c r="K87" s="1209"/>
      <c r="L87" s="1209"/>
      <c r="M87" s="1209"/>
      <c r="N87" s="1209"/>
      <c r="O87" s="1209"/>
      <c r="P87" s="1209"/>
      <c r="Q87" s="1209"/>
      <c r="R87" s="1209"/>
      <c r="S87" s="1209"/>
      <c r="T87" s="1209"/>
      <c r="U87" s="1209"/>
      <c r="V87" s="1209"/>
      <c r="W87" s="1209"/>
      <c r="X87" s="1209"/>
      <c r="Y87" s="1209"/>
      <c r="Z87" s="1209"/>
      <c r="AA87" s="1209"/>
      <c r="AB87" s="1209"/>
      <c r="AC87" s="1209"/>
      <c r="AD87" s="1209"/>
      <c r="AE87" s="1209"/>
      <c r="AF87" s="1209"/>
      <c r="AG87" s="1209"/>
      <c r="AH87" s="1209"/>
      <c r="AI87" s="1209"/>
      <c r="AJ87" s="1209"/>
      <c r="AK87" s="1209"/>
      <c r="AL87" s="1209"/>
      <c r="AM87" s="1209"/>
      <c r="AN87" s="1209"/>
      <c r="AO87" s="1209"/>
      <c r="AP87" s="1209"/>
      <c r="AQ87" s="1210"/>
      <c r="AR87" s="404"/>
      <c r="AS87" s="389"/>
      <c r="AT87" s="389"/>
      <c r="AU87" s="389"/>
    </row>
    <row r="88" spans="1:47" ht="15" customHeight="1">
      <c r="A88" s="404"/>
      <c r="B88" s="1208"/>
      <c r="C88" s="1209"/>
      <c r="D88" s="1209"/>
      <c r="E88" s="1209"/>
      <c r="F88" s="1209"/>
      <c r="G88" s="1209"/>
      <c r="H88" s="1209"/>
      <c r="I88" s="1209"/>
      <c r="J88" s="1209"/>
      <c r="K88" s="1209"/>
      <c r="L88" s="1209"/>
      <c r="M88" s="1209"/>
      <c r="N88" s="1209"/>
      <c r="O88" s="1209"/>
      <c r="P88" s="1209"/>
      <c r="Q88" s="1209"/>
      <c r="R88" s="1209"/>
      <c r="S88" s="1209"/>
      <c r="T88" s="1209"/>
      <c r="U88" s="1209"/>
      <c r="V88" s="1209"/>
      <c r="W88" s="1209"/>
      <c r="X88" s="1209"/>
      <c r="Y88" s="1209"/>
      <c r="Z88" s="1209"/>
      <c r="AA88" s="1209"/>
      <c r="AB88" s="1209"/>
      <c r="AC88" s="1209"/>
      <c r="AD88" s="1209"/>
      <c r="AE88" s="1209"/>
      <c r="AF88" s="1209"/>
      <c r="AG88" s="1209"/>
      <c r="AH88" s="1209"/>
      <c r="AI88" s="1209"/>
      <c r="AJ88" s="1209"/>
      <c r="AK88" s="1209"/>
      <c r="AL88" s="1209"/>
      <c r="AM88" s="1209"/>
      <c r="AN88" s="1209"/>
      <c r="AO88" s="1209"/>
      <c r="AP88" s="1209"/>
      <c r="AQ88" s="1210"/>
      <c r="AR88" s="404"/>
      <c r="AS88" s="389"/>
      <c r="AT88" s="389"/>
      <c r="AU88" s="389"/>
    </row>
    <row r="89" spans="1:47" ht="15" customHeight="1">
      <c r="A89" s="404"/>
      <c r="B89" s="1208"/>
      <c r="C89" s="1209"/>
      <c r="D89" s="1209"/>
      <c r="E89" s="1209"/>
      <c r="F89" s="1209"/>
      <c r="G89" s="1209"/>
      <c r="H89" s="1209"/>
      <c r="I89" s="1209"/>
      <c r="J89" s="1209"/>
      <c r="K89" s="1209"/>
      <c r="L89" s="1209"/>
      <c r="M89" s="1209"/>
      <c r="N89" s="1209"/>
      <c r="O89" s="1209"/>
      <c r="P89" s="1209"/>
      <c r="Q89" s="1209"/>
      <c r="R89" s="1209"/>
      <c r="S89" s="1209"/>
      <c r="T89" s="1209"/>
      <c r="U89" s="1209"/>
      <c r="V89" s="1209"/>
      <c r="W89" s="1209"/>
      <c r="X89" s="1209"/>
      <c r="Y89" s="1209"/>
      <c r="Z89" s="1209"/>
      <c r="AA89" s="1209"/>
      <c r="AB89" s="1209"/>
      <c r="AC89" s="1209"/>
      <c r="AD89" s="1209"/>
      <c r="AE89" s="1209"/>
      <c r="AF89" s="1209"/>
      <c r="AG89" s="1209"/>
      <c r="AH89" s="1209"/>
      <c r="AI89" s="1209"/>
      <c r="AJ89" s="1209"/>
      <c r="AK89" s="1209"/>
      <c r="AL89" s="1209"/>
      <c r="AM89" s="1209"/>
      <c r="AN89" s="1209"/>
      <c r="AO89" s="1209"/>
      <c r="AP89" s="1209"/>
      <c r="AQ89" s="1210"/>
      <c r="AR89" s="404"/>
      <c r="AS89" s="389"/>
      <c r="AT89" s="389"/>
      <c r="AU89" s="389"/>
    </row>
    <row r="90" spans="1:47" ht="15" customHeight="1">
      <c r="A90" s="404"/>
      <c r="B90" s="1208"/>
      <c r="C90" s="1209"/>
      <c r="D90" s="1209"/>
      <c r="E90" s="1209"/>
      <c r="F90" s="1209"/>
      <c r="G90" s="1209"/>
      <c r="H90" s="1209"/>
      <c r="I90" s="1209"/>
      <c r="J90" s="1209"/>
      <c r="K90" s="1209"/>
      <c r="L90" s="1209"/>
      <c r="M90" s="1209"/>
      <c r="N90" s="1209"/>
      <c r="O90" s="1209"/>
      <c r="P90" s="1209"/>
      <c r="Q90" s="1209"/>
      <c r="R90" s="1209"/>
      <c r="S90" s="1209"/>
      <c r="T90" s="1209"/>
      <c r="U90" s="1209"/>
      <c r="V90" s="1209"/>
      <c r="W90" s="1209"/>
      <c r="X90" s="1209"/>
      <c r="Y90" s="1209"/>
      <c r="Z90" s="1209"/>
      <c r="AA90" s="1209"/>
      <c r="AB90" s="1209"/>
      <c r="AC90" s="1209"/>
      <c r="AD90" s="1209"/>
      <c r="AE90" s="1209"/>
      <c r="AF90" s="1209"/>
      <c r="AG90" s="1209"/>
      <c r="AH90" s="1209"/>
      <c r="AI90" s="1209"/>
      <c r="AJ90" s="1209"/>
      <c r="AK90" s="1209"/>
      <c r="AL90" s="1209"/>
      <c r="AM90" s="1209"/>
      <c r="AN90" s="1209"/>
      <c r="AO90" s="1209"/>
      <c r="AP90" s="1209"/>
      <c r="AQ90" s="1210"/>
      <c r="AR90" s="404"/>
      <c r="AS90" s="389"/>
      <c r="AT90" s="389"/>
      <c r="AU90" s="389"/>
    </row>
    <row r="91" spans="1:47" ht="15" customHeight="1">
      <c r="A91" s="404"/>
      <c r="B91" s="1208"/>
      <c r="C91" s="1209"/>
      <c r="D91" s="1209"/>
      <c r="E91" s="1209"/>
      <c r="F91" s="1209"/>
      <c r="G91" s="1209"/>
      <c r="H91" s="1209"/>
      <c r="I91" s="1209"/>
      <c r="J91" s="1209"/>
      <c r="K91" s="1209"/>
      <c r="L91" s="1209"/>
      <c r="M91" s="1209"/>
      <c r="N91" s="1209"/>
      <c r="O91" s="1209"/>
      <c r="P91" s="1209"/>
      <c r="Q91" s="1209"/>
      <c r="R91" s="1209"/>
      <c r="S91" s="1209"/>
      <c r="T91" s="1209"/>
      <c r="U91" s="1209"/>
      <c r="V91" s="1209"/>
      <c r="W91" s="1209"/>
      <c r="X91" s="1209"/>
      <c r="Y91" s="1209"/>
      <c r="Z91" s="1209"/>
      <c r="AA91" s="1209"/>
      <c r="AB91" s="1209"/>
      <c r="AC91" s="1209"/>
      <c r="AD91" s="1209"/>
      <c r="AE91" s="1209"/>
      <c r="AF91" s="1209"/>
      <c r="AG91" s="1209"/>
      <c r="AH91" s="1209"/>
      <c r="AI91" s="1209"/>
      <c r="AJ91" s="1209"/>
      <c r="AK91" s="1209"/>
      <c r="AL91" s="1209"/>
      <c r="AM91" s="1209"/>
      <c r="AN91" s="1209"/>
      <c r="AO91" s="1209"/>
      <c r="AP91" s="1209"/>
      <c r="AQ91" s="1210"/>
      <c r="AR91" s="404"/>
      <c r="AS91" s="389"/>
      <c r="AT91" s="389"/>
      <c r="AU91" s="389"/>
    </row>
    <row r="92" spans="1:47" ht="15" customHeight="1">
      <c r="A92" s="404"/>
      <c r="B92" s="1208"/>
      <c r="C92" s="1209"/>
      <c r="D92" s="1209"/>
      <c r="E92" s="1209"/>
      <c r="F92" s="1209"/>
      <c r="G92" s="1209"/>
      <c r="H92" s="1209"/>
      <c r="I92" s="1209"/>
      <c r="J92" s="1209"/>
      <c r="K92" s="1209"/>
      <c r="L92" s="1209"/>
      <c r="M92" s="1209"/>
      <c r="N92" s="1209"/>
      <c r="O92" s="1209"/>
      <c r="P92" s="1209"/>
      <c r="Q92" s="1209"/>
      <c r="R92" s="1209"/>
      <c r="S92" s="1209"/>
      <c r="T92" s="1209"/>
      <c r="U92" s="1209"/>
      <c r="V92" s="1209"/>
      <c r="W92" s="1209"/>
      <c r="X92" s="1209"/>
      <c r="Y92" s="1209"/>
      <c r="Z92" s="1209"/>
      <c r="AA92" s="1209"/>
      <c r="AB92" s="1209"/>
      <c r="AC92" s="1209"/>
      <c r="AD92" s="1209"/>
      <c r="AE92" s="1209"/>
      <c r="AF92" s="1209"/>
      <c r="AG92" s="1209"/>
      <c r="AH92" s="1209"/>
      <c r="AI92" s="1209"/>
      <c r="AJ92" s="1209"/>
      <c r="AK92" s="1209"/>
      <c r="AL92" s="1209"/>
      <c r="AM92" s="1209"/>
      <c r="AN92" s="1209"/>
      <c r="AO92" s="1209"/>
      <c r="AP92" s="1209"/>
      <c r="AQ92" s="1210"/>
      <c r="AR92" s="404"/>
    </row>
    <row r="93" spans="1:47" ht="15" customHeight="1" thickBot="1">
      <c r="A93" s="404"/>
      <c r="B93" s="1211"/>
      <c r="C93" s="1212"/>
      <c r="D93" s="1212"/>
      <c r="E93" s="1212"/>
      <c r="F93" s="1212"/>
      <c r="G93" s="1212"/>
      <c r="H93" s="1212"/>
      <c r="I93" s="1212"/>
      <c r="J93" s="1212"/>
      <c r="K93" s="1212"/>
      <c r="L93" s="1212"/>
      <c r="M93" s="1212"/>
      <c r="N93" s="1212"/>
      <c r="O93" s="1212"/>
      <c r="P93" s="1212"/>
      <c r="Q93" s="1212"/>
      <c r="R93" s="1212"/>
      <c r="S93" s="1212"/>
      <c r="T93" s="1212"/>
      <c r="U93" s="1212"/>
      <c r="V93" s="1212"/>
      <c r="W93" s="1212"/>
      <c r="X93" s="1212"/>
      <c r="Y93" s="1212"/>
      <c r="Z93" s="1212"/>
      <c r="AA93" s="1212"/>
      <c r="AB93" s="1212"/>
      <c r="AC93" s="1212"/>
      <c r="AD93" s="1212"/>
      <c r="AE93" s="1212"/>
      <c r="AF93" s="1212"/>
      <c r="AG93" s="1212"/>
      <c r="AH93" s="1212"/>
      <c r="AI93" s="1212"/>
      <c r="AJ93" s="1212"/>
      <c r="AK93" s="1212"/>
      <c r="AL93" s="1212"/>
      <c r="AM93" s="1212"/>
      <c r="AN93" s="1212"/>
      <c r="AO93" s="1212"/>
      <c r="AP93" s="1212"/>
      <c r="AQ93" s="1213"/>
      <c r="AR93" s="404"/>
    </row>
    <row r="94" spans="1:47" ht="15" customHeight="1" thickTop="1">
      <c r="A94" s="404"/>
      <c r="B94" s="40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4"/>
    </row>
    <row r="97" spans="42:44" ht="15" customHeight="1">
      <c r="AP97" s="396"/>
      <c r="AQ97" s="396"/>
      <c r="AR97" s="406"/>
    </row>
  </sheetData>
  <sheetProtection formatCells="0" insertRows="0" deleteRows="0" selectLockedCells="1"/>
  <mergeCells count="120">
    <mergeCell ref="AS61:AZ66"/>
    <mergeCell ref="AF50:AQ50"/>
    <mergeCell ref="AF56:AQ56"/>
    <mergeCell ref="AD49:AE49"/>
    <mergeCell ref="B53:P53"/>
    <mergeCell ref="AD53:AE53"/>
    <mergeCell ref="Q36:AP36"/>
    <mergeCell ref="Q37:AP37"/>
    <mergeCell ref="Q38:AP38"/>
    <mergeCell ref="Q39:AP39"/>
    <mergeCell ref="Q40:AP40"/>
    <mergeCell ref="B51:P51"/>
    <mergeCell ref="B50:P50"/>
    <mergeCell ref="B49:P49"/>
    <mergeCell ref="Q44:AP44"/>
    <mergeCell ref="Q43:AP43"/>
    <mergeCell ref="B31:N44"/>
    <mergeCell ref="Q42:AP42"/>
    <mergeCell ref="Q53:AC53"/>
    <mergeCell ref="Q52:AC52"/>
    <mergeCell ref="Q51:AC51"/>
    <mergeCell ref="Q50:AC50"/>
    <mergeCell ref="Q49:AC49"/>
    <mergeCell ref="Q58:AE58"/>
    <mergeCell ref="B60:P60"/>
    <mergeCell ref="AD50:AE50"/>
    <mergeCell ref="AD51:AE51"/>
    <mergeCell ref="AD52:AE52"/>
    <mergeCell ref="B52:P52"/>
    <mergeCell ref="AD55:AE55"/>
    <mergeCell ref="Q56:AC56"/>
    <mergeCell ref="B82:AQ93"/>
    <mergeCell ref="B68:K69"/>
    <mergeCell ref="B70:K71"/>
    <mergeCell ref="AH72:AQ73"/>
    <mergeCell ref="I75:AQ76"/>
    <mergeCell ref="B74:H76"/>
    <mergeCell ref="B77:H78"/>
    <mergeCell ref="U77:V78"/>
    <mergeCell ref="S77:T78"/>
    <mergeCell ref="Q77:R78"/>
    <mergeCell ref="O77:P78"/>
    <mergeCell ref="M77:N78"/>
    <mergeCell ref="K77:L78"/>
    <mergeCell ref="I77:J78"/>
    <mergeCell ref="I74:AQ74"/>
    <mergeCell ref="B72:H73"/>
    <mergeCell ref="L68:AQ69"/>
    <mergeCell ref="L70:AQ71"/>
    <mergeCell ref="Z72:AA73"/>
    <mergeCell ref="X72:Y73"/>
    <mergeCell ref="V72:W73"/>
    <mergeCell ref="K72:L73"/>
    <mergeCell ref="M72:N73"/>
    <mergeCell ref="B13:AQ14"/>
    <mergeCell ref="I16:J16"/>
    <mergeCell ref="K16:L16"/>
    <mergeCell ref="M16:Q16"/>
    <mergeCell ref="R16:T16"/>
    <mergeCell ref="U16:AQ16"/>
    <mergeCell ref="C16:H16"/>
    <mergeCell ref="B17:AQ18"/>
    <mergeCell ref="B20:AQ20"/>
    <mergeCell ref="B22:N22"/>
    <mergeCell ref="AO25:AP25"/>
    <mergeCell ref="AA27:AM27"/>
    <mergeCell ref="AA25:AM25"/>
    <mergeCell ref="B28:N28"/>
    <mergeCell ref="O28:AQ28"/>
    <mergeCell ref="O29:AQ29"/>
    <mergeCell ref="Q60:AE60"/>
    <mergeCell ref="Q41:AP41"/>
    <mergeCell ref="AO3:AP3"/>
    <mergeCell ref="AL3:AM3"/>
    <mergeCell ref="AG3:AJ3"/>
    <mergeCell ref="AH10:AQ11"/>
    <mergeCell ref="W6:Z7"/>
    <mergeCell ref="AA6:AQ7"/>
    <mergeCell ref="W8:Z9"/>
    <mergeCell ref="AA8:AQ9"/>
    <mergeCell ref="W10:Z11"/>
    <mergeCell ref="AA10:AG11"/>
    <mergeCell ref="Q31:AP31"/>
    <mergeCell ref="Q32:AP32"/>
    <mergeCell ref="Q33:AP33"/>
    <mergeCell ref="Q34:AP34"/>
    <mergeCell ref="Q35:AP35"/>
    <mergeCell ref="O24:AQ24"/>
    <mergeCell ref="O22:AQ22"/>
    <mergeCell ref="B23:N23"/>
    <mergeCell ref="O23:AQ23"/>
    <mergeCell ref="B24:N24"/>
    <mergeCell ref="B25:N27"/>
    <mergeCell ref="B29:N29"/>
    <mergeCell ref="B30:N30"/>
    <mergeCell ref="O30:AQ30"/>
    <mergeCell ref="O72:P73"/>
    <mergeCell ref="AB72:AG73"/>
    <mergeCell ref="Q72:U73"/>
    <mergeCell ref="B63:P64"/>
    <mergeCell ref="Q63:AI64"/>
    <mergeCell ref="B58:P58"/>
    <mergeCell ref="B56:P56"/>
    <mergeCell ref="B55:P55"/>
    <mergeCell ref="B54:P54"/>
    <mergeCell ref="AG60:AQ60"/>
    <mergeCell ref="B61:P61"/>
    <mergeCell ref="Q61:AE61"/>
    <mergeCell ref="AG61:AQ61"/>
    <mergeCell ref="AJ63:AJ64"/>
    <mergeCell ref="AD54:AE54"/>
    <mergeCell ref="Q55:AC55"/>
    <mergeCell ref="AD56:AE56"/>
    <mergeCell ref="AG58:AQ58"/>
    <mergeCell ref="AK63:AQ64"/>
    <mergeCell ref="Q54:AC54"/>
    <mergeCell ref="AG59:AQ59"/>
    <mergeCell ref="B59:P59"/>
    <mergeCell ref="Q59:AE59"/>
    <mergeCell ref="I72:J73"/>
  </mergeCells>
  <phoneticPr fontId="55"/>
  <conditionalFormatting sqref="B50 AF50 B56 AF56">
    <cfRule type="expression" dxfId="1" priority="2">
      <formula>$Q50&gt;$AU50</formula>
    </cfRule>
  </conditionalFormatting>
  <conditionalFormatting sqref="AF56">
    <cfRule type="expression" dxfId="0" priority="1">
      <formula>$Q56&gt;$AT56</formula>
    </cfRule>
  </conditionalFormatting>
  <dataValidations count="1">
    <dataValidation imeMode="fullKatakana" allowBlank="1" showInputMessage="1" showErrorMessage="1" sqref="I75:AQ76 L68 L70" xr:uid="{00000000-0002-0000-1E00-000000000000}"/>
  </dataValidations>
  <printOptions horizontalCentered="1"/>
  <pageMargins left="0.23622047244094491" right="0.23622047244094491" top="0.74803149606299213" bottom="0.74803149606299213" header="0.31496062992125984" footer="0.31496062992125984"/>
  <pageSetup paperSize="9" orientation="portrait" blackAndWhite="1" r:id="rId1"/>
  <rowBreaks count="2" manualBreakCount="2">
    <brk id="44" max="16383" man="1"/>
    <brk id="6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33</xdr:col>
                    <xdr:colOff>38100</xdr:colOff>
                    <xdr:row>71</xdr:row>
                    <xdr:rowOff>22860</xdr:rowOff>
                  </from>
                  <to>
                    <xdr:col>36</xdr:col>
                    <xdr:colOff>99060</xdr:colOff>
                    <xdr:row>73</xdr:row>
                    <xdr:rowOff>22860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36</xdr:col>
                    <xdr:colOff>114300</xdr:colOff>
                    <xdr:row>71</xdr:row>
                    <xdr:rowOff>22860</xdr:rowOff>
                  </from>
                  <to>
                    <xdr:col>39</xdr:col>
                    <xdr:colOff>83820</xdr:colOff>
                    <xdr:row>72</xdr:row>
                    <xdr:rowOff>182880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39</xdr:col>
                    <xdr:colOff>137160</xdr:colOff>
                    <xdr:row>71</xdr:row>
                    <xdr:rowOff>22860</xdr:rowOff>
                  </from>
                  <to>
                    <xdr:col>43</xdr:col>
                    <xdr:colOff>22860</xdr:colOff>
                    <xdr:row>72</xdr:row>
                    <xdr:rowOff>175260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CE152-82AF-46B6-AF52-E4D1863C8450}">
  <sheetPr>
    <tabColor theme="6" tint="0.39997558519241921"/>
  </sheetPr>
  <dimension ref="A1:I31"/>
  <sheetViews>
    <sheetView showZeros="0" view="pageBreakPreview" topLeftCell="A9" zoomScaleNormal="100" zoomScaleSheetLayoutView="100" workbookViewId="0">
      <selection activeCell="A24" sqref="A4:AQ44"/>
    </sheetView>
  </sheetViews>
  <sheetFormatPr defaultColWidth="9" defaultRowHeight="15" customHeight="1"/>
  <cols>
    <col min="1" max="1" width="1.33203125" style="557" customWidth="1"/>
    <col min="2" max="2" width="15.77734375" style="557" customWidth="1"/>
    <col min="3" max="3" width="4.77734375" style="559" customWidth="1"/>
    <col min="4" max="5" width="12.77734375" style="559" customWidth="1"/>
    <col min="6" max="6" width="9.33203125" style="572" customWidth="1"/>
    <col min="7" max="7" width="12.77734375" style="572" customWidth="1"/>
    <col min="8" max="8" width="12.77734375" style="557" customWidth="1"/>
    <col min="9" max="9" width="10.77734375" style="557" customWidth="1"/>
    <col min="10" max="10" width="1" style="557" customWidth="1"/>
    <col min="11" max="16384" width="9" style="557"/>
  </cols>
  <sheetData>
    <row r="1" spans="1:9" ht="15" customHeight="1">
      <c r="A1" s="556"/>
      <c r="B1" s="556">
        <v>2</v>
      </c>
      <c r="C1" s="556">
        <v>4</v>
      </c>
      <c r="D1" s="556">
        <v>5</v>
      </c>
      <c r="E1" s="556">
        <v>6</v>
      </c>
      <c r="F1" s="556">
        <v>8</v>
      </c>
      <c r="G1" s="556"/>
      <c r="H1" s="556">
        <v>9</v>
      </c>
      <c r="I1" s="556">
        <v>12</v>
      </c>
    </row>
    <row r="2" spans="1:9" ht="15" customHeight="1">
      <c r="B2" s="558" t="s">
        <v>2404</v>
      </c>
      <c r="F2" s="560"/>
      <c r="G2" s="560"/>
    </row>
    <row r="3" spans="1:9" ht="15" customHeight="1">
      <c r="B3" s="1263" t="s">
        <v>2494</v>
      </c>
      <c r="C3" s="1264"/>
      <c r="D3" s="1264"/>
      <c r="E3" s="1264"/>
      <c r="F3" s="1264"/>
      <c r="G3" s="1264"/>
      <c r="H3" s="1264"/>
      <c r="I3" s="1264"/>
    </row>
    <row r="5" spans="1:9" s="561" customFormat="1" ht="15" customHeight="1">
      <c r="B5" s="1265" t="s">
        <v>2405</v>
      </c>
      <c r="C5" s="1267" t="s">
        <v>2393</v>
      </c>
      <c r="D5" s="562" t="s">
        <v>2394</v>
      </c>
      <c r="E5" s="562" t="s">
        <v>2395</v>
      </c>
      <c r="F5" s="563" t="s">
        <v>2396</v>
      </c>
      <c r="G5" s="1257" t="s">
        <v>2623</v>
      </c>
      <c r="H5" s="1259" t="s">
        <v>2397</v>
      </c>
      <c r="I5" s="1261" t="s">
        <v>2398</v>
      </c>
    </row>
    <row r="6" spans="1:9" s="561" customFormat="1" ht="15" customHeight="1">
      <c r="B6" s="1266"/>
      <c r="C6" s="1268"/>
      <c r="D6" s="564" t="s">
        <v>2399</v>
      </c>
      <c r="E6" s="564" t="s">
        <v>2399</v>
      </c>
      <c r="F6" s="565" t="s">
        <v>2400</v>
      </c>
      <c r="G6" s="1258"/>
      <c r="H6" s="1260"/>
      <c r="I6" s="1262"/>
    </row>
    <row r="7" spans="1:9" ht="30" customHeight="1">
      <c r="B7" s="574"/>
      <c r="C7" s="259"/>
      <c r="D7" s="259"/>
      <c r="E7" s="551">
        <f>C7*D7</f>
        <v>0</v>
      </c>
      <c r="F7" s="260"/>
      <c r="G7" s="260"/>
      <c r="H7" s="258"/>
      <c r="I7" s="261"/>
    </row>
    <row r="8" spans="1:9" ht="30" customHeight="1">
      <c r="B8" s="575"/>
      <c r="C8" s="263"/>
      <c r="D8" s="263"/>
      <c r="E8" s="552">
        <f t="shared" ref="E8:E25" si="0">C8*D8</f>
        <v>0</v>
      </c>
      <c r="F8" s="264"/>
      <c r="G8" s="264"/>
      <c r="H8" s="262"/>
      <c r="I8" s="265"/>
    </row>
    <row r="9" spans="1:9" ht="30" customHeight="1">
      <c r="B9" s="576"/>
      <c r="C9" s="263"/>
      <c r="D9" s="263"/>
      <c r="E9" s="552">
        <f t="shared" si="0"/>
        <v>0</v>
      </c>
      <c r="F9" s="264"/>
      <c r="G9" s="264"/>
      <c r="H9" s="262"/>
      <c r="I9" s="265"/>
    </row>
    <row r="10" spans="1:9" ht="30" customHeight="1">
      <c r="B10" s="576"/>
      <c r="C10" s="263"/>
      <c r="D10" s="263"/>
      <c r="E10" s="552">
        <f t="shared" si="0"/>
        <v>0</v>
      </c>
      <c r="F10" s="264"/>
      <c r="G10" s="264"/>
      <c r="H10" s="262"/>
      <c r="I10" s="265"/>
    </row>
    <row r="11" spans="1:9" ht="30" customHeight="1">
      <c r="B11" s="577"/>
      <c r="C11" s="263"/>
      <c r="D11" s="263"/>
      <c r="E11" s="552">
        <f t="shared" si="0"/>
        <v>0</v>
      </c>
      <c r="F11" s="264"/>
      <c r="G11" s="264"/>
      <c r="H11" s="262"/>
      <c r="I11" s="265"/>
    </row>
    <row r="12" spans="1:9" ht="30" customHeight="1">
      <c r="B12" s="576"/>
      <c r="C12" s="263"/>
      <c r="D12" s="263"/>
      <c r="E12" s="552">
        <f t="shared" si="0"/>
        <v>0</v>
      </c>
      <c r="F12" s="264"/>
      <c r="G12" s="264"/>
      <c r="H12" s="262"/>
      <c r="I12" s="265"/>
    </row>
    <row r="13" spans="1:9" ht="30" customHeight="1">
      <c r="B13" s="576"/>
      <c r="C13" s="263"/>
      <c r="D13" s="263"/>
      <c r="E13" s="552">
        <f t="shared" si="0"/>
        <v>0</v>
      </c>
      <c r="F13" s="264"/>
      <c r="G13" s="264"/>
      <c r="H13" s="262"/>
      <c r="I13" s="265"/>
    </row>
    <row r="14" spans="1:9" ht="30" customHeight="1">
      <c r="B14" s="576"/>
      <c r="C14" s="263"/>
      <c r="D14" s="263"/>
      <c r="E14" s="552">
        <f t="shared" si="0"/>
        <v>0</v>
      </c>
      <c r="F14" s="264"/>
      <c r="G14" s="264"/>
      <c r="H14" s="262"/>
      <c r="I14" s="265"/>
    </row>
    <row r="15" spans="1:9" ht="30" customHeight="1">
      <c r="B15" s="576"/>
      <c r="C15" s="263"/>
      <c r="D15" s="263"/>
      <c r="E15" s="552">
        <f t="shared" si="0"/>
        <v>0</v>
      </c>
      <c r="F15" s="264"/>
      <c r="G15" s="264"/>
      <c r="H15" s="262"/>
      <c r="I15" s="265"/>
    </row>
    <row r="16" spans="1:9" ht="30" customHeight="1">
      <c r="B16" s="576"/>
      <c r="C16" s="263"/>
      <c r="D16" s="263"/>
      <c r="E16" s="552">
        <f t="shared" si="0"/>
        <v>0</v>
      </c>
      <c r="F16" s="264"/>
      <c r="G16" s="264"/>
      <c r="H16" s="262"/>
      <c r="I16" s="265"/>
    </row>
    <row r="17" spans="2:9" ht="30" customHeight="1">
      <c r="B17" s="576"/>
      <c r="C17" s="263"/>
      <c r="D17" s="263"/>
      <c r="E17" s="552">
        <f t="shared" si="0"/>
        <v>0</v>
      </c>
      <c r="F17" s="264"/>
      <c r="G17" s="264"/>
      <c r="H17" s="262"/>
      <c r="I17" s="265"/>
    </row>
    <row r="18" spans="2:9" ht="30" customHeight="1">
      <c r="B18" s="576"/>
      <c r="C18" s="263"/>
      <c r="D18" s="263"/>
      <c r="E18" s="552">
        <f t="shared" si="0"/>
        <v>0</v>
      </c>
      <c r="F18" s="264"/>
      <c r="G18" s="264"/>
      <c r="H18" s="262"/>
      <c r="I18" s="265"/>
    </row>
    <row r="19" spans="2:9" ht="30" customHeight="1">
      <c r="B19" s="576"/>
      <c r="C19" s="263"/>
      <c r="D19" s="263"/>
      <c r="E19" s="552">
        <f t="shared" si="0"/>
        <v>0</v>
      </c>
      <c r="F19" s="264"/>
      <c r="G19" s="264"/>
      <c r="H19" s="262"/>
      <c r="I19" s="265"/>
    </row>
    <row r="20" spans="2:9" ht="30" customHeight="1">
      <c r="B20" s="578"/>
      <c r="C20" s="263"/>
      <c r="D20" s="263"/>
      <c r="E20" s="552">
        <f t="shared" si="0"/>
        <v>0</v>
      </c>
      <c r="F20" s="264"/>
      <c r="G20" s="264"/>
      <c r="H20" s="262"/>
      <c r="I20" s="265"/>
    </row>
    <row r="21" spans="2:9" ht="30" customHeight="1">
      <c r="B21" s="579"/>
      <c r="C21" s="263"/>
      <c r="D21" s="263"/>
      <c r="E21" s="552">
        <f t="shared" si="0"/>
        <v>0</v>
      </c>
      <c r="F21" s="264"/>
      <c r="G21" s="264"/>
      <c r="H21" s="262"/>
      <c r="I21" s="265"/>
    </row>
    <row r="22" spans="2:9" ht="30" customHeight="1">
      <c r="B22" s="575"/>
      <c r="C22" s="263"/>
      <c r="D22" s="263"/>
      <c r="E22" s="552">
        <f t="shared" si="0"/>
        <v>0</v>
      </c>
      <c r="F22" s="264"/>
      <c r="G22" s="264"/>
      <c r="H22" s="262"/>
      <c r="I22" s="265"/>
    </row>
    <row r="23" spans="2:9" ht="30" customHeight="1">
      <c r="B23" s="577"/>
      <c r="C23" s="263"/>
      <c r="D23" s="263"/>
      <c r="E23" s="552">
        <f t="shared" si="0"/>
        <v>0</v>
      </c>
      <c r="F23" s="264"/>
      <c r="G23" s="264"/>
      <c r="H23" s="262"/>
      <c r="I23" s="265"/>
    </row>
    <row r="24" spans="2:9" ht="30" customHeight="1">
      <c r="B24" s="575"/>
      <c r="C24" s="263"/>
      <c r="D24" s="263"/>
      <c r="E24" s="552">
        <f t="shared" si="0"/>
        <v>0</v>
      </c>
      <c r="F24" s="264"/>
      <c r="G24" s="264"/>
      <c r="H24" s="262"/>
      <c r="I24" s="265"/>
    </row>
    <row r="25" spans="2:9" ht="30" customHeight="1" thickBot="1">
      <c r="B25" s="575"/>
      <c r="C25" s="263"/>
      <c r="D25" s="263"/>
      <c r="E25" s="553">
        <f t="shared" si="0"/>
        <v>0</v>
      </c>
      <c r="F25" s="264"/>
      <c r="G25" s="264"/>
      <c r="H25" s="262"/>
      <c r="I25" s="265"/>
    </row>
    <row r="26" spans="2:9" ht="15" customHeight="1" thickTop="1">
      <c r="B26" s="566" t="s">
        <v>2401</v>
      </c>
      <c r="C26" s="567"/>
      <c r="D26" s="567"/>
      <c r="E26" s="554">
        <f>SUM(E7:E25)</f>
        <v>0</v>
      </c>
      <c r="F26" s="568"/>
      <c r="G26" s="555">
        <f>SUM(G7:G25)</f>
        <v>0</v>
      </c>
      <c r="H26" s="569"/>
      <c r="I26" s="570"/>
    </row>
    <row r="27" spans="2:9" ht="15" customHeight="1">
      <c r="B27" s="1255" t="s">
        <v>2406</v>
      </c>
      <c r="C27" s="1255"/>
      <c r="D27" s="1255"/>
      <c r="E27" s="1255"/>
      <c r="F27" s="1255"/>
      <c r="G27" s="1255"/>
      <c r="H27" s="1255"/>
      <c r="I27" s="1255"/>
    </row>
    <row r="28" spans="2:9" ht="15" customHeight="1">
      <c r="B28" s="1256"/>
      <c r="C28" s="1256"/>
      <c r="D28" s="1256"/>
      <c r="E28" s="1256"/>
      <c r="F28" s="1256"/>
      <c r="G28" s="1256"/>
      <c r="H28" s="1256"/>
      <c r="I28" s="1256"/>
    </row>
    <row r="29" spans="2:9" ht="15" customHeight="1">
      <c r="B29" s="571" t="s">
        <v>2402</v>
      </c>
    </row>
    <row r="30" spans="2:9" ht="15" customHeight="1">
      <c r="B30" s="571" t="s">
        <v>2403</v>
      </c>
    </row>
    <row r="31" spans="2:9" ht="15" customHeight="1">
      <c r="B31" s="573"/>
    </row>
  </sheetData>
  <sheetProtection algorithmName="SHA-512" hashValue="DnXaSmNu/0j2g/+cs0TlMNvVEVfGoryocnpPOCJ2uN98wwe1dAtdXnL2CAUXgN4MlSO/x9exA0E9LiNoNoySJA==" saltValue="QxnoCoSGvnVkPQrU9NvqRw==" spinCount="100000" sheet="1" objects="1" scenarios="1" selectLockedCells="1"/>
  <mergeCells count="7">
    <mergeCell ref="B27:I28"/>
    <mergeCell ref="G5:G6"/>
    <mergeCell ref="H5:H6"/>
    <mergeCell ref="I5:I6"/>
    <mergeCell ref="B3:I3"/>
    <mergeCell ref="B5:B6"/>
    <mergeCell ref="C5:C6"/>
  </mergeCells>
  <phoneticPr fontId="55"/>
  <printOptions horizontalCentered="1"/>
  <pageMargins left="0.70866141732283472" right="0.39370078740157483" top="0.39370078740157483" bottom="0.39370078740157483" header="0.39370078740157483" footer="0.39370078740157483"/>
  <pageSetup paperSize="9" fitToWidth="2"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C1AC-1DF6-4EB1-83AC-9174E62F9BBB}">
  <sheetPr>
    <tabColor theme="6" tint="0.39997558519241921"/>
  </sheetPr>
  <dimension ref="A1:AV47"/>
  <sheetViews>
    <sheetView showZeros="0" view="pageBreakPreview" topLeftCell="A16" zoomScaleNormal="100" zoomScaleSheetLayoutView="100" workbookViewId="0">
      <selection activeCell="A24" sqref="A4:AQ45"/>
    </sheetView>
  </sheetViews>
  <sheetFormatPr defaultColWidth="2.21875" defaultRowHeight="15" customHeight="1"/>
  <cols>
    <col min="1" max="39" width="2.21875" style="194"/>
    <col min="40" max="46" width="2.21875" style="195"/>
    <col min="47" max="16384" width="2.21875" style="194"/>
  </cols>
  <sheetData>
    <row r="1" spans="2:48" ht="15" customHeight="1">
      <c r="B1" s="193" t="s">
        <v>2303</v>
      </c>
    </row>
    <row r="2" spans="2:48" ht="15" customHeight="1">
      <c r="AL2" s="196"/>
      <c r="AM2" s="196"/>
      <c r="AQ2" s="196"/>
      <c r="AU2" s="197"/>
      <c r="AV2" s="194" t="s">
        <v>2025</v>
      </c>
    </row>
    <row r="3" spans="2:48" ht="15" customHeight="1">
      <c r="AG3" s="1269"/>
      <c r="AH3" s="1269"/>
      <c r="AI3" s="1269"/>
      <c r="AJ3" s="1269"/>
      <c r="AK3" s="198" t="s">
        <v>2026</v>
      </c>
      <c r="AL3" s="1269"/>
      <c r="AM3" s="1269"/>
      <c r="AN3" s="198" t="s">
        <v>2027</v>
      </c>
      <c r="AO3" s="1269"/>
      <c r="AP3" s="1269"/>
      <c r="AQ3" s="198" t="s">
        <v>2028</v>
      </c>
    </row>
    <row r="4" spans="2:48" s="83" customFormat="1" ht="15" customHeight="1">
      <c r="B4" s="83" t="s">
        <v>2029</v>
      </c>
      <c r="AF4" s="122"/>
      <c r="AG4" s="122"/>
      <c r="AH4" s="122"/>
      <c r="AI4" s="122"/>
      <c r="AJ4" s="87"/>
      <c r="AK4" s="87"/>
      <c r="AO4" s="87"/>
      <c r="AP4" s="87"/>
      <c r="AQ4" s="84"/>
      <c r="AR4" s="84"/>
      <c r="AS4" s="84"/>
    </row>
    <row r="5" spans="2:48" s="83" customFormat="1" ht="15" customHeight="1">
      <c r="B5" s="83" t="s">
        <v>2048</v>
      </c>
      <c r="W5" s="83" t="str">
        <f>第5号様式!W5</f>
        <v>（被交付者）</v>
      </c>
      <c r="AL5" s="88"/>
      <c r="AM5" s="88"/>
      <c r="AN5" s="88"/>
      <c r="AO5" s="88"/>
      <c r="AP5" s="88"/>
      <c r="AQ5" s="84"/>
      <c r="AR5" s="84"/>
      <c r="AS5" s="84"/>
    </row>
    <row r="6" spans="2:48" s="83" customFormat="1" ht="15" customHeight="1">
      <c r="W6" s="1031" t="str">
        <f>第5号様式!W6</f>
        <v>住　　所</v>
      </c>
      <c r="X6" s="1031"/>
      <c r="Y6" s="1031"/>
      <c r="Z6" s="1031"/>
      <c r="AA6" s="1087" t="str">
        <f>'第1号(交付申請) '!AA7</f>
        <v/>
      </c>
      <c r="AB6" s="1087"/>
      <c r="AC6" s="1087"/>
      <c r="AD6" s="1087"/>
      <c r="AE6" s="1087"/>
      <c r="AF6" s="1087"/>
      <c r="AG6" s="1087"/>
      <c r="AH6" s="1087"/>
      <c r="AI6" s="1087"/>
      <c r="AJ6" s="1087"/>
      <c r="AK6" s="1087"/>
      <c r="AL6" s="1087"/>
      <c r="AM6" s="1087"/>
      <c r="AN6" s="1087"/>
      <c r="AO6" s="1087"/>
      <c r="AP6" s="1087"/>
      <c r="AQ6" s="1087"/>
      <c r="AR6" s="84"/>
      <c r="AS6" s="84"/>
    </row>
    <row r="7" spans="2:48" s="83" customFormat="1" ht="15" customHeight="1">
      <c r="B7" s="83" t="s">
        <v>2039</v>
      </c>
      <c r="W7" s="1031"/>
      <c r="X7" s="1031"/>
      <c r="Y7" s="1031"/>
      <c r="Z7" s="1031"/>
      <c r="AA7" s="1087"/>
      <c r="AB7" s="1087"/>
      <c r="AC7" s="1087"/>
      <c r="AD7" s="1087"/>
      <c r="AE7" s="1087"/>
      <c r="AF7" s="1087"/>
      <c r="AG7" s="1087"/>
      <c r="AH7" s="1087"/>
      <c r="AI7" s="1087"/>
      <c r="AJ7" s="1087"/>
      <c r="AK7" s="1087"/>
      <c r="AL7" s="1087"/>
      <c r="AM7" s="1087"/>
      <c r="AN7" s="1087"/>
      <c r="AO7" s="1087"/>
      <c r="AP7" s="1087"/>
      <c r="AQ7" s="1087"/>
      <c r="AR7" s="84"/>
      <c r="AS7" s="84"/>
    </row>
    <row r="8" spans="2:48" s="83" customFormat="1" ht="15" customHeight="1">
      <c r="H8" s="81"/>
      <c r="I8" s="81"/>
      <c r="J8" s="81"/>
      <c r="K8" s="81"/>
      <c r="L8" s="81"/>
      <c r="M8" s="81"/>
      <c r="N8" s="81"/>
      <c r="O8" s="81"/>
      <c r="P8" s="81"/>
      <c r="Q8" s="81"/>
      <c r="R8" s="81"/>
      <c r="S8" s="81"/>
      <c r="W8" s="1031" t="str">
        <f>第5号様式!W8</f>
        <v>名　　称</v>
      </c>
      <c r="X8" s="1031"/>
      <c r="Y8" s="1031"/>
      <c r="Z8" s="1031"/>
      <c r="AA8" s="1087" t="str">
        <f>'第1号(交付申請) '!AA9</f>
        <v/>
      </c>
      <c r="AB8" s="1087"/>
      <c r="AC8" s="1087"/>
      <c r="AD8" s="1087"/>
      <c r="AE8" s="1087"/>
      <c r="AF8" s="1087"/>
      <c r="AG8" s="1087"/>
      <c r="AH8" s="1087"/>
      <c r="AI8" s="1087"/>
      <c r="AJ8" s="1087"/>
      <c r="AK8" s="1087"/>
      <c r="AL8" s="1087"/>
      <c r="AM8" s="1087"/>
      <c r="AN8" s="1087"/>
      <c r="AO8" s="1087"/>
      <c r="AP8" s="1087"/>
      <c r="AQ8" s="1087"/>
      <c r="AR8" s="84"/>
      <c r="AS8" s="84"/>
    </row>
    <row r="9" spans="2:48" s="83" customFormat="1" ht="15" customHeight="1">
      <c r="F9" s="81"/>
      <c r="G9" s="81"/>
      <c r="H9" s="81"/>
      <c r="I9" s="81"/>
      <c r="J9" s="81"/>
      <c r="K9" s="81"/>
      <c r="L9" s="81"/>
      <c r="M9" s="81"/>
      <c r="N9" s="81"/>
      <c r="O9" s="81"/>
      <c r="P9" s="81"/>
      <c r="Q9" s="81"/>
      <c r="R9" s="81"/>
      <c r="S9" s="81"/>
      <c r="W9" s="1031"/>
      <c r="X9" s="1031"/>
      <c r="Y9" s="1031"/>
      <c r="Z9" s="1031"/>
      <c r="AA9" s="1087"/>
      <c r="AB9" s="1087"/>
      <c r="AC9" s="1087"/>
      <c r="AD9" s="1087"/>
      <c r="AE9" s="1087"/>
      <c r="AF9" s="1087"/>
      <c r="AG9" s="1087"/>
      <c r="AH9" s="1087"/>
      <c r="AI9" s="1087"/>
      <c r="AJ9" s="1087"/>
      <c r="AK9" s="1087"/>
      <c r="AL9" s="1087"/>
      <c r="AM9" s="1087"/>
      <c r="AN9" s="1087"/>
      <c r="AO9" s="1087"/>
      <c r="AP9" s="1087"/>
      <c r="AQ9" s="1087"/>
      <c r="AR9" s="84"/>
      <c r="AS9" s="84"/>
    </row>
    <row r="10" spans="2:48" s="83" customFormat="1" ht="15" customHeight="1">
      <c r="W10" s="1052" t="str">
        <f>第5号様式!W10</f>
        <v>代表者の職・氏名</v>
      </c>
      <c r="X10" s="1052"/>
      <c r="Y10" s="1052"/>
      <c r="Z10" s="1052"/>
      <c r="AA10" s="1087" t="str">
        <f>'第1号(交付申請) '!AA11</f>
        <v/>
      </c>
      <c r="AB10" s="1087"/>
      <c r="AC10" s="1087"/>
      <c r="AD10" s="1087"/>
      <c r="AE10" s="1087"/>
      <c r="AF10" s="1087"/>
      <c r="AG10" s="1087"/>
      <c r="AH10" s="1087" t="str">
        <f>'第1号(交付申請) '!AH11</f>
        <v/>
      </c>
      <c r="AI10" s="1087"/>
      <c r="AJ10" s="1087"/>
      <c r="AK10" s="1087"/>
      <c r="AL10" s="1087"/>
      <c r="AM10" s="1087"/>
      <c r="AN10" s="1087"/>
      <c r="AO10" s="1087"/>
      <c r="AP10" s="1087"/>
      <c r="AQ10" s="1087"/>
      <c r="AR10" s="84"/>
      <c r="AS10" s="84"/>
    </row>
    <row r="11" spans="2:48" s="83" customFormat="1" ht="15" customHeight="1">
      <c r="W11" s="1052"/>
      <c r="X11" s="1052"/>
      <c r="Y11" s="1052"/>
      <c r="Z11" s="1052"/>
      <c r="AA11" s="1087"/>
      <c r="AB11" s="1087"/>
      <c r="AC11" s="1087"/>
      <c r="AD11" s="1087"/>
      <c r="AE11" s="1087"/>
      <c r="AF11" s="1087"/>
      <c r="AG11" s="1087"/>
      <c r="AH11" s="1087"/>
      <c r="AI11" s="1087"/>
      <c r="AJ11" s="1087"/>
      <c r="AK11" s="1087"/>
      <c r="AL11" s="1087"/>
      <c r="AM11" s="1087"/>
      <c r="AN11" s="1087"/>
      <c r="AO11" s="1087"/>
      <c r="AP11" s="1087"/>
      <c r="AQ11" s="1087"/>
      <c r="AR11" s="84"/>
      <c r="AS11" s="84"/>
    </row>
    <row r="12" spans="2:48" ht="15" customHeight="1">
      <c r="V12" s="201"/>
      <c r="W12" s="201"/>
      <c r="X12" s="201"/>
      <c r="Y12" s="201"/>
      <c r="Z12" s="200"/>
      <c r="AA12" s="200"/>
      <c r="AB12" s="200"/>
      <c r="AC12" s="200"/>
      <c r="AD12" s="200"/>
      <c r="AE12" s="200"/>
      <c r="AF12" s="200"/>
      <c r="AG12" s="202"/>
      <c r="AH12" s="202"/>
      <c r="AI12" s="202"/>
      <c r="AJ12" s="202"/>
      <c r="AK12" s="202"/>
      <c r="AL12" s="202"/>
      <c r="AM12" s="202"/>
      <c r="AN12" s="202"/>
      <c r="AO12" s="202"/>
      <c r="AP12" s="202"/>
      <c r="AQ12" s="202"/>
      <c r="AU12" s="199"/>
    </row>
    <row r="13" spans="2:48" ht="15" customHeight="1">
      <c r="B13" s="1315" t="s">
        <v>2269</v>
      </c>
      <c r="C13" s="1315"/>
      <c r="D13" s="1315"/>
      <c r="E13" s="1315"/>
      <c r="F13" s="1315"/>
      <c r="G13" s="1315"/>
      <c r="H13" s="1315"/>
      <c r="I13" s="1315"/>
      <c r="J13" s="1315"/>
      <c r="K13" s="1315"/>
      <c r="L13" s="1315"/>
      <c r="M13" s="1315"/>
      <c r="N13" s="1315"/>
      <c r="O13" s="1315"/>
      <c r="P13" s="1315"/>
      <c r="Q13" s="1315"/>
      <c r="R13" s="1315"/>
      <c r="S13" s="1315"/>
      <c r="T13" s="1315"/>
      <c r="U13" s="1315"/>
      <c r="V13" s="1315"/>
      <c r="W13" s="1315"/>
      <c r="X13" s="1315"/>
      <c r="Y13" s="1315"/>
      <c r="Z13" s="1315"/>
      <c r="AA13" s="1315"/>
      <c r="AB13" s="1315"/>
      <c r="AC13" s="1315"/>
      <c r="AD13" s="1315"/>
      <c r="AE13" s="1315"/>
      <c r="AF13" s="1315"/>
      <c r="AG13" s="1315"/>
      <c r="AH13" s="1315"/>
      <c r="AI13" s="1315"/>
      <c r="AJ13" s="1315"/>
      <c r="AK13" s="1315"/>
      <c r="AL13" s="1315"/>
      <c r="AM13" s="1315"/>
      <c r="AN13" s="1315"/>
      <c r="AO13" s="1315"/>
      <c r="AP13" s="1315"/>
      <c r="AQ13" s="1315"/>
      <c r="AU13" s="199"/>
    </row>
    <row r="14" spans="2:48" ht="15" customHeight="1">
      <c r="B14" s="1315"/>
      <c r="C14" s="1315"/>
      <c r="D14" s="1315"/>
      <c r="E14" s="1315"/>
      <c r="F14" s="1315"/>
      <c r="G14" s="1315"/>
      <c r="H14" s="1315"/>
      <c r="I14" s="1315"/>
      <c r="J14" s="1315"/>
      <c r="K14" s="1315"/>
      <c r="L14" s="1315"/>
      <c r="M14" s="1315"/>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5"/>
      <c r="AL14" s="1315"/>
      <c r="AM14" s="1315"/>
      <c r="AN14" s="1315"/>
      <c r="AO14" s="1315"/>
      <c r="AP14" s="1315"/>
      <c r="AQ14" s="1315"/>
      <c r="AU14" s="199"/>
    </row>
    <row r="16" spans="2:48" ht="15" customHeight="1">
      <c r="C16" s="1316">
        <f>基本情報!E50</f>
        <v>0</v>
      </c>
      <c r="D16" s="1316"/>
      <c r="E16" s="1316"/>
      <c r="F16" s="1316"/>
      <c r="G16" s="1316"/>
      <c r="H16" s="1316"/>
      <c r="I16" s="1316"/>
      <c r="J16" s="195" t="s">
        <v>2116</v>
      </c>
      <c r="K16" s="1317">
        <f>基本情報!E51</f>
        <v>0</v>
      </c>
      <c r="L16" s="1317"/>
      <c r="M16" s="194" t="s">
        <v>2031</v>
      </c>
      <c r="S16" s="1317">
        <f>基本情報!E52</f>
        <v>0</v>
      </c>
      <c r="T16" s="1317"/>
      <c r="U16" s="1317"/>
      <c r="V16" s="1273" t="s">
        <v>2270</v>
      </c>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94"/>
      <c r="AU16" s="199" t="s">
        <v>2076</v>
      </c>
    </row>
    <row r="17" spans="2:46" ht="15" customHeight="1">
      <c r="B17" s="1313" t="s">
        <v>2637</v>
      </c>
      <c r="C17" s="1313"/>
      <c r="D17" s="1313"/>
      <c r="E17" s="1313"/>
      <c r="F17" s="1313"/>
      <c r="G17" s="1313"/>
      <c r="H17" s="1313"/>
      <c r="I17" s="1313"/>
      <c r="J17" s="1313"/>
      <c r="K17" s="1313"/>
      <c r="L17" s="1313"/>
      <c r="M17" s="1313"/>
      <c r="N17" s="1313"/>
      <c r="O17" s="1313"/>
      <c r="P17" s="1313"/>
      <c r="Q17" s="1313"/>
      <c r="R17" s="1313"/>
      <c r="S17" s="1313"/>
      <c r="T17" s="1313"/>
      <c r="U17" s="1313"/>
      <c r="V17" s="1313"/>
      <c r="W17" s="1313"/>
      <c r="X17" s="1313"/>
      <c r="Y17" s="1313"/>
      <c r="Z17" s="1313"/>
      <c r="AA17" s="1313"/>
      <c r="AB17" s="1313"/>
      <c r="AC17" s="1313"/>
      <c r="AD17" s="1313"/>
      <c r="AE17" s="1313"/>
      <c r="AF17" s="1313"/>
      <c r="AG17" s="1313"/>
      <c r="AH17" s="1313"/>
      <c r="AI17" s="1313"/>
      <c r="AJ17" s="1313"/>
      <c r="AK17" s="1313"/>
      <c r="AL17" s="1313"/>
      <c r="AM17" s="1313"/>
      <c r="AN17" s="1313"/>
      <c r="AO17" s="1313"/>
      <c r="AP17" s="1313"/>
      <c r="AQ17" s="1313"/>
    </row>
    <row r="18" spans="2:46" ht="15" customHeight="1">
      <c r="B18" s="1313"/>
      <c r="C18" s="1313"/>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313"/>
      <c r="AM18" s="1313"/>
      <c r="AN18" s="1313"/>
      <c r="AO18" s="1313"/>
      <c r="AP18" s="1313"/>
      <c r="AQ18" s="1313"/>
    </row>
    <row r="19" spans="2:46" ht="15" customHeight="1">
      <c r="B19" s="1314" t="s">
        <v>2033</v>
      </c>
      <c r="C19" s="1314"/>
      <c r="D19" s="1314"/>
      <c r="E19" s="1314"/>
      <c r="F19" s="1314"/>
      <c r="G19" s="1314"/>
      <c r="H19" s="1314"/>
      <c r="I19" s="1314"/>
      <c r="J19" s="1314"/>
      <c r="K19" s="1314"/>
      <c r="L19" s="1314"/>
      <c r="M19" s="1314"/>
      <c r="N19" s="1314"/>
      <c r="O19" s="1314"/>
      <c r="P19" s="1314"/>
      <c r="Q19" s="1314"/>
      <c r="R19" s="1314"/>
      <c r="S19" s="1314"/>
      <c r="T19" s="1314"/>
      <c r="U19" s="1314"/>
      <c r="V19" s="1314"/>
      <c r="W19" s="1314"/>
      <c r="X19" s="1314"/>
      <c r="Y19" s="1314"/>
      <c r="Z19" s="1314"/>
      <c r="AA19" s="1314"/>
      <c r="AB19" s="1314"/>
      <c r="AC19" s="1314"/>
      <c r="AD19" s="1314"/>
      <c r="AE19" s="1314"/>
      <c r="AF19" s="1314"/>
      <c r="AG19" s="1314"/>
      <c r="AH19" s="1314"/>
      <c r="AI19" s="1314"/>
      <c r="AJ19" s="1314"/>
      <c r="AK19" s="1314"/>
      <c r="AL19" s="1314"/>
      <c r="AM19" s="1314"/>
      <c r="AN19" s="1314"/>
      <c r="AO19" s="1314"/>
      <c r="AP19" s="1314"/>
      <c r="AQ19" s="1314"/>
    </row>
    <row r="20" spans="2:46" ht="15" customHeight="1">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row>
    <row r="21" spans="2:46" s="83" customFormat="1" ht="30" customHeight="1">
      <c r="B21" s="1025" t="s">
        <v>2262</v>
      </c>
      <c r="C21" s="1025"/>
      <c r="D21" s="1025"/>
      <c r="E21" s="1025"/>
      <c r="F21" s="1025"/>
      <c r="G21" s="1025"/>
      <c r="H21" s="1025"/>
      <c r="I21" s="1025"/>
      <c r="J21" s="1025"/>
      <c r="K21" s="1025"/>
      <c r="L21" s="1025"/>
      <c r="M21" s="1025"/>
      <c r="N21" s="1025"/>
      <c r="O21" s="1026" t="str">
        <f>'第1号(交付申請) '!O22</f>
        <v>選択してください</v>
      </c>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8"/>
      <c r="AR21" s="84"/>
    </row>
    <row r="22" spans="2:46" s="83" customFormat="1" ht="30" customHeight="1">
      <c r="B22" s="1137" t="s">
        <v>2261</v>
      </c>
      <c r="C22" s="1137"/>
      <c r="D22" s="1137"/>
      <c r="E22" s="1137"/>
      <c r="F22" s="1137"/>
      <c r="G22" s="1137"/>
      <c r="H22" s="1137"/>
      <c r="I22" s="1137"/>
      <c r="J22" s="1137"/>
      <c r="K22" s="1137"/>
      <c r="L22" s="1137"/>
      <c r="M22" s="1137"/>
      <c r="N22" s="1137"/>
      <c r="O22" s="1270">
        <f>'第1号(交付申請) '!O23</f>
        <v>0</v>
      </c>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1"/>
      <c r="AL22" s="1271"/>
      <c r="AM22" s="1271"/>
      <c r="AN22" s="1271"/>
      <c r="AO22" s="1271"/>
      <c r="AP22" s="1271"/>
      <c r="AQ22" s="1272"/>
      <c r="AR22" s="84"/>
    </row>
    <row r="23" spans="2:46" ht="30" customHeight="1">
      <c r="B23" s="1274" t="s">
        <v>2120</v>
      </c>
      <c r="C23" s="1275"/>
      <c r="D23" s="1275"/>
      <c r="E23" s="1275"/>
      <c r="F23" s="1275"/>
      <c r="G23" s="1275"/>
      <c r="H23" s="1275"/>
      <c r="I23" s="1275"/>
      <c r="J23" s="1275"/>
      <c r="K23" s="1275"/>
      <c r="L23" s="1275"/>
      <c r="M23" s="1275"/>
      <c r="N23" s="1276"/>
      <c r="O23" s="1283">
        <f>基本情報!E48</f>
        <v>0</v>
      </c>
      <c r="P23" s="1284"/>
      <c r="Q23" s="1284"/>
      <c r="R23" s="1284"/>
      <c r="S23" s="1284"/>
      <c r="T23" s="1284"/>
      <c r="U23" s="1284"/>
      <c r="V23" s="1284"/>
      <c r="W23" s="1284"/>
      <c r="X23" s="1284"/>
      <c r="Y23" s="1284"/>
      <c r="Z23" s="1284"/>
      <c r="AA23" s="1284"/>
      <c r="AB23" s="1284"/>
      <c r="AC23" s="1284"/>
      <c r="AD23" s="1284"/>
      <c r="AE23" s="1284"/>
      <c r="AF23" s="1284"/>
      <c r="AG23" s="1284"/>
      <c r="AH23" s="1284"/>
      <c r="AI23" s="1284"/>
      <c r="AJ23" s="1284"/>
      <c r="AK23" s="1284"/>
      <c r="AL23" s="1284"/>
      <c r="AM23" s="1284"/>
      <c r="AN23" s="1284"/>
      <c r="AO23" s="1284"/>
      <c r="AP23" s="1284"/>
      <c r="AQ23" s="1285"/>
      <c r="AT23" s="194"/>
    </row>
    <row r="24" spans="2:46" ht="15" customHeight="1">
      <c r="B24" s="1277" t="s">
        <v>2271</v>
      </c>
      <c r="C24" s="1277"/>
      <c r="D24" s="1277"/>
      <c r="E24" s="1277"/>
      <c r="F24" s="1277"/>
      <c r="G24" s="1277"/>
      <c r="H24" s="1277"/>
      <c r="I24" s="1277"/>
      <c r="J24" s="1277"/>
      <c r="K24" s="1277"/>
      <c r="L24" s="1277"/>
      <c r="M24" s="1277"/>
      <c r="N24" s="1278"/>
      <c r="O24" s="204"/>
      <c r="P24" s="205"/>
      <c r="Q24" s="1279" t="s">
        <v>2272</v>
      </c>
      <c r="R24" s="1279"/>
      <c r="S24" s="1281"/>
      <c r="T24" s="1281"/>
      <c r="U24" s="1281"/>
      <c r="V24" s="1281"/>
      <c r="W24" s="1281"/>
      <c r="X24" s="1281"/>
      <c r="Y24" s="1281"/>
      <c r="Z24" s="1281"/>
      <c r="AA24" s="1281"/>
      <c r="AB24" s="1281"/>
      <c r="AC24" s="1281"/>
      <c r="AD24" s="1281"/>
      <c r="AE24" s="1281"/>
      <c r="AF24" s="1281"/>
      <c r="AG24" s="1281"/>
      <c r="AH24" s="1281"/>
      <c r="AI24" s="1279" t="s">
        <v>2273</v>
      </c>
      <c r="AJ24" s="1279"/>
      <c r="AK24" s="206"/>
      <c r="AL24" s="206"/>
      <c r="AM24" s="206"/>
      <c r="AN24" s="206"/>
      <c r="AO24" s="206"/>
      <c r="AP24" s="206"/>
      <c r="AQ24" s="207"/>
      <c r="AT24" s="194"/>
    </row>
    <row r="25" spans="2:46" ht="15" customHeight="1">
      <c r="B25" s="1277"/>
      <c r="C25" s="1277"/>
      <c r="D25" s="1277"/>
      <c r="E25" s="1277"/>
      <c r="F25" s="1277"/>
      <c r="G25" s="1277"/>
      <c r="H25" s="1277"/>
      <c r="I25" s="1277"/>
      <c r="J25" s="1277"/>
      <c r="K25" s="1277"/>
      <c r="L25" s="1277"/>
      <c r="M25" s="1277"/>
      <c r="N25" s="1278"/>
      <c r="O25" s="208"/>
      <c r="P25" s="209"/>
      <c r="Q25" s="1280"/>
      <c r="R25" s="1280"/>
      <c r="S25" s="1282"/>
      <c r="T25" s="1282"/>
      <c r="U25" s="1282"/>
      <c r="V25" s="1282"/>
      <c r="W25" s="1282"/>
      <c r="X25" s="1282"/>
      <c r="Y25" s="1282"/>
      <c r="Z25" s="1282"/>
      <c r="AA25" s="1282"/>
      <c r="AB25" s="1282"/>
      <c r="AC25" s="1282"/>
      <c r="AD25" s="1282"/>
      <c r="AE25" s="1282"/>
      <c r="AF25" s="1282"/>
      <c r="AG25" s="1282"/>
      <c r="AH25" s="1282"/>
      <c r="AI25" s="1280"/>
      <c r="AJ25" s="1280"/>
      <c r="AK25" s="193"/>
      <c r="AL25" s="193"/>
      <c r="AM25" s="193"/>
      <c r="AN25" s="193"/>
      <c r="AO25" s="193"/>
      <c r="AP25" s="193"/>
      <c r="AQ25" s="210"/>
    </row>
    <row r="26" spans="2:46" ht="15" customHeight="1">
      <c r="B26" s="1277" t="s">
        <v>2274</v>
      </c>
      <c r="C26" s="1277"/>
      <c r="D26" s="1277"/>
      <c r="E26" s="1277"/>
      <c r="F26" s="1277"/>
      <c r="G26" s="1277"/>
      <c r="H26" s="1277"/>
      <c r="I26" s="1277"/>
      <c r="J26" s="1277"/>
      <c r="K26" s="1277"/>
      <c r="L26" s="1277"/>
      <c r="M26" s="1277"/>
      <c r="N26" s="1278"/>
      <c r="O26" s="211"/>
      <c r="P26" s="206"/>
      <c r="Q26" s="1286" t="s">
        <v>2275</v>
      </c>
      <c r="R26" s="1286"/>
      <c r="S26" s="1286"/>
      <c r="T26" s="1287"/>
      <c r="U26" s="1287"/>
      <c r="V26" s="1289" t="s">
        <v>2026</v>
      </c>
      <c r="W26" s="1289"/>
      <c r="X26" s="1291"/>
      <c r="Y26" s="1291"/>
      <c r="Z26" s="1289" t="s">
        <v>2027</v>
      </c>
      <c r="AA26" s="1289"/>
      <c r="AB26" s="1291"/>
      <c r="AC26" s="1291"/>
      <c r="AD26" s="1289" t="s">
        <v>2028</v>
      </c>
      <c r="AE26" s="1289"/>
      <c r="AF26" s="212"/>
      <c r="AG26" s="212"/>
      <c r="AH26" s="213"/>
      <c r="AI26" s="214"/>
      <c r="AJ26" s="212"/>
      <c r="AK26" s="212"/>
      <c r="AL26" s="212"/>
      <c r="AM26" s="212"/>
      <c r="AN26" s="212"/>
      <c r="AO26" s="212"/>
      <c r="AP26" s="212"/>
      <c r="AQ26" s="215"/>
    </row>
    <row r="27" spans="2:46" ht="15" customHeight="1">
      <c r="B27" s="1277"/>
      <c r="C27" s="1277"/>
      <c r="D27" s="1277"/>
      <c r="E27" s="1277"/>
      <c r="F27" s="1277"/>
      <c r="G27" s="1277"/>
      <c r="H27" s="1277"/>
      <c r="I27" s="1277"/>
      <c r="J27" s="1277"/>
      <c r="K27" s="1277"/>
      <c r="L27" s="1277"/>
      <c r="M27" s="1277"/>
      <c r="N27" s="1278"/>
      <c r="O27" s="208"/>
      <c r="P27" s="209"/>
      <c r="Q27" s="1275"/>
      <c r="R27" s="1275"/>
      <c r="S27" s="1275"/>
      <c r="T27" s="1288"/>
      <c r="U27" s="1288"/>
      <c r="V27" s="1290"/>
      <c r="W27" s="1290"/>
      <c r="X27" s="1292"/>
      <c r="Y27" s="1292"/>
      <c r="Z27" s="1290"/>
      <c r="AA27" s="1290"/>
      <c r="AB27" s="1292"/>
      <c r="AC27" s="1292"/>
      <c r="AD27" s="1290"/>
      <c r="AE27" s="1290"/>
      <c r="AF27" s="216"/>
      <c r="AG27" s="216"/>
      <c r="AH27" s="217"/>
      <c r="AI27" s="217"/>
      <c r="AJ27" s="216"/>
      <c r="AK27" s="216"/>
      <c r="AL27" s="216"/>
      <c r="AM27" s="216"/>
      <c r="AN27" s="216"/>
      <c r="AO27" s="216"/>
      <c r="AP27" s="216"/>
      <c r="AQ27" s="218"/>
    </row>
    <row r="28" spans="2:46" ht="15" customHeight="1">
      <c r="B28" s="1277"/>
      <c r="C28" s="1277"/>
      <c r="D28" s="1277"/>
      <c r="E28" s="1277"/>
      <c r="F28" s="1277"/>
      <c r="G28" s="1277"/>
      <c r="H28" s="1277"/>
      <c r="I28" s="1277"/>
      <c r="J28" s="1277"/>
      <c r="K28" s="1277"/>
      <c r="L28" s="1277"/>
      <c r="M28" s="1277"/>
      <c r="N28" s="1278"/>
      <c r="O28" s="208"/>
      <c r="P28" s="209"/>
      <c r="Q28" s="1280" t="s">
        <v>2272</v>
      </c>
      <c r="R28" s="1280"/>
      <c r="S28" s="1282"/>
      <c r="T28" s="1282"/>
      <c r="U28" s="1282"/>
      <c r="V28" s="1282"/>
      <c r="W28" s="1282"/>
      <c r="X28" s="1282"/>
      <c r="Y28" s="1282"/>
      <c r="Z28" s="1282"/>
      <c r="AA28" s="1282"/>
      <c r="AB28" s="1282"/>
      <c r="AC28" s="1282"/>
      <c r="AD28" s="1282"/>
      <c r="AE28" s="1282"/>
      <c r="AF28" s="1282"/>
      <c r="AG28" s="1282"/>
      <c r="AH28" s="1282"/>
      <c r="AI28" s="1280" t="s">
        <v>2273</v>
      </c>
      <c r="AJ28" s="1280"/>
      <c r="AK28" s="216"/>
      <c r="AL28" s="216"/>
      <c r="AM28" s="216"/>
      <c r="AN28" s="216"/>
      <c r="AO28" s="216"/>
      <c r="AP28" s="216"/>
      <c r="AQ28" s="218"/>
    </row>
    <row r="29" spans="2:46" ht="15" customHeight="1">
      <c r="B29" s="1277"/>
      <c r="C29" s="1277"/>
      <c r="D29" s="1277"/>
      <c r="E29" s="1277"/>
      <c r="F29" s="1277"/>
      <c r="G29" s="1277"/>
      <c r="H29" s="1277"/>
      <c r="I29" s="1277"/>
      <c r="J29" s="1277"/>
      <c r="K29" s="1277"/>
      <c r="L29" s="1277"/>
      <c r="M29" s="1277"/>
      <c r="N29" s="1278"/>
      <c r="O29" s="219"/>
      <c r="P29" s="220"/>
      <c r="Q29" s="1296"/>
      <c r="R29" s="1296"/>
      <c r="S29" s="1297"/>
      <c r="T29" s="1297"/>
      <c r="U29" s="1297"/>
      <c r="V29" s="1297"/>
      <c r="W29" s="1297"/>
      <c r="X29" s="1297"/>
      <c r="Y29" s="1297"/>
      <c r="Z29" s="1297"/>
      <c r="AA29" s="1297"/>
      <c r="AB29" s="1297"/>
      <c r="AC29" s="1297"/>
      <c r="AD29" s="1297"/>
      <c r="AE29" s="1297"/>
      <c r="AF29" s="1297"/>
      <c r="AG29" s="1297"/>
      <c r="AH29" s="1297"/>
      <c r="AI29" s="1296"/>
      <c r="AJ29" s="1296"/>
      <c r="AK29" s="221"/>
      <c r="AL29" s="221"/>
      <c r="AM29" s="221"/>
      <c r="AN29" s="221"/>
      <c r="AO29" s="221"/>
      <c r="AP29" s="221"/>
      <c r="AQ29" s="222"/>
    </row>
    <row r="30" spans="2:46" ht="15" customHeight="1">
      <c r="B30" s="1277" t="s">
        <v>2276</v>
      </c>
      <c r="C30" s="1277"/>
      <c r="D30" s="1277"/>
      <c r="E30" s="1277"/>
      <c r="F30" s="1277"/>
      <c r="G30" s="1277"/>
      <c r="H30" s="1277"/>
      <c r="I30" s="1277"/>
      <c r="J30" s="1277"/>
      <c r="K30" s="1277"/>
      <c r="L30" s="1277"/>
      <c r="M30" s="1277"/>
      <c r="N30" s="1277"/>
      <c r="O30" s="209"/>
      <c r="P30" s="209"/>
      <c r="Q30" s="1286" t="s">
        <v>2275</v>
      </c>
      <c r="R30" s="1286"/>
      <c r="S30" s="1286"/>
      <c r="T30" s="1287"/>
      <c r="U30" s="1287"/>
      <c r="V30" s="1289" t="s">
        <v>2026</v>
      </c>
      <c r="W30" s="1289"/>
      <c r="X30" s="1291"/>
      <c r="Y30" s="1291"/>
      <c r="Z30" s="1289" t="s">
        <v>2027</v>
      </c>
      <c r="AA30" s="1289"/>
      <c r="AB30" s="1312"/>
      <c r="AC30" s="1312"/>
      <c r="AD30" s="1289" t="s">
        <v>2028</v>
      </c>
      <c r="AE30" s="1289"/>
      <c r="AI30" s="217"/>
      <c r="AJ30" s="216"/>
      <c r="AK30" s="216"/>
      <c r="AL30" s="216"/>
      <c r="AM30" s="216"/>
      <c r="AN30" s="216"/>
      <c r="AO30" s="216"/>
      <c r="AP30" s="216"/>
      <c r="AQ30" s="218"/>
    </row>
    <row r="31" spans="2:46" ht="15" customHeight="1">
      <c r="B31" s="1277"/>
      <c r="C31" s="1277"/>
      <c r="D31" s="1277"/>
      <c r="E31" s="1277"/>
      <c r="F31" s="1277"/>
      <c r="G31" s="1277"/>
      <c r="H31" s="1277"/>
      <c r="I31" s="1277"/>
      <c r="J31" s="1277"/>
      <c r="K31" s="1277"/>
      <c r="L31" s="1277"/>
      <c r="M31" s="1277"/>
      <c r="N31" s="1277"/>
      <c r="O31" s="209"/>
      <c r="P31" s="209"/>
      <c r="Q31" s="1275"/>
      <c r="R31" s="1275"/>
      <c r="S31" s="1275"/>
      <c r="T31" s="1288"/>
      <c r="U31" s="1288"/>
      <c r="V31" s="1290"/>
      <c r="W31" s="1290"/>
      <c r="X31" s="1292"/>
      <c r="Y31" s="1292"/>
      <c r="Z31" s="1290"/>
      <c r="AA31" s="1290"/>
      <c r="AB31" s="1269"/>
      <c r="AC31" s="1269"/>
      <c r="AD31" s="1290"/>
      <c r="AE31" s="1290"/>
      <c r="AF31" s="216"/>
      <c r="AG31" s="216"/>
      <c r="AH31" s="217"/>
      <c r="AI31" s="217"/>
      <c r="AJ31" s="216"/>
      <c r="AK31" s="216"/>
      <c r="AL31" s="216"/>
      <c r="AM31" s="216"/>
      <c r="AN31" s="216"/>
      <c r="AO31" s="216"/>
      <c r="AP31" s="216"/>
      <c r="AQ31" s="218"/>
    </row>
    <row r="32" spans="2:46" ht="15" customHeight="1">
      <c r="B32" s="1277"/>
      <c r="C32" s="1277"/>
      <c r="D32" s="1277"/>
      <c r="E32" s="1277"/>
      <c r="F32" s="1277"/>
      <c r="G32" s="1277"/>
      <c r="H32" s="1277"/>
      <c r="I32" s="1277"/>
      <c r="J32" s="1277"/>
      <c r="K32" s="1277"/>
      <c r="L32" s="1277"/>
      <c r="M32" s="1277"/>
      <c r="N32" s="1277"/>
      <c r="O32" s="209"/>
      <c r="P32" s="209"/>
      <c r="Q32" s="1280" t="s">
        <v>2277</v>
      </c>
      <c r="R32" s="1280"/>
      <c r="S32" s="1280"/>
      <c r="T32" s="1280"/>
      <c r="U32" s="1280"/>
      <c r="V32" s="1293" t="s">
        <v>2272</v>
      </c>
      <c r="W32" s="1293"/>
      <c r="X32" s="1294"/>
      <c r="Y32" s="1294"/>
      <c r="Z32" s="1294"/>
      <c r="AA32" s="1294"/>
      <c r="AB32" s="1294"/>
      <c r="AC32" s="1294"/>
      <c r="AD32" s="1294"/>
      <c r="AE32" s="1294"/>
      <c r="AF32" s="1294"/>
      <c r="AG32" s="1294"/>
      <c r="AH32" s="1294"/>
      <c r="AI32" s="1275" t="s">
        <v>2273</v>
      </c>
      <c r="AJ32" s="1275"/>
      <c r="AK32" s="223"/>
      <c r="AM32" s="193"/>
      <c r="AN32" s="193"/>
      <c r="AO32" s="193"/>
      <c r="AP32" s="193"/>
      <c r="AQ32" s="210"/>
    </row>
    <row r="33" spans="1:48" ht="15" customHeight="1">
      <c r="B33" s="1277"/>
      <c r="C33" s="1277"/>
      <c r="D33" s="1277"/>
      <c r="E33" s="1277"/>
      <c r="F33" s="1277"/>
      <c r="G33" s="1277"/>
      <c r="H33" s="1277"/>
      <c r="I33" s="1277"/>
      <c r="J33" s="1277"/>
      <c r="K33" s="1277"/>
      <c r="L33" s="1277"/>
      <c r="M33" s="1277"/>
      <c r="N33" s="1277"/>
      <c r="O33" s="209"/>
      <c r="P33" s="209"/>
      <c r="Q33" s="1280"/>
      <c r="R33" s="1280"/>
      <c r="S33" s="1280"/>
      <c r="T33" s="1280"/>
      <c r="U33" s="1280"/>
      <c r="V33" s="1293"/>
      <c r="W33" s="1293"/>
      <c r="X33" s="1294"/>
      <c r="Y33" s="1294"/>
      <c r="Z33" s="1294"/>
      <c r="AA33" s="1294"/>
      <c r="AB33" s="1294"/>
      <c r="AC33" s="1294"/>
      <c r="AD33" s="1294"/>
      <c r="AE33" s="1294"/>
      <c r="AF33" s="1294"/>
      <c r="AG33" s="1294"/>
      <c r="AH33" s="1294"/>
      <c r="AI33" s="1275"/>
      <c r="AJ33" s="1275"/>
      <c r="AK33" s="216"/>
      <c r="AM33" s="216"/>
      <c r="AN33" s="216"/>
      <c r="AO33" s="216"/>
      <c r="AP33" s="216"/>
      <c r="AQ33" s="218"/>
    </row>
    <row r="34" spans="1:48" ht="15" customHeight="1">
      <c r="B34" s="1277"/>
      <c r="C34" s="1277"/>
      <c r="D34" s="1277"/>
      <c r="E34" s="1277"/>
      <c r="F34" s="1277"/>
      <c r="G34" s="1277"/>
      <c r="H34" s="1277"/>
      <c r="I34" s="1277"/>
      <c r="J34" s="1277"/>
      <c r="K34" s="1277"/>
      <c r="L34" s="1277"/>
      <c r="M34" s="1277"/>
      <c r="N34" s="1277"/>
      <c r="O34" s="209"/>
      <c r="P34" s="209"/>
      <c r="Q34" s="1280" t="s">
        <v>2278</v>
      </c>
      <c r="R34" s="1280"/>
      <c r="S34" s="1280"/>
      <c r="T34" s="1280"/>
      <c r="U34" s="1280"/>
      <c r="V34" s="1293" t="s">
        <v>2272</v>
      </c>
      <c r="W34" s="1293"/>
      <c r="X34" s="1294"/>
      <c r="Y34" s="1294"/>
      <c r="Z34" s="1294"/>
      <c r="AA34" s="1294"/>
      <c r="AB34" s="1294"/>
      <c r="AC34" s="1294"/>
      <c r="AD34" s="1294"/>
      <c r="AE34" s="1294"/>
      <c r="AF34" s="1294"/>
      <c r="AG34" s="1294"/>
      <c r="AH34" s="1294"/>
      <c r="AI34" s="1275" t="s">
        <v>2273</v>
      </c>
      <c r="AJ34" s="1275"/>
      <c r="AK34" s="223"/>
      <c r="AM34" s="193"/>
      <c r="AN34" s="193"/>
      <c r="AO34" s="193"/>
      <c r="AP34" s="193"/>
      <c r="AQ34" s="210"/>
    </row>
    <row r="35" spans="1:48" s="195" customFormat="1" ht="15" customHeight="1">
      <c r="A35" s="194"/>
      <c r="B35" s="1277"/>
      <c r="C35" s="1277"/>
      <c r="D35" s="1277"/>
      <c r="E35" s="1277"/>
      <c r="F35" s="1277"/>
      <c r="G35" s="1277"/>
      <c r="H35" s="1277"/>
      <c r="I35" s="1277"/>
      <c r="J35" s="1277"/>
      <c r="K35" s="1277"/>
      <c r="L35" s="1277"/>
      <c r="M35" s="1277"/>
      <c r="N35" s="1277"/>
      <c r="O35" s="209"/>
      <c r="P35" s="209"/>
      <c r="Q35" s="1280"/>
      <c r="R35" s="1280"/>
      <c r="S35" s="1280"/>
      <c r="T35" s="1280"/>
      <c r="U35" s="1280"/>
      <c r="V35" s="1293"/>
      <c r="W35" s="1293"/>
      <c r="X35" s="1294"/>
      <c r="Y35" s="1294"/>
      <c r="Z35" s="1294"/>
      <c r="AA35" s="1294"/>
      <c r="AB35" s="1294"/>
      <c r="AC35" s="1294"/>
      <c r="AD35" s="1294"/>
      <c r="AE35" s="1294"/>
      <c r="AF35" s="1294"/>
      <c r="AG35" s="1294"/>
      <c r="AH35" s="1294"/>
      <c r="AI35" s="1275"/>
      <c r="AJ35" s="1275"/>
      <c r="AK35" s="216"/>
      <c r="AL35" s="194"/>
      <c r="AM35" s="216"/>
      <c r="AN35" s="216"/>
      <c r="AO35" s="216"/>
      <c r="AP35" s="216"/>
      <c r="AQ35" s="218"/>
      <c r="AU35" s="194"/>
      <c r="AV35" s="194"/>
    </row>
    <row r="36" spans="1:48" s="195" customFormat="1" ht="15" customHeight="1">
      <c r="A36" s="194"/>
      <c r="B36" s="1277"/>
      <c r="C36" s="1277"/>
      <c r="D36" s="1277"/>
      <c r="E36" s="1277"/>
      <c r="F36" s="1277"/>
      <c r="G36" s="1277"/>
      <c r="H36" s="1277"/>
      <c r="I36" s="1277"/>
      <c r="J36" s="1277"/>
      <c r="K36" s="1277"/>
      <c r="L36" s="1277"/>
      <c r="M36" s="1277"/>
      <c r="N36" s="1277"/>
      <c r="O36" s="209"/>
      <c r="P36" s="209"/>
      <c r="Q36" s="1280" t="s">
        <v>2279</v>
      </c>
      <c r="R36" s="1280"/>
      <c r="S36" s="1280"/>
      <c r="T36" s="1280"/>
      <c r="U36" s="1280"/>
      <c r="V36" s="1293" t="s">
        <v>2272</v>
      </c>
      <c r="W36" s="1293"/>
      <c r="X36" s="1295"/>
      <c r="Y36" s="1295"/>
      <c r="Z36" s="1295"/>
      <c r="AA36" s="1295"/>
      <c r="AB36" s="1295"/>
      <c r="AC36" s="1295"/>
      <c r="AD36" s="1295"/>
      <c r="AE36" s="1295"/>
      <c r="AF36" s="1295"/>
      <c r="AG36" s="1295"/>
      <c r="AH36" s="1295"/>
      <c r="AI36" s="1275" t="s">
        <v>2273</v>
      </c>
      <c r="AJ36" s="1275"/>
      <c r="AK36" s="216"/>
      <c r="AL36" s="194"/>
      <c r="AM36" s="216"/>
      <c r="AN36" s="216"/>
      <c r="AO36" s="216"/>
      <c r="AP36" s="216"/>
      <c r="AQ36" s="218"/>
      <c r="AU36" s="194"/>
      <c r="AV36" s="194"/>
    </row>
    <row r="37" spans="1:48" s="195" customFormat="1" ht="15" customHeight="1">
      <c r="A37" s="194"/>
      <c r="B37" s="1277"/>
      <c r="C37" s="1277"/>
      <c r="D37" s="1277"/>
      <c r="E37" s="1277"/>
      <c r="F37" s="1277"/>
      <c r="G37" s="1277"/>
      <c r="H37" s="1277"/>
      <c r="I37" s="1277"/>
      <c r="J37" s="1277"/>
      <c r="K37" s="1277"/>
      <c r="L37" s="1277"/>
      <c r="M37" s="1277"/>
      <c r="N37" s="1277"/>
      <c r="O37" s="209"/>
      <c r="P37" s="209"/>
      <c r="Q37" s="1280"/>
      <c r="R37" s="1280"/>
      <c r="S37" s="1280"/>
      <c r="T37" s="1280"/>
      <c r="U37" s="1280"/>
      <c r="V37" s="1293"/>
      <c r="W37" s="1293"/>
      <c r="X37" s="1295"/>
      <c r="Y37" s="1295"/>
      <c r="Z37" s="1295"/>
      <c r="AA37" s="1295"/>
      <c r="AB37" s="1295"/>
      <c r="AC37" s="1295"/>
      <c r="AD37" s="1295"/>
      <c r="AE37" s="1295"/>
      <c r="AF37" s="1295"/>
      <c r="AG37" s="1295"/>
      <c r="AH37" s="1295"/>
      <c r="AI37" s="1275"/>
      <c r="AJ37" s="1275"/>
      <c r="AK37" s="223"/>
      <c r="AL37" s="194"/>
      <c r="AM37" s="193"/>
      <c r="AN37" s="193"/>
      <c r="AO37" s="193"/>
      <c r="AP37" s="193"/>
      <c r="AQ37" s="210"/>
      <c r="AU37" s="194"/>
      <c r="AV37" s="194"/>
    </row>
    <row r="38" spans="1:48" s="195" customFormat="1" ht="15" customHeight="1">
      <c r="A38" s="194"/>
      <c r="B38" s="1298" t="s">
        <v>2280</v>
      </c>
      <c r="C38" s="1286"/>
      <c r="D38" s="1286"/>
      <c r="E38" s="1286"/>
      <c r="F38" s="1286"/>
      <c r="G38" s="1286"/>
      <c r="H38" s="1286"/>
      <c r="I38" s="1286"/>
      <c r="J38" s="1286"/>
      <c r="K38" s="1286"/>
      <c r="L38" s="1286"/>
      <c r="M38" s="1286"/>
      <c r="N38" s="1299"/>
      <c r="O38" s="211"/>
      <c r="P38" s="206"/>
      <c r="Q38" s="1303" t="s">
        <v>2281</v>
      </c>
      <c r="R38" s="1303"/>
      <c r="S38" s="1303"/>
      <c r="T38" s="1303"/>
      <c r="U38" s="1303"/>
      <c r="V38" s="1303"/>
      <c r="W38" s="1303"/>
      <c r="X38" s="1303"/>
      <c r="Y38" s="1303"/>
      <c r="Z38" s="1303"/>
      <c r="AA38" s="1303"/>
      <c r="AB38" s="1303"/>
      <c r="AC38" s="1303"/>
      <c r="AD38" s="1303"/>
      <c r="AE38" s="1303"/>
      <c r="AF38" s="1303"/>
      <c r="AG38" s="1303"/>
      <c r="AH38" s="1303"/>
      <c r="AI38" s="1303"/>
      <c r="AJ38" s="1303"/>
      <c r="AK38" s="1303"/>
      <c r="AL38" s="1303"/>
      <c r="AM38" s="1303"/>
      <c r="AN38" s="1303"/>
      <c r="AO38" s="1303"/>
      <c r="AP38" s="1303"/>
      <c r="AQ38" s="1304"/>
      <c r="AU38" s="194"/>
      <c r="AV38" s="194"/>
    </row>
    <row r="39" spans="1:48" s="195" customFormat="1" ht="15" customHeight="1">
      <c r="A39" s="194"/>
      <c r="B39" s="1300"/>
      <c r="C39" s="1301"/>
      <c r="D39" s="1301"/>
      <c r="E39" s="1301"/>
      <c r="F39" s="1301"/>
      <c r="G39" s="1301"/>
      <c r="H39" s="1301"/>
      <c r="I39" s="1301"/>
      <c r="J39" s="1301"/>
      <c r="K39" s="1301"/>
      <c r="L39" s="1301"/>
      <c r="M39" s="1301"/>
      <c r="N39" s="1302"/>
      <c r="O39" s="219"/>
      <c r="P39" s="220"/>
      <c r="Q39" s="1305"/>
      <c r="R39" s="1305"/>
      <c r="S39" s="1305"/>
      <c r="T39" s="1305"/>
      <c r="U39" s="1305"/>
      <c r="V39" s="1305"/>
      <c r="W39" s="1305"/>
      <c r="X39" s="1305"/>
      <c r="Y39" s="1305"/>
      <c r="Z39" s="1305"/>
      <c r="AA39" s="1305"/>
      <c r="AB39" s="1305"/>
      <c r="AC39" s="1305"/>
      <c r="AD39" s="1305"/>
      <c r="AE39" s="1305"/>
      <c r="AF39" s="1305"/>
      <c r="AG39" s="1305"/>
      <c r="AH39" s="1305"/>
      <c r="AI39" s="1305"/>
      <c r="AJ39" s="1305"/>
      <c r="AK39" s="1305"/>
      <c r="AL39" s="1305"/>
      <c r="AM39" s="1305"/>
      <c r="AN39" s="1305"/>
      <c r="AO39" s="1305"/>
      <c r="AP39" s="1305"/>
      <c r="AQ39" s="1306"/>
      <c r="AU39" s="194"/>
      <c r="AV39" s="194"/>
    </row>
    <row r="40" spans="1:48" s="195" customFormat="1" ht="15" customHeight="1">
      <c r="A40" s="194"/>
      <c r="B40" s="1307" t="s">
        <v>2282</v>
      </c>
      <c r="C40" s="1307"/>
      <c r="D40" s="1307"/>
      <c r="E40" s="1307"/>
      <c r="F40" s="1307"/>
      <c r="G40" s="1307"/>
      <c r="H40" s="1307"/>
      <c r="I40" s="1307"/>
      <c r="J40" s="1307"/>
      <c r="K40" s="1307"/>
      <c r="L40" s="1307"/>
      <c r="M40" s="1307"/>
      <c r="N40" s="1307"/>
      <c r="O40" s="224"/>
      <c r="P40" s="225"/>
      <c r="Q40" s="1279" t="s">
        <v>2277</v>
      </c>
      <c r="R40" s="1279"/>
      <c r="S40" s="1279"/>
      <c r="T40" s="1279"/>
      <c r="U40" s="1279"/>
      <c r="V40" s="1308" t="s">
        <v>2272</v>
      </c>
      <c r="W40" s="1308"/>
      <c r="X40" s="1309"/>
      <c r="Y40" s="1309"/>
      <c r="Z40" s="1309"/>
      <c r="AA40" s="1309"/>
      <c r="AB40" s="1309"/>
      <c r="AC40" s="1309"/>
      <c r="AD40" s="1309"/>
      <c r="AE40" s="1309"/>
      <c r="AF40" s="1309"/>
      <c r="AG40" s="1309"/>
      <c r="AH40" s="1309"/>
      <c r="AI40" s="1286" t="s">
        <v>2273</v>
      </c>
      <c r="AJ40" s="1286"/>
      <c r="AK40" s="226"/>
      <c r="AL40" s="213"/>
      <c r="AM40" s="213"/>
      <c r="AN40" s="225"/>
      <c r="AO40" s="225"/>
      <c r="AP40" s="225"/>
      <c r="AQ40" s="227"/>
      <c r="AU40" s="194"/>
      <c r="AV40" s="194"/>
    </row>
    <row r="41" spans="1:48" s="195" customFormat="1" ht="15" customHeight="1">
      <c r="A41" s="194"/>
      <c r="B41" s="1307"/>
      <c r="C41" s="1307"/>
      <c r="D41" s="1307"/>
      <c r="E41" s="1307"/>
      <c r="F41" s="1307"/>
      <c r="G41" s="1307"/>
      <c r="H41" s="1307"/>
      <c r="I41" s="1307"/>
      <c r="J41" s="1307"/>
      <c r="K41" s="1307"/>
      <c r="L41" s="1307"/>
      <c r="M41" s="1307"/>
      <c r="N41" s="1307"/>
      <c r="O41" s="228"/>
      <c r="P41" s="193"/>
      <c r="Q41" s="1280"/>
      <c r="R41" s="1280"/>
      <c r="S41" s="1280"/>
      <c r="T41" s="1280"/>
      <c r="U41" s="1280"/>
      <c r="V41" s="1293"/>
      <c r="W41" s="1293"/>
      <c r="X41" s="1294"/>
      <c r="Y41" s="1294"/>
      <c r="Z41" s="1294"/>
      <c r="AA41" s="1294"/>
      <c r="AB41" s="1294"/>
      <c r="AC41" s="1294"/>
      <c r="AD41" s="1294"/>
      <c r="AE41" s="1294"/>
      <c r="AF41" s="1294"/>
      <c r="AG41" s="1294"/>
      <c r="AH41" s="1294"/>
      <c r="AI41" s="1275"/>
      <c r="AJ41" s="1275"/>
      <c r="AK41" s="216"/>
      <c r="AL41" s="194"/>
      <c r="AM41" s="194"/>
      <c r="AN41" s="216"/>
      <c r="AO41" s="216"/>
      <c r="AP41" s="216"/>
      <c r="AQ41" s="218"/>
      <c r="AU41" s="194"/>
      <c r="AV41" s="194"/>
    </row>
    <row r="42" spans="1:48" s="195" customFormat="1" ht="15" customHeight="1">
      <c r="A42" s="194"/>
      <c r="B42" s="1307"/>
      <c r="C42" s="1307"/>
      <c r="D42" s="1307"/>
      <c r="E42" s="1307"/>
      <c r="F42" s="1307"/>
      <c r="G42" s="1307"/>
      <c r="H42" s="1307"/>
      <c r="I42" s="1307"/>
      <c r="J42" s="1307"/>
      <c r="K42" s="1307"/>
      <c r="L42" s="1307"/>
      <c r="M42" s="1307"/>
      <c r="N42" s="1307"/>
      <c r="O42" s="228"/>
      <c r="P42" s="193"/>
      <c r="Q42" s="1280" t="s">
        <v>2278</v>
      </c>
      <c r="R42" s="1280"/>
      <c r="S42" s="1280"/>
      <c r="T42" s="1280"/>
      <c r="U42" s="1280"/>
      <c r="V42" s="1293" t="s">
        <v>2272</v>
      </c>
      <c r="W42" s="1293"/>
      <c r="X42" s="1294"/>
      <c r="Y42" s="1294"/>
      <c r="Z42" s="1294"/>
      <c r="AA42" s="1294"/>
      <c r="AB42" s="1294"/>
      <c r="AC42" s="1294"/>
      <c r="AD42" s="1294"/>
      <c r="AE42" s="1294"/>
      <c r="AF42" s="1294"/>
      <c r="AG42" s="1294"/>
      <c r="AH42" s="1294"/>
      <c r="AI42" s="1275" t="s">
        <v>2273</v>
      </c>
      <c r="AJ42" s="1275"/>
      <c r="AK42" s="223"/>
      <c r="AL42" s="194"/>
      <c r="AM42" s="194"/>
      <c r="AN42" s="193"/>
      <c r="AO42" s="193"/>
      <c r="AP42" s="193"/>
      <c r="AQ42" s="210"/>
      <c r="AU42" s="194"/>
      <c r="AV42" s="194"/>
    </row>
    <row r="43" spans="1:48" s="195" customFormat="1" ht="15" customHeight="1">
      <c r="A43" s="194"/>
      <c r="B43" s="1307"/>
      <c r="C43" s="1307"/>
      <c r="D43" s="1307"/>
      <c r="E43" s="1307"/>
      <c r="F43" s="1307"/>
      <c r="G43" s="1307"/>
      <c r="H43" s="1307"/>
      <c r="I43" s="1307"/>
      <c r="J43" s="1307"/>
      <c r="K43" s="1307"/>
      <c r="L43" s="1307"/>
      <c r="M43" s="1307"/>
      <c r="N43" s="1307"/>
      <c r="O43" s="228"/>
      <c r="P43" s="193"/>
      <c r="Q43" s="1280"/>
      <c r="R43" s="1280"/>
      <c r="S43" s="1280"/>
      <c r="T43" s="1280"/>
      <c r="U43" s="1280"/>
      <c r="V43" s="1293"/>
      <c r="W43" s="1293"/>
      <c r="X43" s="1294"/>
      <c r="Y43" s="1294"/>
      <c r="Z43" s="1294"/>
      <c r="AA43" s="1294"/>
      <c r="AB43" s="1294"/>
      <c r="AC43" s="1294"/>
      <c r="AD43" s="1294"/>
      <c r="AE43" s="1294"/>
      <c r="AF43" s="1294"/>
      <c r="AG43" s="1294"/>
      <c r="AH43" s="1294"/>
      <c r="AI43" s="1275"/>
      <c r="AJ43" s="1275"/>
      <c r="AK43" s="216"/>
      <c r="AL43" s="194"/>
      <c r="AM43" s="194"/>
      <c r="AN43" s="216"/>
      <c r="AO43" s="216"/>
      <c r="AP43" s="216"/>
      <c r="AQ43" s="218"/>
      <c r="AU43" s="194"/>
      <c r="AV43" s="194"/>
    </row>
    <row r="44" spans="1:48" s="195" customFormat="1" ht="15" customHeight="1">
      <c r="A44" s="194"/>
      <c r="B44" s="1307"/>
      <c r="C44" s="1307"/>
      <c r="D44" s="1307"/>
      <c r="E44" s="1307"/>
      <c r="F44" s="1307"/>
      <c r="G44" s="1307"/>
      <c r="H44" s="1307"/>
      <c r="I44" s="1307"/>
      <c r="J44" s="1307"/>
      <c r="K44" s="1307"/>
      <c r="L44" s="1307"/>
      <c r="M44" s="1307"/>
      <c r="N44" s="1307"/>
      <c r="O44" s="228"/>
      <c r="P44" s="203"/>
      <c r="Q44" s="1280" t="s">
        <v>2279</v>
      </c>
      <c r="R44" s="1280"/>
      <c r="S44" s="1280"/>
      <c r="T44" s="1280"/>
      <c r="U44" s="1280"/>
      <c r="V44" s="1293" t="s">
        <v>2272</v>
      </c>
      <c r="W44" s="1293"/>
      <c r="X44" s="1295"/>
      <c r="Y44" s="1295"/>
      <c r="Z44" s="1295"/>
      <c r="AA44" s="1295"/>
      <c r="AB44" s="1295"/>
      <c r="AC44" s="1295"/>
      <c r="AD44" s="1295"/>
      <c r="AE44" s="1295"/>
      <c r="AF44" s="1295"/>
      <c r="AG44" s="1295"/>
      <c r="AH44" s="1295"/>
      <c r="AI44" s="1275" t="s">
        <v>2273</v>
      </c>
      <c r="AJ44" s="1275"/>
      <c r="AK44" s="216"/>
      <c r="AL44" s="194"/>
      <c r="AM44" s="194"/>
      <c r="AN44" s="216"/>
      <c r="AO44" s="216"/>
      <c r="AP44" s="216"/>
      <c r="AQ44" s="218"/>
      <c r="AU44" s="194"/>
      <c r="AV44" s="194"/>
    </row>
    <row r="45" spans="1:48" s="195" customFormat="1" ht="15" customHeight="1">
      <c r="A45" s="194"/>
      <c r="B45" s="1307"/>
      <c r="C45" s="1307"/>
      <c r="D45" s="1307"/>
      <c r="E45" s="1307"/>
      <c r="F45" s="1307"/>
      <c r="G45" s="1307"/>
      <c r="H45" s="1307"/>
      <c r="I45" s="1307"/>
      <c r="J45" s="1307"/>
      <c r="K45" s="1307"/>
      <c r="L45" s="1307"/>
      <c r="M45" s="1307"/>
      <c r="N45" s="1307"/>
      <c r="O45" s="229"/>
      <c r="P45" s="221"/>
      <c r="Q45" s="1296"/>
      <c r="R45" s="1296"/>
      <c r="S45" s="1296"/>
      <c r="T45" s="1296"/>
      <c r="U45" s="1296"/>
      <c r="V45" s="1310"/>
      <c r="W45" s="1310"/>
      <c r="X45" s="1311"/>
      <c r="Y45" s="1311"/>
      <c r="Z45" s="1311"/>
      <c r="AA45" s="1311"/>
      <c r="AB45" s="1311"/>
      <c r="AC45" s="1311"/>
      <c r="AD45" s="1311"/>
      <c r="AE45" s="1311"/>
      <c r="AF45" s="1311"/>
      <c r="AG45" s="1311"/>
      <c r="AH45" s="1311"/>
      <c r="AI45" s="1301"/>
      <c r="AJ45" s="1301"/>
      <c r="AK45" s="230"/>
      <c r="AL45" s="231"/>
      <c r="AM45" s="231"/>
      <c r="AN45" s="221"/>
      <c r="AO45" s="221"/>
      <c r="AP45" s="221"/>
      <c r="AQ45" s="222"/>
      <c r="AU45" s="194"/>
      <c r="AV45" s="194"/>
    </row>
    <row r="46" spans="1:48" s="195" customFormat="1" ht="15" customHeight="1">
      <c r="A46" s="194"/>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203"/>
      <c r="AO46" s="203"/>
      <c r="AP46" s="203"/>
      <c r="AQ46" s="203"/>
      <c r="AU46" s="194"/>
      <c r="AV46" s="194"/>
    </row>
    <row r="47" spans="1:48" s="195" customFormat="1" ht="15" customHeight="1">
      <c r="A47" s="194"/>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6"/>
      <c r="AQ47" s="232"/>
      <c r="AU47" s="194"/>
      <c r="AV47" s="194"/>
    </row>
  </sheetData>
  <sheetProtection algorithmName="SHA-512" hashValue="SJwGtRyfDrSzKEDvo2/kwy55mVAECWg3/kqRDS/imQLsrLuZv3goTx8ugYkksKKZAdskTl1GQw6u/jkeMbLKmQ==" saltValue="429sQX6HG5dSdv1KUp7dFg==" spinCount="100000" sheet="1" formatCells="0" selectLockedCells="1"/>
  <mergeCells count="73">
    <mergeCell ref="AI36:AJ37"/>
    <mergeCell ref="Z30:AA31"/>
    <mergeCell ref="AB30:AC31"/>
    <mergeCell ref="AA8:AQ9"/>
    <mergeCell ref="W10:Z11"/>
    <mergeCell ref="AA10:AG11"/>
    <mergeCell ref="AH10:AQ11"/>
    <mergeCell ref="AD30:AE31"/>
    <mergeCell ref="AI28:AJ29"/>
    <mergeCell ref="B17:AQ18"/>
    <mergeCell ref="B19:AQ19"/>
    <mergeCell ref="B21:N21"/>
    <mergeCell ref="B13:AQ14"/>
    <mergeCell ref="C16:I16"/>
    <mergeCell ref="K16:L16"/>
    <mergeCell ref="S16:U16"/>
    <mergeCell ref="AI32:AJ33"/>
    <mergeCell ref="Q34:U35"/>
    <mergeCell ref="V34:W35"/>
    <mergeCell ref="X34:AH35"/>
    <mergeCell ref="AI34:AJ35"/>
    <mergeCell ref="B38:N39"/>
    <mergeCell ref="Q38:AQ39"/>
    <mergeCell ref="B40:N45"/>
    <mergeCell ref="Q40:U41"/>
    <mergeCell ref="V40:W41"/>
    <mergeCell ref="X40:AH41"/>
    <mergeCell ref="AI40:AJ41"/>
    <mergeCell ref="Q42:U43"/>
    <mergeCell ref="V42:W43"/>
    <mergeCell ref="X42:AH43"/>
    <mergeCell ref="Q44:U45"/>
    <mergeCell ref="V44:W45"/>
    <mergeCell ref="X44:AH45"/>
    <mergeCell ref="AI44:AJ45"/>
    <mergeCell ref="AI42:AJ43"/>
    <mergeCell ref="AB26:AC27"/>
    <mergeCell ref="AD26:AE27"/>
    <mergeCell ref="Q28:R29"/>
    <mergeCell ref="S28:AH29"/>
    <mergeCell ref="Z26:AA27"/>
    <mergeCell ref="B30:N37"/>
    <mergeCell ref="Q30:S31"/>
    <mergeCell ref="T30:U31"/>
    <mergeCell ref="V30:W31"/>
    <mergeCell ref="X30:Y31"/>
    <mergeCell ref="Q32:U33"/>
    <mergeCell ref="V32:W33"/>
    <mergeCell ref="X32:AH33"/>
    <mergeCell ref="Q36:U37"/>
    <mergeCell ref="V36:W37"/>
    <mergeCell ref="X36:AH37"/>
    <mergeCell ref="B26:N29"/>
    <mergeCell ref="Q26:S27"/>
    <mergeCell ref="T26:U27"/>
    <mergeCell ref="V26:W27"/>
    <mergeCell ref="X26:Y27"/>
    <mergeCell ref="B23:N23"/>
    <mergeCell ref="B24:N25"/>
    <mergeCell ref="Q24:R25"/>
    <mergeCell ref="S24:AH25"/>
    <mergeCell ref="AI24:AJ25"/>
    <mergeCell ref="O23:AQ23"/>
    <mergeCell ref="B22:N22"/>
    <mergeCell ref="AG3:AJ3"/>
    <mergeCell ref="AL3:AM3"/>
    <mergeCell ref="AO3:AP3"/>
    <mergeCell ref="W6:Z7"/>
    <mergeCell ref="AA6:AQ7"/>
    <mergeCell ref="W8:Z9"/>
    <mergeCell ref="O22:AQ22"/>
    <mergeCell ref="V16:AQ16"/>
    <mergeCell ref="O21:AQ21"/>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tabColor theme="6" tint="0.39997558519241921"/>
  </sheetPr>
  <dimension ref="A1:AU45"/>
  <sheetViews>
    <sheetView showZeros="0" view="pageBreakPreview" zoomScaleNormal="100" zoomScaleSheetLayoutView="100" workbookViewId="0">
      <selection activeCell="AG3" sqref="AG3:AJ3"/>
    </sheetView>
  </sheetViews>
  <sheetFormatPr defaultColWidth="2.21875" defaultRowHeight="15" customHeight="1"/>
  <cols>
    <col min="1" max="36" width="2.21875" style="102"/>
    <col min="37" max="45" width="2.21875" style="103"/>
    <col min="46" max="16384" width="2.21875" style="102"/>
  </cols>
  <sheetData>
    <row r="1" spans="1:47" ht="15" customHeight="1">
      <c r="A1" s="157"/>
      <c r="B1" s="238" t="s">
        <v>2304</v>
      </c>
      <c r="C1" s="104"/>
    </row>
    <row r="2" spans="1:47" ht="15" customHeight="1">
      <c r="AF2" s="106"/>
      <c r="AG2" s="106"/>
      <c r="AH2" s="106"/>
      <c r="AI2" s="106"/>
      <c r="AJ2" s="106"/>
      <c r="AP2" s="106"/>
      <c r="AT2" s="143"/>
      <c r="AU2" s="102" t="s">
        <v>2025</v>
      </c>
    </row>
    <row r="3" spans="1:47" ht="15" customHeight="1">
      <c r="AB3" s="110"/>
      <c r="AC3" s="110"/>
      <c r="AD3" s="110"/>
      <c r="AF3"/>
      <c r="AG3" s="1356"/>
      <c r="AH3" s="1356"/>
      <c r="AI3" s="1356"/>
      <c r="AJ3" s="1356"/>
      <c r="AK3" s="107" t="s">
        <v>2026</v>
      </c>
      <c r="AL3" s="1355"/>
      <c r="AM3" s="1355"/>
      <c r="AN3" s="107" t="s">
        <v>2027</v>
      </c>
      <c r="AO3" s="1355"/>
      <c r="AP3" s="1355"/>
      <c r="AQ3" s="107" t="s">
        <v>2028</v>
      </c>
    </row>
    <row r="4" spans="1:47" s="83" customFormat="1" ht="15" customHeight="1">
      <c r="B4" s="83" t="s">
        <v>2029</v>
      </c>
      <c r="AF4" s="122"/>
      <c r="AG4" s="122"/>
      <c r="AH4" s="122"/>
      <c r="AI4" s="122"/>
      <c r="AJ4" s="87"/>
      <c r="AK4" s="87"/>
      <c r="AO4" s="87"/>
      <c r="AP4" s="87"/>
      <c r="AQ4" s="84"/>
      <c r="AR4" s="84"/>
      <c r="AS4" s="84"/>
    </row>
    <row r="5" spans="1:47" s="83" customFormat="1" ht="15" customHeight="1">
      <c r="B5" s="83" t="s">
        <v>2048</v>
      </c>
      <c r="W5" s="83" t="str">
        <f>第5号様式!W5</f>
        <v>（被交付者）</v>
      </c>
      <c r="AL5" s="88"/>
      <c r="AM5" s="88"/>
      <c r="AN5" s="88"/>
      <c r="AO5" s="88"/>
      <c r="AP5" s="88"/>
      <c r="AQ5" s="84"/>
      <c r="AR5" s="84"/>
      <c r="AS5" s="84"/>
    </row>
    <row r="6" spans="1:47" s="83" customFormat="1" ht="15" customHeight="1">
      <c r="W6" s="1031" t="str">
        <f>第5号様式!W6</f>
        <v>住　　所</v>
      </c>
      <c r="X6" s="1031"/>
      <c r="Y6" s="1031"/>
      <c r="Z6" s="1031"/>
      <c r="AA6" s="1087" t="str">
        <f>'第1号(交付申請) '!AA7</f>
        <v/>
      </c>
      <c r="AB6" s="1087"/>
      <c r="AC6" s="1087"/>
      <c r="AD6" s="1087"/>
      <c r="AE6" s="1087"/>
      <c r="AF6" s="1087"/>
      <c r="AG6" s="1087"/>
      <c r="AH6" s="1087"/>
      <c r="AI6" s="1087"/>
      <c r="AJ6" s="1087"/>
      <c r="AK6" s="1087"/>
      <c r="AL6" s="1087"/>
      <c r="AM6" s="1087"/>
      <c r="AN6" s="1087"/>
      <c r="AO6" s="1087"/>
      <c r="AP6" s="1087"/>
      <c r="AQ6" s="1087"/>
      <c r="AR6" s="84"/>
      <c r="AS6" s="84"/>
    </row>
    <row r="7" spans="1:47" s="83" customFormat="1" ht="15" customHeight="1">
      <c r="B7" s="83" t="s">
        <v>2039</v>
      </c>
      <c r="W7" s="1031"/>
      <c r="X7" s="1031"/>
      <c r="Y7" s="1031"/>
      <c r="Z7" s="1031"/>
      <c r="AA7" s="1087"/>
      <c r="AB7" s="1087"/>
      <c r="AC7" s="1087"/>
      <c r="AD7" s="1087"/>
      <c r="AE7" s="1087"/>
      <c r="AF7" s="1087"/>
      <c r="AG7" s="1087"/>
      <c r="AH7" s="1087"/>
      <c r="AI7" s="1087"/>
      <c r="AJ7" s="1087"/>
      <c r="AK7" s="1087"/>
      <c r="AL7" s="1087"/>
      <c r="AM7" s="1087"/>
      <c r="AN7" s="1087"/>
      <c r="AO7" s="1087"/>
      <c r="AP7" s="1087"/>
      <c r="AQ7" s="1087"/>
      <c r="AR7" s="84"/>
      <c r="AS7" s="84"/>
    </row>
    <row r="8" spans="1:47" s="83" customFormat="1" ht="15" customHeight="1">
      <c r="H8" s="81"/>
      <c r="I8" s="81"/>
      <c r="J8" s="81"/>
      <c r="K8" s="81"/>
      <c r="L8" s="81"/>
      <c r="M8" s="81"/>
      <c r="N8" s="81"/>
      <c r="O8" s="81"/>
      <c r="P8" s="81"/>
      <c r="Q8" s="81"/>
      <c r="R8" s="81"/>
      <c r="S8" s="81"/>
      <c r="W8" s="1031" t="str">
        <f>第5号様式!W8</f>
        <v>名　　称</v>
      </c>
      <c r="X8" s="1031"/>
      <c r="Y8" s="1031"/>
      <c r="Z8" s="1031"/>
      <c r="AA8" s="1087" t="str">
        <f>'第1号(交付申請) '!AA9</f>
        <v/>
      </c>
      <c r="AB8" s="1087"/>
      <c r="AC8" s="1087"/>
      <c r="AD8" s="1087"/>
      <c r="AE8" s="1087"/>
      <c r="AF8" s="1087"/>
      <c r="AG8" s="1087"/>
      <c r="AH8" s="1087"/>
      <c r="AI8" s="1087"/>
      <c r="AJ8" s="1087"/>
      <c r="AK8" s="1087"/>
      <c r="AL8" s="1087"/>
      <c r="AM8" s="1087"/>
      <c r="AN8" s="1087"/>
      <c r="AO8" s="1087"/>
      <c r="AP8" s="1087"/>
      <c r="AQ8" s="1087"/>
      <c r="AR8" s="84"/>
      <c r="AS8" s="84"/>
    </row>
    <row r="9" spans="1:47" s="83" customFormat="1" ht="15" customHeight="1">
      <c r="F9" s="81"/>
      <c r="G9" s="81"/>
      <c r="H9" s="81"/>
      <c r="I9" s="81"/>
      <c r="J9" s="81"/>
      <c r="K9" s="81"/>
      <c r="L9" s="81"/>
      <c r="M9" s="81"/>
      <c r="N9" s="81"/>
      <c r="O9" s="81"/>
      <c r="P9" s="81"/>
      <c r="Q9" s="81"/>
      <c r="R9" s="81"/>
      <c r="S9" s="81"/>
      <c r="W9" s="1031"/>
      <c r="X9" s="1031"/>
      <c r="Y9" s="1031"/>
      <c r="Z9" s="1031"/>
      <c r="AA9" s="1087"/>
      <c r="AB9" s="1087"/>
      <c r="AC9" s="1087"/>
      <c r="AD9" s="1087"/>
      <c r="AE9" s="1087"/>
      <c r="AF9" s="1087"/>
      <c r="AG9" s="1087"/>
      <c r="AH9" s="1087"/>
      <c r="AI9" s="1087"/>
      <c r="AJ9" s="1087"/>
      <c r="AK9" s="1087"/>
      <c r="AL9" s="1087"/>
      <c r="AM9" s="1087"/>
      <c r="AN9" s="1087"/>
      <c r="AO9" s="1087"/>
      <c r="AP9" s="1087"/>
      <c r="AQ9" s="1087"/>
      <c r="AR9" s="84"/>
      <c r="AS9" s="84"/>
    </row>
    <row r="10" spans="1:47" s="83" customFormat="1" ht="15" customHeight="1">
      <c r="W10" s="1052" t="str">
        <f>第5号様式!W10</f>
        <v>代表者の職・氏名</v>
      </c>
      <c r="X10" s="1052"/>
      <c r="Y10" s="1052"/>
      <c r="Z10" s="1052"/>
      <c r="AA10" s="1087" t="str">
        <f>'第1号(交付申請) '!AA11</f>
        <v/>
      </c>
      <c r="AB10" s="1087"/>
      <c r="AC10" s="1087"/>
      <c r="AD10" s="1087"/>
      <c r="AE10" s="1087"/>
      <c r="AF10" s="1087"/>
      <c r="AG10" s="1087"/>
      <c r="AH10" s="1087" t="str">
        <f>'第1号(交付申請) '!AH11</f>
        <v/>
      </c>
      <c r="AI10" s="1087"/>
      <c r="AJ10" s="1087"/>
      <c r="AK10" s="1087"/>
      <c r="AL10" s="1087"/>
      <c r="AM10" s="1087"/>
      <c r="AN10" s="1087"/>
      <c r="AO10" s="1087"/>
      <c r="AP10" s="1087"/>
      <c r="AQ10" s="1087"/>
      <c r="AR10" s="84"/>
      <c r="AS10" s="84"/>
    </row>
    <row r="11" spans="1:47" s="83" customFormat="1" ht="15" customHeight="1">
      <c r="W11" s="1052"/>
      <c r="X11" s="1052"/>
      <c r="Y11" s="1052"/>
      <c r="Z11" s="1052"/>
      <c r="AA11" s="1087"/>
      <c r="AB11" s="1087"/>
      <c r="AC11" s="1087"/>
      <c r="AD11" s="1087"/>
      <c r="AE11" s="1087"/>
      <c r="AF11" s="1087"/>
      <c r="AG11" s="1087"/>
      <c r="AH11" s="1087"/>
      <c r="AI11" s="1087"/>
      <c r="AJ11" s="1087"/>
      <c r="AK11" s="1087"/>
      <c r="AL11" s="1087"/>
      <c r="AM11" s="1087"/>
      <c r="AN11" s="1087"/>
      <c r="AO11" s="1087"/>
      <c r="AP11" s="1087"/>
      <c r="AQ11" s="1087"/>
      <c r="AR11" s="84"/>
      <c r="AS11" s="84"/>
    </row>
    <row r="12" spans="1:47" s="142" customFormat="1" ht="15" customHeight="1">
      <c r="V12" s="144"/>
      <c r="W12" s="144"/>
      <c r="X12" s="144"/>
      <c r="Y12" s="144"/>
    </row>
    <row r="13" spans="1:47" ht="15" customHeight="1">
      <c r="B13" s="1358" t="s">
        <v>2077</v>
      </c>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58"/>
      <c r="AA13" s="1358"/>
      <c r="AB13" s="1358"/>
      <c r="AC13" s="1358"/>
      <c r="AD13" s="1358"/>
      <c r="AE13" s="1358"/>
      <c r="AF13" s="1358"/>
      <c r="AG13" s="1358"/>
      <c r="AH13" s="1358"/>
      <c r="AI13" s="1358"/>
      <c r="AJ13" s="1358"/>
      <c r="AK13" s="1358"/>
      <c r="AL13" s="1358"/>
      <c r="AM13" s="1358"/>
      <c r="AN13" s="1358"/>
      <c r="AO13" s="1358"/>
      <c r="AP13" s="1358"/>
      <c r="AQ13" s="1358"/>
    </row>
    <row r="14" spans="1:47" ht="15" customHeight="1">
      <c r="B14" s="1358"/>
      <c r="C14" s="1358"/>
      <c r="D14" s="1358"/>
      <c r="E14" s="1358"/>
      <c r="F14" s="1358"/>
      <c r="G14" s="1358"/>
      <c r="H14" s="1358"/>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8"/>
      <c r="AJ14" s="1358"/>
      <c r="AK14" s="1358"/>
      <c r="AL14" s="1358"/>
      <c r="AM14" s="1358"/>
      <c r="AN14" s="1358"/>
      <c r="AO14" s="1358"/>
      <c r="AP14" s="1358"/>
      <c r="AQ14" s="1358"/>
    </row>
    <row r="16" spans="1:47" ht="15" customHeight="1">
      <c r="C16" s="1361">
        <f>第16号様式!C16</f>
        <v>0</v>
      </c>
      <c r="D16" s="1361"/>
      <c r="E16" s="1361"/>
      <c r="F16" s="1361"/>
      <c r="G16" s="1361"/>
      <c r="H16" s="1361"/>
      <c r="I16" s="1359" t="s">
        <v>2116</v>
      </c>
      <c r="J16" s="1359"/>
      <c r="K16" s="145">
        <f>第16号様式!K16</f>
        <v>0</v>
      </c>
      <c r="L16" s="102" t="s">
        <v>2031</v>
      </c>
      <c r="R16" s="1357">
        <f>第16号様式!S16</f>
        <v>0</v>
      </c>
      <c r="S16" s="1357"/>
      <c r="T16" s="1357"/>
      <c r="U16" s="1360" t="s">
        <v>2392</v>
      </c>
      <c r="V16" s="1360"/>
      <c r="W16" s="1360"/>
      <c r="X16" s="1360"/>
      <c r="Y16" s="1360"/>
      <c r="Z16" s="1360"/>
      <c r="AA16" s="1360"/>
      <c r="AB16" s="1360"/>
      <c r="AC16" s="1360"/>
      <c r="AD16" s="1360"/>
      <c r="AE16" s="1360"/>
      <c r="AF16" s="1360"/>
      <c r="AG16" s="1360"/>
      <c r="AH16" s="1360"/>
      <c r="AI16" s="1360"/>
      <c r="AJ16" s="1360"/>
      <c r="AK16" s="1360"/>
      <c r="AL16" s="1360"/>
      <c r="AM16" s="1360"/>
      <c r="AN16" s="1360"/>
      <c r="AO16" s="1360"/>
      <c r="AP16" s="1360"/>
      <c r="AQ16" s="1360"/>
      <c r="AR16" s="102"/>
      <c r="AT16" s="105" t="s">
        <v>2076</v>
      </c>
    </row>
    <row r="17" spans="2:45" ht="15" customHeight="1">
      <c r="B17" s="1362" t="s">
        <v>2638</v>
      </c>
      <c r="C17" s="1362"/>
      <c r="D17" s="1362"/>
      <c r="E17" s="1362"/>
      <c r="F17" s="1362"/>
      <c r="G17" s="1362"/>
      <c r="H17" s="1362"/>
      <c r="I17" s="1362"/>
      <c r="J17" s="1362"/>
      <c r="K17" s="1362"/>
      <c r="L17" s="1362"/>
      <c r="M17" s="1362"/>
      <c r="N17" s="1362"/>
      <c r="O17" s="1362"/>
      <c r="P17" s="1362"/>
      <c r="Q17" s="1362"/>
      <c r="R17" s="1362"/>
      <c r="S17" s="1362"/>
      <c r="T17" s="1362"/>
      <c r="U17" s="1362"/>
      <c r="V17" s="1362"/>
      <c r="W17" s="1362"/>
      <c r="X17" s="1362"/>
      <c r="Y17" s="1362"/>
      <c r="Z17" s="1362"/>
      <c r="AA17" s="1362"/>
      <c r="AB17" s="1362"/>
      <c r="AC17" s="1362"/>
      <c r="AD17" s="1362"/>
      <c r="AE17" s="1362"/>
      <c r="AF17" s="1362"/>
      <c r="AG17" s="1362"/>
      <c r="AH17" s="1362"/>
      <c r="AI17" s="1362"/>
      <c r="AJ17" s="1362"/>
      <c r="AK17" s="1362"/>
      <c r="AL17" s="1362"/>
      <c r="AM17" s="1362"/>
      <c r="AN17" s="1362"/>
      <c r="AO17" s="1362"/>
      <c r="AP17" s="1362"/>
      <c r="AQ17" s="1362"/>
    </row>
    <row r="18" spans="2:45" ht="15" customHeight="1">
      <c r="B18" s="1362"/>
      <c r="C18" s="1362"/>
      <c r="D18" s="1362"/>
      <c r="E18" s="1362"/>
      <c r="F18" s="1362"/>
      <c r="G18" s="1362"/>
      <c r="H18" s="1362"/>
      <c r="I18" s="1362"/>
      <c r="J18" s="1362"/>
      <c r="K18" s="1362"/>
      <c r="L18" s="1362"/>
      <c r="M18" s="1362"/>
      <c r="N18" s="1362"/>
      <c r="O18" s="1362"/>
      <c r="P18" s="1362"/>
      <c r="Q18" s="1362"/>
      <c r="R18" s="1362"/>
      <c r="S18" s="1362"/>
      <c r="T18" s="1362"/>
      <c r="U18" s="1362"/>
      <c r="V18" s="1362"/>
      <c r="W18" s="1362"/>
      <c r="X18" s="1362"/>
      <c r="Y18" s="1362"/>
      <c r="Z18" s="1362"/>
      <c r="AA18" s="1362"/>
      <c r="AB18" s="1362"/>
      <c r="AC18" s="1362"/>
      <c r="AD18" s="1362"/>
      <c r="AE18" s="1362"/>
      <c r="AF18" s="1362"/>
      <c r="AG18" s="1362"/>
      <c r="AH18" s="1362"/>
      <c r="AI18" s="1362"/>
      <c r="AJ18" s="1362"/>
      <c r="AK18" s="1362"/>
      <c r="AL18" s="1362"/>
      <c r="AM18" s="1362"/>
      <c r="AN18" s="1362"/>
      <c r="AO18" s="1362"/>
      <c r="AP18" s="1362"/>
      <c r="AQ18" s="1362"/>
    </row>
    <row r="19" spans="2:45" ht="15" customHeight="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row>
    <row r="20" spans="2:45" ht="15" customHeight="1">
      <c r="D20" s="1363" t="s">
        <v>2033</v>
      </c>
      <c r="E20" s="1363"/>
      <c r="F20" s="1363"/>
      <c r="G20" s="1363"/>
      <c r="H20" s="1363"/>
      <c r="I20" s="1363"/>
      <c r="J20" s="1363"/>
      <c r="K20" s="1363"/>
      <c r="L20" s="1363"/>
      <c r="M20" s="1363"/>
      <c r="N20" s="1363"/>
      <c r="O20" s="1363"/>
      <c r="P20" s="1363"/>
      <c r="Q20" s="1363"/>
      <c r="R20" s="1363"/>
      <c r="S20" s="1363"/>
      <c r="T20" s="1363"/>
      <c r="U20" s="1363"/>
      <c r="V20" s="1363"/>
      <c r="W20" s="1363"/>
      <c r="X20" s="1363"/>
      <c r="Y20" s="1363"/>
      <c r="Z20" s="1363"/>
      <c r="AA20" s="1363"/>
      <c r="AB20" s="1363"/>
      <c r="AC20" s="1363"/>
      <c r="AD20" s="1363"/>
      <c r="AE20" s="1363"/>
      <c r="AF20" s="1363"/>
      <c r="AG20" s="1363"/>
      <c r="AH20" s="1363"/>
      <c r="AI20" s="1363"/>
      <c r="AJ20" s="1363"/>
      <c r="AK20" s="1363"/>
      <c r="AL20" s="1363"/>
      <c r="AM20" s="1363"/>
      <c r="AN20" s="1363"/>
      <c r="AO20" s="1363"/>
      <c r="AP20" s="1363"/>
    </row>
    <row r="21" spans="2:45" ht="15" customHeight="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row>
    <row r="22" spans="2:45" s="83" customFormat="1" ht="30" customHeight="1">
      <c r="B22" s="1025" t="s">
        <v>2262</v>
      </c>
      <c r="C22" s="1025"/>
      <c r="D22" s="1025"/>
      <c r="E22" s="1025"/>
      <c r="F22" s="1025"/>
      <c r="G22" s="1025"/>
      <c r="H22" s="1025"/>
      <c r="I22" s="1025"/>
      <c r="J22" s="1025"/>
      <c r="K22" s="1025"/>
      <c r="L22" s="1025"/>
      <c r="M22" s="1025"/>
      <c r="N22" s="1025"/>
      <c r="O22" s="1026" t="str">
        <f>'第1号(交付申請) '!O22</f>
        <v>選択してください</v>
      </c>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8"/>
      <c r="AR22" s="84"/>
    </row>
    <row r="23" spans="2:45" s="83" customFormat="1" ht="30" customHeight="1">
      <c r="B23" s="1025" t="s">
        <v>2261</v>
      </c>
      <c r="C23" s="1025"/>
      <c r="D23" s="1025"/>
      <c r="E23" s="1025"/>
      <c r="F23" s="1025"/>
      <c r="G23" s="1025"/>
      <c r="H23" s="1025"/>
      <c r="I23" s="1025"/>
      <c r="J23" s="1025"/>
      <c r="K23" s="1025"/>
      <c r="L23" s="1025"/>
      <c r="M23" s="1025"/>
      <c r="N23" s="1025"/>
      <c r="O23" s="1026">
        <f>'第1号(交付申請) '!O23</f>
        <v>0</v>
      </c>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1027"/>
      <c r="AL23" s="1027"/>
      <c r="AM23" s="1027"/>
      <c r="AN23" s="1027"/>
      <c r="AO23" s="1027"/>
      <c r="AP23" s="1027"/>
      <c r="AQ23" s="1028"/>
      <c r="AR23" s="84"/>
    </row>
    <row r="24" spans="2:45" ht="30" customHeight="1">
      <c r="B24" s="1013" t="s">
        <v>2120</v>
      </c>
      <c r="C24" s="1014"/>
      <c r="D24" s="1014"/>
      <c r="E24" s="1014"/>
      <c r="F24" s="1014"/>
      <c r="G24" s="1014"/>
      <c r="H24" s="1014"/>
      <c r="I24" s="1014"/>
      <c r="J24" s="1014"/>
      <c r="K24" s="1014"/>
      <c r="L24" s="1014"/>
      <c r="M24" s="1014"/>
      <c r="N24" s="1015"/>
      <c r="O24" s="1020">
        <f>基本情報!E48</f>
        <v>0</v>
      </c>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2"/>
      <c r="AS24" s="102"/>
    </row>
    <row r="25" spans="2:45" ht="15" customHeight="1">
      <c r="B25" s="1335" t="s">
        <v>2078</v>
      </c>
      <c r="C25" s="1336"/>
      <c r="D25" s="1336"/>
      <c r="E25" s="1336"/>
      <c r="F25" s="1336"/>
      <c r="G25" s="1336"/>
      <c r="H25" s="1336"/>
      <c r="I25" s="1336"/>
      <c r="J25" s="1336"/>
      <c r="K25" s="1336"/>
      <c r="L25" s="1336"/>
      <c r="M25" s="1336"/>
      <c r="N25" s="1337"/>
      <c r="O25" s="1364"/>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365"/>
      <c r="AK25" s="1365"/>
      <c r="AL25" s="1365"/>
      <c r="AM25" s="1365"/>
      <c r="AN25" s="1365"/>
      <c r="AO25" s="1365"/>
      <c r="AP25" s="1365"/>
      <c r="AQ25" s="1366"/>
    </row>
    <row r="26" spans="2:45" ht="15" customHeight="1">
      <c r="B26" s="1341"/>
      <c r="C26" s="1342"/>
      <c r="D26" s="1342"/>
      <c r="E26" s="1342"/>
      <c r="F26" s="1342"/>
      <c r="G26" s="1342"/>
      <c r="H26" s="1342"/>
      <c r="I26" s="1342"/>
      <c r="J26" s="1342"/>
      <c r="K26" s="1342"/>
      <c r="L26" s="1342"/>
      <c r="M26" s="1342"/>
      <c r="N26" s="1343"/>
      <c r="O26" s="1367"/>
      <c r="P26" s="1368"/>
      <c r="Q26" s="1368"/>
      <c r="R26" s="1368"/>
      <c r="S26" s="1368"/>
      <c r="T26" s="1368"/>
      <c r="U26" s="1368"/>
      <c r="V26" s="1368"/>
      <c r="W26" s="1368"/>
      <c r="X26" s="1368"/>
      <c r="Y26" s="1368"/>
      <c r="Z26" s="1368"/>
      <c r="AA26" s="1368"/>
      <c r="AB26" s="1368"/>
      <c r="AC26" s="1368"/>
      <c r="AD26" s="1368"/>
      <c r="AE26" s="1368"/>
      <c r="AF26" s="1368"/>
      <c r="AG26" s="1368"/>
      <c r="AH26" s="1368"/>
      <c r="AI26" s="1368"/>
      <c r="AJ26" s="1368"/>
      <c r="AK26" s="1368"/>
      <c r="AL26" s="1368"/>
      <c r="AM26" s="1368"/>
      <c r="AN26" s="1368"/>
      <c r="AO26" s="1368"/>
      <c r="AP26" s="1368"/>
      <c r="AQ26" s="1369"/>
    </row>
    <row r="27" spans="2:45" ht="15" customHeight="1">
      <c r="B27" s="1324" t="s">
        <v>2079</v>
      </c>
      <c r="C27" s="1325"/>
      <c r="D27" s="1325"/>
      <c r="E27" s="1325"/>
      <c r="F27" s="1325"/>
      <c r="G27" s="1325"/>
      <c r="H27" s="1325"/>
      <c r="I27" s="1325"/>
      <c r="J27" s="1325"/>
      <c r="K27" s="1325"/>
      <c r="L27" s="1325"/>
      <c r="M27" s="1325"/>
      <c r="N27" s="1326"/>
      <c r="O27" s="1318"/>
      <c r="P27" s="1319"/>
      <c r="Q27" s="1319"/>
      <c r="R27" s="1319"/>
      <c r="S27" s="1319"/>
      <c r="T27" s="1319"/>
      <c r="U27" s="1319"/>
      <c r="V27" s="1319"/>
      <c r="W27" s="1319"/>
      <c r="X27" s="1319"/>
      <c r="Y27" s="1319"/>
      <c r="Z27" s="1319"/>
      <c r="AA27" s="1319"/>
      <c r="AB27" s="1319"/>
      <c r="AC27" s="1319"/>
      <c r="AD27" s="1319"/>
      <c r="AE27" s="1319"/>
      <c r="AF27" s="1319"/>
      <c r="AG27" s="1319"/>
      <c r="AH27" s="1319"/>
      <c r="AI27" s="1319"/>
      <c r="AJ27" s="1319"/>
      <c r="AK27" s="1319"/>
      <c r="AL27" s="1319"/>
      <c r="AM27" s="1319"/>
      <c r="AN27" s="1319"/>
      <c r="AO27" s="1319"/>
      <c r="AP27" s="1319"/>
      <c r="AQ27" s="1320"/>
    </row>
    <row r="28" spans="2:45" ht="15" customHeight="1">
      <c r="B28" s="1327"/>
      <c r="C28" s="1328"/>
      <c r="D28" s="1328"/>
      <c r="E28" s="1328"/>
      <c r="F28" s="1328"/>
      <c r="G28" s="1328"/>
      <c r="H28" s="1328"/>
      <c r="I28" s="1328"/>
      <c r="J28" s="1328"/>
      <c r="K28" s="1328"/>
      <c r="L28" s="1328"/>
      <c r="M28" s="1328"/>
      <c r="N28" s="1329"/>
      <c r="O28" s="1321"/>
      <c r="P28" s="1322"/>
      <c r="Q28" s="1322"/>
      <c r="R28" s="1322"/>
      <c r="S28" s="1322"/>
      <c r="T28" s="1322"/>
      <c r="U28" s="1322"/>
      <c r="V28" s="1322"/>
      <c r="W28" s="1322"/>
      <c r="X28" s="1322"/>
      <c r="Y28" s="1322"/>
      <c r="Z28" s="1322"/>
      <c r="AA28" s="1322"/>
      <c r="AB28" s="1322"/>
      <c r="AC28" s="1322"/>
      <c r="AD28" s="1322"/>
      <c r="AE28" s="1322"/>
      <c r="AF28" s="1322"/>
      <c r="AG28" s="1322"/>
      <c r="AH28" s="1322"/>
      <c r="AI28" s="1322"/>
      <c r="AJ28" s="1322"/>
      <c r="AK28" s="1322"/>
      <c r="AL28" s="1322"/>
      <c r="AM28" s="1322"/>
      <c r="AN28" s="1322"/>
      <c r="AO28" s="1322"/>
      <c r="AP28" s="1322"/>
      <c r="AQ28" s="1323"/>
    </row>
    <row r="29" spans="2:45" ht="15" customHeight="1">
      <c r="B29" s="1324" t="s">
        <v>2080</v>
      </c>
      <c r="C29" s="1325"/>
      <c r="D29" s="1325"/>
      <c r="E29" s="1325"/>
      <c r="F29" s="1325"/>
      <c r="G29" s="1325"/>
      <c r="H29" s="1325"/>
      <c r="I29" s="1325"/>
      <c r="J29" s="1325"/>
      <c r="K29" s="1325"/>
      <c r="L29" s="1325"/>
      <c r="M29" s="1325"/>
      <c r="N29" s="1326"/>
      <c r="O29" s="1318"/>
      <c r="P29" s="1319"/>
      <c r="Q29" s="1319"/>
      <c r="R29" s="1319"/>
      <c r="S29" s="1319"/>
      <c r="T29" s="1319"/>
      <c r="U29" s="1319"/>
      <c r="V29" s="1319"/>
      <c r="W29" s="1319"/>
      <c r="X29" s="1319"/>
      <c r="Y29" s="1319"/>
      <c r="Z29" s="1319"/>
      <c r="AA29" s="1319"/>
      <c r="AB29" s="1319"/>
      <c r="AC29" s="1319"/>
      <c r="AD29" s="1319"/>
      <c r="AE29" s="1319"/>
      <c r="AF29" s="1319"/>
      <c r="AG29" s="1319"/>
      <c r="AH29" s="1319"/>
      <c r="AI29" s="1319"/>
      <c r="AJ29" s="1319"/>
      <c r="AK29" s="1319"/>
      <c r="AL29" s="1319"/>
      <c r="AM29" s="1319"/>
      <c r="AN29" s="1319"/>
      <c r="AO29" s="1319"/>
      <c r="AP29" s="1319"/>
      <c r="AQ29" s="1320"/>
    </row>
    <row r="30" spans="2:45" ht="15" customHeight="1">
      <c r="B30" s="1327"/>
      <c r="C30" s="1328"/>
      <c r="D30" s="1328"/>
      <c r="E30" s="1328"/>
      <c r="F30" s="1328"/>
      <c r="G30" s="1328"/>
      <c r="H30" s="1328"/>
      <c r="I30" s="1328"/>
      <c r="J30" s="1328"/>
      <c r="K30" s="1328"/>
      <c r="L30" s="1328"/>
      <c r="M30" s="1328"/>
      <c r="N30" s="1329"/>
      <c r="O30" s="1321"/>
      <c r="P30" s="1322"/>
      <c r="Q30" s="1322"/>
      <c r="R30" s="1322"/>
      <c r="S30" s="1322"/>
      <c r="T30" s="1322"/>
      <c r="U30" s="1322"/>
      <c r="V30" s="1322"/>
      <c r="W30" s="1322"/>
      <c r="X30" s="1322"/>
      <c r="Y30" s="1322"/>
      <c r="Z30" s="1322"/>
      <c r="AA30" s="1322"/>
      <c r="AB30" s="1322"/>
      <c r="AC30" s="1322"/>
      <c r="AD30" s="1322"/>
      <c r="AE30" s="1322"/>
      <c r="AF30" s="1322"/>
      <c r="AG30" s="1322"/>
      <c r="AH30" s="1322"/>
      <c r="AI30" s="1322"/>
      <c r="AJ30" s="1322"/>
      <c r="AK30" s="1322"/>
      <c r="AL30" s="1322"/>
      <c r="AM30" s="1322"/>
      <c r="AN30" s="1322"/>
      <c r="AO30" s="1322"/>
      <c r="AP30" s="1322"/>
      <c r="AQ30" s="1323"/>
    </row>
    <row r="31" spans="2:45" ht="15" customHeight="1">
      <c r="B31" s="1335" t="s">
        <v>2081</v>
      </c>
      <c r="C31" s="1336"/>
      <c r="D31" s="1336"/>
      <c r="E31" s="1336"/>
      <c r="F31" s="1337"/>
      <c r="G31" s="1325" t="s">
        <v>2082</v>
      </c>
      <c r="H31" s="1325"/>
      <c r="I31" s="1325"/>
      <c r="J31" s="1325"/>
      <c r="K31" s="1325"/>
      <c r="L31" s="1325"/>
      <c r="M31" s="1325"/>
      <c r="N31" s="1326"/>
      <c r="O31" s="1318"/>
      <c r="P31" s="1319"/>
      <c r="Q31" s="1319"/>
      <c r="R31" s="1319"/>
      <c r="S31" s="1319"/>
      <c r="T31" s="1319"/>
      <c r="U31" s="1319"/>
      <c r="V31" s="1319"/>
      <c r="W31" s="1319"/>
      <c r="X31" s="1319"/>
      <c r="Y31" s="1319"/>
      <c r="Z31" s="1319"/>
      <c r="AA31" s="1319"/>
      <c r="AB31" s="1319"/>
      <c r="AC31" s="1319"/>
      <c r="AD31" s="1319"/>
      <c r="AE31" s="1319"/>
      <c r="AF31" s="1319"/>
      <c r="AG31" s="1319"/>
      <c r="AH31" s="1319"/>
      <c r="AI31" s="1319"/>
      <c r="AJ31" s="1319"/>
      <c r="AK31" s="1319"/>
      <c r="AL31" s="1319"/>
      <c r="AM31" s="1319"/>
      <c r="AN31" s="1319"/>
      <c r="AO31" s="1319"/>
      <c r="AP31" s="1319"/>
      <c r="AQ31" s="1320"/>
    </row>
    <row r="32" spans="2:45" ht="15" customHeight="1">
      <c r="B32" s="1338"/>
      <c r="C32" s="1339"/>
      <c r="D32" s="1339"/>
      <c r="E32" s="1339"/>
      <c r="F32" s="1340"/>
      <c r="G32" s="1328"/>
      <c r="H32" s="1328"/>
      <c r="I32" s="1328"/>
      <c r="J32" s="1328"/>
      <c r="K32" s="1328"/>
      <c r="L32" s="1328"/>
      <c r="M32" s="1328"/>
      <c r="N32" s="1329"/>
      <c r="O32" s="1321"/>
      <c r="P32" s="1322"/>
      <c r="Q32" s="1322"/>
      <c r="R32" s="1322"/>
      <c r="S32" s="1322"/>
      <c r="T32" s="1322"/>
      <c r="U32" s="1322"/>
      <c r="V32" s="1322"/>
      <c r="W32" s="1322"/>
      <c r="X32" s="1322"/>
      <c r="Y32" s="1322"/>
      <c r="Z32" s="1322"/>
      <c r="AA32" s="1322"/>
      <c r="AB32" s="1322"/>
      <c r="AC32" s="1322"/>
      <c r="AD32" s="1322"/>
      <c r="AE32" s="1322"/>
      <c r="AF32" s="1322"/>
      <c r="AG32" s="1322"/>
      <c r="AH32" s="1322"/>
      <c r="AI32" s="1322"/>
      <c r="AJ32" s="1322"/>
      <c r="AK32" s="1322"/>
      <c r="AL32" s="1322"/>
      <c r="AM32" s="1322"/>
      <c r="AN32" s="1322"/>
      <c r="AO32" s="1322"/>
      <c r="AP32" s="1322"/>
      <c r="AQ32" s="1323"/>
    </row>
    <row r="33" spans="2:45" ht="15" customHeight="1">
      <c r="B33" s="1338"/>
      <c r="C33" s="1339"/>
      <c r="D33" s="1339"/>
      <c r="E33" s="1339"/>
      <c r="F33" s="1340"/>
      <c r="G33" s="1325" t="s">
        <v>2083</v>
      </c>
      <c r="H33" s="1325"/>
      <c r="I33" s="1325"/>
      <c r="J33" s="1325"/>
      <c r="K33" s="1325"/>
      <c r="L33" s="1325"/>
      <c r="M33" s="1325"/>
      <c r="N33" s="1326"/>
      <c r="O33" s="1318"/>
      <c r="P33" s="1319"/>
      <c r="Q33" s="1319"/>
      <c r="R33" s="1319"/>
      <c r="S33" s="1319"/>
      <c r="T33" s="1319"/>
      <c r="U33" s="1319"/>
      <c r="V33" s="1319"/>
      <c r="W33" s="1319"/>
      <c r="X33" s="1319"/>
      <c r="Y33" s="1319"/>
      <c r="Z33" s="1319"/>
      <c r="AA33" s="1319"/>
      <c r="AB33" s="1319"/>
      <c r="AC33" s="1319"/>
      <c r="AD33" s="1319"/>
      <c r="AE33" s="1319"/>
      <c r="AF33" s="1319"/>
      <c r="AG33" s="1319"/>
      <c r="AH33" s="1319"/>
      <c r="AI33" s="1319"/>
      <c r="AJ33" s="1319"/>
      <c r="AK33" s="1319"/>
      <c r="AL33" s="1319"/>
      <c r="AM33" s="1319"/>
      <c r="AN33" s="1319"/>
      <c r="AO33" s="1319"/>
      <c r="AP33" s="1319"/>
      <c r="AQ33" s="1320"/>
    </row>
    <row r="34" spans="2:45" ht="15" customHeight="1">
      <c r="B34" s="1338"/>
      <c r="C34" s="1339"/>
      <c r="D34" s="1339"/>
      <c r="E34" s="1339"/>
      <c r="F34" s="1340"/>
      <c r="G34" s="1328"/>
      <c r="H34" s="1328"/>
      <c r="I34" s="1328"/>
      <c r="J34" s="1328"/>
      <c r="K34" s="1328"/>
      <c r="L34" s="1328"/>
      <c r="M34" s="1328"/>
      <c r="N34" s="1329"/>
      <c r="O34" s="1321"/>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22"/>
      <c r="AL34" s="1322"/>
      <c r="AM34" s="1322"/>
      <c r="AN34" s="1322"/>
      <c r="AO34" s="1322"/>
      <c r="AP34" s="1322"/>
      <c r="AQ34" s="1323"/>
    </row>
    <row r="35" spans="2:45" ht="15" customHeight="1">
      <c r="B35" s="1338"/>
      <c r="C35" s="1339"/>
      <c r="D35" s="1339"/>
      <c r="E35" s="1339"/>
      <c r="F35" s="1340"/>
      <c r="G35" s="1325" t="s">
        <v>2084</v>
      </c>
      <c r="H35" s="1325"/>
      <c r="I35" s="1325"/>
      <c r="J35" s="1325"/>
      <c r="K35" s="1325"/>
      <c r="L35" s="1325"/>
      <c r="M35" s="1325"/>
      <c r="N35" s="1326"/>
      <c r="O35" s="1318"/>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19"/>
      <c r="AL35" s="1319"/>
      <c r="AM35" s="1319"/>
      <c r="AN35" s="1319"/>
      <c r="AO35" s="1319"/>
      <c r="AP35" s="1319"/>
      <c r="AQ35" s="1320"/>
    </row>
    <row r="36" spans="2:45" ht="15" customHeight="1">
      <c r="B36" s="1341"/>
      <c r="C36" s="1342"/>
      <c r="D36" s="1342"/>
      <c r="E36" s="1342"/>
      <c r="F36" s="1343"/>
      <c r="G36" s="1328"/>
      <c r="H36" s="1328"/>
      <c r="I36" s="1328"/>
      <c r="J36" s="1328"/>
      <c r="K36" s="1328"/>
      <c r="L36" s="1328"/>
      <c r="M36" s="1328"/>
      <c r="N36" s="1329"/>
      <c r="O36" s="1321"/>
      <c r="P36" s="1322"/>
      <c r="Q36" s="1322"/>
      <c r="R36" s="1322"/>
      <c r="S36" s="1322"/>
      <c r="T36" s="1322"/>
      <c r="U36" s="1322"/>
      <c r="V36" s="1322"/>
      <c r="W36" s="1322"/>
      <c r="X36" s="1322"/>
      <c r="Y36" s="1322"/>
      <c r="Z36" s="1322"/>
      <c r="AA36" s="1322"/>
      <c r="AB36" s="1322"/>
      <c r="AC36" s="1322"/>
      <c r="AD36" s="1322"/>
      <c r="AE36" s="1322"/>
      <c r="AF36" s="1322"/>
      <c r="AG36" s="1322"/>
      <c r="AH36" s="1322"/>
      <c r="AI36" s="1322"/>
      <c r="AJ36" s="1322"/>
      <c r="AK36" s="1322"/>
      <c r="AL36" s="1322"/>
      <c r="AM36" s="1322"/>
      <c r="AN36" s="1322"/>
      <c r="AO36" s="1322"/>
      <c r="AP36" s="1322"/>
      <c r="AQ36" s="1323"/>
    </row>
    <row r="37" spans="2:45" ht="15" customHeight="1">
      <c r="B37" s="1324" t="s">
        <v>2085</v>
      </c>
      <c r="C37" s="1325"/>
      <c r="D37" s="1325"/>
      <c r="E37" s="1325"/>
      <c r="F37" s="1325"/>
      <c r="G37" s="1325"/>
      <c r="H37" s="1325"/>
      <c r="I37" s="1325"/>
      <c r="J37" s="1325"/>
      <c r="K37" s="1325"/>
      <c r="L37" s="1325"/>
      <c r="M37" s="1325"/>
      <c r="N37" s="1326"/>
      <c r="O37" s="1318"/>
      <c r="P37" s="1319"/>
      <c r="Q37" s="1319"/>
      <c r="R37" s="1319"/>
      <c r="S37" s="1319"/>
      <c r="T37" s="1319"/>
      <c r="U37" s="1319"/>
      <c r="V37" s="1319"/>
      <c r="W37" s="1319"/>
      <c r="X37" s="1319"/>
      <c r="Y37" s="1319"/>
      <c r="Z37" s="1319"/>
      <c r="AA37" s="1319"/>
      <c r="AB37" s="1319"/>
      <c r="AC37" s="1319"/>
      <c r="AD37" s="1319"/>
      <c r="AE37" s="1319"/>
      <c r="AF37" s="1319"/>
      <c r="AG37" s="1319"/>
      <c r="AH37" s="1319"/>
      <c r="AI37" s="1319"/>
      <c r="AJ37" s="1319"/>
      <c r="AK37" s="1319"/>
      <c r="AL37" s="1319"/>
      <c r="AM37" s="1319"/>
      <c r="AN37" s="1319"/>
      <c r="AO37" s="1319"/>
      <c r="AP37" s="1319"/>
      <c r="AQ37" s="1320"/>
    </row>
    <row r="38" spans="2:45" ht="15" customHeight="1">
      <c r="B38" s="1330"/>
      <c r="C38" s="1331"/>
      <c r="D38" s="1331"/>
      <c r="E38" s="1331"/>
      <c r="F38" s="1331"/>
      <c r="G38" s="1331"/>
      <c r="H38" s="1331"/>
      <c r="I38" s="1331"/>
      <c r="J38" s="1331"/>
      <c r="K38" s="1331"/>
      <c r="L38" s="1331"/>
      <c r="M38" s="1331"/>
      <c r="N38" s="1332"/>
      <c r="O38" s="1344"/>
      <c r="P38" s="1345"/>
      <c r="Q38" s="1345"/>
      <c r="R38" s="1345"/>
      <c r="S38" s="1345"/>
      <c r="T38" s="1345"/>
      <c r="U38" s="1345"/>
      <c r="V38" s="1345"/>
      <c r="W38" s="1345"/>
      <c r="X38" s="1345"/>
      <c r="Y38" s="1345"/>
      <c r="Z38" s="1345"/>
      <c r="AA38" s="1345"/>
      <c r="AB38" s="1345"/>
      <c r="AC38" s="1345"/>
      <c r="AD38" s="1345"/>
      <c r="AE38" s="1345"/>
      <c r="AF38" s="1345"/>
      <c r="AG38" s="1345"/>
      <c r="AH38" s="1345"/>
      <c r="AI38" s="1345"/>
      <c r="AJ38" s="1345"/>
      <c r="AK38" s="1345"/>
      <c r="AL38" s="1345"/>
      <c r="AM38" s="1345"/>
      <c r="AN38" s="1345"/>
      <c r="AO38" s="1345"/>
      <c r="AP38" s="1345"/>
      <c r="AQ38" s="1346"/>
    </row>
    <row r="39" spans="2:45" ht="15" customHeight="1">
      <c r="B39" s="1330"/>
      <c r="C39" s="1331"/>
      <c r="D39" s="1331"/>
      <c r="E39" s="1331"/>
      <c r="F39" s="1331"/>
      <c r="G39" s="1331"/>
      <c r="H39" s="1331"/>
      <c r="I39" s="1331"/>
      <c r="J39" s="1331"/>
      <c r="K39" s="1331"/>
      <c r="L39" s="1331"/>
      <c r="M39" s="1331"/>
      <c r="N39" s="1332"/>
      <c r="O39" s="1344"/>
      <c r="P39" s="1345"/>
      <c r="Q39" s="1345"/>
      <c r="R39" s="1345"/>
      <c r="S39" s="1345"/>
      <c r="T39" s="1345"/>
      <c r="U39" s="1345"/>
      <c r="V39" s="1345"/>
      <c r="W39" s="1345"/>
      <c r="X39" s="1345"/>
      <c r="Y39" s="1345"/>
      <c r="Z39" s="1345"/>
      <c r="AA39" s="1345"/>
      <c r="AB39" s="1345"/>
      <c r="AC39" s="1345"/>
      <c r="AD39" s="1345"/>
      <c r="AE39" s="1345"/>
      <c r="AF39" s="1345"/>
      <c r="AG39" s="1345"/>
      <c r="AH39" s="1345"/>
      <c r="AI39" s="1345"/>
      <c r="AJ39" s="1345"/>
      <c r="AK39" s="1345"/>
      <c r="AL39" s="1345"/>
      <c r="AM39" s="1345"/>
      <c r="AN39" s="1345"/>
      <c r="AO39" s="1345"/>
      <c r="AP39" s="1345"/>
      <c r="AQ39" s="1346"/>
    </row>
    <row r="40" spans="2:45" ht="15" customHeight="1">
      <c r="B40" s="1327"/>
      <c r="C40" s="1328"/>
      <c r="D40" s="1328"/>
      <c r="E40" s="1328"/>
      <c r="F40" s="1328"/>
      <c r="G40" s="1328"/>
      <c r="H40" s="1328"/>
      <c r="I40" s="1328"/>
      <c r="J40" s="1328"/>
      <c r="K40" s="1328"/>
      <c r="L40" s="1328"/>
      <c r="M40" s="1328"/>
      <c r="N40" s="1329"/>
      <c r="O40" s="1321"/>
      <c r="P40" s="1322"/>
      <c r="Q40" s="1322"/>
      <c r="R40" s="1322"/>
      <c r="S40" s="1322"/>
      <c r="T40" s="1322"/>
      <c r="U40" s="1322"/>
      <c r="V40" s="1322"/>
      <c r="W40" s="1322"/>
      <c r="X40" s="1322"/>
      <c r="Y40" s="1322"/>
      <c r="Z40" s="1322"/>
      <c r="AA40" s="1322"/>
      <c r="AB40" s="1322"/>
      <c r="AC40" s="1322"/>
      <c r="AD40" s="1322"/>
      <c r="AE40" s="1322"/>
      <c r="AF40" s="1322"/>
      <c r="AG40" s="1322"/>
      <c r="AH40" s="1322"/>
      <c r="AI40" s="1322"/>
      <c r="AJ40" s="1322"/>
      <c r="AK40" s="1322"/>
      <c r="AL40" s="1322"/>
      <c r="AM40" s="1322"/>
      <c r="AN40" s="1322"/>
      <c r="AO40" s="1322"/>
      <c r="AP40" s="1322"/>
      <c r="AQ40" s="1323"/>
    </row>
    <row r="41" spans="2:45" ht="15" customHeight="1">
      <c r="B41" s="1324" t="s">
        <v>2086</v>
      </c>
      <c r="C41" s="1325"/>
      <c r="D41" s="1325"/>
      <c r="E41" s="1325"/>
      <c r="F41" s="1325"/>
      <c r="G41" s="1325"/>
      <c r="H41" s="1325"/>
      <c r="I41" s="1325"/>
      <c r="J41" s="1325"/>
      <c r="K41" s="1325"/>
      <c r="L41" s="1325"/>
      <c r="M41" s="1325"/>
      <c r="N41" s="1326"/>
      <c r="O41" s="1324"/>
      <c r="P41" s="1325"/>
      <c r="Q41" s="1325"/>
      <c r="R41" s="1325"/>
      <c r="S41" s="1349"/>
      <c r="T41" s="1349"/>
      <c r="U41" s="1349"/>
      <c r="V41" s="1349"/>
      <c r="W41" s="1349"/>
      <c r="X41" s="1333" t="s">
        <v>2002</v>
      </c>
      <c r="Y41" s="1333"/>
      <c r="Z41" s="1351"/>
      <c r="AA41" s="1351"/>
      <c r="AB41" s="1325" t="s">
        <v>2035</v>
      </c>
      <c r="AC41" s="1325"/>
      <c r="AD41" s="1349"/>
      <c r="AE41" s="1349"/>
      <c r="AF41" s="1333" t="s">
        <v>2036</v>
      </c>
      <c r="AG41" s="1333"/>
      <c r="AH41" s="1333"/>
      <c r="AI41" s="1333"/>
      <c r="AJ41" s="1333"/>
      <c r="AK41" s="1333"/>
      <c r="AL41" s="1333"/>
      <c r="AM41" s="1333"/>
      <c r="AN41" s="1333"/>
      <c r="AO41" s="1333"/>
      <c r="AP41" s="1333"/>
      <c r="AQ41" s="1353"/>
    </row>
    <row r="42" spans="2:45" ht="15" customHeight="1">
      <c r="B42" s="1327"/>
      <c r="C42" s="1328"/>
      <c r="D42" s="1328"/>
      <c r="E42" s="1328"/>
      <c r="F42" s="1328"/>
      <c r="G42" s="1328"/>
      <c r="H42" s="1328"/>
      <c r="I42" s="1328"/>
      <c r="J42" s="1328"/>
      <c r="K42" s="1328"/>
      <c r="L42" s="1328"/>
      <c r="M42" s="1328"/>
      <c r="N42" s="1329"/>
      <c r="O42" s="1327"/>
      <c r="P42" s="1328"/>
      <c r="Q42" s="1328"/>
      <c r="R42" s="1328"/>
      <c r="S42" s="1350"/>
      <c r="T42" s="1350"/>
      <c r="U42" s="1350"/>
      <c r="V42" s="1350"/>
      <c r="W42" s="1350"/>
      <c r="X42" s="1334"/>
      <c r="Y42" s="1334"/>
      <c r="Z42" s="1352"/>
      <c r="AA42" s="1352"/>
      <c r="AB42" s="1328"/>
      <c r="AC42" s="1328"/>
      <c r="AD42" s="1350"/>
      <c r="AE42" s="1350"/>
      <c r="AF42" s="1334"/>
      <c r="AG42" s="1334"/>
      <c r="AH42" s="1334"/>
      <c r="AI42" s="1334"/>
      <c r="AJ42" s="1334"/>
      <c r="AK42" s="1334"/>
      <c r="AL42" s="1334"/>
      <c r="AM42" s="1334"/>
      <c r="AN42" s="1334"/>
      <c r="AO42" s="1334"/>
      <c r="AP42" s="1334"/>
      <c r="AQ42" s="1354"/>
    </row>
    <row r="43" spans="2:45" ht="15" customHeight="1">
      <c r="B43" s="1347" t="s">
        <v>2290</v>
      </c>
      <c r="C43" s="1347"/>
      <c r="D43" s="1347"/>
      <c r="E43" s="1347"/>
      <c r="F43" s="1347"/>
      <c r="G43" s="1347"/>
      <c r="H43" s="1347"/>
      <c r="I43" s="1347"/>
      <c r="J43" s="1347"/>
      <c r="K43" s="1347"/>
      <c r="L43" s="1347"/>
      <c r="M43" s="1347"/>
      <c r="N43" s="1347"/>
      <c r="O43" s="1347"/>
      <c r="P43" s="1347"/>
      <c r="Q43" s="1347"/>
      <c r="R43" s="1347"/>
      <c r="S43" s="1347"/>
      <c r="T43" s="1347"/>
      <c r="U43" s="1347"/>
      <c r="V43" s="1347"/>
      <c r="W43" s="1347"/>
      <c r="X43" s="1347"/>
      <c r="Y43" s="1347"/>
      <c r="Z43" s="1347"/>
      <c r="AA43" s="1347"/>
      <c r="AB43" s="1347"/>
      <c r="AC43" s="1347"/>
      <c r="AD43" s="1347"/>
      <c r="AE43" s="1347"/>
      <c r="AF43" s="1347"/>
      <c r="AG43" s="1347"/>
      <c r="AH43" s="1347"/>
      <c r="AI43" s="1347"/>
      <c r="AJ43" s="1347"/>
      <c r="AK43" s="1347"/>
      <c r="AL43" s="1347"/>
      <c r="AM43" s="1347"/>
      <c r="AN43" s="1347"/>
      <c r="AO43" s="1347"/>
      <c r="AP43" s="1347"/>
      <c r="AQ43" s="1347"/>
    </row>
    <row r="44" spans="2:45" s="147" customFormat="1" ht="15" customHeight="1">
      <c r="B44" s="1348"/>
      <c r="C44" s="1348"/>
      <c r="D44" s="1348"/>
      <c r="E44" s="1348"/>
      <c r="F44" s="1348"/>
      <c r="G44" s="1348"/>
      <c r="H44" s="1348"/>
      <c r="I44" s="1348"/>
      <c r="J44" s="1348"/>
      <c r="K44" s="1348"/>
      <c r="L44" s="1348"/>
      <c r="M44" s="1348"/>
      <c r="N44" s="1348"/>
      <c r="O44" s="1348"/>
      <c r="P44" s="1348"/>
      <c r="Q44" s="1348"/>
      <c r="R44" s="1348"/>
      <c r="S44" s="1348"/>
      <c r="T44" s="1348"/>
      <c r="U44" s="1348"/>
      <c r="V44" s="1348"/>
      <c r="W44" s="1348"/>
      <c r="X44" s="1348"/>
      <c r="Y44" s="1348"/>
      <c r="Z44" s="1348"/>
      <c r="AA44" s="1348"/>
      <c r="AB44" s="1348"/>
      <c r="AC44" s="1348"/>
      <c r="AD44" s="1348"/>
      <c r="AE44" s="1348"/>
      <c r="AF44" s="1348"/>
      <c r="AG44" s="1348"/>
      <c r="AH44" s="1348"/>
      <c r="AI44" s="1348"/>
      <c r="AJ44" s="1348"/>
      <c r="AK44" s="1348"/>
      <c r="AL44" s="1348"/>
      <c r="AM44" s="1348"/>
      <c r="AN44" s="1348"/>
      <c r="AO44" s="1348"/>
      <c r="AP44" s="1348"/>
      <c r="AQ44" s="1348"/>
      <c r="AR44" s="146"/>
      <c r="AS44" s="146"/>
    </row>
    <row r="45" spans="2:45" s="147" customFormat="1" ht="15" customHeight="1">
      <c r="AR45" s="146"/>
      <c r="AS45" s="146"/>
    </row>
  </sheetData>
  <sheetProtection algorithmName="SHA-512" hashValue="mTo7iZYJ2zEB5tUSrKWdJ16eRnS3J2Bpy7LqUTJXozjzYn7Hg5guG2Ou7kZkKLfvYsDlCZDfc2PEjmIKxXUdNw==" saltValue="fNGf1LzTn1M+8K3xcnOXng==" spinCount="100000" sheet="1" formatCells="0" selectLockedCells="1"/>
  <mergeCells count="48">
    <mergeCell ref="B23:N23"/>
    <mergeCell ref="O23:AQ23"/>
    <mergeCell ref="B27:N28"/>
    <mergeCell ref="B25:N26"/>
    <mergeCell ref="O27:AQ28"/>
    <mergeCell ref="O25:AQ26"/>
    <mergeCell ref="B24:N24"/>
    <mergeCell ref="O24:AQ24"/>
    <mergeCell ref="W8:Z9"/>
    <mergeCell ref="AA8:AQ9"/>
    <mergeCell ref="W10:Z11"/>
    <mergeCell ref="AA10:AG11"/>
    <mergeCell ref="B22:N22"/>
    <mergeCell ref="O22:AQ22"/>
    <mergeCell ref="AH10:AQ11"/>
    <mergeCell ref="R16:T16"/>
    <mergeCell ref="B13:AQ14"/>
    <mergeCell ref="I16:J16"/>
    <mergeCell ref="U16:AQ16"/>
    <mergeCell ref="C16:H16"/>
    <mergeCell ref="B17:AQ18"/>
    <mergeCell ref="D20:AP20"/>
    <mergeCell ref="AO3:AP3"/>
    <mergeCell ref="AL3:AM3"/>
    <mergeCell ref="AG3:AJ3"/>
    <mergeCell ref="W6:Z7"/>
    <mergeCell ref="AA6:AQ7"/>
    <mergeCell ref="B43:AQ44"/>
    <mergeCell ref="S41:W42"/>
    <mergeCell ref="O41:R42"/>
    <mergeCell ref="X41:Y42"/>
    <mergeCell ref="Z41:AA42"/>
    <mergeCell ref="AB41:AC42"/>
    <mergeCell ref="AD41:AE42"/>
    <mergeCell ref="AH41:AQ42"/>
    <mergeCell ref="O29:AQ30"/>
    <mergeCell ref="B41:N42"/>
    <mergeCell ref="B37:N40"/>
    <mergeCell ref="G35:N36"/>
    <mergeCell ref="G33:N34"/>
    <mergeCell ref="G31:N32"/>
    <mergeCell ref="B29:N30"/>
    <mergeCell ref="AF41:AG42"/>
    <mergeCell ref="B31:F36"/>
    <mergeCell ref="O37:AQ40"/>
    <mergeCell ref="O35:AQ36"/>
    <mergeCell ref="O33:AQ34"/>
    <mergeCell ref="O31:AQ32"/>
  </mergeCells>
  <phoneticPr fontId="55"/>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C101"/>
  <sheetViews>
    <sheetView workbookViewId="0">
      <selection activeCell="B11" sqref="B11:B34"/>
    </sheetView>
  </sheetViews>
  <sheetFormatPr defaultColWidth="9" defaultRowHeight="14.4"/>
  <cols>
    <col min="1" max="1" width="1.6640625" style="1" customWidth="1"/>
    <col min="2" max="2" width="35.6640625" style="23" customWidth="1"/>
    <col min="3" max="3" width="45.6640625" style="23" customWidth="1"/>
    <col min="4" max="16384" width="9" style="1"/>
  </cols>
  <sheetData>
    <row r="1" spans="2:3" ht="24" customHeight="1">
      <c r="B1" s="23" t="s">
        <v>170</v>
      </c>
    </row>
    <row r="2" spans="2:3" ht="18" customHeight="1">
      <c r="B2" s="26" t="s">
        <v>50</v>
      </c>
      <c r="C2" s="24" t="s">
        <v>49</v>
      </c>
    </row>
    <row r="3" spans="2:3" ht="13.2">
      <c r="B3" s="609" t="s">
        <v>51</v>
      </c>
      <c r="C3" s="28" t="s">
        <v>71</v>
      </c>
    </row>
    <row r="4" spans="2:3" ht="13.2">
      <c r="B4" s="610"/>
      <c r="C4" s="28" t="s">
        <v>72</v>
      </c>
    </row>
    <row r="5" spans="2:3" ht="13.2">
      <c r="B5" s="609" t="s">
        <v>52</v>
      </c>
      <c r="C5" s="28" t="s">
        <v>73</v>
      </c>
    </row>
    <row r="6" spans="2:3" ht="13.2">
      <c r="B6" s="610"/>
      <c r="C6" s="28" t="s">
        <v>74</v>
      </c>
    </row>
    <row r="7" spans="2:3" ht="13.2">
      <c r="B7" s="27" t="s">
        <v>53</v>
      </c>
      <c r="C7" s="28" t="s">
        <v>75</v>
      </c>
    </row>
    <row r="8" spans="2:3" ht="13.2">
      <c r="B8" s="609" t="s">
        <v>54</v>
      </c>
      <c r="C8" s="28" t="s">
        <v>76</v>
      </c>
    </row>
    <row r="9" spans="2:3" ht="13.2">
      <c r="B9" s="611"/>
      <c r="C9" s="28" t="s">
        <v>77</v>
      </c>
    </row>
    <row r="10" spans="2:3" ht="13.2">
      <c r="B10" s="610"/>
      <c r="C10" s="28" t="s">
        <v>78</v>
      </c>
    </row>
    <row r="11" spans="2:3" ht="13.2">
      <c r="B11" s="609" t="s">
        <v>55</v>
      </c>
      <c r="C11" s="28" t="s">
        <v>79</v>
      </c>
    </row>
    <row r="12" spans="2:3" ht="13.2">
      <c r="B12" s="611"/>
      <c r="C12" s="28" t="s">
        <v>80</v>
      </c>
    </row>
    <row r="13" spans="2:3" ht="13.2">
      <c r="B13" s="611"/>
      <c r="C13" s="28" t="s">
        <v>81</v>
      </c>
    </row>
    <row r="14" spans="2:3" ht="13.2">
      <c r="B14" s="611"/>
      <c r="C14" s="28" t="s">
        <v>82</v>
      </c>
    </row>
    <row r="15" spans="2:3" ht="13.2">
      <c r="B15" s="611"/>
      <c r="C15" s="28" t="s">
        <v>83</v>
      </c>
    </row>
    <row r="16" spans="2:3" ht="13.2">
      <c r="B16" s="611"/>
      <c r="C16" s="28" t="s">
        <v>84</v>
      </c>
    </row>
    <row r="17" spans="2:3" ht="13.2">
      <c r="B17" s="611"/>
      <c r="C17" s="28" t="s">
        <v>85</v>
      </c>
    </row>
    <row r="18" spans="2:3" ht="13.2">
      <c r="B18" s="611"/>
      <c r="C18" s="28" t="s">
        <v>86</v>
      </c>
    </row>
    <row r="19" spans="2:3" ht="13.2">
      <c r="B19" s="611"/>
      <c r="C19" s="28" t="s">
        <v>87</v>
      </c>
    </row>
    <row r="20" spans="2:3" ht="13.2">
      <c r="B20" s="611"/>
      <c r="C20" s="28" t="s">
        <v>88</v>
      </c>
    </row>
    <row r="21" spans="2:3" ht="13.2">
      <c r="B21" s="611"/>
      <c r="C21" s="28" t="s">
        <v>89</v>
      </c>
    </row>
    <row r="22" spans="2:3" ht="13.2">
      <c r="B22" s="611"/>
      <c r="C22" s="28" t="s">
        <v>90</v>
      </c>
    </row>
    <row r="23" spans="2:3" ht="13.2">
      <c r="B23" s="611"/>
      <c r="C23" s="28" t="s">
        <v>91</v>
      </c>
    </row>
    <row r="24" spans="2:3" ht="13.2">
      <c r="B24" s="611"/>
      <c r="C24" s="28" t="s">
        <v>92</v>
      </c>
    </row>
    <row r="25" spans="2:3" ht="13.2">
      <c r="B25" s="611"/>
      <c r="C25" s="28" t="s">
        <v>93</v>
      </c>
    </row>
    <row r="26" spans="2:3" ht="13.2">
      <c r="B26" s="611"/>
      <c r="C26" s="28" t="s">
        <v>94</v>
      </c>
    </row>
    <row r="27" spans="2:3" ht="13.2">
      <c r="B27" s="611"/>
      <c r="C27" s="28" t="s">
        <v>95</v>
      </c>
    </row>
    <row r="28" spans="2:3" ht="13.2">
      <c r="B28" s="611"/>
      <c r="C28" s="28" t="s">
        <v>96</v>
      </c>
    </row>
    <row r="29" spans="2:3" ht="13.2">
      <c r="B29" s="611"/>
      <c r="C29" s="28" t="s">
        <v>97</v>
      </c>
    </row>
    <row r="30" spans="2:3" ht="13.2">
      <c r="B30" s="611"/>
      <c r="C30" s="28" t="s">
        <v>98</v>
      </c>
    </row>
    <row r="31" spans="2:3" ht="13.2">
      <c r="B31" s="611"/>
      <c r="C31" s="28" t="s">
        <v>99</v>
      </c>
    </row>
    <row r="32" spans="2:3" ht="13.2">
      <c r="B32" s="611"/>
      <c r="C32" s="28" t="s">
        <v>100</v>
      </c>
    </row>
    <row r="33" spans="2:3" ht="13.2">
      <c r="B33" s="611"/>
      <c r="C33" s="28" t="s">
        <v>101</v>
      </c>
    </row>
    <row r="34" spans="2:3" ht="13.2">
      <c r="B34" s="610"/>
      <c r="C34" s="28" t="s">
        <v>102</v>
      </c>
    </row>
    <row r="35" spans="2:3" ht="13.2">
      <c r="B35" s="609" t="s">
        <v>56</v>
      </c>
      <c r="C35" s="28" t="s">
        <v>103</v>
      </c>
    </row>
    <row r="36" spans="2:3" ht="13.2">
      <c r="B36" s="611"/>
      <c r="C36" s="28" t="s">
        <v>104</v>
      </c>
    </row>
    <row r="37" spans="2:3" ht="13.2">
      <c r="B37" s="611"/>
      <c r="C37" s="28" t="s">
        <v>105</v>
      </c>
    </row>
    <row r="38" spans="2:3" ht="13.2">
      <c r="B38" s="610"/>
      <c r="C38" s="28" t="s">
        <v>106</v>
      </c>
    </row>
    <row r="39" spans="2:3" ht="13.2">
      <c r="B39" s="609" t="s">
        <v>57</v>
      </c>
      <c r="C39" s="28" t="s">
        <v>107</v>
      </c>
    </row>
    <row r="40" spans="2:3" ht="13.2">
      <c r="B40" s="611"/>
      <c r="C40" s="28" t="s">
        <v>108</v>
      </c>
    </row>
    <row r="41" spans="2:3" ht="13.2">
      <c r="B41" s="611"/>
      <c r="C41" s="28" t="s">
        <v>109</v>
      </c>
    </row>
    <row r="42" spans="2:3" ht="13.2">
      <c r="B42" s="611"/>
      <c r="C42" s="28" t="s">
        <v>110</v>
      </c>
    </row>
    <row r="43" spans="2:3" ht="13.2">
      <c r="B43" s="610"/>
      <c r="C43" s="28" t="s">
        <v>111</v>
      </c>
    </row>
    <row r="44" spans="2:3" ht="13.2">
      <c r="B44" s="609" t="s">
        <v>58</v>
      </c>
      <c r="C44" s="28" t="s">
        <v>112</v>
      </c>
    </row>
    <row r="45" spans="2:3" ht="13.2">
      <c r="B45" s="611"/>
      <c r="C45" s="28" t="s">
        <v>113</v>
      </c>
    </row>
    <row r="46" spans="2:3" ht="13.2">
      <c r="B46" s="611"/>
      <c r="C46" s="28" t="s">
        <v>114</v>
      </c>
    </row>
    <row r="47" spans="2:3" ht="13.2">
      <c r="B47" s="611"/>
      <c r="C47" s="28" t="s">
        <v>115</v>
      </c>
    </row>
    <row r="48" spans="2:3" ht="13.2">
      <c r="B48" s="611"/>
      <c r="C48" s="28" t="s">
        <v>116</v>
      </c>
    </row>
    <row r="49" spans="2:3" ht="13.2">
      <c r="B49" s="611"/>
      <c r="C49" s="28" t="s">
        <v>117</v>
      </c>
    </row>
    <row r="50" spans="2:3" ht="13.2">
      <c r="B50" s="611"/>
      <c r="C50" s="28" t="s">
        <v>118</v>
      </c>
    </row>
    <row r="51" spans="2:3" ht="13.2">
      <c r="B51" s="610"/>
      <c r="C51" s="28" t="s">
        <v>119</v>
      </c>
    </row>
    <row r="52" spans="2:3" ht="13.2">
      <c r="B52" s="609" t="s">
        <v>59</v>
      </c>
      <c r="C52" s="28" t="s">
        <v>120</v>
      </c>
    </row>
    <row r="53" spans="2:3" ht="13.2">
      <c r="B53" s="611"/>
      <c r="C53" s="28" t="s">
        <v>121</v>
      </c>
    </row>
    <row r="54" spans="2:3" ht="13.2">
      <c r="B54" s="611"/>
      <c r="C54" s="28" t="s">
        <v>122</v>
      </c>
    </row>
    <row r="55" spans="2:3" ht="13.2">
      <c r="B55" s="611"/>
      <c r="C55" s="28" t="s">
        <v>123</v>
      </c>
    </row>
    <row r="56" spans="2:3" ht="13.2">
      <c r="B56" s="611"/>
      <c r="C56" s="28" t="s">
        <v>124</v>
      </c>
    </row>
    <row r="57" spans="2:3" ht="13.2">
      <c r="B57" s="611"/>
      <c r="C57" s="28" t="s">
        <v>125</v>
      </c>
    </row>
    <row r="58" spans="2:3" ht="13.2">
      <c r="B58" s="611"/>
      <c r="C58" s="28" t="s">
        <v>126</v>
      </c>
    </row>
    <row r="59" spans="2:3" ht="13.2">
      <c r="B59" s="611"/>
      <c r="C59" s="28" t="s">
        <v>127</v>
      </c>
    </row>
    <row r="60" spans="2:3" ht="13.2">
      <c r="B60" s="611"/>
      <c r="C60" s="28" t="s">
        <v>128</v>
      </c>
    </row>
    <row r="61" spans="2:3" ht="13.2">
      <c r="B61" s="611"/>
      <c r="C61" s="28" t="s">
        <v>129</v>
      </c>
    </row>
    <row r="62" spans="2:3" ht="13.2">
      <c r="B62" s="611"/>
      <c r="C62" s="28" t="s">
        <v>130</v>
      </c>
    </row>
    <row r="63" spans="2:3" ht="13.2">
      <c r="B63" s="610"/>
      <c r="C63" s="28" t="s">
        <v>131</v>
      </c>
    </row>
    <row r="64" spans="2:3" ht="13.2">
      <c r="B64" s="609" t="s">
        <v>60</v>
      </c>
      <c r="C64" s="28" t="s">
        <v>132</v>
      </c>
    </row>
    <row r="65" spans="2:3" ht="13.2">
      <c r="B65" s="611"/>
      <c r="C65" s="28" t="s">
        <v>133</v>
      </c>
    </row>
    <row r="66" spans="2:3" ht="13.2">
      <c r="B66" s="611"/>
      <c r="C66" s="28" t="s">
        <v>134</v>
      </c>
    </row>
    <row r="67" spans="2:3" ht="13.2">
      <c r="B67" s="611"/>
      <c r="C67" s="28" t="s">
        <v>135</v>
      </c>
    </row>
    <row r="68" spans="2:3" ht="13.2">
      <c r="B68" s="611"/>
      <c r="C68" s="28" t="s">
        <v>136</v>
      </c>
    </row>
    <row r="69" spans="2:3" ht="13.2">
      <c r="B69" s="610"/>
      <c r="C69" s="29" t="s">
        <v>137</v>
      </c>
    </row>
    <row r="70" spans="2:3" ht="13.2">
      <c r="B70" s="609" t="s">
        <v>61</v>
      </c>
      <c r="C70" s="28" t="s">
        <v>138</v>
      </c>
    </row>
    <row r="71" spans="2:3" ht="13.2">
      <c r="B71" s="611"/>
      <c r="C71" s="28" t="s">
        <v>139</v>
      </c>
    </row>
    <row r="72" spans="2:3" ht="13.2">
      <c r="B72" s="610"/>
      <c r="C72" s="28" t="s">
        <v>140</v>
      </c>
    </row>
    <row r="73" spans="2:3" ht="13.2">
      <c r="B73" s="609" t="s">
        <v>62</v>
      </c>
      <c r="C73" s="28" t="s">
        <v>141</v>
      </c>
    </row>
    <row r="74" spans="2:3" ht="13.2">
      <c r="B74" s="611"/>
      <c r="C74" s="28" t="s">
        <v>142</v>
      </c>
    </row>
    <row r="75" spans="2:3" ht="13.2">
      <c r="B75" s="611"/>
      <c r="C75" s="28" t="s">
        <v>143</v>
      </c>
    </row>
    <row r="76" spans="2:3" ht="13.2">
      <c r="B76" s="610"/>
      <c r="C76" s="28" t="s">
        <v>144</v>
      </c>
    </row>
    <row r="77" spans="2:3" ht="13.2">
      <c r="B77" s="609" t="s">
        <v>63</v>
      </c>
      <c r="C77" s="28" t="s">
        <v>145</v>
      </c>
    </row>
    <row r="78" spans="2:3" ht="13.2">
      <c r="B78" s="611"/>
      <c r="C78" s="28" t="s">
        <v>146</v>
      </c>
    </row>
    <row r="79" spans="2:3" ht="13.2">
      <c r="B79" s="610"/>
      <c r="C79" s="28" t="s">
        <v>147</v>
      </c>
    </row>
    <row r="80" spans="2:3" ht="13.2">
      <c r="B80" s="609" t="s">
        <v>64</v>
      </c>
      <c r="C80" s="28" t="s">
        <v>148</v>
      </c>
    </row>
    <row r="81" spans="2:3" ht="13.2">
      <c r="B81" s="611"/>
      <c r="C81" s="28" t="s">
        <v>149</v>
      </c>
    </row>
    <row r="82" spans="2:3" ht="13.2">
      <c r="B82" s="610"/>
      <c r="C82" s="28" t="s">
        <v>150</v>
      </c>
    </row>
    <row r="83" spans="2:3" ht="13.2">
      <c r="B83" s="609" t="s">
        <v>65</v>
      </c>
      <c r="C83" s="28" t="s">
        <v>151</v>
      </c>
    </row>
    <row r="84" spans="2:3" ht="13.2">
      <c r="B84" s="610"/>
      <c r="C84" s="28" t="s">
        <v>152</v>
      </c>
    </row>
    <row r="85" spans="2:3" ht="13.2">
      <c r="B85" s="609" t="s">
        <v>66</v>
      </c>
      <c r="C85" s="28" t="s">
        <v>153</v>
      </c>
    </row>
    <row r="86" spans="2:3" ht="13.2">
      <c r="B86" s="611"/>
      <c r="C86" s="28" t="s">
        <v>154</v>
      </c>
    </row>
    <row r="87" spans="2:3" ht="13.2">
      <c r="B87" s="610"/>
      <c r="C87" s="28" t="s">
        <v>155</v>
      </c>
    </row>
    <row r="88" spans="2:3" ht="13.2">
      <c r="B88" s="609" t="s">
        <v>67</v>
      </c>
      <c r="C88" s="28" t="s">
        <v>156</v>
      </c>
    </row>
    <row r="89" spans="2:3" ht="13.2">
      <c r="B89" s="610"/>
      <c r="C89" s="28" t="s">
        <v>157</v>
      </c>
    </row>
    <row r="90" spans="2:3" ht="13.2">
      <c r="B90" s="609" t="s">
        <v>68</v>
      </c>
      <c r="C90" s="28" t="s">
        <v>158</v>
      </c>
    </row>
    <row r="91" spans="2:3" ht="13.2">
      <c r="B91" s="611"/>
      <c r="C91" s="28" t="s">
        <v>159</v>
      </c>
    </row>
    <row r="92" spans="2:3" ht="13.2">
      <c r="B92" s="611"/>
      <c r="C92" s="28" t="s">
        <v>160</v>
      </c>
    </row>
    <row r="93" spans="2:3" ht="13.2">
      <c r="B93" s="611"/>
      <c r="C93" s="28" t="s">
        <v>161</v>
      </c>
    </row>
    <row r="94" spans="2:3" ht="13.2">
      <c r="B94" s="611"/>
      <c r="C94" s="28" t="s">
        <v>162</v>
      </c>
    </row>
    <row r="95" spans="2:3" ht="13.2">
      <c r="B95" s="611"/>
      <c r="C95" s="28" t="s">
        <v>163</v>
      </c>
    </row>
    <row r="96" spans="2:3" ht="13.2">
      <c r="B96" s="611"/>
      <c r="C96" s="28" t="s">
        <v>164</v>
      </c>
    </row>
    <row r="97" spans="2:3" ht="13.2">
      <c r="B97" s="611"/>
      <c r="C97" s="28" t="s">
        <v>165</v>
      </c>
    </row>
    <row r="98" spans="2:3" ht="13.2">
      <c r="B98" s="610"/>
      <c r="C98" s="28" t="s">
        <v>166</v>
      </c>
    </row>
    <row r="99" spans="2:3" ht="13.2">
      <c r="B99" s="609" t="s">
        <v>69</v>
      </c>
      <c r="C99" s="28" t="s">
        <v>167</v>
      </c>
    </row>
    <row r="100" spans="2:3" ht="13.2">
      <c r="B100" s="610"/>
      <c r="C100" s="28" t="s">
        <v>168</v>
      </c>
    </row>
    <row r="101" spans="2:3" ht="13.2">
      <c r="B101" s="27" t="s">
        <v>70</v>
      </c>
      <c r="C101" s="28" t="s">
        <v>169</v>
      </c>
    </row>
  </sheetData>
  <sheetProtection algorithmName="SHA-512" hashValue="hydONGjk40QIZINFUDYDc31YNh90F3aw4ufe2je/jN+wzkLaxSOmx3j97WPxyfVr43ZdUSSllTfebU48t7QLyQ==" saltValue="dEucewKkTUXkzAwRyI/HnQ==" spinCount="100000" sheet="1" objects="1" scenarios="1"/>
  <mergeCells count="18">
    <mergeCell ref="B3:B4"/>
    <mergeCell ref="B5:B6"/>
    <mergeCell ref="B8:B10"/>
    <mergeCell ref="B11:B34"/>
    <mergeCell ref="B35:B38"/>
    <mergeCell ref="B39:B43"/>
    <mergeCell ref="B44:B51"/>
    <mergeCell ref="B52:B63"/>
    <mergeCell ref="B64:B69"/>
    <mergeCell ref="B70:B72"/>
    <mergeCell ref="B88:B89"/>
    <mergeCell ref="B90:B98"/>
    <mergeCell ref="B99:B100"/>
    <mergeCell ref="B73:B76"/>
    <mergeCell ref="B77:B79"/>
    <mergeCell ref="B80:B82"/>
    <mergeCell ref="B83:B84"/>
    <mergeCell ref="B85:B87"/>
  </mergeCells>
  <phoneticPr fontId="29"/>
  <printOptions horizontalCentered="1"/>
  <pageMargins left="0.23622047244094491" right="0.23622047244094491" top="0.74803149606299213" bottom="0.74803149606299213" header="0.31496062992125984" footer="0.31496062992125984"/>
  <pageSetup paperSize="9" scale="92" orientation="portrait" blackAndWhite="1" r:id="rId1"/>
  <rowBreaks count="1" manualBreakCount="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G2118"/>
  <sheetViews>
    <sheetView workbookViewId="0">
      <selection activeCell="G20" sqref="G20"/>
    </sheetView>
  </sheetViews>
  <sheetFormatPr defaultColWidth="16.44140625" defaultRowHeight="13.2"/>
  <cols>
    <col min="1" max="1" width="1.33203125" style="39" customWidth="1"/>
    <col min="2" max="2" width="24.6640625" style="39" bestFit="1" customWidth="1"/>
    <col min="3" max="6" width="16.44140625" style="39"/>
    <col min="7" max="7" width="51.6640625" style="39" customWidth="1"/>
    <col min="8" max="8" width="1.77734375" style="39" customWidth="1"/>
    <col min="9" max="16384" width="16.44140625" style="39"/>
  </cols>
  <sheetData>
    <row r="1" spans="2:7" ht="13.8" thickBot="1"/>
    <row r="2" spans="2:7">
      <c r="B2" s="48" t="s">
        <v>1738</v>
      </c>
      <c r="C2" s="615" t="s">
        <v>1984</v>
      </c>
      <c r="D2" s="615"/>
      <c r="E2" s="615" t="s">
        <v>1985</v>
      </c>
      <c r="F2" s="616"/>
    </row>
    <row r="3" spans="2:7">
      <c r="B3" s="49" t="s">
        <v>1981</v>
      </c>
      <c r="C3" s="617" t="s">
        <v>1986</v>
      </c>
      <c r="D3" s="617"/>
      <c r="E3" s="617" t="s">
        <v>1990</v>
      </c>
      <c r="F3" s="619"/>
    </row>
    <row r="4" spans="2:7">
      <c r="B4" s="49" t="s">
        <v>1978</v>
      </c>
      <c r="C4" s="617" t="s">
        <v>1987</v>
      </c>
      <c r="D4" s="617"/>
      <c r="E4" s="617" t="s">
        <v>1991</v>
      </c>
      <c r="F4" s="619"/>
    </row>
    <row r="5" spans="2:7">
      <c r="B5" s="49" t="s">
        <v>1980</v>
      </c>
      <c r="C5" s="617" t="s">
        <v>1988</v>
      </c>
      <c r="D5" s="617"/>
      <c r="E5" s="617" t="s">
        <v>1991</v>
      </c>
      <c r="F5" s="619"/>
    </row>
    <row r="6" spans="2:7" ht="13.8" thickBot="1">
      <c r="B6" s="50" t="s">
        <v>1979</v>
      </c>
      <c r="C6" s="618" t="s">
        <v>1989</v>
      </c>
      <c r="D6" s="618"/>
      <c r="E6" s="618" t="s">
        <v>1992</v>
      </c>
      <c r="F6" s="620"/>
    </row>
    <row r="7" spans="2:7">
      <c r="C7" s="43"/>
      <c r="D7" s="43"/>
      <c r="E7" s="43"/>
      <c r="F7" s="43"/>
    </row>
    <row r="8" spans="2:7">
      <c r="B8" s="44" t="s">
        <v>1994</v>
      </c>
      <c r="C8" s="612" t="s">
        <v>1993</v>
      </c>
      <c r="D8" s="613"/>
      <c r="E8" s="613"/>
      <c r="F8" s="613"/>
      <c r="G8" s="614"/>
    </row>
    <row r="9" spans="2:7">
      <c r="B9" s="47" t="s">
        <v>1982</v>
      </c>
      <c r="C9" s="41" t="s">
        <v>1983</v>
      </c>
      <c r="D9" s="41" t="s">
        <v>183</v>
      </c>
      <c r="E9" s="41" t="s">
        <v>184</v>
      </c>
      <c r="F9" s="41" t="s">
        <v>185</v>
      </c>
      <c r="G9" s="41" t="s">
        <v>186</v>
      </c>
    </row>
    <row r="10" spans="2:7">
      <c r="B10" s="46" t="s">
        <v>1981</v>
      </c>
      <c r="C10" s="40" t="s">
        <v>187</v>
      </c>
      <c r="D10" s="40">
        <v>0</v>
      </c>
      <c r="E10" s="40">
        <v>0</v>
      </c>
      <c r="F10" s="40">
        <v>0</v>
      </c>
      <c r="G10" s="40" t="s">
        <v>188</v>
      </c>
    </row>
    <row r="11" spans="2:7">
      <c r="B11" s="46" t="s">
        <v>1981</v>
      </c>
      <c r="C11" s="40" t="s">
        <v>187</v>
      </c>
      <c r="D11" s="40">
        <v>1</v>
      </c>
      <c r="E11" s="40">
        <v>0</v>
      </c>
      <c r="F11" s="40">
        <v>0</v>
      </c>
      <c r="G11" s="40" t="s">
        <v>189</v>
      </c>
    </row>
    <row r="12" spans="2:7">
      <c r="B12" s="46" t="s">
        <v>1981</v>
      </c>
      <c r="C12" s="40" t="s">
        <v>187</v>
      </c>
      <c r="D12" s="40">
        <v>1</v>
      </c>
      <c r="E12" s="40">
        <v>10</v>
      </c>
      <c r="F12" s="40">
        <v>0</v>
      </c>
      <c r="G12" s="40" t="s">
        <v>190</v>
      </c>
    </row>
    <row r="13" spans="2:7">
      <c r="B13" s="46" t="s">
        <v>1981</v>
      </c>
      <c r="C13" s="40" t="s">
        <v>187</v>
      </c>
      <c r="D13" s="40">
        <v>1</v>
      </c>
      <c r="E13" s="40">
        <v>10</v>
      </c>
      <c r="F13" s="40">
        <v>100</v>
      </c>
      <c r="G13" s="40" t="s">
        <v>191</v>
      </c>
    </row>
    <row r="14" spans="2:7">
      <c r="B14" s="46" t="s">
        <v>1981</v>
      </c>
      <c r="C14" s="40" t="s">
        <v>187</v>
      </c>
      <c r="D14" s="40">
        <v>1</v>
      </c>
      <c r="E14" s="40">
        <v>10</v>
      </c>
      <c r="F14" s="40">
        <v>109</v>
      </c>
      <c r="G14" s="40" t="s">
        <v>192</v>
      </c>
    </row>
    <row r="15" spans="2:7">
      <c r="B15" s="46" t="s">
        <v>1981</v>
      </c>
      <c r="C15" s="40" t="s">
        <v>187</v>
      </c>
      <c r="D15" s="40">
        <v>1</v>
      </c>
      <c r="E15" s="40">
        <v>11</v>
      </c>
      <c r="F15" s="40">
        <v>0</v>
      </c>
      <c r="G15" s="40" t="s">
        <v>193</v>
      </c>
    </row>
    <row r="16" spans="2:7">
      <c r="B16" s="46" t="s">
        <v>1981</v>
      </c>
      <c r="C16" s="40" t="s">
        <v>187</v>
      </c>
      <c r="D16" s="40">
        <v>1</v>
      </c>
      <c r="E16" s="40">
        <v>11</v>
      </c>
      <c r="F16" s="40">
        <v>111</v>
      </c>
      <c r="G16" s="40" t="s">
        <v>194</v>
      </c>
    </row>
    <row r="17" spans="2:7">
      <c r="B17" s="46" t="s">
        <v>1981</v>
      </c>
      <c r="C17" s="40" t="s">
        <v>187</v>
      </c>
      <c r="D17" s="40">
        <v>1</v>
      </c>
      <c r="E17" s="40">
        <v>11</v>
      </c>
      <c r="F17" s="40">
        <v>112</v>
      </c>
      <c r="G17" s="40" t="s">
        <v>195</v>
      </c>
    </row>
    <row r="18" spans="2:7">
      <c r="B18" s="46" t="s">
        <v>1981</v>
      </c>
      <c r="C18" s="40" t="s">
        <v>187</v>
      </c>
      <c r="D18" s="40">
        <v>1</v>
      </c>
      <c r="E18" s="40">
        <v>11</v>
      </c>
      <c r="F18" s="40">
        <v>113</v>
      </c>
      <c r="G18" s="40" t="s">
        <v>196</v>
      </c>
    </row>
    <row r="19" spans="2:7">
      <c r="B19" s="46" t="s">
        <v>1981</v>
      </c>
      <c r="C19" s="40" t="s">
        <v>187</v>
      </c>
      <c r="D19" s="40">
        <v>1</v>
      </c>
      <c r="E19" s="40">
        <v>11</v>
      </c>
      <c r="F19" s="40">
        <v>114</v>
      </c>
      <c r="G19" s="40" t="s">
        <v>197</v>
      </c>
    </row>
    <row r="20" spans="2:7">
      <c r="B20" s="46" t="s">
        <v>1981</v>
      </c>
      <c r="C20" s="40" t="s">
        <v>187</v>
      </c>
      <c r="D20" s="40">
        <v>1</v>
      </c>
      <c r="E20" s="40">
        <v>11</v>
      </c>
      <c r="F20" s="40">
        <v>115</v>
      </c>
      <c r="G20" s="40" t="s">
        <v>198</v>
      </c>
    </row>
    <row r="21" spans="2:7">
      <c r="B21" s="46" t="s">
        <v>1981</v>
      </c>
      <c r="C21" s="40" t="s">
        <v>187</v>
      </c>
      <c r="D21" s="40">
        <v>1</v>
      </c>
      <c r="E21" s="40">
        <v>11</v>
      </c>
      <c r="F21" s="40">
        <v>116</v>
      </c>
      <c r="G21" s="40" t="s">
        <v>199</v>
      </c>
    </row>
    <row r="22" spans="2:7">
      <c r="B22" s="46" t="s">
        <v>1981</v>
      </c>
      <c r="C22" s="40" t="s">
        <v>187</v>
      </c>
      <c r="D22" s="40">
        <v>1</v>
      </c>
      <c r="E22" s="40">
        <v>11</v>
      </c>
      <c r="F22" s="40">
        <v>117</v>
      </c>
      <c r="G22" s="40" t="s">
        <v>200</v>
      </c>
    </row>
    <row r="23" spans="2:7">
      <c r="B23" s="46" t="s">
        <v>1981</v>
      </c>
      <c r="C23" s="40" t="s">
        <v>187</v>
      </c>
      <c r="D23" s="40">
        <v>1</v>
      </c>
      <c r="E23" s="40">
        <v>11</v>
      </c>
      <c r="F23" s="40">
        <v>119</v>
      </c>
      <c r="G23" s="40" t="s">
        <v>201</v>
      </c>
    </row>
    <row r="24" spans="2:7">
      <c r="B24" s="46" t="s">
        <v>1981</v>
      </c>
      <c r="C24" s="40" t="s">
        <v>187</v>
      </c>
      <c r="D24" s="40">
        <v>1</v>
      </c>
      <c r="E24" s="40">
        <v>12</v>
      </c>
      <c r="F24" s="40">
        <v>0</v>
      </c>
      <c r="G24" s="40" t="s">
        <v>202</v>
      </c>
    </row>
    <row r="25" spans="2:7">
      <c r="B25" s="46" t="s">
        <v>1981</v>
      </c>
      <c r="C25" s="40" t="s">
        <v>187</v>
      </c>
      <c r="D25" s="40">
        <v>1</v>
      </c>
      <c r="E25" s="40">
        <v>12</v>
      </c>
      <c r="F25" s="40">
        <v>121</v>
      </c>
      <c r="G25" s="40" t="s">
        <v>203</v>
      </c>
    </row>
    <row r="26" spans="2:7">
      <c r="B26" s="46" t="s">
        <v>1981</v>
      </c>
      <c r="C26" s="40" t="s">
        <v>187</v>
      </c>
      <c r="D26" s="40">
        <v>1</v>
      </c>
      <c r="E26" s="40">
        <v>12</v>
      </c>
      <c r="F26" s="40">
        <v>122</v>
      </c>
      <c r="G26" s="40" t="s">
        <v>204</v>
      </c>
    </row>
    <row r="27" spans="2:7">
      <c r="B27" s="46" t="s">
        <v>1981</v>
      </c>
      <c r="C27" s="40" t="s">
        <v>187</v>
      </c>
      <c r="D27" s="40">
        <v>1</v>
      </c>
      <c r="E27" s="40">
        <v>12</v>
      </c>
      <c r="F27" s="40">
        <v>123</v>
      </c>
      <c r="G27" s="40" t="s">
        <v>205</v>
      </c>
    </row>
    <row r="28" spans="2:7">
      <c r="B28" s="46" t="s">
        <v>1981</v>
      </c>
      <c r="C28" s="40" t="s">
        <v>187</v>
      </c>
      <c r="D28" s="40">
        <v>1</v>
      </c>
      <c r="E28" s="40">
        <v>12</v>
      </c>
      <c r="F28" s="40">
        <v>124</v>
      </c>
      <c r="G28" s="40" t="s">
        <v>206</v>
      </c>
    </row>
    <row r="29" spans="2:7">
      <c r="B29" s="46" t="s">
        <v>1981</v>
      </c>
      <c r="C29" s="40" t="s">
        <v>187</v>
      </c>
      <c r="D29" s="40">
        <v>1</v>
      </c>
      <c r="E29" s="40">
        <v>12</v>
      </c>
      <c r="F29" s="40">
        <v>125</v>
      </c>
      <c r="G29" s="40" t="s">
        <v>207</v>
      </c>
    </row>
    <row r="30" spans="2:7">
      <c r="B30" s="46" t="s">
        <v>1981</v>
      </c>
      <c r="C30" s="40" t="s">
        <v>187</v>
      </c>
      <c r="D30" s="40">
        <v>1</v>
      </c>
      <c r="E30" s="40">
        <v>12</v>
      </c>
      <c r="F30" s="40">
        <v>126</v>
      </c>
      <c r="G30" s="40" t="s">
        <v>208</v>
      </c>
    </row>
    <row r="31" spans="2:7">
      <c r="B31" s="46" t="s">
        <v>1981</v>
      </c>
      <c r="C31" s="40" t="s">
        <v>187</v>
      </c>
      <c r="D31" s="40">
        <v>1</v>
      </c>
      <c r="E31" s="40">
        <v>12</v>
      </c>
      <c r="F31" s="40">
        <v>129</v>
      </c>
      <c r="G31" s="40" t="s">
        <v>209</v>
      </c>
    </row>
    <row r="32" spans="2:7">
      <c r="B32" s="46" t="s">
        <v>1981</v>
      </c>
      <c r="C32" s="40" t="s">
        <v>187</v>
      </c>
      <c r="D32" s="40">
        <v>1</v>
      </c>
      <c r="E32" s="40">
        <v>13</v>
      </c>
      <c r="F32" s="40">
        <v>0</v>
      </c>
      <c r="G32" s="40" t="s">
        <v>210</v>
      </c>
    </row>
    <row r="33" spans="2:7">
      <c r="B33" s="46" t="s">
        <v>1981</v>
      </c>
      <c r="C33" s="40" t="s">
        <v>187</v>
      </c>
      <c r="D33" s="40">
        <v>1</v>
      </c>
      <c r="E33" s="40">
        <v>13</v>
      </c>
      <c r="F33" s="40">
        <v>131</v>
      </c>
      <c r="G33" s="40" t="s">
        <v>211</v>
      </c>
    </row>
    <row r="34" spans="2:7">
      <c r="B34" s="46" t="s">
        <v>1981</v>
      </c>
      <c r="C34" s="40" t="s">
        <v>187</v>
      </c>
      <c r="D34" s="40">
        <v>1</v>
      </c>
      <c r="E34" s="40">
        <v>13</v>
      </c>
      <c r="F34" s="40">
        <v>132</v>
      </c>
      <c r="G34" s="40" t="s">
        <v>212</v>
      </c>
    </row>
    <row r="35" spans="2:7">
      <c r="B35" s="46" t="s">
        <v>1981</v>
      </c>
      <c r="C35" s="40" t="s">
        <v>187</v>
      </c>
      <c r="D35" s="40">
        <v>1</v>
      </c>
      <c r="E35" s="40">
        <v>13</v>
      </c>
      <c r="F35" s="40">
        <v>133</v>
      </c>
      <c r="G35" s="40" t="s">
        <v>213</v>
      </c>
    </row>
    <row r="36" spans="2:7">
      <c r="B36" s="46" t="s">
        <v>1981</v>
      </c>
      <c r="C36" s="40" t="s">
        <v>187</v>
      </c>
      <c r="D36" s="40">
        <v>1</v>
      </c>
      <c r="E36" s="40">
        <v>13</v>
      </c>
      <c r="F36" s="40">
        <v>134</v>
      </c>
      <c r="G36" s="40" t="s">
        <v>214</v>
      </c>
    </row>
    <row r="37" spans="2:7">
      <c r="B37" s="46" t="s">
        <v>1981</v>
      </c>
      <c r="C37" s="40" t="s">
        <v>187</v>
      </c>
      <c r="D37" s="40">
        <v>1</v>
      </c>
      <c r="E37" s="40">
        <v>14</v>
      </c>
      <c r="F37" s="40">
        <v>0</v>
      </c>
      <c r="G37" s="40" t="s">
        <v>215</v>
      </c>
    </row>
    <row r="38" spans="2:7">
      <c r="B38" s="46" t="s">
        <v>1981</v>
      </c>
      <c r="C38" s="40" t="s">
        <v>187</v>
      </c>
      <c r="D38" s="40">
        <v>1</v>
      </c>
      <c r="E38" s="40">
        <v>14</v>
      </c>
      <c r="F38" s="40">
        <v>141</v>
      </c>
      <c r="G38" s="40" t="s">
        <v>215</v>
      </c>
    </row>
    <row r="39" spans="2:7">
      <c r="B39" s="46" t="s">
        <v>1981</v>
      </c>
      <c r="C39" s="40" t="s">
        <v>187</v>
      </c>
      <c r="D39" s="40">
        <v>2</v>
      </c>
      <c r="E39" s="40">
        <v>0</v>
      </c>
      <c r="F39" s="40">
        <v>0</v>
      </c>
      <c r="G39" s="40" t="s">
        <v>216</v>
      </c>
    </row>
    <row r="40" spans="2:7">
      <c r="B40" s="46" t="s">
        <v>1981</v>
      </c>
      <c r="C40" s="40" t="s">
        <v>187</v>
      </c>
      <c r="D40" s="40">
        <v>2</v>
      </c>
      <c r="E40" s="40">
        <v>20</v>
      </c>
      <c r="F40" s="40">
        <v>0</v>
      </c>
      <c r="G40" s="40" t="s">
        <v>217</v>
      </c>
    </row>
    <row r="41" spans="2:7">
      <c r="B41" s="46" t="s">
        <v>1981</v>
      </c>
      <c r="C41" s="40" t="s">
        <v>187</v>
      </c>
      <c r="D41" s="40">
        <v>2</v>
      </c>
      <c r="E41" s="40">
        <v>20</v>
      </c>
      <c r="F41" s="40">
        <v>200</v>
      </c>
      <c r="G41" s="40" t="s">
        <v>191</v>
      </c>
    </row>
    <row r="42" spans="2:7">
      <c r="B42" s="46" t="s">
        <v>1981</v>
      </c>
      <c r="C42" s="40" t="s">
        <v>187</v>
      </c>
      <c r="D42" s="40">
        <v>2</v>
      </c>
      <c r="E42" s="40">
        <v>20</v>
      </c>
      <c r="F42" s="40">
        <v>209</v>
      </c>
      <c r="G42" s="40" t="s">
        <v>192</v>
      </c>
    </row>
    <row r="43" spans="2:7">
      <c r="B43" s="46" t="s">
        <v>1981</v>
      </c>
      <c r="C43" s="40" t="s">
        <v>187</v>
      </c>
      <c r="D43" s="40">
        <v>2</v>
      </c>
      <c r="E43" s="40">
        <v>21</v>
      </c>
      <c r="F43" s="40">
        <v>0</v>
      </c>
      <c r="G43" s="40" t="s">
        <v>218</v>
      </c>
    </row>
    <row r="44" spans="2:7">
      <c r="B44" s="46" t="s">
        <v>1981</v>
      </c>
      <c r="C44" s="40" t="s">
        <v>187</v>
      </c>
      <c r="D44" s="40">
        <v>2</v>
      </c>
      <c r="E44" s="40">
        <v>21</v>
      </c>
      <c r="F44" s="40">
        <v>211</v>
      </c>
      <c r="G44" s="40" t="s">
        <v>218</v>
      </c>
    </row>
    <row r="45" spans="2:7">
      <c r="B45" s="46" t="s">
        <v>1981</v>
      </c>
      <c r="C45" s="40" t="s">
        <v>187</v>
      </c>
      <c r="D45" s="40">
        <v>2</v>
      </c>
      <c r="E45" s="40">
        <v>22</v>
      </c>
      <c r="F45" s="40">
        <v>0</v>
      </c>
      <c r="G45" s="40" t="s">
        <v>219</v>
      </c>
    </row>
    <row r="46" spans="2:7">
      <c r="B46" s="46" t="s">
        <v>1981</v>
      </c>
      <c r="C46" s="40" t="s">
        <v>187</v>
      </c>
      <c r="D46" s="40">
        <v>2</v>
      </c>
      <c r="E46" s="40">
        <v>22</v>
      </c>
      <c r="F46" s="40">
        <v>221</v>
      </c>
      <c r="G46" s="40" t="s">
        <v>219</v>
      </c>
    </row>
    <row r="47" spans="2:7">
      <c r="B47" s="46" t="s">
        <v>1981</v>
      </c>
      <c r="C47" s="40" t="s">
        <v>187</v>
      </c>
      <c r="D47" s="40">
        <v>2</v>
      </c>
      <c r="E47" s="40">
        <v>23</v>
      </c>
      <c r="F47" s="40">
        <v>0</v>
      </c>
      <c r="G47" s="40" t="s">
        <v>220</v>
      </c>
    </row>
    <row r="48" spans="2:7">
      <c r="B48" s="46" t="s">
        <v>1981</v>
      </c>
      <c r="C48" s="40" t="s">
        <v>187</v>
      </c>
      <c r="D48" s="40">
        <v>2</v>
      </c>
      <c r="E48" s="40">
        <v>23</v>
      </c>
      <c r="F48" s="40">
        <v>231</v>
      </c>
      <c r="G48" s="40" t="s">
        <v>221</v>
      </c>
    </row>
    <row r="49" spans="2:7">
      <c r="B49" s="46" t="s">
        <v>1981</v>
      </c>
      <c r="C49" s="40" t="s">
        <v>187</v>
      </c>
      <c r="D49" s="40">
        <v>2</v>
      </c>
      <c r="E49" s="40">
        <v>23</v>
      </c>
      <c r="F49" s="40">
        <v>239</v>
      </c>
      <c r="G49" s="40" t="s">
        <v>222</v>
      </c>
    </row>
    <row r="50" spans="2:7">
      <c r="B50" s="46" t="s">
        <v>1981</v>
      </c>
      <c r="C50" s="40" t="s">
        <v>187</v>
      </c>
      <c r="D50" s="40">
        <v>2</v>
      </c>
      <c r="E50" s="40">
        <v>24</v>
      </c>
      <c r="F50" s="40">
        <v>0</v>
      </c>
      <c r="G50" s="40" t="s">
        <v>223</v>
      </c>
    </row>
    <row r="51" spans="2:7">
      <c r="B51" s="46" t="s">
        <v>1981</v>
      </c>
      <c r="C51" s="40" t="s">
        <v>187</v>
      </c>
      <c r="D51" s="40">
        <v>2</v>
      </c>
      <c r="E51" s="40">
        <v>24</v>
      </c>
      <c r="F51" s="40">
        <v>241</v>
      </c>
      <c r="G51" s="40" t="s">
        <v>224</v>
      </c>
    </row>
    <row r="52" spans="2:7">
      <c r="B52" s="46" t="s">
        <v>1981</v>
      </c>
      <c r="C52" s="40" t="s">
        <v>187</v>
      </c>
      <c r="D52" s="40">
        <v>2</v>
      </c>
      <c r="E52" s="40">
        <v>24</v>
      </c>
      <c r="F52" s="40">
        <v>242</v>
      </c>
      <c r="G52" s="40" t="s">
        <v>225</v>
      </c>
    </row>
    <row r="53" spans="2:7">
      <c r="B53" s="46" t="s">
        <v>1981</v>
      </c>
      <c r="C53" s="40" t="s">
        <v>187</v>
      </c>
      <c r="D53" s="40">
        <v>2</v>
      </c>
      <c r="E53" s="40">
        <v>24</v>
      </c>
      <c r="F53" s="40">
        <v>243</v>
      </c>
      <c r="G53" s="40" t="s">
        <v>226</v>
      </c>
    </row>
    <row r="54" spans="2:7">
      <c r="B54" s="46" t="s">
        <v>1981</v>
      </c>
      <c r="C54" s="40" t="s">
        <v>187</v>
      </c>
      <c r="D54" s="40">
        <v>2</v>
      </c>
      <c r="E54" s="40">
        <v>24</v>
      </c>
      <c r="F54" s="40">
        <v>249</v>
      </c>
      <c r="G54" s="40" t="s">
        <v>227</v>
      </c>
    </row>
    <row r="55" spans="2:7">
      <c r="B55" s="46" t="s">
        <v>1981</v>
      </c>
      <c r="C55" s="40" t="s">
        <v>187</v>
      </c>
      <c r="D55" s="40">
        <v>2</v>
      </c>
      <c r="E55" s="40">
        <v>29</v>
      </c>
      <c r="F55" s="40">
        <v>0</v>
      </c>
      <c r="G55" s="40" t="s">
        <v>228</v>
      </c>
    </row>
    <row r="56" spans="2:7">
      <c r="B56" s="46" t="s">
        <v>1981</v>
      </c>
      <c r="C56" s="40" t="s">
        <v>187</v>
      </c>
      <c r="D56" s="40">
        <v>2</v>
      </c>
      <c r="E56" s="40">
        <v>29</v>
      </c>
      <c r="F56" s="40">
        <v>299</v>
      </c>
      <c r="G56" s="40" t="s">
        <v>228</v>
      </c>
    </row>
    <row r="57" spans="2:7">
      <c r="B57" s="46" t="s">
        <v>1981</v>
      </c>
      <c r="C57" s="40" t="s">
        <v>229</v>
      </c>
      <c r="D57" s="40">
        <v>0</v>
      </c>
      <c r="E57" s="40">
        <v>0</v>
      </c>
      <c r="F57" s="40">
        <v>0</v>
      </c>
      <c r="G57" s="40" t="s">
        <v>230</v>
      </c>
    </row>
    <row r="58" spans="2:7">
      <c r="B58" s="46" t="s">
        <v>1981</v>
      </c>
      <c r="C58" s="40" t="s">
        <v>229</v>
      </c>
      <c r="D58" s="40">
        <v>3</v>
      </c>
      <c r="E58" s="40">
        <v>0</v>
      </c>
      <c r="F58" s="40">
        <v>0</v>
      </c>
      <c r="G58" s="40" t="s">
        <v>231</v>
      </c>
    </row>
    <row r="59" spans="2:7">
      <c r="B59" s="46" t="s">
        <v>1981</v>
      </c>
      <c r="C59" s="40" t="s">
        <v>229</v>
      </c>
      <c r="D59" s="40">
        <v>3</v>
      </c>
      <c r="E59" s="40">
        <v>30</v>
      </c>
      <c r="F59" s="40">
        <v>0</v>
      </c>
      <c r="G59" s="40" t="s">
        <v>232</v>
      </c>
    </row>
    <row r="60" spans="2:7">
      <c r="B60" s="46" t="s">
        <v>1981</v>
      </c>
      <c r="C60" s="40" t="s">
        <v>229</v>
      </c>
      <c r="D60" s="40">
        <v>3</v>
      </c>
      <c r="E60" s="40">
        <v>30</v>
      </c>
      <c r="F60" s="40">
        <v>300</v>
      </c>
      <c r="G60" s="40" t="s">
        <v>191</v>
      </c>
    </row>
    <row r="61" spans="2:7">
      <c r="B61" s="46" t="s">
        <v>1981</v>
      </c>
      <c r="C61" s="40" t="s">
        <v>229</v>
      </c>
      <c r="D61" s="40">
        <v>3</v>
      </c>
      <c r="E61" s="40">
        <v>30</v>
      </c>
      <c r="F61" s="40">
        <v>309</v>
      </c>
      <c r="G61" s="40" t="s">
        <v>192</v>
      </c>
    </row>
    <row r="62" spans="2:7">
      <c r="B62" s="46" t="s">
        <v>1981</v>
      </c>
      <c r="C62" s="40" t="s">
        <v>229</v>
      </c>
      <c r="D62" s="40">
        <v>3</v>
      </c>
      <c r="E62" s="40">
        <v>31</v>
      </c>
      <c r="F62" s="40">
        <v>0</v>
      </c>
      <c r="G62" s="40" t="s">
        <v>233</v>
      </c>
    </row>
    <row r="63" spans="2:7">
      <c r="B63" s="46" t="s">
        <v>1981</v>
      </c>
      <c r="C63" s="40" t="s">
        <v>229</v>
      </c>
      <c r="D63" s="40">
        <v>3</v>
      </c>
      <c r="E63" s="40">
        <v>31</v>
      </c>
      <c r="F63" s="40">
        <v>311</v>
      </c>
      <c r="G63" s="40" t="s">
        <v>234</v>
      </c>
    </row>
    <row r="64" spans="2:7">
      <c r="B64" s="46" t="s">
        <v>1981</v>
      </c>
      <c r="C64" s="40" t="s">
        <v>229</v>
      </c>
      <c r="D64" s="40">
        <v>3</v>
      </c>
      <c r="E64" s="40">
        <v>31</v>
      </c>
      <c r="F64" s="40">
        <v>312</v>
      </c>
      <c r="G64" s="40" t="s">
        <v>235</v>
      </c>
    </row>
    <row r="65" spans="2:7">
      <c r="B65" s="46" t="s">
        <v>1981</v>
      </c>
      <c r="C65" s="40" t="s">
        <v>229</v>
      </c>
      <c r="D65" s="40">
        <v>3</v>
      </c>
      <c r="E65" s="40">
        <v>31</v>
      </c>
      <c r="F65" s="40">
        <v>313</v>
      </c>
      <c r="G65" s="40" t="s">
        <v>236</v>
      </c>
    </row>
    <row r="66" spans="2:7">
      <c r="B66" s="46" t="s">
        <v>1981</v>
      </c>
      <c r="C66" s="40" t="s">
        <v>229</v>
      </c>
      <c r="D66" s="40">
        <v>3</v>
      </c>
      <c r="E66" s="40">
        <v>31</v>
      </c>
      <c r="F66" s="40">
        <v>314</v>
      </c>
      <c r="G66" s="40" t="s">
        <v>237</v>
      </c>
    </row>
    <row r="67" spans="2:7">
      <c r="B67" s="46" t="s">
        <v>1981</v>
      </c>
      <c r="C67" s="40" t="s">
        <v>229</v>
      </c>
      <c r="D67" s="40">
        <v>3</v>
      </c>
      <c r="E67" s="40">
        <v>31</v>
      </c>
      <c r="F67" s="40">
        <v>315</v>
      </c>
      <c r="G67" s="40" t="s">
        <v>238</v>
      </c>
    </row>
    <row r="68" spans="2:7">
      <c r="B68" s="46" t="s">
        <v>1981</v>
      </c>
      <c r="C68" s="40" t="s">
        <v>229</v>
      </c>
      <c r="D68" s="40">
        <v>3</v>
      </c>
      <c r="E68" s="40">
        <v>31</v>
      </c>
      <c r="F68" s="40">
        <v>316</v>
      </c>
      <c r="G68" s="40" t="s">
        <v>239</v>
      </c>
    </row>
    <row r="69" spans="2:7">
      <c r="B69" s="46" t="s">
        <v>1981</v>
      </c>
      <c r="C69" s="40" t="s">
        <v>229</v>
      </c>
      <c r="D69" s="40">
        <v>3</v>
      </c>
      <c r="E69" s="40">
        <v>31</v>
      </c>
      <c r="F69" s="40">
        <v>317</v>
      </c>
      <c r="G69" s="40" t="s">
        <v>240</v>
      </c>
    </row>
    <row r="70" spans="2:7">
      <c r="B70" s="46" t="s">
        <v>1981</v>
      </c>
      <c r="C70" s="40" t="s">
        <v>229</v>
      </c>
      <c r="D70" s="40">
        <v>3</v>
      </c>
      <c r="E70" s="40">
        <v>31</v>
      </c>
      <c r="F70" s="40">
        <v>318</v>
      </c>
      <c r="G70" s="40" t="s">
        <v>241</v>
      </c>
    </row>
    <row r="71" spans="2:7">
      <c r="B71" s="46" t="s">
        <v>1981</v>
      </c>
      <c r="C71" s="40" t="s">
        <v>229</v>
      </c>
      <c r="D71" s="40">
        <v>3</v>
      </c>
      <c r="E71" s="40">
        <v>31</v>
      </c>
      <c r="F71" s="40">
        <v>319</v>
      </c>
      <c r="G71" s="40" t="s">
        <v>242</v>
      </c>
    </row>
    <row r="72" spans="2:7">
      <c r="B72" s="46" t="s">
        <v>1981</v>
      </c>
      <c r="C72" s="40" t="s">
        <v>229</v>
      </c>
      <c r="D72" s="40">
        <v>3</v>
      </c>
      <c r="E72" s="40">
        <v>32</v>
      </c>
      <c r="F72" s="40">
        <v>0</v>
      </c>
      <c r="G72" s="40" t="s">
        <v>243</v>
      </c>
    </row>
    <row r="73" spans="2:7">
      <c r="B73" s="46" t="s">
        <v>1981</v>
      </c>
      <c r="C73" s="40" t="s">
        <v>229</v>
      </c>
      <c r="D73" s="40">
        <v>3</v>
      </c>
      <c r="E73" s="40">
        <v>32</v>
      </c>
      <c r="F73" s="40">
        <v>321</v>
      </c>
      <c r="G73" s="40" t="s">
        <v>243</v>
      </c>
    </row>
    <row r="74" spans="2:7">
      <c r="B74" s="46" t="s">
        <v>1981</v>
      </c>
      <c r="C74" s="40" t="s">
        <v>229</v>
      </c>
      <c r="D74" s="40">
        <v>4</v>
      </c>
      <c r="E74" s="40">
        <v>0</v>
      </c>
      <c r="F74" s="40">
        <v>0</v>
      </c>
      <c r="G74" s="40" t="s">
        <v>244</v>
      </c>
    </row>
    <row r="75" spans="2:7">
      <c r="B75" s="46" t="s">
        <v>1981</v>
      </c>
      <c r="C75" s="40" t="s">
        <v>229</v>
      </c>
      <c r="D75" s="40">
        <v>4</v>
      </c>
      <c r="E75" s="40">
        <v>40</v>
      </c>
      <c r="F75" s="40">
        <v>0</v>
      </c>
      <c r="G75" s="40" t="s">
        <v>245</v>
      </c>
    </row>
    <row r="76" spans="2:7">
      <c r="B76" s="46" t="s">
        <v>1981</v>
      </c>
      <c r="C76" s="40" t="s">
        <v>229</v>
      </c>
      <c r="D76" s="40">
        <v>4</v>
      </c>
      <c r="E76" s="40">
        <v>40</v>
      </c>
      <c r="F76" s="40">
        <v>400</v>
      </c>
      <c r="G76" s="40" t="s">
        <v>191</v>
      </c>
    </row>
    <row r="77" spans="2:7">
      <c r="B77" s="46" t="s">
        <v>1981</v>
      </c>
      <c r="C77" s="40" t="s">
        <v>229</v>
      </c>
      <c r="D77" s="40">
        <v>4</v>
      </c>
      <c r="E77" s="40">
        <v>40</v>
      </c>
      <c r="F77" s="40">
        <v>409</v>
      </c>
      <c r="G77" s="40" t="s">
        <v>192</v>
      </c>
    </row>
    <row r="78" spans="2:7">
      <c r="B78" s="46" t="s">
        <v>1981</v>
      </c>
      <c r="C78" s="40" t="s">
        <v>229</v>
      </c>
      <c r="D78" s="40">
        <v>4</v>
      </c>
      <c r="E78" s="40">
        <v>41</v>
      </c>
      <c r="F78" s="40">
        <v>0</v>
      </c>
      <c r="G78" s="40" t="s">
        <v>246</v>
      </c>
    </row>
    <row r="79" spans="2:7">
      <c r="B79" s="46" t="s">
        <v>1981</v>
      </c>
      <c r="C79" s="40" t="s">
        <v>229</v>
      </c>
      <c r="D79" s="40">
        <v>4</v>
      </c>
      <c r="E79" s="40">
        <v>41</v>
      </c>
      <c r="F79" s="40">
        <v>411</v>
      </c>
      <c r="G79" s="40" t="s">
        <v>247</v>
      </c>
    </row>
    <row r="80" spans="2:7">
      <c r="B80" s="46" t="s">
        <v>1981</v>
      </c>
      <c r="C80" s="40" t="s">
        <v>229</v>
      </c>
      <c r="D80" s="40">
        <v>4</v>
      </c>
      <c r="E80" s="40">
        <v>41</v>
      </c>
      <c r="F80" s="40">
        <v>412</v>
      </c>
      <c r="G80" s="40" t="s">
        <v>248</v>
      </c>
    </row>
    <row r="81" spans="2:7">
      <c r="B81" s="46" t="s">
        <v>1981</v>
      </c>
      <c r="C81" s="40" t="s">
        <v>229</v>
      </c>
      <c r="D81" s="40">
        <v>4</v>
      </c>
      <c r="E81" s="40">
        <v>41</v>
      </c>
      <c r="F81" s="40">
        <v>413</v>
      </c>
      <c r="G81" s="40" t="s">
        <v>249</v>
      </c>
    </row>
    <row r="82" spans="2:7">
      <c r="B82" s="46" t="s">
        <v>1981</v>
      </c>
      <c r="C82" s="40" t="s">
        <v>229</v>
      </c>
      <c r="D82" s="40">
        <v>4</v>
      </c>
      <c r="E82" s="40">
        <v>41</v>
      </c>
      <c r="F82" s="40">
        <v>414</v>
      </c>
      <c r="G82" s="40" t="s">
        <v>250</v>
      </c>
    </row>
    <row r="83" spans="2:7">
      <c r="B83" s="46" t="s">
        <v>1981</v>
      </c>
      <c r="C83" s="40" t="s">
        <v>229</v>
      </c>
      <c r="D83" s="40">
        <v>4</v>
      </c>
      <c r="E83" s="40">
        <v>41</v>
      </c>
      <c r="F83" s="40">
        <v>415</v>
      </c>
      <c r="G83" s="40" t="s">
        <v>251</v>
      </c>
    </row>
    <row r="84" spans="2:7">
      <c r="B84" s="46" t="s">
        <v>1981</v>
      </c>
      <c r="C84" s="40" t="s">
        <v>229</v>
      </c>
      <c r="D84" s="40">
        <v>4</v>
      </c>
      <c r="E84" s="40">
        <v>41</v>
      </c>
      <c r="F84" s="40">
        <v>419</v>
      </c>
      <c r="G84" s="40" t="s">
        <v>252</v>
      </c>
    </row>
    <row r="85" spans="2:7">
      <c r="B85" s="46" t="s">
        <v>1981</v>
      </c>
      <c r="C85" s="40" t="s">
        <v>229</v>
      </c>
      <c r="D85" s="40">
        <v>4</v>
      </c>
      <c r="E85" s="40">
        <v>42</v>
      </c>
      <c r="F85" s="40">
        <v>0</v>
      </c>
      <c r="G85" s="40" t="s">
        <v>253</v>
      </c>
    </row>
    <row r="86" spans="2:7">
      <c r="B86" s="46" t="s">
        <v>1981</v>
      </c>
      <c r="C86" s="40" t="s">
        <v>229</v>
      </c>
      <c r="D86" s="40">
        <v>4</v>
      </c>
      <c r="E86" s="40">
        <v>42</v>
      </c>
      <c r="F86" s="40">
        <v>421</v>
      </c>
      <c r="G86" s="40" t="s">
        <v>253</v>
      </c>
    </row>
    <row r="87" spans="2:7">
      <c r="B87" s="46" t="s">
        <v>1981</v>
      </c>
      <c r="C87" s="40" t="s">
        <v>254</v>
      </c>
      <c r="D87" s="40">
        <v>0</v>
      </c>
      <c r="E87" s="40">
        <v>0</v>
      </c>
      <c r="F87" s="40">
        <v>0</v>
      </c>
      <c r="G87" s="40" t="s">
        <v>255</v>
      </c>
    </row>
    <row r="88" spans="2:7">
      <c r="B88" s="46" t="s">
        <v>1981</v>
      </c>
      <c r="C88" s="40" t="s">
        <v>254</v>
      </c>
      <c r="D88" s="40">
        <v>5</v>
      </c>
      <c r="E88" s="40">
        <v>0</v>
      </c>
      <c r="F88" s="40">
        <v>0</v>
      </c>
      <c r="G88" s="40" t="s">
        <v>255</v>
      </c>
    </row>
    <row r="89" spans="2:7">
      <c r="B89" s="46" t="s">
        <v>1981</v>
      </c>
      <c r="C89" s="40" t="s">
        <v>254</v>
      </c>
      <c r="D89" s="40">
        <v>5</v>
      </c>
      <c r="E89" s="40">
        <v>50</v>
      </c>
      <c r="F89" s="40">
        <v>0</v>
      </c>
      <c r="G89" s="40" t="s">
        <v>256</v>
      </c>
    </row>
    <row r="90" spans="2:7">
      <c r="B90" s="46" t="s">
        <v>1981</v>
      </c>
      <c r="C90" s="40" t="s">
        <v>254</v>
      </c>
      <c r="D90" s="40">
        <v>5</v>
      </c>
      <c r="E90" s="40">
        <v>50</v>
      </c>
      <c r="F90" s="40">
        <v>500</v>
      </c>
      <c r="G90" s="40" t="s">
        <v>191</v>
      </c>
    </row>
    <row r="91" spans="2:7">
      <c r="B91" s="46" t="s">
        <v>1981</v>
      </c>
      <c r="C91" s="40" t="s">
        <v>254</v>
      </c>
      <c r="D91" s="40">
        <v>5</v>
      </c>
      <c r="E91" s="40">
        <v>50</v>
      </c>
      <c r="F91" s="40">
        <v>509</v>
      </c>
      <c r="G91" s="40" t="s">
        <v>192</v>
      </c>
    </row>
    <row r="92" spans="2:7">
      <c r="B92" s="46" t="s">
        <v>1981</v>
      </c>
      <c r="C92" s="40" t="s">
        <v>254</v>
      </c>
      <c r="D92" s="40">
        <v>5</v>
      </c>
      <c r="E92" s="40">
        <v>51</v>
      </c>
      <c r="F92" s="40">
        <v>0</v>
      </c>
      <c r="G92" s="40" t="s">
        <v>257</v>
      </c>
    </row>
    <row r="93" spans="2:7">
      <c r="B93" s="46" t="s">
        <v>1981</v>
      </c>
      <c r="C93" s="40" t="s">
        <v>254</v>
      </c>
      <c r="D93" s="40">
        <v>5</v>
      </c>
      <c r="E93" s="40">
        <v>51</v>
      </c>
      <c r="F93" s="40">
        <v>511</v>
      </c>
      <c r="G93" s="40" t="s">
        <v>258</v>
      </c>
    </row>
    <row r="94" spans="2:7">
      <c r="B94" s="46" t="s">
        <v>1981</v>
      </c>
      <c r="C94" s="40" t="s">
        <v>254</v>
      </c>
      <c r="D94" s="40">
        <v>5</v>
      </c>
      <c r="E94" s="40">
        <v>51</v>
      </c>
      <c r="F94" s="40">
        <v>512</v>
      </c>
      <c r="G94" s="40" t="s">
        <v>259</v>
      </c>
    </row>
    <row r="95" spans="2:7">
      <c r="B95" s="46" t="s">
        <v>1981</v>
      </c>
      <c r="C95" s="40" t="s">
        <v>254</v>
      </c>
      <c r="D95" s="40">
        <v>5</v>
      </c>
      <c r="E95" s="40">
        <v>51</v>
      </c>
      <c r="F95" s="40">
        <v>513</v>
      </c>
      <c r="G95" s="40" t="s">
        <v>260</v>
      </c>
    </row>
    <row r="96" spans="2:7">
      <c r="B96" s="46" t="s">
        <v>1981</v>
      </c>
      <c r="C96" s="40" t="s">
        <v>254</v>
      </c>
      <c r="D96" s="40">
        <v>5</v>
      </c>
      <c r="E96" s="40">
        <v>51</v>
      </c>
      <c r="F96" s="40">
        <v>519</v>
      </c>
      <c r="G96" s="40" t="s">
        <v>261</v>
      </c>
    </row>
    <row r="97" spans="2:7">
      <c r="B97" s="46" t="s">
        <v>1981</v>
      </c>
      <c r="C97" s="40" t="s">
        <v>254</v>
      </c>
      <c r="D97" s="40">
        <v>5</v>
      </c>
      <c r="E97" s="40">
        <v>52</v>
      </c>
      <c r="F97" s="40">
        <v>0</v>
      </c>
      <c r="G97" s="40" t="s">
        <v>262</v>
      </c>
    </row>
    <row r="98" spans="2:7">
      <c r="B98" s="46" t="s">
        <v>1981</v>
      </c>
      <c r="C98" s="40" t="s">
        <v>254</v>
      </c>
      <c r="D98" s="40">
        <v>5</v>
      </c>
      <c r="E98" s="40">
        <v>52</v>
      </c>
      <c r="F98" s="40">
        <v>521</v>
      </c>
      <c r="G98" s="40" t="s">
        <v>263</v>
      </c>
    </row>
    <row r="99" spans="2:7">
      <c r="B99" s="46" t="s">
        <v>1981</v>
      </c>
      <c r="C99" s="40" t="s">
        <v>254</v>
      </c>
      <c r="D99" s="40">
        <v>5</v>
      </c>
      <c r="E99" s="40">
        <v>52</v>
      </c>
      <c r="F99" s="40">
        <v>522</v>
      </c>
      <c r="G99" s="40" t="s">
        <v>264</v>
      </c>
    </row>
    <row r="100" spans="2:7">
      <c r="B100" s="46" t="s">
        <v>1981</v>
      </c>
      <c r="C100" s="40" t="s">
        <v>254</v>
      </c>
      <c r="D100" s="40">
        <v>5</v>
      </c>
      <c r="E100" s="40">
        <v>53</v>
      </c>
      <c r="F100" s="40">
        <v>0</v>
      </c>
      <c r="G100" s="40" t="s">
        <v>265</v>
      </c>
    </row>
    <row r="101" spans="2:7">
      <c r="B101" s="46" t="s">
        <v>1981</v>
      </c>
      <c r="C101" s="40" t="s">
        <v>254</v>
      </c>
      <c r="D101" s="40">
        <v>5</v>
      </c>
      <c r="E101" s="40">
        <v>53</v>
      </c>
      <c r="F101" s="40">
        <v>531</v>
      </c>
      <c r="G101" s="40" t="s">
        <v>266</v>
      </c>
    </row>
    <row r="102" spans="2:7">
      <c r="B102" s="46" t="s">
        <v>1981</v>
      </c>
      <c r="C102" s="40" t="s">
        <v>254</v>
      </c>
      <c r="D102" s="40">
        <v>5</v>
      </c>
      <c r="E102" s="40">
        <v>53</v>
      </c>
      <c r="F102" s="40">
        <v>532</v>
      </c>
      <c r="G102" s="40" t="s">
        <v>267</v>
      </c>
    </row>
    <row r="103" spans="2:7">
      <c r="B103" s="46" t="s">
        <v>1981</v>
      </c>
      <c r="C103" s="40" t="s">
        <v>254</v>
      </c>
      <c r="D103" s="40">
        <v>5</v>
      </c>
      <c r="E103" s="40">
        <v>54</v>
      </c>
      <c r="F103" s="40">
        <v>0</v>
      </c>
      <c r="G103" s="40" t="s">
        <v>268</v>
      </c>
    </row>
    <row r="104" spans="2:7">
      <c r="B104" s="46" t="s">
        <v>1981</v>
      </c>
      <c r="C104" s="40" t="s">
        <v>254</v>
      </c>
      <c r="D104" s="40">
        <v>5</v>
      </c>
      <c r="E104" s="40">
        <v>54</v>
      </c>
      <c r="F104" s="40">
        <v>541</v>
      </c>
      <c r="G104" s="40" t="s">
        <v>269</v>
      </c>
    </row>
    <row r="105" spans="2:7">
      <c r="B105" s="46" t="s">
        <v>1981</v>
      </c>
      <c r="C105" s="40" t="s">
        <v>254</v>
      </c>
      <c r="D105" s="40">
        <v>5</v>
      </c>
      <c r="E105" s="40">
        <v>54</v>
      </c>
      <c r="F105" s="40">
        <v>542</v>
      </c>
      <c r="G105" s="40" t="s">
        <v>270</v>
      </c>
    </row>
    <row r="106" spans="2:7">
      <c r="B106" s="46" t="s">
        <v>1981</v>
      </c>
      <c r="C106" s="40" t="s">
        <v>254</v>
      </c>
      <c r="D106" s="40">
        <v>5</v>
      </c>
      <c r="E106" s="40">
        <v>54</v>
      </c>
      <c r="F106" s="40">
        <v>543</v>
      </c>
      <c r="G106" s="40" t="s">
        <v>271</v>
      </c>
    </row>
    <row r="107" spans="2:7">
      <c r="B107" s="46" t="s">
        <v>1981</v>
      </c>
      <c r="C107" s="40" t="s">
        <v>254</v>
      </c>
      <c r="D107" s="40">
        <v>5</v>
      </c>
      <c r="E107" s="40">
        <v>54</v>
      </c>
      <c r="F107" s="40">
        <v>544</v>
      </c>
      <c r="G107" s="40" t="s">
        <v>272</v>
      </c>
    </row>
    <row r="108" spans="2:7">
      <c r="B108" s="46" t="s">
        <v>1981</v>
      </c>
      <c r="C108" s="40" t="s">
        <v>254</v>
      </c>
      <c r="D108" s="40">
        <v>5</v>
      </c>
      <c r="E108" s="40">
        <v>54</v>
      </c>
      <c r="F108" s="40">
        <v>545</v>
      </c>
      <c r="G108" s="40" t="s">
        <v>273</v>
      </c>
    </row>
    <row r="109" spans="2:7">
      <c r="B109" s="46" t="s">
        <v>1981</v>
      </c>
      <c r="C109" s="40" t="s">
        <v>254</v>
      </c>
      <c r="D109" s="40">
        <v>5</v>
      </c>
      <c r="E109" s="40">
        <v>54</v>
      </c>
      <c r="F109" s="40">
        <v>546</v>
      </c>
      <c r="G109" s="40" t="s">
        <v>274</v>
      </c>
    </row>
    <row r="110" spans="2:7">
      <c r="B110" s="46" t="s">
        <v>1981</v>
      </c>
      <c r="C110" s="40" t="s">
        <v>254</v>
      </c>
      <c r="D110" s="40">
        <v>5</v>
      </c>
      <c r="E110" s="40">
        <v>54</v>
      </c>
      <c r="F110" s="40">
        <v>547</v>
      </c>
      <c r="G110" s="40" t="s">
        <v>275</v>
      </c>
    </row>
    <row r="111" spans="2:7">
      <c r="B111" s="46" t="s">
        <v>1981</v>
      </c>
      <c r="C111" s="40" t="s">
        <v>254</v>
      </c>
      <c r="D111" s="40">
        <v>5</v>
      </c>
      <c r="E111" s="40">
        <v>54</v>
      </c>
      <c r="F111" s="40">
        <v>548</v>
      </c>
      <c r="G111" s="40" t="s">
        <v>276</v>
      </c>
    </row>
    <row r="112" spans="2:7">
      <c r="B112" s="46" t="s">
        <v>1981</v>
      </c>
      <c r="C112" s="40" t="s">
        <v>254</v>
      </c>
      <c r="D112" s="40">
        <v>5</v>
      </c>
      <c r="E112" s="40">
        <v>54</v>
      </c>
      <c r="F112" s="40">
        <v>549</v>
      </c>
      <c r="G112" s="40" t="s">
        <v>277</v>
      </c>
    </row>
    <row r="113" spans="2:7">
      <c r="B113" s="46" t="s">
        <v>1981</v>
      </c>
      <c r="C113" s="40" t="s">
        <v>254</v>
      </c>
      <c r="D113" s="40">
        <v>5</v>
      </c>
      <c r="E113" s="40">
        <v>55</v>
      </c>
      <c r="F113" s="40">
        <v>0</v>
      </c>
      <c r="G113" s="40" t="s">
        <v>278</v>
      </c>
    </row>
    <row r="114" spans="2:7">
      <c r="B114" s="46" t="s">
        <v>1981</v>
      </c>
      <c r="C114" s="40" t="s">
        <v>254</v>
      </c>
      <c r="D114" s="40">
        <v>5</v>
      </c>
      <c r="E114" s="40">
        <v>55</v>
      </c>
      <c r="F114" s="40">
        <v>551</v>
      </c>
      <c r="G114" s="40" t="s">
        <v>279</v>
      </c>
    </row>
    <row r="115" spans="2:7">
      <c r="B115" s="46" t="s">
        <v>1981</v>
      </c>
      <c r="C115" s="40" t="s">
        <v>254</v>
      </c>
      <c r="D115" s="40">
        <v>5</v>
      </c>
      <c r="E115" s="40">
        <v>55</v>
      </c>
      <c r="F115" s="40">
        <v>552</v>
      </c>
      <c r="G115" s="40" t="s">
        <v>280</v>
      </c>
    </row>
    <row r="116" spans="2:7">
      <c r="B116" s="46" t="s">
        <v>1981</v>
      </c>
      <c r="C116" s="40" t="s">
        <v>254</v>
      </c>
      <c r="D116" s="40">
        <v>5</v>
      </c>
      <c r="E116" s="40">
        <v>55</v>
      </c>
      <c r="F116" s="40">
        <v>553</v>
      </c>
      <c r="G116" s="40" t="s">
        <v>281</v>
      </c>
    </row>
    <row r="117" spans="2:7">
      <c r="B117" s="46" t="s">
        <v>1981</v>
      </c>
      <c r="C117" s="40" t="s">
        <v>254</v>
      </c>
      <c r="D117" s="40">
        <v>5</v>
      </c>
      <c r="E117" s="40">
        <v>55</v>
      </c>
      <c r="F117" s="40">
        <v>554</v>
      </c>
      <c r="G117" s="40" t="s">
        <v>282</v>
      </c>
    </row>
    <row r="118" spans="2:7">
      <c r="B118" s="46" t="s">
        <v>1981</v>
      </c>
      <c r="C118" s="40" t="s">
        <v>254</v>
      </c>
      <c r="D118" s="40">
        <v>5</v>
      </c>
      <c r="E118" s="40">
        <v>55</v>
      </c>
      <c r="F118" s="40">
        <v>555</v>
      </c>
      <c r="G118" s="40" t="s">
        <v>283</v>
      </c>
    </row>
    <row r="119" spans="2:7">
      <c r="B119" s="46" t="s">
        <v>1981</v>
      </c>
      <c r="C119" s="40" t="s">
        <v>254</v>
      </c>
      <c r="D119" s="40">
        <v>5</v>
      </c>
      <c r="E119" s="40">
        <v>55</v>
      </c>
      <c r="F119" s="40">
        <v>556</v>
      </c>
      <c r="G119" s="40" t="s">
        <v>284</v>
      </c>
    </row>
    <row r="120" spans="2:7">
      <c r="B120" s="46" t="s">
        <v>1981</v>
      </c>
      <c r="C120" s="40" t="s">
        <v>254</v>
      </c>
      <c r="D120" s="40">
        <v>5</v>
      </c>
      <c r="E120" s="40">
        <v>55</v>
      </c>
      <c r="F120" s="40">
        <v>557</v>
      </c>
      <c r="G120" s="40" t="s">
        <v>285</v>
      </c>
    </row>
    <row r="121" spans="2:7">
      <c r="B121" s="46" t="s">
        <v>1981</v>
      </c>
      <c r="C121" s="40" t="s">
        <v>254</v>
      </c>
      <c r="D121" s="40">
        <v>5</v>
      </c>
      <c r="E121" s="40">
        <v>55</v>
      </c>
      <c r="F121" s="40">
        <v>559</v>
      </c>
      <c r="G121" s="40" t="s">
        <v>286</v>
      </c>
    </row>
    <row r="122" spans="2:7">
      <c r="B122" s="46" t="s">
        <v>1981</v>
      </c>
      <c r="C122" s="40" t="s">
        <v>254</v>
      </c>
      <c r="D122" s="40">
        <v>5</v>
      </c>
      <c r="E122" s="40">
        <v>59</v>
      </c>
      <c r="F122" s="40">
        <v>0</v>
      </c>
      <c r="G122" s="40" t="s">
        <v>287</v>
      </c>
    </row>
    <row r="123" spans="2:7">
      <c r="B123" s="46" t="s">
        <v>1981</v>
      </c>
      <c r="C123" s="40" t="s">
        <v>254</v>
      </c>
      <c r="D123" s="40">
        <v>5</v>
      </c>
      <c r="E123" s="40">
        <v>59</v>
      </c>
      <c r="F123" s="40">
        <v>591</v>
      </c>
      <c r="G123" s="40" t="s">
        <v>288</v>
      </c>
    </row>
    <row r="124" spans="2:7">
      <c r="B124" s="46" t="s">
        <v>1981</v>
      </c>
      <c r="C124" s="40" t="s">
        <v>254</v>
      </c>
      <c r="D124" s="40">
        <v>5</v>
      </c>
      <c r="E124" s="40">
        <v>59</v>
      </c>
      <c r="F124" s="40">
        <v>592</v>
      </c>
      <c r="G124" s="40" t="s">
        <v>289</v>
      </c>
    </row>
    <row r="125" spans="2:7">
      <c r="B125" s="46" t="s">
        <v>1981</v>
      </c>
      <c r="C125" s="40" t="s">
        <v>254</v>
      </c>
      <c r="D125" s="40">
        <v>5</v>
      </c>
      <c r="E125" s="40">
        <v>59</v>
      </c>
      <c r="F125" s="40">
        <v>593</v>
      </c>
      <c r="G125" s="40" t="s">
        <v>290</v>
      </c>
    </row>
    <row r="126" spans="2:7">
      <c r="B126" s="46" t="s">
        <v>1981</v>
      </c>
      <c r="C126" s="40" t="s">
        <v>254</v>
      </c>
      <c r="D126" s="40">
        <v>5</v>
      </c>
      <c r="E126" s="40">
        <v>59</v>
      </c>
      <c r="F126" s="40">
        <v>594</v>
      </c>
      <c r="G126" s="40" t="s">
        <v>291</v>
      </c>
    </row>
    <row r="127" spans="2:7">
      <c r="B127" s="46" t="s">
        <v>1981</v>
      </c>
      <c r="C127" s="40" t="s">
        <v>254</v>
      </c>
      <c r="D127" s="40">
        <v>5</v>
      </c>
      <c r="E127" s="40">
        <v>59</v>
      </c>
      <c r="F127" s="40">
        <v>599</v>
      </c>
      <c r="G127" s="40" t="s">
        <v>292</v>
      </c>
    </row>
    <row r="128" spans="2:7">
      <c r="B128" s="46" t="s">
        <v>1981</v>
      </c>
      <c r="C128" s="40" t="s">
        <v>293</v>
      </c>
      <c r="D128" s="40">
        <v>0</v>
      </c>
      <c r="E128" s="40">
        <v>0</v>
      </c>
      <c r="F128" s="40">
        <v>0</v>
      </c>
      <c r="G128" s="40" t="s">
        <v>294</v>
      </c>
    </row>
    <row r="129" spans="2:7">
      <c r="B129" s="46" t="s">
        <v>1981</v>
      </c>
      <c r="C129" s="40" t="s">
        <v>293</v>
      </c>
      <c r="D129" s="40">
        <v>6</v>
      </c>
      <c r="E129" s="40">
        <v>0</v>
      </c>
      <c r="F129" s="40">
        <v>0</v>
      </c>
      <c r="G129" s="40" t="s">
        <v>295</v>
      </c>
    </row>
    <row r="130" spans="2:7">
      <c r="B130" s="46" t="s">
        <v>1981</v>
      </c>
      <c r="C130" s="40" t="s">
        <v>293</v>
      </c>
      <c r="D130" s="40">
        <v>6</v>
      </c>
      <c r="E130" s="40">
        <v>60</v>
      </c>
      <c r="F130" s="40">
        <v>0</v>
      </c>
      <c r="G130" s="40" t="s">
        <v>296</v>
      </c>
    </row>
    <row r="131" spans="2:7">
      <c r="B131" s="46" t="s">
        <v>1981</v>
      </c>
      <c r="C131" s="40" t="s">
        <v>293</v>
      </c>
      <c r="D131" s="40">
        <v>6</v>
      </c>
      <c r="E131" s="40">
        <v>60</v>
      </c>
      <c r="F131" s="40">
        <v>600</v>
      </c>
      <c r="G131" s="40" t="s">
        <v>191</v>
      </c>
    </row>
    <row r="132" spans="2:7">
      <c r="B132" s="46" t="s">
        <v>1981</v>
      </c>
      <c r="C132" s="40" t="s">
        <v>293</v>
      </c>
      <c r="D132" s="40">
        <v>6</v>
      </c>
      <c r="E132" s="40">
        <v>60</v>
      </c>
      <c r="F132" s="40">
        <v>609</v>
      </c>
      <c r="G132" s="40" t="s">
        <v>192</v>
      </c>
    </row>
    <row r="133" spans="2:7">
      <c r="B133" s="46" t="s">
        <v>1981</v>
      </c>
      <c r="C133" s="40" t="s">
        <v>293</v>
      </c>
      <c r="D133" s="40">
        <v>6</v>
      </c>
      <c r="E133" s="40">
        <v>61</v>
      </c>
      <c r="F133" s="40">
        <v>0</v>
      </c>
      <c r="G133" s="40" t="s">
        <v>297</v>
      </c>
    </row>
    <row r="134" spans="2:7">
      <c r="B134" s="46" t="s">
        <v>1981</v>
      </c>
      <c r="C134" s="40" t="s">
        <v>293</v>
      </c>
      <c r="D134" s="40">
        <v>6</v>
      </c>
      <c r="E134" s="40">
        <v>61</v>
      </c>
      <c r="F134" s="40">
        <v>611</v>
      </c>
      <c r="G134" s="40" t="s">
        <v>297</v>
      </c>
    </row>
    <row r="135" spans="2:7">
      <c r="B135" s="46" t="s">
        <v>1981</v>
      </c>
      <c r="C135" s="40" t="s">
        <v>293</v>
      </c>
      <c r="D135" s="40">
        <v>6</v>
      </c>
      <c r="E135" s="40">
        <v>62</v>
      </c>
      <c r="F135" s="40">
        <v>0</v>
      </c>
      <c r="G135" s="40" t="s">
        <v>298</v>
      </c>
    </row>
    <row r="136" spans="2:7">
      <c r="B136" s="46" t="s">
        <v>1981</v>
      </c>
      <c r="C136" s="40" t="s">
        <v>293</v>
      </c>
      <c r="D136" s="40">
        <v>6</v>
      </c>
      <c r="E136" s="40">
        <v>62</v>
      </c>
      <c r="F136" s="40">
        <v>621</v>
      </c>
      <c r="G136" s="40" t="s">
        <v>299</v>
      </c>
    </row>
    <row r="137" spans="2:7">
      <c r="B137" s="46" t="s">
        <v>1981</v>
      </c>
      <c r="C137" s="40" t="s">
        <v>293</v>
      </c>
      <c r="D137" s="40">
        <v>6</v>
      </c>
      <c r="E137" s="40">
        <v>62</v>
      </c>
      <c r="F137" s="40">
        <v>622</v>
      </c>
      <c r="G137" s="40" t="s">
        <v>300</v>
      </c>
    </row>
    <row r="138" spans="2:7">
      <c r="B138" s="46" t="s">
        <v>1981</v>
      </c>
      <c r="C138" s="40" t="s">
        <v>293</v>
      </c>
      <c r="D138" s="40">
        <v>6</v>
      </c>
      <c r="E138" s="40">
        <v>62</v>
      </c>
      <c r="F138" s="40">
        <v>623</v>
      </c>
      <c r="G138" s="40" t="s">
        <v>301</v>
      </c>
    </row>
    <row r="139" spans="2:7">
      <c r="B139" s="46" t="s">
        <v>1981</v>
      </c>
      <c r="C139" s="40" t="s">
        <v>293</v>
      </c>
      <c r="D139" s="40">
        <v>6</v>
      </c>
      <c r="E139" s="40">
        <v>63</v>
      </c>
      <c r="F139" s="40">
        <v>0</v>
      </c>
      <c r="G139" s="40" t="s">
        <v>302</v>
      </c>
    </row>
    <row r="140" spans="2:7">
      <c r="B140" s="46" t="s">
        <v>1981</v>
      </c>
      <c r="C140" s="40" t="s">
        <v>293</v>
      </c>
      <c r="D140" s="40">
        <v>6</v>
      </c>
      <c r="E140" s="40">
        <v>63</v>
      </c>
      <c r="F140" s="40">
        <v>631</v>
      </c>
      <c r="G140" s="40" t="s">
        <v>302</v>
      </c>
    </row>
    <row r="141" spans="2:7">
      <c r="B141" s="46" t="s">
        <v>1981</v>
      </c>
      <c r="C141" s="40" t="s">
        <v>293</v>
      </c>
      <c r="D141" s="40">
        <v>6</v>
      </c>
      <c r="E141" s="40">
        <v>64</v>
      </c>
      <c r="F141" s="40">
        <v>0</v>
      </c>
      <c r="G141" s="40" t="s">
        <v>303</v>
      </c>
    </row>
    <row r="142" spans="2:7">
      <c r="B142" s="46" t="s">
        <v>1981</v>
      </c>
      <c r="C142" s="40" t="s">
        <v>293</v>
      </c>
      <c r="D142" s="40">
        <v>6</v>
      </c>
      <c r="E142" s="40">
        <v>64</v>
      </c>
      <c r="F142" s="40">
        <v>641</v>
      </c>
      <c r="G142" s="40" t="s">
        <v>303</v>
      </c>
    </row>
    <row r="143" spans="2:7">
      <c r="B143" s="46" t="s">
        <v>1981</v>
      </c>
      <c r="C143" s="40" t="s">
        <v>293</v>
      </c>
      <c r="D143" s="40">
        <v>6</v>
      </c>
      <c r="E143" s="40">
        <v>65</v>
      </c>
      <c r="F143" s="40">
        <v>0</v>
      </c>
      <c r="G143" s="40" t="s">
        <v>304</v>
      </c>
    </row>
    <row r="144" spans="2:7">
      <c r="B144" s="46" t="s">
        <v>1981</v>
      </c>
      <c r="C144" s="40" t="s">
        <v>293</v>
      </c>
      <c r="D144" s="40">
        <v>6</v>
      </c>
      <c r="E144" s="40">
        <v>65</v>
      </c>
      <c r="F144" s="40">
        <v>651</v>
      </c>
      <c r="G144" s="40" t="s">
        <v>304</v>
      </c>
    </row>
    <row r="145" spans="2:7">
      <c r="B145" s="46" t="s">
        <v>1981</v>
      </c>
      <c r="C145" s="40" t="s">
        <v>293</v>
      </c>
      <c r="D145" s="40">
        <v>6</v>
      </c>
      <c r="E145" s="40">
        <v>66</v>
      </c>
      <c r="F145" s="40">
        <v>0</v>
      </c>
      <c r="G145" s="40" t="s">
        <v>305</v>
      </c>
    </row>
    <row r="146" spans="2:7">
      <c r="B146" s="46" t="s">
        <v>1981</v>
      </c>
      <c r="C146" s="40" t="s">
        <v>293</v>
      </c>
      <c r="D146" s="40">
        <v>6</v>
      </c>
      <c r="E146" s="40">
        <v>66</v>
      </c>
      <c r="F146" s="40">
        <v>661</v>
      </c>
      <c r="G146" s="40" t="s">
        <v>305</v>
      </c>
    </row>
    <row r="147" spans="2:7">
      <c r="B147" s="46" t="s">
        <v>1981</v>
      </c>
      <c r="C147" s="40" t="s">
        <v>293</v>
      </c>
      <c r="D147" s="40">
        <v>7</v>
      </c>
      <c r="E147" s="40">
        <v>0</v>
      </c>
      <c r="F147" s="40">
        <v>0</v>
      </c>
      <c r="G147" s="40" t="s">
        <v>306</v>
      </c>
    </row>
    <row r="148" spans="2:7">
      <c r="B148" s="46" t="s">
        <v>1981</v>
      </c>
      <c r="C148" s="40" t="s">
        <v>293</v>
      </c>
      <c r="D148" s="40">
        <v>7</v>
      </c>
      <c r="E148" s="40">
        <v>70</v>
      </c>
      <c r="F148" s="40">
        <v>0</v>
      </c>
      <c r="G148" s="40" t="s">
        <v>307</v>
      </c>
    </row>
    <row r="149" spans="2:7">
      <c r="B149" s="46" t="s">
        <v>1981</v>
      </c>
      <c r="C149" s="40" t="s">
        <v>293</v>
      </c>
      <c r="D149" s="40">
        <v>7</v>
      </c>
      <c r="E149" s="40">
        <v>70</v>
      </c>
      <c r="F149" s="40">
        <v>700</v>
      </c>
      <c r="G149" s="40" t="s">
        <v>191</v>
      </c>
    </row>
    <row r="150" spans="2:7">
      <c r="B150" s="46" t="s">
        <v>1981</v>
      </c>
      <c r="C150" s="40" t="s">
        <v>293</v>
      </c>
      <c r="D150" s="40">
        <v>7</v>
      </c>
      <c r="E150" s="40">
        <v>70</v>
      </c>
      <c r="F150" s="40">
        <v>709</v>
      </c>
      <c r="G150" s="40" t="s">
        <v>192</v>
      </c>
    </row>
    <row r="151" spans="2:7">
      <c r="B151" s="46" t="s">
        <v>1981</v>
      </c>
      <c r="C151" s="40" t="s">
        <v>293</v>
      </c>
      <c r="D151" s="40">
        <v>7</v>
      </c>
      <c r="E151" s="40">
        <v>71</v>
      </c>
      <c r="F151" s="40">
        <v>0</v>
      </c>
      <c r="G151" s="40" t="s">
        <v>308</v>
      </c>
    </row>
    <row r="152" spans="2:7">
      <c r="B152" s="46" t="s">
        <v>1981</v>
      </c>
      <c r="C152" s="40" t="s">
        <v>293</v>
      </c>
      <c r="D152" s="40">
        <v>7</v>
      </c>
      <c r="E152" s="40">
        <v>71</v>
      </c>
      <c r="F152" s="40">
        <v>711</v>
      </c>
      <c r="G152" s="40" t="s">
        <v>309</v>
      </c>
    </row>
    <row r="153" spans="2:7">
      <c r="B153" s="46" t="s">
        <v>1981</v>
      </c>
      <c r="C153" s="40" t="s">
        <v>293</v>
      </c>
      <c r="D153" s="40">
        <v>7</v>
      </c>
      <c r="E153" s="40">
        <v>71</v>
      </c>
      <c r="F153" s="40">
        <v>712</v>
      </c>
      <c r="G153" s="40" t="s">
        <v>310</v>
      </c>
    </row>
    <row r="154" spans="2:7">
      <c r="B154" s="46" t="s">
        <v>1981</v>
      </c>
      <c r="C154" s="40" t="s">
        <v>293</v>
      </c>
      <c r="D154" s="40">
        <v>7</v>
      </c>
      <c r="E154" s="40">
        <v>72</v>
      </c>
      <c r="F154" s="40">
        <v>0</v>
      </c>
      <c r="G154" s="40" t="s">
        <v>311</v>
      </c>
    </row>
    <row r="155" spans="2:7">
      <c r="B155" s="46" t="s">
        <v>1981</v>
      </c>
      <c r="C155" s="40" t="s">
        <v>293</v>
      </c>
      <c r="D155" s="40">
        <v>7</v>
      </c>
      <c r="E155" s="40">
        <v>72</v>
      </c>
      <c r="F155" s="40">
        <v>721</v>
      </c>
      <c r="G155" s="40" t="s">
        <v>312</v>
      </c>
    </row>
    <row r="156" spans="2:7">
      <c r="B156" s="46" t="s">
        <v>1981</v>
      </c>
      <c r="C156" s="40" t="s">
        <v>293</v>
      </c>
      <c r="D156" s="40">
        <v>7</v>
      </c>
      <c r="E156" s="40">
        <v>72</v>
      </c>
      <c r="F156" s="40">
        <v>722</v>
      </c>
      <c r="G156" s="40" t="s">
        <v>313</v>
      </c>
    </row>
    <row r="157" spans="2:7">
      <c r="B157" s="46" t="s">
        <v>1981</v>
      </c>
      <c r="C157" s="40" t="s">
        <v>293</v>
      </c>
      <c r="D157" s="40">
        <v>7</v>
      </c>
      <c r="E157" s="40">
        <v>72</v>
      </c>
      <c r="F157" s="40">
        <v>723</v>
      </c>
      <c r="G157" s="40" t="s">
        <v>314</v>
      </c>
    </row>
    <row r="158" spans="2:7">
      <c r="B158" s="46" t="s">
        <v>1981</v>
      </c>
      <c r="C158" s="40" t="s">
        <v>293</v>
      </c>
      <c r="D158" s="40">
        <v>7</v>
      </c>
      <c r="E158" s="40">
        <v>73</v>
      </c>
      <c r="F158" s="40">
        <v>0</v>
      </c>
      <c r="G158" s="40" t="s">
        <v>315</v>
      </c>
    </row>
    <row r="159" spans="2:7">
      <c r="B159" s="46" t="s">
        <v>1981</v>
      </c>
      <c r="C159" s="40" t="s">
        <v>293</v>
      </c>
      <c r="D159" s="40">
        <v>7</v>
      </c>
      <c r="E159" s="40">
        <v>73</v>
      </c>
      <c r="F159" s="40">
        <v>731</v>
      </c>
      <c r="G159" s="40" t="s">
        <v>316</v>
      </c>
    </row>
    <row r="160" spans="2:7">
      <c r="B160" s="46" t="s">
        <v>1981</v>
      </c>
      <c r="C160" s="40" t="s">
        <v>293</v>
      </c>
      <c r="D160" s="40">
        <v>7</v>
      </c>
      <c r="E160" s="40">
        <v>73</v>
      </c>
      <c r="F160" s="40">
        <v>732</v>
      </c>
      <c r="G160" s="40" t="s">
        <v>317</v>
      </c>
    </row>
    <row r="161" spans="2:7">
      <c r="B161" s="46" t="s">
        <v>1981</v>
      </c>
      <c r="C161" s="40" t="s">
        <v>293</v>
      </c>
      <c r="D161" s="40">
        <v>7</v>
      </c>
      <c r="E161" s="40">
        <v>74</v>
      </c>
      <c r="F161" s="40">
        <v>0</v>
      </c>
      <c r="G161" s="40" t="s">
        <v>318</v>
      </c>
    </row>
    <row r="162" spans="2:7">
      <c r="B162" s="46" t="s">
        <v>1981</v>
      </c>
      <c r="C162" s="40" t="s">
        <v>293</v>
      </c>
      <c r="D162" s="40">
        <v>7</v>
      </c>
      <c r="E162" s="40">
        <v>74</v>
      </c>
      <c r="F162" s="40">
        <v>741</v>
      </c>
      <c r="G162" s="40" t="s">
        <v>319</v>
      </c>
    </row>
    <row r="163" spans="2:7">
      <c r="B163" s="46" t="s">
        <v>1981</v>
      </c>
      <c r="C163" s="40" t="s">
        <v>293</v>
      </c>
      <c r="D163" s="40">
        <v>7</v>
      </c>
      <c r="E163" s="40">
        <v>74</v>
      </c>
      <c r="F163" s="40">
        <v>742</v>
      </c>
      <c r="G163" s="40" t="s">
        <v>320</v>
      </c>
    </row>
    <row r="164" spans="2:7">
      <c r="B164" s="46" t="s">
        <v>1981</v>
      </c>
      <c r="C164" s="40" t="s">
        <v>293</v>
      </c>
      <c r="D164" s="40">
        <v>7</v>
      </c>
      <c r="E164" s="40">
        <v>74</v>
      </c>
      <c r="F164" s="40">
        <v>743</v>
      </c>
      <c r="G164" s="40" t="s">
        <v>321</v>
      </c>
    </row>
    <row r="165" spans="2:7">
      <c r="B165" s="46" t="s">
        <v>1981</v>
      </c>
      <c r="C165" s="40" t="s">
        <v>293</v>
      </c>
      <c r="D165" s="40">
        <v>7</v>
      </c>
      <c r="E165" s="40">
        <v>74</v>
      </c>
      <c r="F165" s="40">
        <v>744</v>
      </c>
      <c r="G165" s="40" t="s">
        <v>322</v>
      </c>
    </row>
    <row r="166" spans="2:7">
      <c r="B166" s="46" t="s">
        <v>1981</v>
      </c>
      <c r="C166" s="40" t="s">
        <v>293</v>
      </c>
      <c r="D166" s="40">
        <v>7</v>
      </c>
      <c r="E166" s="40">
        <v>75</v>
      </c>
      <c r="F166" s="40">
        <v>0</v>
      </c>
      <c r="G166" s="40" t="s">
        <v>323</v>
      </c>
    </row>
    <row r="167" spans="2:7">
      <c r="B167" s="46" t="s">
        <v>1981</v>
      </c>
      <c r="C167" s="40" t="s">
        <v>293</v>
      </c>
      <c r="D167" s="40">
        <v>7</v>
      </c>
      <c r="E167" s="40">
        <v>75</v>
      </c>
      <c r="F167" s="40">
        <v>751</v>
      </c>
      <c r="G167" s="40" t="s">
        <v>323</v>
      </c>
    </row>
    <row r="168" spans="2:7">
      <c r="B168" s="46" t="s">
        <v>1981</v>
      </c>
      <c r="C168" s="40" t="s">
        <v>293</v>
      </c>
      <c r="D168" s="40">
        <v>7</v>
      </c>
      <c r="E168" s="40">
        <v>76</v>
      </c>
      <c r="F168" s="40">
        <v>0</v>
      </c>
      <c r="G168" s="40" t="s">
        <v>324</v>
      </c>
    </row>
    <row r="169" spans="2:7">
      <c r="B169" s="46" t="s">
        <v>1981</v>
      </c>
      <c r="C169" s="40" t="s">
        <v>293</v>
      </c>
      <c r="D169" s="40">
        <v>7</v>
      </c>
      <c r="E169" s="40">
        <v>76</v>
      </c>
      <c r="F169" s="40">
        <v>761</v>
      </c>
      <c r="G169" s="40" t="s">
        <v>325</v>
      </c>
    </row>
    <row r="170" spans="2:7">
      <c r="B170" s="46" t="s">
        <v>1981</v>
      </c>
      <c r="C170" s="40" t="s">
        <v>293</v>
      </c>
      <c r="D170" s="40">
        <v>7</v>
      </c>
      <c r="E170" s="40">
        <v>76</v>
      </c>
      <c r="F170" s="40">
        <v>762</v>
      </c>
      <c r="G170" s="40" t="s">
        <v>326</v>
      </c>
    </row>
    <row r="171" spans="2:7">
      <c r="B171" s="46" t="s">
        <v>1981</v>
      </c>
      <c r="C171" s="40" t="s">
        <v>293</v>
      </c>
      <c r="D171" s="40">
        <v>7</v>
      </c>
      <c r="E171" s="40">
        <v>76</v>
      </c>
      <c r="F171" s="40">
        <v>763</v>
      </c>
      <c r="G171" s="40" t="s">
        <v>327</v>
      </c>
    </row>
    <row r="172" spans="2:7">
      <c r="B172" s="46" t="s">
        <v>1981</v>
      </c>
      <c r="C172" s="40" t="s">
        <v>293</v>
      </c>
      <c r="D172" s="40">
        <v>7</v>
      </c>
      <c r="E172" s="40">
        <v>77</v>
      </c>
      <c r="F172" s="40">
        <v>0</v>
      </c>
      <c r="G172" s="40" t="s">
        <v>328</v>
      </c>
    </row>
    <row r="173" spans="2:7">
      <c r="B173" s="46" t="s">
        <v>1981</v>
      </c>
      <c r="C173" s="40" t="s">
        <v>293</v>
      </c>
      <c r="D173" s="40">
        <v>7</v>
      </c>
      <c r="E173" s="40">
        <v>77</v>
      </c>
      <c r="F173" s="40">
        <v>771</v>
      </c>
      <c r="G173" s="40" t="s">
        <v>329</v>
      </c>
    </row>
    <row r="174" spans="2:7">
      <c r="B174" s="46" t="s">
        <v>1981</v>
      </c>
      <c r="C174" s="40" t="s">
        <v>293</v>
      </c>
      <c r="D174" s="40">
        <v>7</v>
      </c>
      <c r="E174" s="40">
        <v>77</v>
      </c>
      <c r="F174" s="40">
        <v>772</v>
      </c>
      <c r="G174" s="40" t="s">
        <v>330</v>
      </c>
    </row>
    <row r="175" spans="2:7">
      <c r="B175" s="46" t="s">
        <v>1981</v>
      </c>
      <c r="C175" s="40" t="s">
        <v>293</v>
      </c>
      <c r="D175" s="40">
        <v>7</v>
      </c>
      <c r="E175" s="40">
        <v>78</v>
      </c>
      <c r="F175" s="40">
        <v>0</v>
      </c>
      <c r="G175" s="40" t="s">
        <v>331</v>
      </c>
    </row>
    <row r="176" spans="2:7">
      <c r="B176" s="46" t="s">
        <v>1981</v>
      </c>
      <c r="C176" s="40" t="s">
        <v>293</v>
      </c>
      <c r="D176" s="40">
        <v>7</v>
      </c>
      <c r="E176" s="40">
        <v>78</v>
      </c>
      <c r="F176" s="40">
        <v>781</v>
      </c>
      <c r="G176" s="40" t="s">
        <v>332</v>
      </c>
    </row>
    <row r="177" spans="2:7">
      <c r="B177" s="46" t="s">
        <v>1981</v>
      </c>
      <c r="C177" s="40" t="s">
        <v>293</v>
      </c>
      <c r="D177" s="40">
        <v>7</v>
      </c>
      <c r="E177" s="40">
        <v>78</v>
      </c>
      <c r="F177" s="40">
        <v>782</v>
      </c>
      <c r="G177" s="40" t="s">
        <v>333</v>
      </c>
    </row>
    <row r="178" spans="2:7">
      <c r="B178" s="46" t="s">
        <v>1981</v>
      </c>
      <c r="C178" s="40" t="s">
        <v>293</v>
      </c>
      <c r="D178" s="40">
        <v>7</v>
      </c>
      <c r="E178" s="40">
        <v>79</v>
      </c>
      <c r="F178" s="40">
        <v>0</v>
      </c>
      <c r="G178" s="40" t="s">
        <v>334</v>
      </c>
    </row>
    <row r="179" spans="2:7">
      <c r="B179" s="46" t="s">
        <v>1981</v>
      </c>
      <c r="C179" s="40" t="s">
        <v>293</v>
      </c>
      <c r="D179" s="40">
        <v>7</v>
      </c>
      <c r="E179" s="40">
        <v>79</v>
      </c>
      <c r="F179" s="40">
        <v>791</v>
      </c>
      <c r="G179" s="40" t="s">
        <v>335</v>
      </c>
    </row>
    <row r="180" spans="2:7">
      <c r="B180" s="46" t="s">
        <v>1981</v>
      </c>
      <c r="C180" s="40" t="s">
        <v>293</v>
      </c>
      <c r="D180" s="40">
        <v>7</v>
      </c>
      <c r="E180" s="40">
        <v>79</v>
      </c>
      <c r="F180" s="40">
        <v>792</v>
      </c>
      <c r="G180" s="40" t="s">
        <v>336</v>
      </c>
    </row>
    <row r="181" spans="2:7">
      <c r="B181" s="46" t="s">
        <v>1981</v>
      </c>
      <c r="C181" s="40" t="s">
        <v>293</v>
      </c>
      <c r="D181" s="40">
        <v>7</v>
      </c>
      <c r="E181" s="40">
        <v>79</v>
      </c>
      <c r="F181" s="40">
        <v>793</v>
      </c>
      <c r="G181" s="40" t="s">
        <v>337</v>
      </c>
    </row>
    <row r="182" spans="2:7">
      <c r="B182" s="46" t="s">
        <v>1981</v>
      </c>
      <c r="C182" s="40" t="s">
        <v>293</v>
      </c>
      <c r="D182" s="40">
        <v>7</v>
      </c>
      <c r="E182" s="40">
        <v>79</v>
      </c>
      <c r="F182" s="40">
        <v>794</v>
      </c>
      <c r="G182" s="40" t="s">
        <v>338</v>
      </c>
    </row>
    <row r="183" spans="2:7">
      <c r="B183" s="46" t="s">
        <v>1981</v>
      </c>
      <c r="C183" s="40" t="s">
        <v>293</v>
      </c>
      <c r="D183" s="40">
        <v>7</v>
      </c>
      <c r="E183" s="40">
        <v>79</v>
      </c>
      <c r="F183" s="40">
        <v>795</v>
      </c>
      <c r="G183" s="40" t="s">
        <v>339</v>
      </c>
    </row>
    <row r="184" spans="2:7">
      <c r="B184" s="46" t="s">
        <v>1981</v>
      </c>
      <c r="C184" s="40" t="s">
        <v>293</v>
      </c>
      <c r="D184" s="40">
        <v>7</v>
      </c>
      <c r="E184" s="40">
        <v>79</v>
      </c>
      <c r="F184" s="40">
        <v>796</v>
      </c>
      <c r="G184" s="40" t="s">
        <v>340</v>
      </c>
    </row>
    <row r="185" spans="2:7">
      <c r="B185" s="46" t="s">
        <v>1981</v>
      </c>
      <c r="C185" s="40" t="s">
        <v>293</v>
      </c>
      <c r="D185" s="40">
        <v>7</v>
      </c>
      <c r="E185" s="40">
        <v>79</v>
      </c>
      <c r="F185" s="40">
        <v>799</v>
      </c>
      <c r="G185" s="40" t="s">
        <v>341</v>
      </c>
    </row>
    <row r="186" spans="2:7">
      <c r="B186" s="46" t="s">
        <v>1981</v>
      </c>
      <c r="C186" s="40" t="s">
        <v>293</v>
      </c>
      <c r="D186" s="40">
        <v>8</v>
      </c>
      <c r="E186" s="40">
        <v>0</v>
      </c>
      <c r="F186" s="40">
        <v>0</v>
      </c>
      <c r="G186" s="40" t="s">
        <v>342</v>
      </c>
    </row>
    <row r="187" spans="2:7">
      <c r="B187" s="46" t="s">
        <v>1981</v>
      </c>
      <c r="C187" s="40" t="s">
        <v>293</v>
      </c>
      <c r="D187" s="40">
        <v>8</v>
      </c>
      <c r="E187" s="40">
        <v>80</v>
      </c>
      <c r="F187" s="40">
        <v>0</v>
      </c>
      <c r="G187" s="40" t="s">
        <v>343</v>
      </c>
    </row>
    <row r="188" spans="2:7">
      <c r="B188" s="46" t="s">
        <v>1981</v>
      </c>
      <c r="C188" s="40" t="s">
        <v>293</v>
      </c>
      <c r="D188" s="40">
        <v>8</v>
      </c>
      <c r="E188" s="40">
        <v>80</v>
      </c>
      <c r="F188" s="40">
        <v>800</v>
      </c>
      <c r="G188" s="40" t="s">
        <v>191</v>
      </c>
    </row>
    <row r="189" spans="2:7">
      <c r="B189" s="46" t="s">
        <v>1981</v>
      </c>
      <c r="C189" s="40" t="s">
        <v>293</v>
      </c>
      <c r="D189" s="40">
        <v>8</v>
      </c>
      <c r="E189" s="40">
        <v>80</v>
      </c>
      <c r="F189" s="40">
        <v>809</v>
      </c>
      <c r="G189" s="40" t="s">
        <v>192</v>
      </c>
    </row>
    <row r="190" spans="2:7">
      <c r="B190" s="46" t="s">
        <v>1981</v>
      </c>
      <c r="C190" s="40" t="s">
        <v>293</v>
      </c>
      <c r="D190" s="40">
        <v>8</v>
      </c>
      <c r="E190" s="40">
        <v>81</v>
      </c>
      <c r="F190" s="40">
        <v>0</v>
      </c>
      <c r="G190" s="40" t="s">
        <v>344</v>
      </c>
    </row>
    <row r="191" spans="2:7">
      <c r="B191" s="46" t="s">
        <v>1981</v>
      </c>
      <c r="C191" s="40" t="s">
        <v>293</v>
      </c>
      <c r="D191" s="40">
        <v>8</v>
      </c>
      <c r="E191" s="40">
        <v>81</v>
      </c>
      <c r="F191" s="40">
        <v>811</v>
      </c>
      <c r="G191" s="40" t="s">
        <v>345</v>
      </c>
    </row>
    <row r="192" spans="2:7">
      <c r="B192" s="46" t="s">
        <v>1981</v>
      </c>
      <c r="C192" s="40" t="s">
        <v>293</v>
      </c>
      <c r="D192" s="40">
        <v>8</v>
      </c>
      <c r="E192" s="40">
        <v>81</v>
      </c>
      <c r="F192" s="40">
        <v>812</v>
      </c>
      <c r="G192" s="40" t="s">
        <v>346</v>
      </c>
    </row>
    <row r="193" spans="2:7">
      <c r="B193" s="46" t="s">
        <v>1981</v>
      </c>
      <c r="C193" s="40" t="s">
        <v>293</v>
      </c>
      <c r="D193" s="40">
        <v>8</v>
      </c>
      <c r="E193" s="40">
        <v>82</v>
      </c>
      <c r="F193" s="40">
        <v>0</v>
      </c>
      <c r="G193" s="40" t="s">
        <v>347</v>
      </c>
    </row>
    <row r="194" spans="2:7">
      <c r="B194" s="46" t="s">
        <v>1981</v>
      </c>
      <c r="C194" s="40" t="s">
        <v>293</v>
      </c>
      <c r="D194" s="40">
        <v>8</v>
      </c>
      <c r="E194" s="40">
        <v>82</v>
      </c>
      <c r="F194" s="40">
        <v>821</v>
      </c>
      <c r="G194" s="40" t="s">
        <v>348</v>
      </c>
    </row>
    <row r="195" spans="2:7">
      <c r="B195" s="46" t="s">
        <v>1981</v>
      </c>
      <c r="C195" s="40" t="s">
        <v>293</v>
      </c>
      <c r="D195" s="40">
        <v>8</v>
      </c>
      <c r="E195" s="40">
        <v>82</v>
      </c>
      <c r="F195" s="40">
        <v>822</v>
      </c>
      <c r="G195" s="40" t="s">
        <v>349</v>
      </c>
    </row>
    <row r="196" spans="2:7">
      <c r="B196" s="46" t="s">
        <v>1981</v>
      </c>
      <c r="C196" s="40" t="s">
        <v>293</v>
      </c>
      <c r="D196" s="40">
        <v>8</v>
      </c>
      <c r="E196" s="40">
        <v>82</v>
      </c>
      <c r="F196" s="40">
        <v>823</v>
      </c>
      <c r="G196" s="40" t="s">
        <v>350</v>
      </c>
    </row>
    <row r="197" spans="2:7">
      <c r="B197" s="46" t="s">
        <v>1981</v>
      </c>
      <c r="C197" s="40" t="s">
        <v>293</v>
      </c>
      <c r="D197" s="40">
        <v>8</v>
      </c>
      <c r="E197" s="40">
        <v>83</v>
      </c>
      <c r="F197" s="40">
        <v>0</v>
      </c>
      <c r="G197" s="40" t="s">
        <v>351</v>
      </c>
    </row>
    <row r="198" spans="2:7">
      <c r="B198" s="46" t="s">
        <v>1981</v>
      </c>
      <c r="C198" s="40" t="s">
        <v>293</v>
      </c>
      <c r="D198" s="40">
        <v>8</v>
      </c>
      <c r="E198" s="40">
        <v>83</v>
      </c>
      <c r="F198" s="40">
        <v>831</v>
      </c>
      <c r="G198" s="40" t="s">
        <v>352</v>
      </c>
    </row>
    <row r="199" spans="2:7">
      <c r="B199" s="46" t="s">
        <v>1981</v>
      </c>
      <c r="C199" s="40" t="s">
        <v>293</v>
      </c>
      <c r="D199" s="40">
        <v>8</v>
      </c>
      <c r="E199" s="40">
        <v>83</v>
      </c>
      <c r="F199" s="40">
        <v>832</v>
      </c>
      <c r="G199" s="40" t="s">
        <v>353</v>
      </c>
    </row>
    <row r="200" spans="2:7">
      <c r="B200" s="46" t="s">
        <v>1981</v>
      </c>
      <c r="C200" s="40" t="s">
        <v>293</v>
      </c>
      <c r="D200" s="40">
        <v>8</v>
      </c>
      <c r="E200" s="40">
        <v>83</v>
      </c>
      <c r="F200" s="40">
        <v>833</v>
      </c>
      <c r="G200" s="40" t="s">
        <v>354</v>
      </c>
    </row>
    <row r="201" spans="2:7">
      <c r="B201" s="46" t="s">
        <v>1981</v>
      </c>
      <c r="C201" s="40" t="s">
        <v>293</v>
      </c>
      <c r="D201" s="40">
        <v>8</v>
      </c>
      <c r="E201" s="40">
        <v>83</v>
      </c>
      <c r="F201" s="40">
        <v>839</v>
      </c>
      <c r="G201" s="40" t="s">
        <v>355</v>
      </c>
    </row>
    <row r="202" spans="2:7">
      <c r="B202" s="46" t="s">
        <v>1981</v>
      </c>
      <c r="C202" s="40" t="s">
        <v>293</v>
      </c>
      <c r="D202" s="40">
        <v>8</v>
      </c>
      <c r="E202" s="40">
        <v>84</v>
      </c>
      <c r="F202" s="40">
        <v>0</v>
      </c>
      <c r="G202" s="40" t="s">
        <v>356</v>
      </c>
    </row>
    <row r="203" spans="2:7">
      <c r="B203" s="46" t="s">
        <v>1981</v>
      </c>
      <c r="C203" s="40" t="s">
        <v>293</v>
      </c>
      <c r="D203" s="40">
        <v>8</v>
      </c>
      <c r="E203" s="40">
        <v>84</v>
      </c>
      <c r="F203" s="40">
        <v>841</v>
      </c>
      <c r="G203" s="40" t="s">
        <v>357</v>
      </c>
    </row>
    <row r="204" spans="2:7">
      <c r="B204" s="46" t="s">
        <v>1981</v>
      </c>
      <c r="C204" s="40" t="s">
        <v>293</v>
      </c>
      <c r="D204" s="40">
        <v>8</v>
      </c>
      <c r="E204" s="40">
        <v>84</v>
      </c>
      <c r="F204" s="40">
        <v>842</v>
      </c>
      <c r="G204" s="40" t="s">
        <v>358</v>
      </c>
    </row>
    <row r="205" spans="2:7">
      <c r="B205" s="46" t="s">
        <v>1981</v>
      </c>
      <c r="C205" s="40" t="s">
        <v>293</v>
      </c>
      <c r="D205" s="40">
        <v>8</v>
      </c>
      <c r="E205" s="40">
        <v>89</v>
      </c>
      <c r="F205" s="40">
        <v>0</v>
      </c>
      <c r="G205" s="40" t="s">
        <v>359</v>
      </c>
    </row>
    <row r="206" spans="2:7">
      <c r="B206" s="46" t="s">
        <v>1981</v>
      </c>
      <c r="C206" s="40" t="s">
        <v>293</v>
      </c>
      <c r="D206" s="40">
        <v>8</v>
      </c>
      <c r="E206" s="40">
        <v>89</v>
      </c>
      <c r="F206" s="40">
        <v>891</v>
      </c>
      <c r="G206" s="40" t="s">
        <v>360</v>
      </c>
    </row>
    <row r="207" spans="2:7">
      <c r="B207" s="46" t="s">
        <v>1981</v>
      </c>
      <c r="C207" s="40" t="s">
        <v>293</v>
      </c>
      <c r="D207" s="40">
        <v>8</v>
      </c>
      <c r="E207" s="40">
        <v>89</v>
      </c>
      <c r="F207" s="40">
        <v>892</v>
      </c>
      <c r="G207" s="40" t="s">
        <v>361</v>
      </c>
    </row>
    <row r="208" spans="2:7">
      <c r="B208" s="46" t="s">
        <v>1981</v>
      </c>
      <c r="C208" s="40" t="s">
        <v>293</v>
      </c>
      <c r="D208" s="40">
        <v>8</v>
      </c>
      <c r="E208" s="40">
        <v>89</v>
      </c>
      <c r="F208" s="40">
        <v>893</v>
      </c>
      <c r="G208" s="40" t="s">
        <v>362</v>
      </c>
    </row>
    <row r="209" spans="2:7">
      <c r="B209" s="46" t="s">
        <v>1981</v>
      </c>
      <c r="C209" s="40" t="s">
        <v>293</v>
      </c>
      <c r="D209" s="40">
        <v>8</v>
      </c>
      <c r="E209" s="40">
        <v>89</v>
      </c>
      <c r="F209" s="40">
        <v>894</v>
      </c>
      <c r="G209" s="40" t="s">
        <v>363</v>
      </c>
    </row>
    <row r="210" spans="2:7">
      <c r="B210" s="46" t="s">
        <v>1981</v>
      </c>
      <c r="C210" s="40" t="s">
        <v>364</v>
      </c>
      <c r="D210" s="40">
        <v>0</v>
      </c>
      <c r="E210" s="40">
        <v>0</v>
      </c>
      <c r="F210" s="40">
        <v>0</v>
      </c>
      <c r="G210" s="40" t="s">
        <v>365</v>
      </c>
    </row>
    <row r="211" spans="2:7">
      <c r="B211" s="46" t="s">
        <v>1981</v>
      </c>
      <c r="C211" s="40" t="s">
        <v>364</v>
      </c>
      <c r="D211" s="40">
        <v>9</v>
      </c>
      <c r="E211" s="40">
        <v>0</v>
      </c>
      <c r="F211" s="40">
        <v>0</v>
      </c>
      <c r="G211" s="40" t="s">
        <v>366</v>
      </c>
    </row>
    <row r="212" spans="2:7">
      <c r="B212" s="46" t="s">
        <v>1981</v>
      </c>
      <c r="C212" s="40" t="s">
        <v>364</v>
      </c>
      <c r="D212" s="40">
        <v>9</v>
      </c>
      <c r="E212" s="40">
        <v>90</v>
      </c>
      <c r="F212" s="40">
        <v>0</v>
      </c>
      <c r="G212" s="40" t="s">
        <v>367</v>
      </c>
    </row>
    <row r="213" spans="2:7">
      <c r="B213" s="46" t="s">
        <v>1981</v>
      </c>
      <c r="C213" s="40" t="s">
        <v>364</v>
      </c>
      <c r="D213" s="40">
        <v>9</v>
      </c>
      <c r="E213" s="40">
        <v>90</v>
      </c>
      <c r="F213" s="40">
        <v>900</v>
      </c>
      <c r="G213" s="40" t="s">
        <v>191</v>
      </c>
    </row>
    <row r="214" spans="2:7">
      <c r="B214" s="46" t="s">
        <v>1981</v>
      </c>
      <c r="C214" s="40" t="s">
        <v>364</v>
      </c>
      <c r="D214" s="40">
        <v>9</v>
      </c>
      <c r="E214" s="40">
        <v>90</v>
      </c>
      <c r="F214" s="40">
        <v>909</v>
      </c>
      <c r="G214" s="40" t="s">
        <v>192</v>
      </c>
    </row>
    <row r="215" spans="2:7">
      <c r="B215" s="46" t="s">
        <v>1981</v>
      </c>
      <c r="C215" s="40" t="s">
        <v>364</v>
      </c>
      <c r="D215" s="40">
        <v>9</v>
      </c>
      <c r="E215" s="40">
        <v>91</v>
      </c>
      <c r="F215" s="40">
        <v>0</v>
      </c>
      <c r="G215" s="40" t="s">
        <v>368</v>
      </c>
    </row>
    <row r="216" spans="2:7">
      <c r="B216" s="46" t="s">
        <v>1981</v>
      </c>
      <c r="C216" s="40" t="s">
        <v>364</v>
      </c>
      <c r="D216" s="40">
        <v>9</v>
      </c>
      <c r="E216" s="40">
        <v>91</v>
      </c>
      <c r="F216" s="40">
        <v>911</v>
      </c>
      <c r="G216" s="40" t="s">
        <v>369</v>
      </c>
    </row>
    <row r="217" spans="2:7">
      <c r="B217" s="46" t="s">
        <v>1981</v>
      </c>
      <c r="C217" s="40" t="s">
        <v>364</v>
      </c>
      <c r="D217" s="40">
        <v>9</v>
      </c>
      <c r="E217" s="40">
        <v>91</v>
      </c>
      <c r="F217" s="40">
        <v>912</v>
      </c>
      <c r="G217" s="40" t="s">
        <v>370</v>
      </c>
    </row>
    <row r="218" spans="2:7">
      <c r="B218" s="46" t="s">
        <v>1981</v>
      </c>
      <c r="C218" s="40" t="s">
        <v>364</v>
      </c>
      <c r="D218" s="40">
        <v>9</v>
      </c>
      <c r="E218" s="40">
        <v>91</v>
      </c>
      <c r="F218" s="40">
        <v>913</v>
      </c>
      <c r="G218" s="40" t="s">
        <v>371</v>
      </c>
    </row>
    <row r="219" spans="2:7">
      <c r="B219" s="46" t="s">
        <v>1981</v>
      </c>
      <c r="C219" s="40" t="s">
        <v>364</v>
      </c>
      <c r="D219" s="40">
        <v>9</v>
      </c>
      <c r="E219" s="40">
        <v>91</v>
      </c>
      <c r="F219" s="40">
        <v>914</v>
      </c>
      <c r="G219" s="40" t="s">
        <v>372</v>
      </c>
    </row>
    <row r="220" spans="2:7">
      <c r="B220" s="46" t="s">
        <v>1981</v>
      </c>
      <c r="C220" s="40" t="s">
        <v>364</v>
      </c>
      <c r="D220" s="40">
        <v>9</v>
      </c>
      <c r="E220" s="40">
        <v>91</v>
      </c>
      <c r="F220" s="40">
        <v>919</v>
      </c>
      <c r="G220" s="40" t="s">
        <v>373</v>
      </c>
    </row>
    <row r="221" spans="2:7">
      <c r="B221" s="46" t="s">
        <v>1981</v>
      </c>
      <c r="C221" s="40" t="s">
        <v>364</v>
      </c>
      <c r="D221" s="40">
        <v>9</v>
      </c>
      <c r="E221" s="40">
        <v>92</v>
      </c>
      <c r="F221" s="40">
        <v>0</v>
      </c>
      <c r="G221" s="40" t="s">
        <v>374</v>
      </c>
    </row>
    <row r="222" spans="2:7">
      <c r="B222" s="46" t="s">
        <v>1981</v>
      </c>
      <c r="C222" s="40" t="s">
        <v>364</v>
      </c>
      <c r="D222" s="40">
        <v>9</v>
      </c>
      <c r="E222" s="40">
        <v>92</v>
      </c>
      <c r="F222" s="40">
        <v>921</v>
      </c>
      <c r="G222" s="40" t="s">
        <v>375</v>
      </c>
    </row>
    <row r="223" spans="2:7">
      <c r="B223" s="46" t="s">
        <v>1981</v>
      </c>
      <c r="C223" s="40" t="s">
        <v>364</v>
      </c>
      <c r="D223" s="40">
        <v>9</v>
      </c>
      <c r="E223" s="40">
        <v>92</v>
      </c>
      <c r="F223" s="40">
        <v>922</v>
      </c>
      <c r="G223" s="40" t="s">
        <v>376</v>
      </c>
    </row>
    <row r="224" spans="2:7">
      <c r="B224" s="46" t="s">
        <v>1981</v>
      </c>
      <c r="C224" s="40" t="s">
        <v>364</v>
      </c>
      <c r="D224" s="40">
        <v>9</v>
      </c>
      <c r="E224" s="40">
        <v>92</v>
      </c>
      <c r="F224" s="40">
        <v>923</v>
      </c>
      <c r="G224" s="40" t="s">
        <v>377</v>
      </c>
    </row>
    <row r="225" spans="2:7">
      <c r="B225" s="46" t="s">
        <v>1981</v>
      </c>
      <c r="C225" s="40" t="s">
        <v>364</v>
      </c>
      <c r="D225" s="40">
        <v>9</v>
      </c>
      <c r="E225" s="40">
        <v>92</v>
      </c>
      <c r="F225" s="40">
        <v>924</v>
      </c>
      <c r="G225" s="40" t="s">
        <v>378</v>
      </c>
    </row>
    <row r="226" spans="2:7">
      <c r="B226" s="46" t="s">
        <v>1981</v>
      </c>
      <c r="C226" s="40" t="s">
        <v>364</v>
      </c>
      <c r="D226" s="40">
        <v>9</v>
      </c>
      <c r="E226" s="40">
        <v>92</v>
      </c>
      <c r="F226" s="40">
        <v>925</v>
      </c>
      <c r="G226" s="40" t="s">
        <v>379</v>
      </c>
    </row>
    <row r="227" spans="2:7">
      <c r="B227" s="46" t="s">
        <v>1981</v>
      </c>
      <c r="C227" s="40" t="s">
        <v>364</v>
      </c>
      <c r="D227" s="40">
        <v>9</v>
      </c>
      <c r="E227" s="40">
        <v>92</v>
      </c>
      <c r="F227" s="40">
        <v>926</v>
      </c>
      <c r="G227" s="40" t="s">
        <v>380</v>
      </c>
    </row>
    <row r="228" spans="2:7">
      <c r="B228" s="46" t="s">
        <v>1981</v>
      </c>
      <c r="C228" s="40" t="s">
        <v>364</v>
      </c>
      <c r="D228" s="40">
        <v>9</v>
      </c>
      <c r="E228" s="40">
        <v>92</v>
      </c>
      <c r="F228" s="40">
        <v>929</v>
      </c>
      <c r="G228" s="40" t="s">
        <v>381</v>
      </c>
    </row>
    <row r="229" spans="2:7">
      <c r="B229" s="46" t="s">
        <v>1981</v>
      </c>
      <c r="C229" s="40" t="s">
        <v>364</v>
      </c>
      <c r="D229" s="40">
        <v>9</v>
      </c>
      <c r="E229" s="40">
        <v>93</v>
      </c>
      <c r="F229" s="40">
        <v>0</v>
      </c>
      <c r="G229" s="40" t="s">
        <v>382</v>
      </c>
    </row>
    <row r="230" spans="2:7">
      <c r="B230" s="46" t="s">
        <v>1981</v>
      </c>
      <c r="C230" s="40" t="s">
        <v>364</v>
      </c>
      <c r="D230" s="40">
        <v>9</v>
      </c>
      <c r="E230" s="40">
        <v>93</v>
      </c>
      <c r="F230" s="40">
        <v>931</v>
      </c>
      <c r="G230" s="40" t="s">
        <v>383</v>
      </c>
    </row>
    <row r="231" spans="2:7">
      <c r="B231" s="46" t="s">
        <v>1981</v>
      </c>
      <c r="C231" s="40" t="s">
        <v>364</v>
      </c>
      <c r="D231" s="40">
        <v>9</v>
      </c>
      <c r="E231" s="40">
        <v>93</v>
      </c>
      <c r="F231" s="40">
        <v>932</v>
      </c>
      <c r="G231" s="40" t="s">
        <v>384</v>
      </c>
    </row>
    <row r="232" spans="2:7">
      <c r="B232" s="46" t="s">
        <v>1981</v>
      </c>
      <c r="C232" s="40" t="s">
        <v>364</v>
      </c>
      <c r="D232" s="40">
        <v>9</v>
      </c>
      <c r="E232" s="40">
        <v>94</v>
      </c>
      <c r="F232" s="40">
        <v>0</v>
      </c>
      <c r="G232" s="40" t="s">
        <v>385</v>
      </c>
    </row>
    <row r="233" spans="2:7">
      <c r="B233" s="46" t="s">
        <v>1981</v>
      </c>
      <c r="C233" s="40" t="s">
        <v>364</v>
      </c>
      <c r="D233" s="40">
        <v>9</v>
      </c>
      <c r="E233" s="40">
        <v>94</v>
      </c>
      <c r="F233" s="40">
        <v>941</v>
      </c>
      <c r="G233" s="40" t="s">
        <v>386</v>
      </c>
    </row>
    <row r="234" spans="2:7">
      <c r="B234" s="46" t="s">
        <v>1981</v>
      </c>
      <c r="C234" s="40" t="s">
        <v>364</v>
      </c>
      <c r="D234" s="40">
        <v>9</v>
      </c>
      <c r="E234" s="40">
        <v>94</v>
      </c>
      <c r="F234" s="40">
        <v>942</v>
      </c>
      <c r="G234" s="40" t="s">
        <v>387</v>
      </c>
    </row>
    <row r="235" spans="2:7">
      <c r="B235" s="46" t="s">
        <v>1981</v>
      </c>
      <c r="C235" s="40" t="s">
        <v>364</v>
      </c>
      <c r="D235" s="40">
        <v>9</v>
      </c>
      <c r="E235" s="40">
        <v>94</v>
      </c>
      <c r="F235" s="40">
        <v>943</v>
      </c>
      <c r="G235" s="40" t="s">
        <v>388</v>
      </c>
    </row>
    <row r="236" spans="2:7">
      <c r="B236" s="46" t="s">
        <v>1981</v>
      </c>
      <c r="C236" s="40" t="s">
        <v>364</v>
      </c>
      <c r="D236" s="40">
        <v>9</v>
      </c>
      <c r="E236" s="40">
        <v>94</v>
      </c>
      <c r="F236" s="40">
        <v>944</v>
      </c>
      <c r="G236" s="40" t="s">
        <v>389</v>
      </c>
    </row>
    <row r="237" spans="2:7">
      <c r="B237" s="46" t="s">
        <v>1981</v>
      </c>
      <c r="C237" s="40" t="s">
        <v>364</v>
      </c>
      <c r="D237" s="40">
        <v>9</v>
      </c>
      <c r="E237" s="40">
        <v>94</v>
      </c>
      <c r="F237" s="40">
        <v>949</v>
      </c>
      <c r="G237" s="40" t="s">
        <v>390</v>
      </c>
    </row>
    <row r="238" spans="2:7">
      <c r="B238" s="46" t="s">
        <v>1981</v>
      </c>
      <c r="C238" s="40" t="s">
        <v>364</v>
      </c>
      <c r="D238" s="40">
        <v>9</v>
      </c>
      <c r="E238" s="40">
        <v>95</v>
      </c>
      <c r="F238" s="40">
        <v>0</v>
      </c>
      <c r="G238" s="40" t="s">
        <v>391</v>
      </c>
    </row>
    <row r="239" spans="2:7">
      <c r="B239" s="46" t="s">
        <v>1981</v>
      </c>
      <c r="C239" s="40" t="s">
        <v>364</v>
      </c>
      <c r="D239" s="40">
        <v>9</v>
      </c>
      <c r="E239" s="40">
        <v>95</v>
      </c>
      <c r="F239" s="40">
        <v>951</v>
      </c>
      <c r="G239" s="40" t="s">
        <v>392</v>
      </c>
    </row>
    <row r="240" spans="2:7">
      <c r="B240" s="46" t="s">
        <v>1981</v>
      </c>
      <c r="C240" s="40" t="s">
        <v>364</v>
      </c>
      <c r="D240" s="40">
        <v>9</v>
      </c>
      <c r="E240" s="40">
        <v>95</v>
      </c>
      <c r="F240" s="40">
        <v>952</v>
      </c>
      <c r="G240" s="40" t="s">
        <v>393</v>
      </c>
    </row>
    <row r="241" spans="2:7">
      <c r="B241" s="46" t="s">
        <v>1981</v>
      </c>
      <c r="C241" s="40" t="s">
        <v>364</v>
      </c>
      <c r="D241" s="40">
        <v>9</v>
      </c>
      <c r="E241" s="40">
        <v>95</v>
      </c>
      <c r="F241" s="40">
        <v>953</v>
      </c>
      <c r="G241" s="40" t="s">
        <v>394</v>
      </c>
    </row>
    <row r="242" spans="2:7">
      <c r="B242" s="46" t="s">
        <v>1981</v>
      </c>
      <c r="C242" s="40" t="s">
        <v>364</v>
      </c>
      <c r="D242" s="40">
        <v>9</v>
      </c>
      <c r="E242" s="40">
        <v>96</v>
      </c>
      <c r="F242" s="40">
        <v>0</v>
      </c>
      <c r="G242" s="40" t="s">
        <v>395</v>
      </c>
    </row>
    <row r="243" spans="2:7">
      <c r="B243" s="46" t="s">
        <v>1981</v>
      </c>
      <c r="C243" s="40" t="s">
        <v>364</v>
      </c>
      <c r="D243" s="40">
        <v>9</v>
      </c>
      <c r="E243" s="40">
        <v>96</v>
      </c>
      <c r="F243" s="40">
        <v>961</v>
      </c>
      <c r="G243" s="40" t="s">
        <v>396</v>
      </c>
    </row>
    <row r="244" spans="2:7">
      <c r="B244" s="46" t="s">
        <v>1981</v>
      </c>
      <c r="C244" s="40" t="s">
        <v>364</v>
      </c>
      <c r="D244" s="40">
        <v>9</v>
      </c>
      <c r="E244" s="40">
        <v>96</v>
      </c>
      <c r="F244" s="40">
        <v>962</v>
      </c>
      <c r="G244" s="40" t="s">
        <v>397</v>
      </c>
    </row>
    <row r="245" spans="2:7">
      <c r="B245" s="46" t="s">
        <v>1981</v>
      </c>
      <c r="C245" s="40" t="s">
        <v>364</v>
      </c>
      <c r="D245" s="40">
        <v>9</v>
      </c>
      <c r="E245" s="40">
        <v>96</v>
      </c>
      <c r="F245" s="40">
        <v>969</v>
      </c>
      <c r="G245" s="40" t="s">
        <v>398</v>
      </c>
    </row>
    <row r="246" spans="2:7">
      <c r="B246" s="46" t="s">
        <v>1981</v>
      </c>
      <c r="C246" s="40" t="s">
        <v>364</v>
      </c>
      <c r="D246" s="40">
        <v>9</v>
      </c>
      <c r="E246" s="40">
        <v>97</v>
      </c>
      <c r="F246" s="40">
        <v>0</v>
      </c>
      <c r="G246" s="40" t="s">
        <v>399</v>
      </c>
    </row>
    <row r="247" spans="2:7">
      <c r="B247" s="46" t="s">
        <v>1981</v>
      </c>
      <c r="C247" s="40" t="s">
        <v>364</v>
      </c>
      <c r="D247" s="40">
        <v>9</v>
      </c>
      <c r="E247" s="40">
        <v>97</v>
      </c>
      <c r="F247" s="40">
        <v>971</v>
      </c>
      <c r="G247" s="40" t="s">
        <v>400</v>
      </c>
    </row>
    <row r="248" spans="2:7">
      <c r="B248" s="46" t="s">
        <v>1981</v>
      </c>
      <c r="C248" s="40" t="s">
        <v>364</v>
      </c>
      <c r="D248" s="40">
        <v>9</v>
      </c>
      <c r="E248" s="40">
        <v>97</v>
      </c>
      <c r="F248" s="40">
        <v>972</v>
      </c>
      <c r="G248" s="40" t="s">
        <v>401</v>
      </c>
    </row>
    <row r="249" spans="2:7">
      <c r="B249" s="46" t="s">
        <v>1981</v>
      </c>
      <c r="C249" s="40" t="s">
        <v>364</v>
      </c>
      <c r="D249" s="40">
        <v>9</v>
      </c>
      <c r="E249" s="40">
        <v>97</v>
      </c>
      <c r="F249" s="40">
        <v>973</v>
      </c>
      <c r="G249" s="40" t="s">
        <v>402</v>
      </c>
    </row>
    <row r="250" spans="2:7">
      <c r="B250" s="46" t="s">
        <v>1981</v>
      </c>
      <c r="C250" s="40" t="s">
        <v>364</v>
      </c>
      <c r="D250" s="40">
        <v>9</v>
      </c>
      <c r="E250" s="40">
        <v>97</v>
      </c>
      <c r="F250" s="40">
        <v>974</v>
      </c>
      <c r="G250" s="40" t="s">
        <v>403</v>
      </c>
    </row>
    <row r="251" spans="2:7">
      <c r="B251" s="46" t="s">
        <v>1981</v>
      </c>
      <c r="C251" s="40" t="s">
        <v>364</v>
      </c>
      <c r="D251" s="40">
        <v>9</v>
      </c>
      <c r="E251" s="40">
        <v>97</v>
      </c>
      <c r="F251" s="40">
        <v>979</v>
      </c>
      <c r="G251" s="40" t="s">
        <v>404</v>
      </c>
    </row>
    <row r="252" spans="2:7">
      <c r="B252" s="46" t="s">
        <v>1981</v>
      </c>
      <c r="C252" s="40" t="s">
        <v>364</v>
      </c>
      <c r="D252" s="40">
        <v>9</v>
      </c>
      <c r="E252" s="40">
        <v>98</v>
      </c>
      <c r="F252" s="40">
        <v>0</v>
      </c>
      <c r="G252" s="40" t="s">
        <v>405</v>
      </c>
    </row>
    <row r="253" spans="2:7">
      <c r="B253" s="46" t="s">
        <v>1981</v>
      </c>
      <c r="C253" s="40" t="s">
        <v>364</v>
      </c>
      <c r="D253" s="40">
        <v>9</v>
      </c>
      <c r="E253" s="40">
        <v>98</v>
      </c>
      <c r="F253" s="40">
        <v>981</v>
      </c>
      <c r="G253" s="40" t="s">
        <v>406</v>
      </c>
    </row>
    <row r="254" spans="2:7">
      <c r="B254" s="46" t="s">
        <v>1981</v>
      </c>
      <c r="C254" s="40" t="s">
        <v>364</v>
      </c>
      <c r="D254" s="40">
        <v>9</v>
      </c>
      <c r="E254" s="40">
        <v>98</v>
      </c>
      <c r="F254" s="40">
        <v>982</v>
      </c>
      <c r="G254" s="40" t="s">
        <v>407</v>
      </c>
    </row>
    <row r="255" spans="2:7">
      <c r="B255" s="46" t="s">
        <v>1981</v>
      </c>
      <c r="C255" s="40" t="s">
        <v>364</v>
      </c>
      <c r="D255" s="40">
        <v>9</v>
      </c>
      <c r="E255" s="40">
        <v>99</v>
      </c>
      <c r="F255" s="40">
        <v>0</v>
      </c>
      <c r="G255" s="40" t="s">
        <v>408</v>
      </c>
    </row>
    <row r="256" spans="2:7">
      <c r="B256" s="46" t="s">
        <v>1981</v>
      </c>
      <c r="C256" s="40" t="s">
        <v>364</v>
      </c>
      <c r="D256" s="40">
        <v>9</v>
      </c>
      <c r="E256" s="40">
        <v>99</v>
      </c>
      <c r="F256" s="40">
        <v>991</v>
      </c>
      <c r="G256" s="40" t="s">
        <v>409</v>
      </c>
    </row>
    <row r="257" spans="2:7">
      <c r="B257" s="46" t="s">
        <v>1981</v>
      </c>
      <c r="C257" s="40" t="s">
        <v>364</v>
      </c>
      <c r="D257" s="40">
        <v>9</v>
      </c>
      <c r="E257" s="40">
        <v>99</v>
      </c>
      <c r="F257" s="40">
        <v>992</v>
      </c>
      <c r="G257" s="40" t="s">
        <v>410</v>
      </c>
    </row>
    <row r="258" spans="2:7">
      <c r="B258" s="46" t="s">
        <v>1981</v>
      </c>
      <c r="C258" s="40" t="s">
        <v>364</v>
      </c>
      <c r="D258" s="40">
        <v>9</v>
      </c>
      <c r="E258" s="40">
        <v>99</v>
      </c>
      <c r="F258" s="40">
        <v>993</v>
      </c>
      <c r="G258" s="40" t="s">
        <v>411</v>
      </c>
    </row>
    <row r="259" spans="2:7">
      <c r="B259" s="46" t="s">
        <v>1981</v>
      </c>
      <c r="C259" s="40" t="s">
        <v>364</v>
      </c>
      <c r="D259" s="40">
        <v>9</v>
      </c>
      <c r="E259" s="40">
        <v>99</v>
      </c>
      <c r="F259" s="40">
        <v>994</v>
      </c>
      <c r="G259" s="40" t="s">
        <v>412</v>
      </c>
    </row>
    <row r="260" spans="2:7">
      <c r="B260" s="46" t="s">
        <v>1981</v>
      </c>
      <c r="C260" s="40" t="s">
        <v>364</v>
      </c>
      <c r="D260" s="40">
        <v>9</v>
      </c>
      <c r="E260" s="40">
        <v>99</v>
      </c>
      <c r="F260" s="40">
        <v>995</v>
      </c>
      <c r="G260" s="40" t="s">
        <v>413</v>
      </c>
    </row>
    <row r="261" spans="2:7">
      <c r="B261" s="46" t="s">
        <v>1981</v>
      </c>
      <c r="C261" s="40" t="s">
        <v>364</v>
      </c>
      <c r="D261" s="40">
        <v>9</v>
      </c>
      <c r="E261" s="40">
        <v>99</v>
      </c>
      <c r="F261" s="40">
        <v>996</v>
      </c>
      <c r="G261" s="40" t="s">
        <v>414</v>
      </c>
    </row>
    <row r="262" spans="2:7">
      <c r="B262" s="46" t="s">
        <v>1981</v>
      </c>
      <c r="C262" s="40" t="s">
        <v>364</v>
      </c>
      <c r="D262" s="40">
        <v>9</v>
      </c>
      <c r="E262" s="40">
        <v>99</v>
      </c>
      <c r="F262" s="40">
        <v>997</v>
      </c>
      <c r="G262" s="40" t="s">
        <v>415</v>
      </c>
    </row>
    <row r="263" spans="2:7">
      <c r="B263" s="46" t="s">
        <v>1981</v>
      </c>
      <c r="C263" s="40" t="s">
        <v>364</v>
      </c>
      <c r="D263" s="40">
        <v>9</v>
      </c>
      <c r="E263" s="40">
        <v>99</v>
      </c>
      <c r="F263" s="40">
        <v>998</v>
      </c>
      <c r="G263" s="40" t="s">
        <v>416</v>
      </c>
    </row>
    <row r="264" spans="2:7">
      <c r="B264" s="46" t="s">
        <v>1981</v>
      </c>
      <c r="C264" s="40" t="s">
        <v>364</v>
      </c>
      <c r="D264" s="40">
        <v>9</v>
      </c>
      <c r="E264" s="40">
        <v>99</v>
      </c>
      <c r="F264" s="40">
        <v>999</v>
      </c>
      <c r="G264" s="40" t="s">
        <v>417</v>
      </c>
    </row>
    <row r="265" spans="2:7">
      <c r="B265" s="46" t="s">
        <v>1981</v>
      </c>
      <c r="C265" s="40" t="s">
        <v>364</v>
      </c>
      <c r="D265" s="40">
        <v>10</v>
      </c>
      <c r="E265" s="40">
        <v>0</v>
      </c>
      <c r="F265" s="40">
        <v>0</v>
      </c>
      <c r="G265" s="40" t="s">
        <v>418</v>
      </c>
    </row>
    <row r="266" spans="2:7">
      <c r="B266" s="46" t="s">
        <v>1981</v>
      </c>
      <c r="C266" s="40" t="s">
        <v>364</v>
      </c>
      <c r="D266" s="40">
        <v>10</v>
      </c>
      <c r="E266" s="40">
        <v>100</v>
      </c>
      <c r="F266" s="40">
        <v>0</v>
      </c>
      <c r="G266" s="40" t="s">
        <v>419</v>
      </c>
    </row>
    <row r="267" spans="2:7">
      <c r="B267" s="46" t="s">
        <v>1981</v>
      </c>
      <c r="C267" s="40" t="s">
        <v>364</v>
      </c>
      <c r="D267" s="40">
        <v>10</v>
      </c>
      <c r="E267" s="40">
        <v>100</v>
      </c>
      <c r="F267" s="40">
        <v>1000</v>
      </c>
      <c r="G267" s="40" t="s">
        <v>191</v>
      </c>
    </row>
    <row r="268" spans="2:7">
      <c r="B268" s="46" t="s">
        <v>1981</v>
      </c>
      <c r="C268" s="40" t="s">
        <v>364</v>
      </c>
      <c r="D268" s="40">
        <v>10</v>
      </c>
      <c r="E268" s="40">
        <v>100</v>
      </c>
      <c r="F268" s="40">
        <v>1009</v>
      </c>
      <c r="G268" s="40" t="s">
        <v>192</v>
      </c>
    </row>
    <row r="269" spans="2:7">
      <c r="B269" s="46" t="s">
        <v>1981</v>
      </c>
      <c r="C269" s="40" t="s">
        <v>364</v>
      </c>
      <c r="D269" s="40">
        <v>10</v>
      </c>
      <c r="E269" s="40">
        <v>101</v>
      </c>
      <c r="F269" s="40">
        <v>0</v>
      </c>
      <c r="G269" s="40" t="s">
        <v>420</v>
      </c>
    </row>
    <row r="270" spans="2:7">
      <c r="B270" s="46" t="s">
        <v>1981</v>
      </c>
      <c r="C270" s="40" t="s">
        <v>364</v>
      </c>
      <c r="D270" s="40">
        <v>10</v>
      </c>
      <c r="E270" s="40">
        <v>101</v>
      </c>
      <c r="F270" s="40">
        <v>1011</v>
      </c>
      <c r="G270" s="40" t="s">
        <v>420</v>
      </c>
    </row>
    <row r="271" spans="2:7">
      <c r="B271" s="46" t="s">
        <v>1981</v>
      </c>
      <c r="C271" s="40" t="s">
        <v>364</v>
      </c>
      <c r="D271" s="40">
        <v>10</v>
      </c>
      <c r="E271" s="40">
        <v>102</v>
      </c>
      <c r="F271" s="40">
        <v>0</v>
      </c>
      <c r="G271" s="40" t="s">
        <v>421</v>
      </c>
    </row>
    <row r="272" spans="2:7">
      <c r="B272" s="46" t="s">
        <v>1981</v>
      </c>
      <c r="C272" s="40" t="s">
        <v>364</v>
      </c>
      <c r="D272" s="40">
        <v>10</v>
      </c>
      <c r="E272" s="40">
        <v>102</v>
      </c>
      <c r="F272" s="40">
        <v>1021</v>
      </c>
      <c r="G272" s="40" t="s">
        <v>422</v>
      </c>
    </row>
    <row r="273" spans="2:7">
      <c r="B273" s="46" t="s">
        <v>1981</v>
      </c>
      <c r="C273" s="40" t="s">
        <v>364</v>
      </c>
      <c r="D273" s="40">
        <v>10</v>
      </c>
      <c r="E273" s="40">
        <v>102</v>
      </c>
      <c r="F273" s="40">
        <v>1022</v>
      </c>
      <c r="G273" s="40" t="s">
        <v>423</v>
      </c>
    </row>
    <row r="274" spans="2:7">
      <c r="B274" s="46" t="s">
        <v>1981</v>
      </c>
      <c r="C274" s="40" t="s">
        <v>364</v>
      </c>
      <c r="D274" s="40">
        <v>10</v>
      </c>
      <c r="E274" s="40">
        <v>102</v>
      </c>
      <c r="F274" s="40">
        <v>1023</v>
      </c>
      <c r="G274" s="40" t="s">
        <v>424</v>
      </c>
    </row>
    <row r="275" spans="2:7">
      <c r="B275" s="46" t="s">
        <v>1981</v>
      </c>
      <c r="C275" s="40" t="s">
        <v>364</v>
      </c>
      <c r="D275" s="40">
        <v>10</v>
      </c>
      <c r="E275" s="40">
        <v>102</v>
      </c>
      <c r="F275" s="40">
        <v>1024</v>
      </c>
      <c r="G275" s="40" t="s">
        <v>425</v>
      </c>
    </row>
    <row r="276" spans="2:7">
      <c r="B276" s="46" t="s">
        <v>1981</v>
      </c>
      <c r="C276" s="40" t="s">
        <v>364</v>
      </c>
      <c r="D276" s="40">
        <v>10</v>
      </c>
      <c r="E276" s="40">
        <v>103</v>
      </c>
      <c r="F276" s="40">
        <v>0</v>
      </c>
      <c r="G276" s="40" t="s">
        <v>426</v>
      </c>
    </row>
    <row r="277" spans="2:7">
      <c r="B277" s="46" t="s">
        <v>1981</v>
      </c>
      <c r="C277" s="40" t="s">
        <v>364</v>
      </c>
      <c r="D277" s="40">
        <v>10</v>
      </c>
      <c r="E277" s="40">
        <v>103</v>
      </c>
      <c r="F277" s="40">
        <v>1031</v>
      </c>
      <c r="G277" s="40" t="s">
        <v>427</v>
      </c>
    </row>
    <row r="278" spans="2:7">
      <c r="B278" s="46" t="s">
        <v>1981</v>
      </c>
      <c r="C278" s="40" t="s">
        <v>364</v>
      </c>
      <c r="D278" s="40">
        <v>10</v>
      </c>
      <c r="E278" s="40">
        <v>103</v>
      </c>
      <c r="F278" s="40">
        <v>1032</v>
      </c>
      <c r="G278" s="40" t="s">
        <v>428</v>
      </c>
    </row>
    <row r="279" spans="2:7">
      <c r="B279" s="46" t="s">
        <v>1981</v>
      </c>
      <c r="C279" s="40" t="s">
        <v>364</v>
      </c>
      <c r="D279" s="40">
        <v>10</v>
      </c>
      <c r="E279" s="40">
        <v>104</v>
      </c>
      <c r="F279" s="40">
        <v>0</v>
      </c>
      <c r="G279" s="40" t="s">
        <v>429</v>
      </c>
    </row>
    <row r="280" spans="2:7">
      <c r="B280" s="46" t="s">
        <v>1981</v>
      </c>
      <c r="C280" s="40" t="s">
        <v>364</v>
      </c>
      <c r="D280" s="40">
        <v>10</v>
      </c>
      <c r="E280" s="40">
        <v>104</v>
      </c>
      <c r="F280" s="40">
        <v>1041</v>
      </c>
      <c r="G280" s="40" t="s">
        <v>429</v>
      </c>
    </row>
    <row r="281" spans="2:7">
      <c r="B281" s="46" t="s">
        <v>1981</v>
      </c>
      <c r="C281" s="40" t="s">
        <v>364</v>
      </c>
      <c r="D281" s="40">
        <v>10</v>
      </c>
      <c r="E281" s="40">
        <v>105</v>
      </c>
      <c r="F281" s="40">
        <v>0</v>
      </c>
      <c r="G281" s="40" t="s">
        <v>430</v>
      </c>
    </row>
    <row r="282" spans="2:7">
      <c r="B282" s="46" t="s">
        <v>1981</v>
      </c>
      <c r="C282" s="40" t="s">
        <v>364</v>
      </c>
      <c r="D282" s="40">
        <v>10</v>
      </c>
      <c r="E282" s="40">
        <v>105</v>
      </c>
      <c r="F282" s="40">
        <v>1051</v>
      </c>
      <c r="G282" s="40" t="s">
        <v>431</v>
      </c>
    </row>
    <row r="283" spans="2:7">
      <c r="B283" s="46" t="s">
        <v>1981</v>
      </c>
      <c r="C283" s="40" t="s">
        <v>364</v>
      </c>
      <c r="D283" s="40">
        <v>10</v>
      </c>
      <c r="E283" s="40">
        <v>105</v>
      </c>
      <c r="F283" s="40">
        <v>1052</v>
      </c>
      <c r="G283" s="40" t="s">
        <v>432</v>
      </c>
    </row>
    <row r="284" spans="2:7">
      <c r="B284" s="46" t="s">
        <v>1981</v>
      </c>
      <c r="C284" s="40" t="s">
        <v>364</v>
      </c>
      <c r="D284" s="40">
        <v>10</v>
      </c>
      <c r="E284" s="40">
        <v>106</v>
      </c>
      <c r="F284" s="40">
        <v>0</v>
      </c>
      <c r="G284" s="40" t="s">
        <v>433</v>
      </c>
    </row>
    <row r="285" spans="2:7">
      <c r="B285" s="46" t="s">
        <v>1981</v>
      </c>
      <c r="C285" s="40" t="s">
        <v>364</v>
      </c>
      <c r="D285" s="40">
        <v>10</v>
      </c>
      <c r="E285" s="40">
        <v>106</v>
      </c>
      <c r="F285" s="40">
        <v>1061</v>
      </c>
      <c r="G285" s="40" t="s">
        <v>434</v>
      </c>
    </row>
    <row r="286" spans="2:7">
      <c r="B286" s="46" t="s">
        <v>1981</v>
      </c>
      <c r="C286" s="40" t="s">
        <v>364</v>
      </c>
      <c r="D286" s="40">
        <v>10</v>
      </c>
      <c r="E286" s="40">
        <v>106</v>
      </c>
      <c r="F286" s="40">
        <v>1062</v>
      </c>
      <c r="G286" s="40" t="s">
        <v>435</v>
      </c>
    </row>
    <row r="287" spans="2:7">
      <c r="B287" s="46" t="s">
        <v>1981</v>
      </c>
      <c r="C287" s="40" t="s">
        <v>364</v>
      </c>
      <c r="D287" s="40">
        <v>10</v>
      </c>
      <c r="E287" s="40">
        <v>106</v>
      </c>
      <c r="F287" s="40">
        <v>1063</v>
      </c>
      <c r="G287" s="40" t="s">
        <v>436</v>
      </c>
    </row>
    <row r="288" spans="2:7">
      <c r="B288" s="46" t="s">
        <v>1981</v>
      </c>
      <c r="C288" s="40" t="s">
        <v>364</v>
      </c>
      <c r="D288" s="40">
        <v>11</v>
      </c>
      <c r="E288" s="40">
        <v>0</v>
      </c>
      <c r="F288" s="40">
        <v>0</v>
      </c>
      <c r="G288" s="40" t="s">
        <v>437</v>
      </c>
    </row>
    <row r="289" spans="2:7">
      <c r="B289" s="46" t="s">
        <v>1981</v>
      </c>
      <c r="C289" s="40" t="s">
        <v>364</v>
      </c>
      <c r="D289" s="40">
        <v>11</v>
      </c>
      <c r="E289" s="40">
        <v>110</v>
      </c>
      <c r="F289" s="40">
        <v>0</v>
      </c>
      <c r="G289" s="40" t="s">
        <v>438</v>
      </c>
    </row>
    <row r="290" spans="2:7">
      <c r="B290" s="46" t="s">
        <v>1981</v>
      </c>
      <c r="C290" s="40" t="s">
        <v>364</v>
      </c>
      <c r="D290" s="40">
        <v>11</v>
      </c>
      <c r="E290" s="40">
        <v>110</v>
      </c>
      <c r="F290" s="40">
        <v>1100</v>
      </c>
      <c r="G290" s="40" t="s">
        <v>191</v>
      </c>
    </row>
    <row r="291" spans="2:7">
      <c r="B291" s="46" t="s">
        <v>1981</v>
      </c>
      <c r="C291" s="40" t="s">
        <v>364</v>
      </c>
      <c r="D291" s="40">
        <v>11</v>
      </c>
      <c r="E291" s="40">
        <v>110</v>
      </c>
      <c r="F291" s="40">
        <v>1109</v>
      </c>
      <c r="G291" s="40" t="s">
        <v>192</v>
      </c>
    </row>
    <row r="292" spans="2:7">
      <c r="B292" s="46" t="s">
        <v>1981</v>
      </c>
      <c r="C292" s="40" t="s">
        <v>364</v>
      </c>
      <c r="D292" s="40">
        <v>11</v>
      </c>
      <c r="E292" s="40">
        <v>111</v>
      </c>
      <c r="F292" s="40">
        <v>0</v>
      </c>
      <c r="G292" s="40" t="s">
        <v>439</v>
      </c>
    </row>
    <row r="293" spans="2:7">
      <c r="B293" s="46" t="s">
        <v>1981</v>
      </c>
      <c r="C293" s="40" t="s">
        <v>364</v>
      </c>
      <c r="D293" s="40">
        <v>11</v>
      </c>
      <c r="E293" s="40">
        <v>111</v>
      </c>
      <c r="F293" s="40">
        <v>1111</v>
      </c>
      <c r="G293" s="40" t="s">
        <v>440</v>
      </c>
    </row>
    <row r="294" spans="2:7">
      <c r="B294" s="46" t="s">
        <v>1981</v>
      </c>
      <c r="C294" s="40" t="s">
        <v>364</v>
      </c>
      <c r="D294" s="40">
        <v>11</v>
      </c>
      <c r="E294" s="40">
        <v>111</v>
      </c>
      <c r="F294" s="40">
        <v>1112</v>
      </c>
      <c r="G294" s="40" t="s">
        <v>441</v>
      </c>
    </row>
    <row r="295" spans="2:7">
      <c r="B295" s="46" t="s">
        <v>1981</v>
      </c>
      <c r="C295" s="40" t="s">
        <v>364</v>
      </c>
      <c r="D295" s="40">
        <v>11</v>
      </c>
      <c r="E295" s="40">
        <v>111</v>
      </c>
      <c r="F295" s="40">
        <v>1113</v>
      </c>
      <c r="G295" s="40" t="s">
        <v>442</v>
      </c>
    </row>
    <row r="296" spans="2:7">
      <c r="B296" s="46" t="s">
        <v>1981</v>
      </c>
      <c r="C296" s="40" t="s">
        <v>364</v>
      </c>
      <c r="D296" s="40">
        <v>11</v>
      </c>
      <c r="E296" s="40">
        <v>111</v>
      </c>
      <c r="F296" s="40">
        <v>1114</v>
      </c>
      <c r="G296" s="40" t="s">
        <v>443</v>
      </c>
    </row>
    <row r="297" spans="2:7">
      <c r="B297" s="46" t="s">
        <v>1981</v>
      </c>
      <c r="C297" s="40" t="s">
        <v>364</v>
      </c>
      <c r="D297" s="40">
        <v>11</v>
      </c>
      <c r="E297" s="40">
        <v>111</v>
      </c>
      <c r="F297" s="40">
        <v>1115</v>
      </c>
      <c r="G297" s="40" t="s">
        <v>444</v>
      </c>
    </row>
    <row r="298" spans="2:7">
      <c r="B298" s="46" t="s">
        <v>1981</v>
      </c>
      <c r="C298" s="40" t="s">
        <v>364</v>
      </c>
      <c r="D298" s="40">
        <v>11</v>
      </c>
      <c r="E298" s="40">
        <v>111</v>
      </c>
      <c r="F298" s="40">
        <v>1116</v>
      </c>
      <c r="G298" s="40" t="s">
        <v>445</v>
      </c>
    </row>
    <row r="299" spans="2:7">
      <c r="B299" s="46" t="s">
        <v>1981</v>
      </c>
      <c r="C299" s="40" t="s">
        <v>364</v>
      </c>
      <c r="D299" s="40">
        <v>11</v>
      </c>
      <c r="E299" s="40">
        <v>111</v>
      </c>
      <c r="F299" s="40">
        <v>1117</v>
      </c>
      <c r="G299" s="40" t="s">
        <v>446</v>
      </c>
    </row>
    <row r="300" spans="2:7">
      <c r="B300" s="46" t="s">
        <v>1981</v>
      </c>
      <c r="C300" s="40" t="s">
        <v>364</v>
      </c>
      <c r="D300" s="40">
        <v>11</v>
      </c>
      <c r="E300" s="40">
        <v>111</v>
      </c>
      <c r="F300" s="40">
        <v>1118</v>
      </c>
      <c r="G300" s="40" t="s">
        <v>447</v>
      </c>
    </row>
    <row r="301" spans="2:7">
      <c r="B301" s="46" t="s">
        <v>1981</v>
      </c>
      <c r="C301" s="40" t="s">
        <v>364</v>
      </c>
      <c r="D301" s="40">
        <v>11</v>
      </c>
      <c r="E301" s="40">
        <v>111</v>
      </c>
      <c r="F301" s="40">
        <v>1119</v>
      </c>
      <c r="G301" s="40" t="s">
        <v>448</v>
      </c>
    </row>
    <row r="302" spans="2:7">
      <c r="B302" s="46" t="s">
        <v>1981</v>
      </c>
      <c r="C302" s="40" t="s">
        <v>364</v>
      </c>
      <c r="D302" s="40">
        <v>11</v>
      </c>
      <c r="E302" s="40">
        <v>112</v>
      </c>
      <c r="F302" s="40">
        <v>0</v>
      </c>
      <c r="G302" s="40" t="s">
        <v>449</v>
      </c>
    </row>
    <row r="303" spans="2:7">
      <c r="B303" s="46" t="s">
        <v>1981</v>
      </c>
      <c r="C303" s="40" t="s">
        <v>364</v>
      </c>
      <c r="D303" s="40">
        <v>11</v>
      </c>
      <c r="E303" s="40">
        <v>112</v>
      </c>
      <c r="F303" s="40">
        <v>1121</v>
      </c>
      <c r="G303" s="40" t="s">
        <v>450</v>
      </c>
    </row>
    <row r="304" spans="2:7">
      <c r="B304" s="46" t="s">
        <v>1981</v>
      </c>
      <c r="C304" s="40" t="s">
        <v>364</v>
      </c>
      <c r="D304" s="40">
        <v>11</v>
      </c>
      <c r="E304" s="40">
        <v>112</v>
      </c>
      <c r="F304" s="40">
        <v>1122</v>
      </c>
      <c r="G304" s="40" t="s">
        <v>451</v>
      </c>
    </row>
    <row r="305" spans="2:7">
      <c r="B305" s="46" t="s">
        <v>1981</v>
      </c>
      <c r="C305" s="40" t="s">
        <v>364</v>
      </c>
      <c r="D305" s="40">
        <v>11</v>
      </c>
      <c r="E305" s="40">
        <v>112</v>
      </c>
      <c r="F305" s="40">
        <v>1123</v>
      </c>
      <c r="G305" s="40" t="s">
        <v>452</v>
      </c>
    </row>
    <row r="306" spans="2:7">
      <c r="B306" s="46" t="s">
        <v>1981</v>
      </c>
      <c r="C306" s="40" t="s">
        <v>364</v>
      </c>
      <c r="D306" s="40">
        <v>11</v>
      </c>
      <c r="E306" s="40">
        <v>112</v>
      </c>
      <c r="F306" s="40">
        <v>1124</v>
      </c>
      <c r="G306" s="40" t="s">
        <v>453</v>
      </c>
    </row>
    <row r="307" spans="2:7">
      <c r="B307" s="46" t="s">
        <v>1981</v>
      </c>
      <c r="C307" s="40" t="s">
        <v>364</v>
      </c>
      <c r="D307" s="40">
        <v>11</v>
      </c>
      <c r="E307" s="40">
        <v>112</v>
      </c>
      <c r="F307" s="40">
        <v>1125</v>
      </c>
      <c r="G307" s="40" t="s">
        <v>454</v>
      </c>
    </row>
    <row r="308" spans="2:7">
      <c r="B308" s="46" t="s">
        <v>1981</v>
      </c>
      <c r="C308" s="40" t="s">
        <v>364</v>
      </c>
      <c r="D308" s="40">
        <v>11</v>
      </c>
      <c r="E308" s="40">
        <v>112</v>
      </c>
      <c r="F308" s="40">
        <v>1129</v>
      </c>
      <c r="G308" s="40" t="s">
        <v>455</v>
      </c>
    </row>
    <row r="309" spans="2:7">
      <c r="B309" s="46" t="s">
        <v>1981</v>
      </c>
      <c r="C309" s="40" t="s">
        <v>364</v>
      </c>
      <c r="D309" s="40">
        <v>11</v>
      </c>
      <c r="E309" s="40">
        <v>113</v>
      </c>
      <c r="F309" s="40">
        <v>0</v>
      </c>
      <c r="G309" s="40" t="s">
        <v>456</v>
      </c>
    </row>
    <row r="310" spans="2:7">
      <c r="B310" s="46" t="s">
        <v>1981</v>
      </c>
      <c r="C310" s="40" t="s">
        <v>364</v>
      </c>
      <c r="D310" s="40">
        <v>11</v>
      </c>
      <c r="E310" s="40">
        <v>113</v>
      </c>
      <c r="F310" s="40">
        <v>1131</v>
      </c>
      <c r="G310" s="40" t="s">
        <v>457</v>
      </c>
    </row>
    <row r="311" spans="2:7">
      <c r="B311" s="46" t="s">
        <v>1981</v>
      </c>
      <c r="C311" s="40" t="s">
        <v>364</v>
      </c>
      <c r="D311" s="40">
        <v>11</v>
      </c>
      <c r="E311" s="40">
        <v>113</v>
      </c>
      <c r="F311" s="40">
        <v>1132</v>
      </c>
      <c r="G311" s="40" t="s">
        <v>458</v>
      </c>
    </row>
    <row r="312" spans="2:7">
      <c r="B312" s="46" t="s">
        <v>1981</v>
      </c>
      <c r="C312" s="40" t="s">
        <v>364</v>
      </c>
      <c r="D312" s="40">
        <v>11</v>
      </c>
      <c r="E312" s="40">
        <v>113</v>
      </c>
      <c r="F312" s="40">
        <v>1133</v>
      </c>
      <c r="G312" s="40" t="s">
        <v>459</v>
      </c>
    </row>
    <row r="313" spans="2:7">
      <c r="B313" s="46" t="s">
        <v>1981</v>
      </c>
      <c r="C313" s="40" t="s">
        <v>364</v>
      </c>
      <c r="D313" s="40">
        <v>11</v>
      </c>
      <c r="E313" s="40">
        <v>114</v>
      </c>
      <c r="F313" s="40">
        <v>0</v>
      </c>
      <c r="G313" s="40" t="s">
        <v>460</v>
      </c>
    </row>
    <row r="314" spans="2:7">
      <c r="B314" s="46" t="s">
        <v>1981</v>
      </c>
      <c r="C314" s="40" t="s">
        <v>364</v>
      </c>
      <c r="D314" s="40">
        <v>11</v>
      </c>
      <c r="E314" s="40">
        <v>114</v>
      </c>
      <c r="F314" s="40">
        <v>1141</v>
      </c>
      <c r="G314" s="40" t="s">
        <v>461</v>
      </c>
    </row>
    <row r="315" spans="2:7">
      <c r="B315" s="46" t="s">
        <v>1981</v>
      </c>
      <c r="C315" s="40" t="s">
        <v>364</v>
      </c>
      <c r="D315" s="40">
        <v>11</v>
      </c>
      <c r="E315" s="40">
        <v>114</v>
      </c>
      <c r="F315" s="40">
        <v>1142</v>
      </c>
      <c r="G315" s="40" t="s">
        <v>462</v>
      </c>
    </row>
    <row r="316" spans="2:7">
      <c r="B316" s="46" t="s">
        <v>1981</v>
      </c>
      <c r="C316" s="40" t="s">
        <v>364</v>
      </c>
      <c r="D316" s="40">
        <v>11</v>
      </c>
      <c r="E316" s="40">
        <v>114</v>
      </c>
      <c r="F316" s="40">
        <v>1143</v>
      </c>
      <c r="G316" s="40" t="s">
        <v>463</v>
      </c>
    </row>
    <row r="317" spans="2:7">
      <c r="B317" s="46" t="s">
        <v>1981</v>
      </c>
      <c r="C317" s="40" t="s">
        <v>364</v>
      </c>
      <c r="D317" s="40">
        <v>11</v>
      </c>
      <c r="E317" s="40">
        <v>114</v>
      </c>
      <c r="F317" s="40">
        <v>1144</v>
      </c>
      <c r="G317" s="40" t="s">
        <v>464</v>
      </c>
    </row>
    <row r="318" spans="2:7">
      <c r="B318" s="46" t="s">
        <v>1981</v>
      </c>
      <c r="C318" s="40" t="s">
        <v>364</v>
      </c>
      <c r="D318" s="40">
        <v>11</v>
      </c>
      <c r="E318" s="40">
        <v>114</v>
      </c>
      <c r="F318" s="40">
        <v>1145</v>
      </c>
      <c r="G318" s="40" t="s">
        <v>465</v>
      </c>
    </row>
    <row r="319" spans="2:7">
      <c r="B319" s="46" t="s">
        <v>1981</v>
      </c>
      <c r="C319" s="40" t="s">
        <v>364</v>
      </c>
      <c r="D319" s="40">
        <v>11</v>
      </c>
      <c r="E319" s="40">
        <v>114</v>
      </c>
      <c r="F319" s="40">
        <v>1146</v>
      </c>
      <c r="G319" s="40" t="s">
        <v>466</v>
      </c>
    </row>
    <row r="320" spans="2:7">
      <c r="B320" s="46" t="s">
        <v>1981</v>
      </c>
      <c r="C320" s="40" t="s">
        <v>364</v>
      </c>
      <c r="D320" s="40">
        <v>11</v>
      </c>
      <c r="E320" s="40">
        <v>114</v>
      </c>
      <c r="F320" s="40">
        <v>1147</v>
      </c>
      <c r="G320" s="40" t="s">
        <v>467</v>
      </c>
    </row>
    <row r="321" spans="2:7">
      <c r="B321" s="46" t="s">
        <v>1981</v>
      </c>
      <c r="C321" s="40" t="s">
        <v>364</v>
      </c>
      <c r="D321" s="40">
        <v>11</v>
      </c>
      <c r="E321" s="40">
        <v>114</v>
      </c>
      <c r="F321" s="40">
        <v>1148</v>
      </c>
      <c r="G321" s="40" t="s">
        <v>468</v>
      </c>
    </row>
    <row r="322" spans="2:7">
      <c r="B322" s="46" t="s">
        <v>1981</v>
      </c>
      <c r="C322" s="40" t="s">
        <v>364</v>
      </c>
      <c r="D322" s="40">
        <v>11</v>
      </c>
      <c r="E322" s="40">
        <v>115</v>
      </c>
      <c r="F322" s="40">
        <v>0</v>
      </c>
      <c r="G322" s="40" t="s">
        <v>469</v>
      </c>
    </row>
    <row r="323" spans="2:7">
      <c r="B323" s="46" t="s">
        <v>1981</v>
      </c>
      <c r="C323" s="40" t="s">
        <v>364</v>
      </c>
      <c r="D323" s="40">
        <v>11</v>
      </c>
      <c r="E323" s="40">
        <v>115</v>
      </c>
      <c r="F323" s="40">
        <v>1151</v>
      </c>
      <c r="G323" s="40" t="s">
        <v>470</v>
      </c>
    </row>
    <row r="324" spans="2:7">
      <c r="B324" s="46" t="s">
        <v>1981</v>
      </c>
      <c r="C324" s="40" t="s">
        <v>364</v>
      </c>
      <c r="D324" s="40">
        <v>11</v>
      </c>
      <c r="E324" s="40">
        <v>115</v>
      </c>
      <c r="F324" s="40">
        <v>1152</v>
      </c>
      <c r="G324" s="40" t="s">
        <v>471</v>
      </c>
    </row>
    <row r="325" spans="2:7">
      <c r="B325" s="46" t="s">
        <v>1981</v>
      </c>
      <c r="C325" s="40" t="s">
        <v>364</v>
      </c>
      <c r="D325" s="40">
        <v>11</v>
      </c>
      <c r="E325" s="40">
        <v>115</v>
      </c>
      <c r="F325" s="40">
        <v>1153</v>
      </c>
      <c r="G325" s="40" t="s">
        <v>472</v>
      </c>
    </row>
    <row r="326" spans="2:7">
      <c r="B326" s="46" t="s">
        <v>1981</v>
      </c>
      <c r="C326" s="40" t="s">
        <v>364</v>
      </c>
      <c r="D326" s="40">
        <v>11</v>
      </c>
      <c r="E326" s="40">
        <v>115</v>
      </c>
      <c r="F326" s="40">
        <v>1154</v>
      </c>
      <c r="G326" s="40" t="s">
        <v>473</v>
      </c>
    </row>
    <row r="327" spans="2:7">
      <c r="B327" s="46" t="s">
        <v>1981</v>
      </c>
      <c r="C327" s="40" t="s">
        <v>364</v>
      </c>
      <c r="D327" s="40">
        <v>11</v>
      </c>
      <c r="E327" s="40">
        <v>115</v>
      </c>
      <c r="F327" s="40">
        <v>1155</v>
      </c>
      <c r="G327" s="40" t="s">
        <v>474</v>
      </c>
    </row>
    <row r="328" spans="2:7">
      <c r="B328" s="46" t="s">
        <v>1981</v>
      </c>
      <c r="C328" s="40" t="s">
        <v>364</v>
      </c>
      <c r="D328" s="40">
        <v>11</v>
      </c>
      <c r="E328" s="40">
        <v>115</v>
      </c>
      <c r="F328" s="40">
        <v>1156</v>
      </c>
      <c r="G328" s="40" t="s">
        <v>475</v>
      </c>
    </row>
    <row r="329" spans="2:7">
      <c r="B329" s="46" t="s">
        <v>1981</v>
      </c>
      <c r="C329" s="40" t="s">
        <v>364</v>
      </c>
      <c r="D329" s="40">
        <v>11</v>
      </c>
      <c r="E329" s="40">
        <v>115</v>
      </c>
      <c r="F329" s="40">
        <v>1157</v>
      </c>
      <c r="G329" s="40" t="s">
        <v>476</v>
      </c>
    </row>
    <row r="330" spans="2:7">
      <c r="B330" s="46" t="s">
        <v>1981</v>
      </c>
      <c r="C330" s="40" t="s">
        <v>364</v>
      </c>
      <c r="D330" s="40">
        <v>11</v>
      </c>
      <c r="E330" s="40">
        <v>115</v>
      </c>
      <c r="F330" s="40">
        <v>1158</v>
      </c>
      <c r="G330" s="40" t="s">
        <v>477</v>
      </c>
    </row>
    <row r="331" spans="2:7">
      <c r="B331" s="46" t="s">
        <v>1981</v>
      </c>
      <c r="C331" s="40" t="s">
        <v>364</v>
      </c>
      <c r="D331" s="40">
        <v>11</v>
      </c>
      <c r="E331" s="40">
        <v>115</v>
      </c>
      <c r="F331" s="40">
        <v>1159</v>
      </c>
      <c r="G331" s="40" t="s">
        <v>478</v>
      </c>
    </row>
    <row r="332" spans="2:7">
      <c r="B332" s="46" t="s">
        <v>1981</v>
      </c>
      <c r="C332" s="40" t="s">
        <v>364</v>
      </c>
      <c r="D332" s="40">
        <v>11</v>
      </c>
      <c r="E332" s="40">
        <v>116</v>
      </c>
      <c r="F332" s="40">
        <v>0</v>
      </c>
      <c r="G332" s="40" t="s">
        <v>479</v>
      </c>
    </row>
    <row r="333" spans="2:7">
      <c r="B333" s="46" t="s">
        <v>1981</v>
      </c>
      <c r="C333" s="40" t="s">
        <v>364</v>
      </c>
      <c r="D333" s="40">
        <v>11</v>
      </c>
      <c r="E333" s="40">
        <v>116</v>
      </c>
      <c r="F333" s="40">
        <v>1161</v>
      </c>
      <c r="G333" s="40" t="s">
        <v>480</v>
      </c>
    </row>
    <row r="334" spans="2:7">
      <c r="B334" s="46" t="s">
        <v>1981</v>
      </c>
      <c r="C334" s="40" t="s">
        <v>364</v>
      </c>
      <c r="D334" s="40">
        <v>11</v>
      </c>
      <c r="E334" s="40">
        <v>116</v>
      </c>
      <c r="F334" s="40">
        <v>1162</v>
      </c>
      <c r="G334" s="40" t="s">
        <v>481</v>
      </c>
    </row>
    <row r="335" spans="2:7">
      <c r="B335" s="46" t="s">
        <v>1981</v>
      </c>
      <c r="C335" s="40" t="s">
        <v>364</v>
      </c>
      <c r="D335" s="40">
        <v>11</v>
      </c>
      <c r="E335" s="40">
        <v>116</v>
      </c>
      <c r="F335" s="40">
        <v>1163</v>
      </c>
      <c r="G335" s="40" t="s">
        <v>482</v>
      </c>
    </row>
    <row r="336" spans="2:7">
      <c r="B336" s="46" t="s">
        <v>1981</v>
      </c>
      <c r="C336" s="40" t="s">
        <v>364</v>
      </c>
      <c r="D336" s="40">
        <v>11</v>
      </c>
      <c r="E336" s="40">
        <v>116</v>
      </c>
      <c r="F336" s="40">
        <v>1164</v>
      </c>
      <c r="G336" s="40" t="s">
        <v>483</v>
      </c>
    </row>
    <row r="337" spans="2:7">
      <c r="B337" s="46" t="s">
        <v>1981</v>
      </c>
      <c r="C337" s="40" t="s">
        <v>364</v>
      </c>
      <c r="D337" s="40">
        <v>11</v>
      </c>
      <c r="E337" s="40">
        <v>116</v>
      </c>
      <c r="F337" s="40">
        <v>1165</v>
      </c>
      <c r="G337" s="40" t="s">
        <v>484</v>
      </c>
    </row>
    <row r="338" spans="2:7">
      <c r="B338" s="46" t="s">
        <v>1981</v>
      </c>
      <c r="C338" s="40" t="s">
        <v>364</v>
      </c>
      <c r="D338" s="40">
        <v>11</v>
      </c>
      <c r="E338" s="40">
        <v>116</v>
      </c>
      <c r="F338" s="40">
        <v>1166</v>
      </c>
      <c r="G338" s="40" t="s">
        <v>485</v>
      </c>
    </row>
    <row r="339" spans="2:7">
      <c r="B339" s="46" t="s">
        <v>1981</v>
      </c>
      <c r="C339" s="40" t="s">
        <v>364</v>
      </c>
      <c r="D339" s="40">
        <v>11</v>
      </c>
      <c r="E339" s="40">
        <v>116</v>
      </c>
      <c r="F339" s="40">
        <v>1167</v>
      </c>
      <c r="G339" s="40" t="s">
        <v>486</v>
      </c>
    </row>
    <row r="340" spans="2:7">
      <c r="B340" s="46" t="s">
        <v>1981</v>
      </c>
      <c r="C340" s="40" t="s">
        <v>364</v>
      </c>
      <c r="D340" s="40">
        <v>11</v>
      </c>
      <c r="E340" s="40">
        <v>116</v>
      </c>
      <c r="F340" s="40">
        <v>1168</v>
      </c>
      <c r="G340" s="40" t="s">
        <v>487</v>
      </c>
    </row>
    <row r="341" spans="2:7">
      <c r="B341" s="46" t="s">
        <v>1981</v>
      </c>
      <c r="C341" s="40" t="s">
        <v>364</v>
      </c>
      <c r="D341" s="40">
        <v>11</v>
      </c>
      <c r="E341" s="40">
        <v>116</v>
      </c>
      <c r="F341" s="40">
        <v>1169</v>
      </c>
      <c r="G341" s="40" t="s">
        <v>488</v>
      </c>
    </row>
    <row r="342" spans="2:7">
      <c r="B342" s="46" t="s">
        <v>1981</v>
      </c>
      <c r="C342" s="40" t="s">
        <v>364</v>
      </c>
      <c r="D342" s="40">
        <v>11</v>
      </c>
      <c r="E342" s="40">
        <v>117</v>
      </c>
      <c r="F342" s="40">
        <v>0</v>
      </c>
      <c r="G342" s="40" t="s">
        <v>489</v>
      </c>
    </row>
    <row r="343" spans="2:7">
      <c r="B343" s="46" t="s">
        <v>1981</v>
      </c>
      <c r="C343" s="40" t="s">
        <v>364</v>
      </c>
      <c r="D343" s="40">
        <v>11</v>
      </c>
      <c r="E343" s="40">
        <v>117</v>
      </c>
      <c r="F343" s="40">
        <v>1171</v>
      </c>
      <c r="G343" s="40" t="s">
        <v>490</v>
      </c>
    </row>
    <row r="344" spans="2:7">
      <c r="B344" s="46" t="s">
        <v>1981</v>
      </c>
      <c r="C344" s="40" t="s">
        <v>364</v>
      </c>
      <c r="D344" s="40">
        <v>11</v>
      </c>
      <c r="E344" s="40">
        <v>117</v>
      </c>
      <c r="F344" s="40">
        <v>1172</v>
      </c>
      <c r="G344" s="40" t="s">
        <v>491</v>
      </c>
    </row>
    <row r="345" spans="2:7">
      <c r="B345" s="46" t="s">
        <v>1981</v>
      </c>
      <c r="C345" s="40" t="s">
        <v>364</v>
      </c>
      <c r="D345" s="40">
        <v>11</v>
      </c>
      <c r="E345" s="40">
        <v>117</v>
      </c>
      <c r="F345" s="40">
        <v>1173</v>
      </c>
      <c r="G345" s="40" t="s">
        <v>492</v>
      </c>
    </row>
    <row r="346" spans="2:7">
      <c r="B346" s="46" t="s">
        <v>1981</v>
      </c>
      <c r="C346" s="40" t="s">
        <v>364</v>
      </c>
      <c r="D346" s="40">
        <v>11</v>
      </c>
      <c r="E346" s="40">
        <v>117</v>
      </c>
      <c r="F346" s="40">
        <v>1174</v>
      </c>
      <c r="G346" s="40" t="s">
        <v>493</v>
      </c>
    </row>
    <row r="347" spans="2:7">
      <c r="B347" s="46" t="s">
        <v>1981</v>
      </c>
      <c r="C347" s="40" t="s">
        <v>364</v>
      </c>
      <c r="D347" s="40">
        <v>11</v>
      </c>
      <c r="E347" s="40">
        <v>118</v>
      </c>
      <c r="F347" s="40">
        <v>0</v>
      </c>
      <c r="G347" s="40" t="s">
        <v>494</v>
      </c>
    </row>
    <row r="348" spans="2:7">
      <c r="B348" s="46" t="s">
        <v>1981</v>
      </c>
      <c r="C348" s="40" t="s">
        <v>364</v>
      </c>
      <c r="D348" s="40">
        <v>11</v>
      </c>
      <c r="E348" s="40">
        <v>118</v>
      </c>
      <c r="F348" s="40">
        <v>1181</v>
      </c>
      <c r="G348" s="40" t="s">
        <v>495</v>
      </c>
    </row>
    <row r="349" spans="2:7">
      <c r="B349" s="46" t="s">
        <v>1981</v>
      </c>
      <c r="C349" s="40" t="s">
        <v>364</v>
      </c>
      <c r="D349" s="40">
        <v>11</v>
      </c>
      <c r="E349" s="40">
        <v>118</v>
      </c>
      <c r="F349" s="40">
        <v>1182</v>
      </c>
      <c r="G349" s="40" t="s">
        <v>496</v>
      </c>
    </row>
    <row r="350" spans="2:7">
      <c r="B350" s="46" t="s">
        <v>1981</v>
      </c>
      <c r="C350" s="40" t="s">
        <v>364</v>
      </c>
      <c r="D350" s="40">
        <v>11</v>
      </c>
      <c r="E350" s="40">
        <v>118</v>
      </c>
      <c r="F350" s="40">
        <v>1183</v>
      </c>
      <c r="G350" s="40" t="s">
        <v>497</v>
      </c>
    </row>
    <row r="351" spans="2:7">
      <c r="B351" s="46" t="s">
        <v>1981</v>
      </c>
      <c r="C351" s="40" t="s">
        <v>364</v>
      </c>
      <c r="D351" s="40">
        <v>11</v>
      </c>
      <c r="E351" s="40">
        <v>118</v>
      </c>
      <c r="F351" s="40">
        <v>1184</v>
      </c>
      <c r="G351" s="40" t="s">
        <v>498</v>
      </c>
    </row>
    <row r="352" spans="2:7">
      <c r="B352" s="46" t="s">
        <v>1981</v>
      </c>
      <c r="C352" s="40" t="s">
        <v>364</v>
      </c>
      <c r="D352" s="40">
        <v>11</v>
      </c>
      <c r="E352" s="40">
        <v>118</v>
      </c>
      <c r="F352" s="40">
        <v>1185</v>
      </c>
      <c r="G352" s="40" t="s">
        <v>499</v>
      </c>
    </row>
    <row r="353" spans="2:7">
      <c r="B353" s="46" t="s">
        <v>1981</v>
      </c>
      <c r="C353" s="40" t="s">
        <v>364</v>
      </c>
      <c r="D353" s="40">
        <v>11</v>
      </c>
      <c r="E353" s="40">
        <v>118</v>
      </c>
      <c r="F353" s="40">
        <v>1186</v>
      </c>
      <c r="G353" s="40" t="s">
        <v>500</v>
      </c>
    </row>
    <row r="354" spans="2:7">
      <c r="B354" s="46" t="s">
        <v>1981</v>
      </c>
      <c r="C354" s="40" t="s">
        <v>364</v>
      </c>
      <c r="D354" s="40">
        <v>11</v>
      </c>
      <c r="E354" s="40">
        <v>118</v>
      </c>
      <c r="F354" s="40">
        <v>1189</v>
      </c>
      <c r="G354" s="40" t="s">
        <v>501</v>
      </c>
    </row>
    <row r="355" spans="2:7">
      <c r="B355" s="46" t="s">
        <v>1981</v>
      </c>
      <c r="C355" s="40" t="s">
        <v>364</v>
      </c>
      <c r="D355" s="40">
        <v>11</v>
      </c>
      <c r="E355" s="40">
        <v>119</v>
      </c>
      <c r="F355" s="40">
        <v>0</v>
      </c>
      <c r="G355" s="40" t="s">
        <v>502</v>
      </c>
    </row>
    <row r="356" spans="2:7">
      <c r="B356" s="46" t="s">
        <v>1981</v>
      </c>
      <c r="C356" s="40" t="s">
        <v>364</v>
      </c>
      <c r="D356" s="40">
        <v>11</v>
      </c>
      <c r="E356" s="40">
        <v>119</v>
      </c>
      <c r="F356" s="40">
        <v>1191</v>
      </c>
      <c r="G356" s="40" t="s">
        <v>503</v>
      </c>
    </row>
    <row r="357" spans="2:7">
      <c r="B357" s="46" t="s">
        <v>1981</v>
      </c>
      <c r="C357" s="40" t="s">
        <v>364</v>
      </c>
      <c r="D357" s="40">
        <v>11</v>
      </c>
      <c r="E357" s="40">
        <v>119</v>
      </c>
      <c r="F357" s="40">
        <v>1192</v>
      </c>
      <c r="G357" s="40" t="s">
        <v>504</v>
      </c>
    </row>
    <row r="358" spans="2:7">
      <c r="B358" s="46" t="s">
        <v>1981</v>
      </c>
      <c r="C358" s="40" t="s">
        <v>364</v>
      </c>
      <c r="D358" s="40">
        <v>11</v>
      </c>
      <c r="E358" s="40">
        <v>119</v>
      </c>
      <c r="F358" s="40">
        <v>1193</v>
      </c>
      <c r="G358" s="40" t="s">
        <v>505</v>
      </c>
    </row>
    <row r="359" spans="2:7">
      <c r="B359" s="46" t="s">
        <v>1981</v>
      </c>
      <c r="C359" s="40" t="s">
        <v>364</v>
      </c>
      <c r="D359" s="40">
        <v>11</v>
      </c>
      <c r="E359" s="40">
        <v>119</v>
      </c>
      <c r="F359" s="40">
        <v>1194</v>
      </c>
      <c r="G359" s="40" t="s">
        <v>506</v>
      </c>
    </row>
    <row r="360" spans="2:7">
      <c r="B360" s="46" t="s">
        <v>1981</v>
      </c>
      <c r="C360" s="40" t="s">
        <v>364</v>
      </c>
      <c r="D360" s="40">
        <v>11</v>
      </c>
      <c r="E360" s="40">
        <v>119</v>
      </c>
      <c r="F360" s="40">
        <v>1195</v>
      </c>
      <c r="G360" s="40" t="s">
        <v>507</v>
      </c>
    </row>
    <row r="361" spans="2:7">
      <c r="B361" s="46" t="s">
        <v>1981</v>
      </c>
      <c r="C361" s="40" t="s">
        <v>364</v>
      </c>
      <c r="D361" s="40">
        <v>11</v>
      </c>
      <c r="E361" s="40">
        <v>119</v>
      </c>
      <c r="F361" s="40">
        <v>1196</v>
      </c>
      <c r="G361" s="40" t="s">
        <v>508</v>
      </c>
    </row>
    <row r="362" spans="2:7">
      <c r="B362" s="46" t="s">
        <v>1981</v>
      </c>
      <c r="C362" s="40" t="s">
        <v>364</v>
      </c>
      <c r="D362" s="40">
        <v>11</v>
      </c>
      <c r="E362" s="40">
        <v>119</v>
      </c>
      <c r="F362" s="40">
        <v>1197</v>
      </c>
      <c r="G362" s="40" t="s">
        <v>509</v>
      </c>
    </row>
    <row r="363" spans="2:7">
      <c r="B363" s="46" t="s">
        <v>1981</v>
      </c>
      <c r="C363" s="40" t="s">
        <v>364</v>
      </c>
      <c r="D363" s="40">
        <v>11</v>
      </c>
      <c r="E363" s="40">
        <v>119</v>
      </c>
      <c r="F363" s="40">
        <v>1198</v>
      </c>
      <c r="G363" s="40" t="s">
        <v>510</v>
      </c>
    </row>
    <row r="364" spans="2:7">
      <c r="B364" s="46" t="s">
        <v>1981</v>
      </c>
      <c r="C364" s="40" t="s">
        <v>364</v>
      </c>
      <c r="D364" s="40">
        <v>11</v>
      </c>
      <c r="E364" s="40">
        <v>119</v>
      </c>
      <c r="F364" s="40">
        <v>1199</v>
      </c>
      <c r="G364" s="40" t="s">
        <v>511</v>
      </c>
    </row>
    <row r="365" spans="2:7">
      <c r="B365" s="46" t="s">
        <v>1981</v>
      </c>
      <c r="C365" s="40" t="s">
        <v>364</v>
      </c>
      <c r="D365" s="40">
        <v>12</v>
      </c>
      <c r="E365" s="40">
        <v>0</v>
      </c>
      <c r="F365" s="40">
        <v>0</v>
      </c>
      <c r="G365" s="40" t="s">
        <v>512</v>
      </c>
    </row>
    <row r="366" spans="2:7">
      <c r="B366" s="46" t="s">
        <v>1981</v>
      </c>
      <c r="C366" s="40" t="s">
        <v>364</v>
      </c>
      <c r="D366" s="40">
        <v>12</v>
      </c>
      <c r="E366" s="40">
        <v>120</v>
      </c>
      <c r="F366" s="40">
        <v>0</v>
      </c>
      <c r="G366" s="40" t="s">
        <v>513</v>
      </c>
    </row>
    <row r="367" spans="2:7">
      <c r="B367" s="46" t="s">
        <v>1981</v>
      </c>
      <c r="C367" s="40" t="s">
        <v>364</v>
      </c>
      <c r="D367" s="40">
        <v>12</v>
      </c>
      <c r="E367" s="40">
        <v>120</v>
      </c>
      <c r="F367" s="40">
        <v>1200</v>
      </c>
      <c r="G367" s="40" t="s">
        <v>191</v>
      </c>
    </row>
    <row r="368" spans="2:7">
      <c r="B368" s="46" t="s">
        <v>1981</v>
      </c>
      <c r="C368" s="40" t="s">
        <v>364</v>
      </c>
      <c r="D368" s="40">
        <v>12</v>
      </c>
      <c r="E368" s="40">
        <v>120</v>
      </c>
      <c r="F368" s="40">
        <v>1209</v>
      </c>
      <c r="G368" s="40" t="s">
        <v>192</v>
      </c>
    </row>
    <row r="369" spans="2:7">
      <c r="B369" s="46" t="s">
        <v>1981</v>
      </c>
      <c r="C369" s="40" t="s">
        <v>364</v>
      </c>
      <c r="D369" s="40">
        <v>12</v>
      </c>
      <c r="E369" s="40">
        <v>121</v>
      </c>
      <c r="F369" s="40">
        <v>0</v>
      </c>
      <c r="G369" s="40" t="s">
        <v>514</v>
      </c>
    </row>
    <row r="370" spans="2:7">
      <c r="B370" s="46" t="s">
        <v>1981</v>
      </c>
      <c r="C370" s="40" t="s">
        <v>364</v>
      </c>
      <c r="D370" s="40">
        <v>12</v>
      </c>
      <c r="E370" s="40">
        <v>121</v>
      </c>
      <c r="F370" s="40">
        <v>1211</v>
      </c>
      <c r="G370" s="40" t="s">
        <v>515</v>
      </c>
    </row>
    <row r="371" spans="2:7">
      <c r="B371" s="46" t="s">
        <v>1981</v>
      </c>
      <c r="C371" s="40" t="s">
        <v>364</v>
      </c>
      <c r="D371" s="40">
        <v>12</v>
      </c>
      <c r="E371" s="40">
        <v>121</v>
      </c>
      <c r="F371" s="40">
        <v>1212</v>
      </c>
      <c r="G371" s="40" t="s">
        <v>516</v>
      </c>
    </row>
    <row r="372" spans="2:7">
      <c r="B372" s="46" t="s">
        <v>1981</v>
      </c>
      <c r="C372" s="40" t="s">
        <v>364</v>
      </c>
      <c r="D372" s="40">
        <v>12</v>
      </c>
      <c r="E372" s="40">
        <v>121</v>
      </c>
      <c r="F372" s="40">
        <v>1213</v>
      </c>
      <c r="G372" s="40" t="s">
        <v>517</v>
      </c>
    </row>
    <row r="373" spans="2:7">
      <c r="B373" s="46" t="s">
        <v>1981</v>
      </c>
      <c r="C373" s="40" t="s">
        <v>364</v>
      </c>
      <c r="D373" s="40">
        <v>12</v>
      </c>
      <c r="E373" s="40">
        <v>121</v>
      </c>
      <c r="F373" s="40">
        <v>1219</v>
      </c>
      <c r="G373" s="40" t="s">
        <v>518</v>
      </c>
    </row>
    <row r="374" spans="2:7">
      <c r="B374" s="46" t="s">
        <v>1981</v>
      </c>
      <c r="C374" s="40" t="s">
        <v>364</v>
      </c>
      <c r="D374" s="40">
        <v>12</v>
      </c>
      <c r="E374" s="40">
        <v>122</v>
      </c>
      <c r="F374" s="40">
        <v>0</v>
      </c>
      <c r="G374" s="40" t="s">
        <v>519</v>
      </c>
    </row>
    <row r="375" spans="2:7">
      <c r="B375" s="46" t="s">
        <v>1981</v>
      </c>
      <c r="C375" s="40" t="s">
        <v>364</v>
      </c>
      <c r="D375" s="40">
        <v>12</v>
      </c>
      <c r="E375" s="40">
        <v>122</v>
      </c>
      <c r="F375" s="40">
        <v>1221</v>
      </c>
      <c r="G375" s="40" t="s">
        <v>520</v>
      </c>
    </row>
    <row r="376" spans="2:7">
      <c r="B376" s="46" t="s">
        <v>1981</v>
      </c>
      <c r="C376" s="40" t="s">
        <v>364</v>
      </c>
      <c r="D376" s="40">
        <v>12</v>
      </c>
      <c r="E376" s="40">
        <v>122</v>
      </c>
      <c r="F376" s="40">
        <v>1222</v>
      </c>
      <c r="G376" s="40" t="s">
        <v>521</v>
      </c>
    </row>
    <row r="377" spans="2:7">
      <c r="B377" s="46" t="s">
        <v>1981</v>
      </c>
      <c r="C377" s="40" t="s">
        <v>364</v>
      </c>
      <c r="D377" s="40">
        <v>12</v>
      </c>
      <c r="E377" s="40">
        <v>122</v>
      </c>
      <c r="F377" s="40">
        <v>1223</v>
      </c>
      <c r="G377" s="40" t="s">
        <v>522</v>
      </c>
    </row>
    <row r="378" spans="2:7">
      <c r="B378" s="46" t="s">
        <v>1981</v>
      </c>
      <c r="C378" s="40" t="s">
        <v>364</v>
      </c>
      <c r="D378" s="40">
        <v>12</v>
      </c>
      <c r="E378" s="40">
        <v>122</v>
      </c>
      <c r="F378" s="40">
        <v>1224</v>
      </c>
      <c r="G378" s="40" t="s">
        <v>523</v>
      </c>
    </row>
    <row r="379" spans="2:7">
      <c r="B379" s="46" t="s">
        <v>1981</v>
      </c>
      <c r="C379" s="40" t="s">
        <v>364</v>
      </c>
      <c r="D379" s="40">
        <v>12</v>
      </c>
      <c r="E379" s="40">
        <v>122</v>
      </c>
      <c r="F379" s="40">
        <v>1225</v>
      </c>
      <c r="G379" s="40" t="s">
        <v>524</v>
      </c>
    </row>
    <row r="380" spans="2:7">
      <c r="B380" s="46" t="s">
        <v>1981</v>
      </c>
      <c r="C380" s="40" t="s">
        <v>364</v>
      </c>
      <c r="D380" s="40">
        <v>12</v>
      </c>
      <c r="E380" s="40">
        <v>122</v>
      </c>
      <c r="F380" s="40">
        <v>1226</v>
      </c>
      <c r="G380" s="40" t="s">
        <v>525</v>
      </c>
    </row>
    <row r="381" spans="2:7">
      <c r="B381" s="46" t="s">
        <v>1981</v>
      </c>
      <c r="C381" s="40" t="s">
        <v>364</v>
      </c>
      <c r="D381" s="40">
        <v>12</v>
      </c>
      <c r="E381" s="40">
        <v>122</v>
      </c>
      <c r="F381" s="40">
        <v>1227</v>
      </c>
      <c r="G381" s="40" t="s">
        <v>526</v>
      </c>
    </row>
    <row r="382" spans="2:7">
      <c r="B382" s="46" t="s">
        <v>1981</v>
      </c>
      <c r="C382" s="40" t="s">
        <v>364</v>
      </c>
      <c r="D382" s="40">
        <v>12</v>
      </c>
      <c r="E382" s="40">
        <v>122</v>
      </c>
      <c r="F382" s="40">
        <v>1228</v>
      </c>
      <c r="G382" s="40" t="s">
        <v>527</v>
      </c>
    </row>
    <row r="383" spans="2:7">
      <c r="B383" s="46" t="s">
        <v>1981</v>
      </c>
      <c r="C383" s="40" t="s">
        <v>364</v>
      </c>
      <c r="D383" s="40">
        <v>12</v>
      </c>
      <c r="E383" s="40">
        <v>123</v>
      </c>
      <c r="F383" s="40">
        <v>0</v>
      </c>
      <c r="G383" s="40" t="s">
        <v>528</v>
      </c>
    </row>
    <row r="384" spans="2:7">
      <c r="B384" s="46" t="s">
        <v>1981</v>
      </c>
      <c r="C384" s="40" t="s">
        <v>364</v>
      </c>
      <c r="D384" s="40">
        <v>12</v>
      </c>
      <c r="E384" s="40">
        <v>123</v>
      </c>
      <c r="F384" s="40">
        <v>1231</v>
      </c>
      <c r="G384" s="40" t="s">
        <v>529</v>
      </c>
    </row>
    <row r="385" spans="2:7">
      <c r="B385" s="46" t="s">
        <v>1981</v>
      </c>
      <c r="C385" s="40" t="s">
        <v>364</v>
      </c>
      <c r="D385" s="40">
        <v>12</v>
      </c>
      <c r="E385" s="40">
        <v>123</v>
      </c>
      <c r="F385" s="40">
        <v>1232</v>
      </c>
      <c r="G385" s="40" t="s">
        <v>530</v>
      </c>
    </row>
    <row r="386" spans="2:7">
      <c r="B386" s="46" t="s">
        <v>1981</v>
      </c>
      <c r="C386" s="40" t="s">
        <v>364</v>
      </c>
      <c r="D386" s="40">
        <v>12</v>
      </c>
      <c r="E386" s="40">
        <v>123</v>
      </c>
      <c r="F386" s="40">
        <v>1233</v>
      </c>
      <c r="G386" s="40" t="s">
        <v>531</v>
      </c>
    </row>
    <row r="387" spans="2:7">
      <c r="B387" s="46" t="s">
        <v>1981</v>
      </c>
      <c r="C387" s="40" t="s">
        <v>364</v>
      </c>
      <c r="D387" s="40">
        <v>12</v>
      </c>
      <c r="E387" s="40">
        <v>129</v>
      </c>
      <c r="F387" s="40">
        <v>0</v>
      </c>
      <c r="G387" s="40" t="s">
        <v>532</v>
      </c>
    </row>
    <row r="388" spans="2:7">
      <c r="B388" s="46" t="s">
        <v>1981</v>
      </c>
      <c r="C388" s="40" t="s">
        <v>364</v>
      </c>
      <c r="D388" s="40">
        <v>12</v>
      </c>
      <c r="E388" s="40">
        <v>129</v>
      </c>
      <c r="F388" s="40">
        <v>1291</v>
      </c>
      <c r="G388" s="40" t="s">
        <v>533</v>
      </c>
    </row>
    <row r="389" spans="2:7">
      <c r="B389" s="46" t="s">
        <v>1981</v>
      </c>
      <c r="C389" s="40" t="s">
        <v>364</v>
      </c>
      <c r="D389" s="40">
        <v>12</v>
      </c>
      <c r="E389" s="40">
        <v>129</v>
      </c>
      <c r="F389" s="40">
        <v>1292</v>
      </c>
      <c r="G389" s="40" t="s">
        <v>534</v>
      </c>
    </row>
    <row r="390" spans="2:7">
      <c r="B390" s="46" t="s">
        <v>1981</v>
      </c>
      <c r="C390" s="40" t="s">
        <v>364</v>
      </c>
      <c r="D390" s="40">
        <v>12</v>
      </c>
      <c r="E390" s="40">
        <v>129</v>
      </c>
      <c r="F390" s="40">
        <v>1299</v>
      </c>
      <c r="G390" s="40" t="s">
        <v>535</v>
      </c>
    </row>
    <row r="391" spans="2:7">
      <c r="B391" s="46" t="s">
        <v>1981</v>
      </c>
      <c r="C391" s="40" t="s">
        <v>364</v>
      </c>
      <c r="D391" s="40">
        <v>13</v>
      </c>
      <c r="E391" s="40">
        <v>0</v>
      </c>
      <c r="F391" s="40">
        <v>0</v>
      </c>
      <c r="G391" s="40" t="s">
        <v>536</v>
      </c>
    </row>
    <row r="392" spans="2:7">
      <c r="B392" s="46" t="s">
        <v>1981</v>
      </c>
      <c r="C392" s="40" t="s">
        <v>364</v>
      </c>
      <c r="D392" s="40">
        <v>13</v>
      </c>
      <c r="E392" s="40">
        <v>130</v>
      </c>
      <c r="F392" s="40">
        <v>0</v>
      </c>
      <c r="G392" s="40" t="s">
        <v>537</v>
      </c>
    </row>
    <row r="393" spans="2:7">
      <c r="B393" s="46" t="s">
        <v>1981</v>
      </c>
      <c r="C393" s="40" t="s">
        <v>364</v>
      </c>
      <c r="D393" s="40">
        <v>13</v>
      </c>
      <c r="E393" s="40">
        <v>130</v>
      </c>
      <c r="F393" s="40">
        <v>1300</v>
      </c>
      <c r="G393" s="40" t="s">
        <v>191</v>
      </c>
    </row>
    <row r="394" spans="2:7">
      <c r="B394" s="46" t="s">
        <v>1981</v>
      </c>
      <c r="C394" s="40" t="s">
        <v>364</v>
      </c>
      <c r="D394" s="40">
        <v>13</v>
      </c>
      <c r="E394" s="40">
        <v>130</v>
      </c>
      <c r="F394" s="40">
        <v>1309</v>
      </c>
      <c r="G394" s="40" t="s">
        <v>192</v>
      </c>
    </row>
    <row r="395" spans="2:7">
      <c r="B395" s="46" t="s">
        <v>1981</v>
      </c>
      <c r="C395" s="40" t="s">
        <v>364</v>
      </c>
      <c r="D395" s="40">
        <v>13</v>
      </c>
      <c r="E395" s="40">
        <v>131</v>
      </c>
      <c r="F395" s="40">
        <v>0</v>
      </c>
      <c r="G395" s="40" t="s">
        <v>538</v>
      </c>
    </row>
    <row r="396" spans="2:7">
      <c r="B396" s="46" t="s">
        <v>1981</v>
      </c>
      <c r="C396" s="40" t="s">
        <v>364</v>
      </c>
      <c r="D396" s="40">
        <v>13</v>
      </c>
      <c r="E396" s="40">
        <v>131</v>
      </c>
      <c r="F396" s="40">
        <v>1311</v>
      </c>
      <c r="G396" s="40" t="s">
        <v>539</v>
      </c>
    </row>
    <row r="397" spans="2:7">
      <c r="B397" s="46" t="s">
        <v>1981</v>
      </c>
      <c r="C397" s="40" t="s">
        <v>364</v>
      </c>
      <c r="D397" s="40">
        <v>13</v>
      </c>
      <c r="E397" s="40">
        <v>131</v>
      </c>
      <c r="F397" s="40">
        <v>1312</v>
      </c>
      <c r="G397" s="40" t="s">
        <v>540</v>
      </c>
    </row>
    <row r="398" spans="2:7">
      <c r="B398" s="46" t="s">
        <v>1981</v>
      </c>
      <c r="C398" s="40" t="s">
        <v>364</v>
      </c>
      <c r="D398" s="40">
        <v>13</v>
      </c>
      <c r="E398" s="40">
        <v>131</v>
      </c>
      <c r="F398" s="40">
        <v>1313</v>
      </c>
      <c r="G398" s="40" t="s">
        <v>541</v>
      </c>
    </row>
    <row r="399" spans="2:7">
      <c r="B399" s="46" t="s">
        <v>1981</v>
      </c>
      <c r="C399" s="40" t="s">
        <v>364</v>
      </c>
      <c r="D399" s="40">
        <v>13</v>
      </c>
      <c r="E399" s="40">
        <v>132</v>
      </c>
      <c r="F399" s="40">
        <v>0</v>
      </c>
      <c r="G399" s="40" t="s">
        <v>542</v>
      </c>
    </row>
    <row r="400" spans="2:7">
      <c r="B400" s="46" t="s">
        <v>1981</v>
      </c>
      <c r="C400" s="40" t="s">
        <v>364</v>
      </c>
      <c r="D400" s="40">
        <v>13</v>
      </c>
      <c r="E400" s="40">
        <v>132</v>
      </c>
      <c r="F400" s="40">
        <v>1321</v>
      </c>
      <c r="G400" s="40" t="s">
        <v>542</v>
      </c>
    </row>
    <row r="401" spans="2:7">
      <c r="B401" s="46" t="s">
        <v>1981</v>
      </c>
      <c r="C401" s="40" t="s">
        <v>364</v>
      </c>
      <c r="D401" s="40">
        <v>13</v>
      </c>
      <c r="E401" s="40">
        <v>133</v>
      </c>
      <c r="F401" s="40">
        <v>0</v>
      </c>
      <c r="G401" s="40" t="s">
        <v>543</v>
      </c>
    </row>
    <row r="402" spans="2:7">
      <c r="B402" s="46" t="s">
        <v>1981</v>
      </c>
      <c r="C402" s="40" t="s">
        <v>364</v>
      </c>
      <c r="D402" s="40">
        <v>13</v>
      </c>
      <c r="E402" s="40">
        <v>133</v>
      </c>
      <c r="F402" s="40">
        <v>1331</v>
      </c>
      <c r="G402" s="40" t="s">
        <v>543</v>
      </c>
    </row>
    <row r="403" spans="2:7">
      <c r="B403" s="46" t="s">
        <v>1981</v>
      </c>
      <c r="C403" s="40" t="s">
        <v>364</v>
      </c>
      <c r="D403" s="40">
        <v>13</v>
      </c>
      <c r="E403" s="40">
        <v>139</v>
      </c>
      <c r="F403" s="40">
        <v>0</v>
      </c>
      <c r="G403" s="40" t="s">
        <v>544</v>
      </c>
    </row>
    <row r="404" spans="2:7">
      <c r="B404" s="46" t="s">
        <v>1981</v>
      </c>
      <c r="C404" s="40" t="s">
        <v>364</v>
      </c>
      <c r="D404" s="40">
        <v>13</v>
      </c>
      <c r="E404" s="40">
        <v>139</v>
      </c>
      <c r="F404" s="40">
        <v>1391</v>
      </c>
      <c r="G404" s="40" t="s">
        <v>545</v>
      </c>
    </row>
    <row r="405" spans="2:7">
      <c r="B405" s="46" t="s">
        <v>1981</v>
      </c>
      <c r="C405" s="40" t="s">
        <v>364</v>
      </c>
      <c r="D405" s="40">
        <v>13</v>
      </c>
      <c r="E405" s="40">
        <v>139</v>
      </c>
      <c r="F405" s="40">
        <v>1392</v>
      </c>
      <c r="G405" s="40" t="s">
        <v>546</v>
      </c>
    </row>
    <row r="406" spans="2:7">
      <c r="B406" s="46" t="s">
        <v>1981</v>
      </c>
      <c r="C406" s="40" t="s">
        <v>364</v>
      </c>
      <c r="D406" s="40">
        <v>13</v>
      </c>
      <c r="E406" s="40">
        <v>139</v>
      </c>
      <c r="F406" s="40">
        <v>1393</v>
      </c>
      <c r="G406" s="40" t="s">
        <v>547</v>
      </c>
    </row>
    <row r="407" spans="2:7">
      <c r="B407" s="46" t="s">
        <v>1981</v>
      </c>
      <c r="C407" s="40" t="s">
        <v>364</v>
      </c>
      <c r="D407" s="40">
        <v>13</v>
      </c>
      <c r="E407" s="40">
        <v>139</v>
      </c>
      <c r="F407" s="40">
        <v>1399</v>
      </c>
      <c r="G407" s="40" t="s">
        <v>548</v>
      </c>
    </row>
    <row r="408" spans="2:7">
      <c r="B408" s="46" t="s">
        <v>1981</v>
      </c>
      <c r="C408" s="40" t="s">
        <v>364</v>
      </c>
      <c r="D408" s="40">
        <v>14</v>
      </c>
      <c r="E408" s="40">
        <v>0</v>
      </c>
      <c r="F408" s="40">
        <v>0</v>
      </c>
      <c r="G408" s="40" t="s">
        <v>549</v>
      </c>
    </row>
    <row r="409" spans="2:7">
      <c r="B409" s="46" t="s">
        <v>1981</v>
      </c>
      <c r="C409" s="40" t="s">
        <v>364</v>
      </c>
      <c r="D409" s="40">
        <v>14</v>
      </c>
      <c r="E409" s="40">
        <v>140</v>
      </c>
      <c r="F409" s="40">
        <v>0</v>
      </c>
      <c r="G409" s="40" t="s">
        <v>550</v>
      </c>
    </row>
    <row r="410" spans="2:7">
      <c r="B410" s="46" t="s">
        <v>1981</v>
      </c>
      <c r="C410" s="40" t="s">
        <v>364</v>
      </c>
      <c r="D410" s="40">
        <v>14</v>
      </c>
      <c r="E410" s="40">
        <v>140</v>
      </c>
      <c r="F410" s="40">
        <v>1400</v>
      </c>
      <c r="G410" s="40" t="s">
        <v>191</v>
      </c>
    </row>
    <row r="411" spans="2:7">
      <c r="B411" s="46" t="s">
        <v>1981</v>
      </c>
      <c r="C411" s="40" t="s">
        <v>364</v>
      </c>
      <c r="D411" s="40">
        <v>14</v>
      </c>
      <c r="E411" s="40">
        <v>140</v>
      </c>
      <c r="F411" s="40">
        <v>1409</v>
      </c>
      <c r="G411" s="40" t="s">
        <v>192</v>
      </c>
    </row>
    <row r="412" spans="2:7">
      <c r="B412" s="46" t="s">
        <v>1981</v>
      </c>
      <c r="C412" s="40" t="s">
        <v>364</v>
      </c>
      <c r="D412" s="40">
        <v>14</v>
      </c>
      <c r="E412" s="40">
        <v>141</v>
      </c>
      <c r="F412" s="40">
        <v>0</v>
      </c>
      <c r="G412" s="40" t="s">
        <v>551</v>
      </c>
    </row>
    <row r="413" spans="2:7">
      <c r="B413" s="46" t="s">
        <v>1981</v>
      </c>
      <c r="C413" s="40" t="s">
        <v>364</v>
      </c>
      <c r="D413" s="40">
        <v>14</v>
      </c>
      <c r="E413" s="40">
        <v>141</v>
      </c>
      <c r="F413" s="40">
        <v>1411</v>
      </c>
      <c r="G413" s="40" t="s">
        <v>551</v>
      </c>
    </row>
    <row r="414" spans="2:7">
      <c r="B414" s="46" t="s">
        <v>1981</v>
      </c>
      <c r="C414" s="40" t="s">
        <v>364</v>
      </c>
      <c r="D414" s="40">
        <v>14</v>
      </c>
      <c r="E414" s="40">
        <v>142</v>
      </c>
      <c r="F414" s="40">
        <v>0</v>
      </c>
      <c r="G414" s="40" t="s">
        <v>552</v>
      </c>
    </row>
    <row r="415" spans="2:7">
      <c r="B415" s="46" t="s">
        <v>1981</v>
      </c>
      <c r="C415" s="40" t="s">
        <v>364</v>
      </c>
      <c r="D415" s="40">
        <v>14</v>
      </c>
      <c r="E415" s="40">
        <v>142</v>
      </c>
      <c r="F415" s="40">
        <v>1421</v>
      </c>
      <c r="G415" s="40" t="s">
        <v>553</v>
      </c>
    </row>
    <row r="416" spans="2:7">
      <c r="B416" s="46" t="s">
        <v>1981</v>
      </c>
      <c r="C416" s="40" t="s">
        <v>364</v>
      </c>
      <c r="D416" s="40">
        <v>14</v>
      </c>
      <c r="E416" s="40">
        <v>142</v>
      </c>
      <c r="F416" s="40">
        <v>1422</v>
      </c>
      <c r="G416" s="40" t="s">
        <v>554</v>
      </c>
    </row>
    <row r="417" spans="2:7">
      <c r="B417" s="46" t="s">
        <v>1981</v>
      </c>
      <c r="C417" s="40" t="s">
        <v>364</v>
      </c>
      <c r="D417" s="40">
        <v>14</v>
      </c>
      <c r="E417" s="40">
        <v>142</v>
      </c>
      <c r="F417" s="40">
        <v>1423</v>
      </c>
      <c r="G417" s="40" t="s">
        <v>555</v>
      </c>
    </row>
    <row r="418" spans="2:7">
      <c r="B418" s="46" t="s">
        <v>1981</v>
      </c>
      <c r="C418" s="40" t="s">
        <v>364</v>
      </c>
      <c r="D418" s="40">
        <v>14</v>
      </c>
      <c r="E418" s="40">
        <v>142</v>
      </c>
      <c r="F418" s="40">
        <v>1424</v>
      </c>
      <c r="G418" s="40" t="s">
        <v>556</v>
      </c>
    </row>
    <row r="419" spans="2:7">
      <c r="B419" s="46" t="s">
        <v>1981</v>
      </c>
      <c r="C419" s="40" t="s">
        <v>364</v>
      </c>
      <c r="D419" s="40">
        <v>14</v>
      </c>
      <c r="E419" s="40">
        <v>143</v>
      </c>
      <c r="F419" s="40">
        <v>0</v>
      </c>
      <c r="G419" s="40" t="s">
        <v>557</v>
      </c>
    </row>
    <row r="420" spans="2:7">
      <c r="B420" s="46" t="s">
        <v>1981</v>
      </c>
      <c r="C420" s="40" t="s">
        <v>364</v>
      </c>
      <c r="D420" s="40">
        <v>14</v>
      </c>
      <c r="E420" s="40">
        <v>143</v>
      </c>
      <c r="F420" s="40">
        <v>1431</v>
      </c>
      <c r="G420" s="40" t="s">
        <v>558</v>
      </c>
    </row>
    <row r="421" spans="2:7">
      <c r="B421" s="46" t="s">
        <v>1981</v>
      </c>
      <c r="C421" s="40" t="s">
        <v>364</v>
      </c>
      <c r="D421" s="40">
        <v>14</v>
      </c>
      <c r="E421" s="40">
        <v>143</v>
      </c>
      <c r="F421" s="40">
        <v>1432</v>
      </c>
      <c r="G421" s="40" t="s">
        <v>559</v>
      </c>
    </row>
    <row r="422" spans="2:7">
      <c r="B422" s="46" t="s">
        <v>1981</v>
      </c>
      <c r="C422" s="40" t="s">
        <v>364</v>
      </c>
      <c r="D422" s="40">
        <v>14</v>
      </c>
      <c r="E422" s="40">
        <v>143</v>
      </c>
      <c r="F422" s="40">
        <v>1433</v>
      </c>
      <c r="G422" s="40" t="s">
        <v>560</v>
      </c>
    </row>
    <row r="423" spans="2:7">
      <c r="B423" s="46" t="s">
        <v>1981</v>
      </c>
      <c r="C423" s="40" t="s">
        <v>364</v>
      </c>
      <c r="D423" s="40">
        <v>14</v>
      </c>
      <c r="E423" s="40">
        <v>144</v>
      </c>
      <c r="F423" s="40">
        <v>0</v>
      </c>
      <c r="G423" s="40" t="s">
        <v>561</v>
      </c>
    </row>
    <row r="424" spans="2:7">
      <c r="B424" s="46" t="s">
        <v>1981</v>
      </c>
      <c r="C424" s="40" t="s">
        <v>364</v>
      </c>
      <c r="D424" s="40">
        <v>14</v>
      </c>
      <c r="E424" s="40">
        <v>144</v>
      </c>
      <c r="F424" s="40">
        <v>1441</v>
      </c>
      <c r="G424" s="40" t="s">
        <v>562</v>
      </c>
    </row>
    <row r="425" spans="2:7">
      <c r="B425" s="46" t="s">
        <v>1981</v>
      </c>
      <c r="C425" s="40" t="s">
        <v>364</v>
      </c>
      <c r="D425" s="40">
        <v>14</v>
      </c>
      <c r="E425" s="40">
        <v>144</v>
      </c>
      <c r="F425" s="40">
        <v>1442</v>
      </c>
      <c r="G425" s="40" t="s">
        <v>563</v>
      </c>
    </row>
    <row r="426" spans="2:7">
      <c r="B426" s="46" t="s">
        <v>1981</v>
      </c>
      <c r="C426" s="40" t="s">
        <v>364</v>
      </c>
      <c r="D426" s="40">
        <v>14</v>
      </c>
      <c r="E426" s="40">
        <v>144</v>
      </c>
      <c r="F426" s="40">
        <v>1449</v>
      </c>
      <c r="G426" s="40" t="s">
        <v>564</v>
      </c>
    </row>
    <row r="427" spans="2:7">
      <c r="B427" s="46" t="s">
        <v>1981</v>
      </c>
      <c r="C427" s="40" t="s">
        <v>364</v>
      </c>
      <c r="D427" s="40">
        <v>14</v>
      </c>
      <c r="E427" s="40">
        <v>145</v>
      </c>
      <c r="F427" s="40">
        <v>0</v>
      </c>
      <c r="G427" s="40" t="s">
        <v>565</v>
      </c>
    </row>
    <row r="428" spans="2:7">
      <c r="B428" s="46" t="s">
        <v>1981</v>
      </c>
      <c r="C428" s="40" t="s">
        <v>364</v>
      </c>
      <c r="D428" s="40">
        <v>14</v>
      </c>
      <c r="E428" s="40">
        <v>145</v>
      </c>
      <c r="F428" s="40">
        <v>1451</v>
      </c>
      <c r="G428" s="40" t="s">
        <v>566</v>
      </c>
    </row>
    <row r="429" spans="2:7">
      <c r="B429" s="46" t="s">
        <v>1981</v>
      </c>
      <c r="C429" s="40" t="s">
        <v>364</v>
      </c>
      <c r="D429" s="40">
        <v>14</v>
      </c>
      <c r="E429" s="40">
        <v>145</v>
      </c>
      <c r="F429" s="40">
        <v>1452</v>
      </c>
      <c r="G429" s="40" t="s">
        <v>567</v>
      </c>
    </row>
    <row r="430" spans="2:7">
      <c r="B430" s="46" t="s">
        <v>1981</v>
      </c>
      <c r="C430" s="40" t="s">
        <v>364</v>
      </c>
      <c r="D430" s="40">
        <v>14</v>
      </c>
      <c r="E430" s="40">
        <v>145</v>
      </c>
      <c r="F430" s="40">
        <v>1453</v>
      </c>
      <c r="G430" s="40" t="s">
        <v>568</v>
      </c>
    </row>
    <row r="431" spans="2:7">
      <c r="B431" s="46" t="s">
        <v>1981</v>
      </c>
      <c r="C431" s="40" t="s">
        <v>364</v>
      </c>
      <c r="D431" s="40">
        <v>14</v>
      </c>
      <c r="E431" s="40">
        <v>145</v>
      </c>
      <c r="F431" s="40">
        <v>1454</v>
      </c>
      <c r="G431" s="40" t="s">
        <v>569</v>
      </c>
    </row>
    <row r="432" spans="2:7">
      <c r="B432" s="46" t="s">
        <v>1981</v>
      </c>
      <c r="C432" s="40" t="s">
        <v>364</v>
      </c>
      <c r="D432" s="40">
        <v>14</v>
      </c>
      <c r="E432" s="40">
        <v>149</v>
      </c>
      <c r="F432" s="40">
        <v>0</v>
      </c>
      <c r="G432" s="40" t="s">
        <v>570</v>
      </c>
    </row>
    <row r="433" spans="2:7">
      <c r="B433" s="46" t="s">
        <v>1981</v>
      </c>
      <c r="C433" s="40" t="s">
        <v>364</v>
      </c>
      <c r="D433" s="40">
        <v>14</v>
      </c>
      <c r="E433" s="40">
        <v>149</v>
      </c>
      <c r="F433" s="40">
        <v>1499</v>
      </c>
      <c r="G433" s="40" t="s">
        <v>570</v>
      </c>
    </row>
    <row r="434" spans="2:7">
      <c r="B434" s="46" t="s">
        <v>1981</v>
      </c>
      <c r="C434" s="40" t="s">
        <v>364</v>
      </c>
      <c r="D434" s="40">
        <v>15</v>
      </c>
      <c r="E434" s="40">
        <v>0</v>
      </c>
      <c r="F434" s="40">
        <v>0</v>
      </c>
      <c r="G434" s="40" t="s">
        <v>571</v>
      </c>
    </row>
    <row r="435" spans="2:7">
      <c r="B435" s="46" t="s">
        <v>1981</v>
      </c>
      <c r="C435" s="40" t="s">
        <v>364</v>
      </c>
      <c r="D435" s="40">
        <v>15</v>
      </c>
      <c r="E435" s="40">
        <v>150</v>
      </c>
      <c r="F435" s="40">
        <v>0</v>
      </c>
      <c r="G435" s="40" t="s">
        <v>572</v>
      </c>
    </row>
    <row r="436" spans="2:7">
      <c r="B436" s="46" t="s">
        <v>1981</v>
      </c>
      <c r="C436" s="40" t="s">
        <v>364</v>
      </c>
      <c r="D436" s="40">
        <v>15</v>
      </c>
      <c r="E436" s="40">
        <v>150</v>
      </c>
      <c r="F436" s="40">
        <v>1500</v>
      </c>
      <c r="G436" s="40" t="s">
        <v>191</v>
      </c>
    </row>
    <row r="437" spans="2:7">
      <c r="B437" s="46" t="s">
        <v>1981</v>
      </c>
      <c r="C437" s="40" t="s">
        <v>364</v>
      </c>
      <c r="D437" s="40">
        <v>15</v>
      </c>
      <c r="E437" s="40">
        <v>150</v>
      </c>
      <c r="F437" s="40">
        <v>1509</v>
      </c>
      <c r="G437" s="40" t="s">
        <v>192</v>
      </c>
    </row>
    <row r="438" spans="2:7">
      <c r="B438" s="46" t="s">
        <v>1981</v>
      </c>
      <c r="C438" s="40" t="s">
        <v>364</v>
      </c>
      <c r="D438" s="40">
        <v>15</v>
      </c>
      <c r="E438" s="40">
        <v>151</v>
      </c>
      <c r="F438" s="40">
        <v>0</v>
      </c>
      <c r="G438" s="40" t="s">
        <v>573</v>
      </c>
    </row>
    <row r="439" spans="2:7">
      <c r="B439" s="46" t="s">
        <v>1981</v>
      </c>
      <c r="C439" s="40" t="s">
        <v>364</v>
      </c>
      <c r="D439" s="40">
        <v>15</v>
      </c>
      <c r="E439" s="40">
        <v>151</v>
      </c>
      <c r="F439" s="40">
        <v>1511</v>
      </c>
      <c r="G439" s="40" t="s">
        <v>574</v>
      </c>
    </row>
    <row r="440" spans="2:7">
      <c r="B440" s="46" t="s">
        <v>1981</v>
      </c>
      <c r="C440" s="40" t="s">
        <v>364</v>
      </c>
      <c r="D440" s="40">
        <v>15</v>
      </c>
      <c r="E440" s="40">
        <v>151</v>
      </c>
      <c r="F440" s="40">
        <v>1512</v>
      </c>
      <c r="G440" s="40" t="s">
        <v>575</v>
      </c>
    </row>
    <row r="441" spans="2:7">
      <c r="B441" s="46" t="s">
        <v>1981</v>
      </c>
      <c r="C441" s="40" t="s">
        <v>364</v>
      </c>
      <c r="D441" s="40">
        <v>15</v>
      </c>
      <c r="E441" s="40">
        <v>151</v>
      </c>
      <c r="F441" s="40">
        <v>1513</v>
      </c>
      <c r="G441" s="40" t="s">
        <v>576</v>
      </c>
    </row>
    <row r="442" spans="2:7">
      <c r="B442" s="46" t="s">
        <v>1981</v>
      </c>
      <c r="C442" s="40" t="s">
        <v>364</v>
      </c>
      <c r="D442" s="40">
        <v>15</v>
      </c>
      <c r="E442" s="40">
        <v>152</v>
      </c>
      <c r="F442" s="40">
        <v>0</v>
      </c>
      <c r="G442" s="40" t="s">
        <v>577</v>
      </c>
    </row>
    <row r="443" spans="2:7">
      <c r="B443" s="46" t="s">
        <v>1981</v>
      </c>
      <c r="C443" s="40" t="s">
        <v>364</v>
      </c>
      <c r="D443" s="40">
        <v>15</v>
      </c>
      <c r="E443" s="40">
        <v>152</v>
      </c>
      <c r="F443" s="40">
        <v>1521</v>
      </c>
      <c r="G443" s="40" t="s">
        <v>577</v>
      </c>
    </row>
    <row r="444" spans="2:7">
      <c r="B444" s="46" t="s">
        <v>1981</v>
      </c>
      <c r="C444" s="40" t="s">
        <v>364</v>
      </c>
      <c r="D444" s="40">
        <v>15</v>
      </c>
      <c r="E444" s="40">
        <v>153</v>
      </c>
      <c r="F444" s="40">
        <v>0</v>
      </c>
      <c r="G444" s="40" t="s">
        <v>578</v>
      </c>
    </row>
    <row r="445" spans="2:7">
      <c r="B445" s="46" t="s">
        <v>1981</v>
      </c>
      <c r="C445" s="40" t="s">
        <v>364</v>
      </c>
      <c r="D445" s="40">
        <v>15</v>
      </c>
      <c r="E445" s="40">
        <v>153</v>
      </c>
      <c r="F445" s="40">
        <v>1531</v>
      </c>
      <c r="G445" s="40" t="s">
        <v>579</v>
      </c>
    </row>
    <row r="446" spans="2:7">
      <c r="B446" s="46" t="s">
        <v>1981</v>
      </c>
      <c r="C446" s="40" t="s">
        <v>364</v>
      </c>
      <c r="D446" s="40">
        <v>15</v>
      </c>
      <c r="E446" s="40">
        <v>153</v>
      </c>
      <c r="F446" s="40">
        <v>1532</v>
      </c>
      <c r="G446" s="40" t="s">
        <v>580</v>
      </c>
    </row>
    <row r="447" spans="2:7">
      <c r="B447" s="46" t="s">
        <v>1981</v>
      </c>
      <c r="C447" s="40" t="s">
        <v>364</v>
      </c>
      <c r="D447" s="40">
        <v>15</v>
      </c>
      <c r="E447" s="40">
        <v>159</v>
      </c>
      <c r="F447" s="40">
        <v>0</v>
      </c>
      <c r="G447" s="40" t="s">
        <v>581</v>
      </c>
    </row>
    <row r="448" spans="2:7">
      <c r="B448" s="46" t="s">
        <v>1981</v>
      </c>
      <c r="C448" s="40" t="s">
        <v>364</v>
      </c>
      <c r="D448" s="40">
        <v>15</v>
      </c>
      <c r="E448" s="40">
        <v>159</v>
      </c>
      <c r="F448" s="40">
        <v>1591</v>
      </c>
      <c r="G448" s="40" t="s">
        <v>581</v>
      </c>
    </row>
    <row r="449" spans="2:7">
      <c r="B449" s="46" t="s">
        <v>1981</v>
      </c>
      <c r="C449" s="40" t="s">
        <v>364</v>
      </c>
      <c r="D449" s="40">
        <v>16</v>
      </c>
      <c r="E449" s="40">
        <v>0</v>
      </c>
      <c r="F449" s="40">
        <v>0</v>
      </c>
      <c r="G449" s="40" t="s">
        <v>582</v>
      </c>
    </row>
    <row r="450" spans="2:7">
      <c r="B450" s="46" t="s">
        <v>1981</v>
      </c>
      <c r="C450" s="40" t="s">
        <v>364</v>
      </c>
      <c r="D450" s="40">
        <v>16</v>
      </c>
      <c r="E450" s="40">
        <v>160</v>
      </c>
      <c r="F450" s="40">
        <v>0</v>
      </c>
      <c r="G450" s="40" t="s">
        <v>583</v>
      </c>
    </row>
    <row r="451" spans="2:7">
      <c r="B451" s="46" t="s">
        <v>1981</v>
      </c>
      <c r="C451" s="40" t="s">
        <v>364</v>
      </c>
      <c r="D451" s="40">
        <v>16</v>
      </c>
      <c r="E451" s="40">
        <v>160</v>
      </c>
      <c r="F451" s="40">
        <v>1600</v>
      </c>
      <c r="G451" s="40" t="s">
        <v>191</v>
      </c>
    </row>
    <row r="452" spans="2:7">
      <c r="B452" s="46" t="s">
        <v>1981</v>
      </c>
      <c r="C452" s="40" t="s">
        <v>364</v>
      </c>
      <c r="D452" s="40">
        <v>16</v>
      </c>
      <c r="E452" s="40">
        <v>160</v>
      </c>
      <c r="F452" s="40">
        <v>1609</v>
      </c>
      <c r="G452" s="40" t="s">
        <v>192</v>
      </c>
    </row>
    <row r="453" spans="2:7">
      <c r="B453" s="46" t="s">
        <v>1981</v>
      </c>
      <c r="C453" s="40" t="s">
        <v>364</v>
      </c>
      <c r="D453" s="40">
        <v>16</v>
      </c>
      <c r="E453" s="40">
        <v>161</v>
      </c>
      <c r="F453" s="40">
        <v>0</v>
      </c>
      <c r="G453" s="40" t="s">
        <v>584</v>
      </c>
    </row>
    <row r="454" spans="2:7">
      <c r="B454" s="46" t="s">
        <v>1981</v>
      </c>
      <c r="C454" s="40" t="s">
        <v>364</v>
      </c>
      <c r="D454" s="40">
        <v>16</v>
      </c>
      <c r="E454" s="40">
        <v>161</v>
      </c>
      <c r="F454" s="40">
        <v>1611</v>
      </c>
      <c r="G454" s="40" t="s">
        <v>585</v>
      </c>
    </row>
    <row r="455" spans="2:7">
      <c r="B455" s="46" t="s">
        <v>1981</v>
      </c>
      <c r="C455" s="40" t="s">
        <v>364</v>
      </c>
      <c r="D455" s="40">
        <v>16</v>
      </c>
      <c r="E455" s="40">
        <v>161</v>
      </c>
      <c r="F455" s="40">
        <v>1612</v>
      </c>
      <c r="G455" s="40" t="s">
        <v>586</v>
      </c>
    </row>
    <row r="456" spans="2:7">
      <c r="B456" s="46" t="s">
        <v>1981</v>
      </c>
      <c r="C456" s="40" t="s">
        <v>364</v>
      </c>
      <c r="D456" s="40">
        <v>16</v>
      </c>
      <c r="E456" s="40">
        <v>161</v>
      </c>
      <c r="F456" s="40">
        <v>1619</v>
      </c>
      <c r="G456" s="40" t="s">
        <v>587</v>
      </c>
    </row>
    <row r="457" spans="2:7">
      <c r="B457" s="46" t="s">
        <v>1981</v>
      </c>
      <c r="C457" s="40" t="s">
        <v>364</v>
      </c>
      <c r="D457" s="40">
        <v>16</v>
      </c>
      <c r="E457" s="40">
        <v>162</v>
      </c>
      <c r="F457" s="40">
        <v>0</v>
      </c>
      <c r="G457" s="40" t="s">
        <v>588</v>
      </c>
    </row>
    <row r="458" spans="2:7">
      <c r="B458" s="46" t="s">
        <v>1981</v>
      </c>
      <c r="C458" s="40" t="s">
        <v>364</v>
      </c>
      <c r="D458" s="40">
        <v>16</v>
      </c>
      <c r="E458" s="40">
        <v>162</v>
      </c>
      <c r="F458" s="40">
        <v>1621</v>
      </c>
      <c r="G458" s="40" t="s">
        <v>589</v>
      </c>
    </row>
    <row r="459" spans="2:7">
      <c r="B459" s="46" t="s">
        <v>1981</v>
      </c>
      <c r="C459" s="40" t="s">
        <v>364</v>
      </c>
      <c r="D459" s="40">
        <v>16</v>
      </c>
      <c r="E459" s="40">
        <v>162</v>
      </c>
      <c r="F459" s="40">
        <v>1622</v>
      </c>
      <c r="G459" s="40" t="s">
        <v>590</v>
      </c>
    </row>
    <row r="460" spans="2:7">
      <c r="B460" s="46" t="s">
        <v>1981</v>
      </c>
      <c r="C460" s="40" t="s">
        <v>364</v>
      </c>
      <c r="D460" s="40">
        <v>16</v>
      </c>
      <c r="E460" s="40">
        <v>162</v>
      </c>
      <c r="F460" s="40">
        <v>1623</v>
      </c>
      <c r="G460" s="40" t="s">
        <v>591</v>
      </c>
    </row>
    <row r="461" spans="2:7">
      <c r="B461" s="46" t="s">
        <v>1981</v>
      </c>
      <c r="C461" s="40" t="s">
        <v>364</v>
      </c>
      <c r="D461" s="40">
        <v>16</v>
      </c>
      <c r="E461" s="40">
        <v>162</v>
      </c>
      <c r="F461" s="40">
        <v>1624</v>
      </c>
      <c r="G461" s="40" t="s">
        <v>592</v>
      </c>
    </row>
    <row r="462" spans="2:7">
      <c r="B462" s="46" t="s">
        <v>1981</v>
      </c>
      <c r="C462" s="40" t="s">
        <v>364</v>
      </c>
      <c r="D462" s="40">
        <v>16</v>
      </c>
      <c r="E462" s="40">
        <v>162</v>
      </c>
      <c r="F462" s="40">
        <v>1629</v>
      </c>
      <c r="G462" s="40" t="s">
        <v>593</v>
      </c>
    </row>
    <row r="463" spans="2:7">
      <c r="B463" s="46" t="s">
        <v>1981</v>
      </c>
      <c r="C463" s="40" t="s">
        <v>364</v>
      </c>
      <c r="D463" s="40">
        <v>16</v>
      </c>
      <c r="E463" s="40">
        <v>163</v>
      </c>
      <c r="F463" s="40">
        <v>0</v>
      </c>
      <c r="G463" s="40" t="s">
        <v>594</v>
      </c>
    </row>
    <row r="464" spans="2:7">
      <c r="B464" s="46" t="s">
        <v>1981</v>
      </c>
      <c r="C464" s="40" t="s">
        <v>364</v>
      </c>
      <c r="D464" s="40">
        <v>16</v>
      </c>
      <c r="E464" s="40">
        <v>163</v>
      </c>
      <c r="F464" s="40">
        <v>1631</v>
      </c>
      <c r="G464" s="40" t="s">
        <v>595</v>
      </c>
    </row>
    <row r="465" spans="2:7">
      <c r="B465" s="46" t="s">
        <v>1981</v>
      </c>
      <c r="C465" s="40" t="s">
        <v>364</v>
      </c>
      <c r="D465" s="40">
        <v>16</v>
      </c>
      <c r="E465" s="40">
        <v>163</v>
      </c>
      <c r="F465" s="40">
        <v>1632</v>
      </c>
      <c r="G465" s="40" t="s">
        <v>596</v>
      </c>
    </row>
    <row r="466" spans="2:7">
      <c r="B466" s="46" t="s">
        <v>1981</v>
      </c>
      <c r="C466" s="40" t="s">
        <v>364</v>
      </c>
      <c r="D466" s="40">
        <v>16</v>
      </c>
      <c r="E466" s="40">
        <v>163</v>
      </c>
      <c r="F466" s="40">
        <v>1633</v>
      </c>
      <c r="G466" s="40" t="s">
        <v>597</v>
      </c>
    </row>
    <row r="467" spans="2:7">
      <c r="B467" s="46" t="s">
        <v>1981</v>
      </c>
      <c r="C467" s="40" t="s">
        <v>364</v>
      </c>
      <c r="D467" s="40">
        <v>16</v>
      </c>
      <c r="E467" s="40">
        <v>163</v>
      </c>
      <c r="F467" s="40">
        <v>1634</v>
      </c>
      <c r="G467" s="40" t="s">
        <v>598</v>
      </c>
    </row>
    <row r="468" spans="2:7">
      <c r="B468" s="46" t="s">
        <v>1981</v>
      </c>
      <c r="C468" s="40" t="s">
        <v>364</v>
      </c>
      <c r="D468" s="40">
        <v>16</v>
      </c>
      <c r="E468" s="40">
        <v>163</v>
      </c>
      <c r="F468" s="40">
        <v>1635</v>
      </c>
      <c r="G468" s="40" t="s">
        <v>599</v>
      </c>
    </row>
    <row r="469" spans="2:7">
      <c r="B469" s="46" t="s">
        <v>1981</v>
      </c>
      <c r="C469" s="40" t="s">
        <v>364</v>
      </c>
      <c r="D469" s="40">
        <v>16</v>
      </c>
      <c r="E469" s="40">
        <v>163</v>
      </c>
      <c r="F469" s="40">
        <v>1636</v>
      </c>
      <c r="G469" s="40" t="s">
        <v>600</v>
      </c>
    </row>
    <row r="470" spans="2:7">
      <c r="B470" s="46" t="s">
        <v>1981</v>
      </c>
      <c r="C470" s="40" t="s">
        <v>364</v>
      </c>
      <c r="D470" s="40">
        <v>16</v>
      </c>
      <c r="E470" s="40">
        <v>163</v>
      </c>
      <c r="F470" s="40">
        <v>1639</v>
      </c>
      <c r="G470" s="40" t="s">
        <v>601</v>
      </c>
    </row>
    <row r="471" spans="2:7">
      <c r="B471" s="46" t="s">
        <v>1981</v>
      </c>
      <c r="C471" s="40" t="s">
        <v>364</v>
      </c>
      <c r="D471" s="40">
        <v>16</v>
      </c>
      <c r="E471" s="40">
        <v>164</v>
      </c>
      <c r="F471" s="40">
        <v>0</v>
      </c>
      <c r="G471" s="40" t="s">
        <v>602</v>
      </c>
    </row>
    <row r="472" spans="2:7">
      <c r="B472" s="46" t="s">
        <v>1981</v>
      </c>
      <c r="C472" s="40" t="s">
        <v>364</v>
      </c>
      <c r="D472" s="40">
        <v>16</v>
      </c>
      <c r="E472" s="40">
        <v>164</v>
      </c>
      <c r="F472" s="40">
        <v>1641</v>
      </c>
      <c r="G472" s="40" t="s">
        <v>603</v>
      </c>
    </row>
    <row r="473" spans="2:7">
      <c r="B473" s="46" t="s">
        <v>1981</v>
      </c>
      <c r="C473" s="40" t="s">
        <v>364</v>
      </c>
      <c r="D473" s="40">
        <v>16</v>
      </c>
      <c r="E473" s="40">
        <v>164</v>
      </c>
      <c r="F473" s="40">
        <v>1642</v>
      </c>
      <c r="G473" s="40" t="s">
        <v>604</v>
      </c>
    </row>
    <row r="474" spans="2:7">
      <c r="B474" s="46" t="s">
        <v>1981</v>
      </c>
      <c r="C474" s="40" t="s">
        <v>364</v>
      </c>
      <c r="D474" s="40">
        <v>16</v>
      </c>
      <c r="E474" s="40">
        <v>164</v>
      </c>
      <c r="F474" s="40">
        <v>1643</v>
      </c>
      <c r="G474" s="40" t="s">
        <v>605</v>
      </c>
    </row>
    <row r="475" spans="2:7">
      <c r="B475" s="46" t="s">
        <v>1981</v>
      </c>
      <c r="C475" s="40" t="s">
        <v>364</v>
      </c>
      <c r="D475" s="40">
        <v>16</v>
      </c>
      <c r="E475" s="40">
        <v>164</v>
      </c>
      <c r="F475" s="40">
        <v>1644</v>
      </c>
      <c r="G475" s="40" t="s">
        <v>606</v>
      </c>
    </row>
    <row r="476" spans="2:7">
      <c r="B476" s="46" t="s">
        <v>1981</v>
      </c>
      <c r="C476" s="40" t="s">
        <v>364</v>
      </c>
      <c r="D476" s="40">
        <v>16</v>
      </c>
      <c r="E476" s="40">
        <v>164</v>
      </c>
      <c r="F476" s="40">
        <v>1645</v>
      </c>
      <c r="G476" s="40" t="s">
        <v>607</v>
      </c>
    </row>
    <row r="477" spans="2:7">
      <c r="B477" s="46" t="s">
        <v>1981</v>
      </c>
      <c r="C477" s="40" t="s">
        <v>364</v>
      </c>
      <c r="D477" s="40">
        <v>16</v>
      </c>
      <c r="E477" s="40">
        <v>164</v>
      </c>
      <c r="F477" s="40">
        <v>1646</v>
      </c>
      <c r="G477" s="40" t="s">
        <v>608</v>
      </c>
    </row>
    <row r="478" spans="2:7">
      <c r="B478" s="46" t="s">
        <v>1981</v>
      </c>
      <c r="C478" s="40" t="s">
        <v>364</v>
      </c>
      <c r="D478" s="40">
        <v>16</v>
      </c>
      <c r="E478" s="40">
        <v>164</v>
      </c>
      <c r="F478" s="40">
        <v>1647</v>
      </c>
      <c r="G478" s="40" t="s">
        <v>609</v>
      </c>
    </row>
    <row r="479" spans="2:7">
      <c r="B479" s="46" t="s">
        <v>1981</v>
      </c>
      <c r="C479" s="40" t="s">
        <v>364</v>
      </c>
      <c r="D479" s="40">
        <v>16</v>
      </c>
      <c r="E479" s="40">
        <v>165</v>
      </c>
      <c r="F479" s="40">
        <v>0</v>
      </c>
      <c r="G479" s="40" t="s">
        <v>610</v>
      </c>
    </row>
    <row r="480" spans="2:7">
      <c r="B480" s="46" t="s">
        <v>1981</v>
      </c>
      <c r="C480" s="40" t="s">
        <v>364</v>
      </c>
      <c r="D480" s="40">
        <v>16</v>
      </c>
      <c r="E480" s="40">
        <v>165</v>
      </c>
      <c r="F480" s="40">
        <v>1651</v>
      </c>
      <c r="G480" s="40" t="s">
        <v>611</v>
      </c>
    </row>
    <row r="481" spans="2:7">
      <c r="B481" s="46" t="s">
        <v>1981</v>
      </c>
      <c r="C481" s="40" t="s">
        <v>364</v>
      </c>
      <c r="D481" s="40">
        <v>16</v>
      </c>
      <c r="E481" s="40">
        <v>165</v>
      </c>
      <c r="F481" s="40">
        <v>1652</v>
      </c>
      <c r="G481" s="40" t="s">
        <v>612</v>
      </c>
    </row>
    <row r="482" spans="2:7">
      <c r="B482" s="46" t="s">
        <v>1981</v>
      </c>
      <c r="C482" s="40" t="s">
        <v>364</v>
      </c>
      <c r="D482" s="40">
        <v>16</v>
      </c>
      <c r="E482" s="40">
        <v>165</v>
      </c>
      <c r="F482" s="40">
        <v>1653</v>
      </c>
      <c r="G482" s="40" t="s">
        <v>613</v>
      </c>
    </row>
    <row r="483" spans="2:7">
      <c r="B483" s="46" t="s">
        <v>1981</v>
      </c>
      <c r="C483" s="40" t="s">
        <v>364</v>
      </c>
      <c r="D483" s="40">
        <v>16</v>
      </c>
      <c r="E483" s="40">
        <v>165</v>
      </c>
      <c r="F483" s="40">
        <v>1654</v>
      </c>
      <c r="G483" s="40" t="s">
        <v>614</v>
      </c>
    </row>
    <row r="484" spans="2:7">
      <c r="B484" s="46" t="s">
        <v>1981</v>
      </c>
      <c r="C484" s="40" t="s">
        <v>364</v>
      </c>
      <c r="D484" s="40">
        <v>16</v>
      </c>
      <c r="E484" s="40">
        <v>165</v>
      </c>
      <c r="F484" s="40">
        <v>1655</v>
      </c>
      <c r="G484" s="40" t="s">
        <v>615</v>
      </c>
    </row>
    <row r="485" spans="2:7">
      <c r="B485" s="46" t="s">
        <v>1981</v>
      </c>
      <c r="C485" s="40" t="s">
        <v>364</v>
      </c>
      <c r="D485" s="40">
        <v>16</v>
      </c>
      <c r="E485" s="40">
        <v>166</v>
      </c>
      <c r="F485" s="40">
        <v>0</v>
      </c>
      <c r="G485" s="40" t="s">
        <v>616</v>
      </c>
    </row>
    <row r="486" spans="2:7">
      <c r="B486" s="46" t="s">
        <v>1981</v>
      </c>
      <c r="C486" s="40" t="s">
        <v>364</v>
      </c>
      <c r="D486" s="40">
        <v>16</v>
      </c>
      <c r="E486" s="40">
        <v>166</v>
      </c>
      <c r="F486" s="40">
        <v>1661</v>
      </c>
      <c r="G486" s="40" t="s">
        <v>617</v>
      </c>
    </row>
    <row r="487" spans="2:7">
      <c r="B487" s="46" t="s">
        <v>1981</v>
      </c>
      <c r="C487" s="40" t="s">
        <v>364</v>
      </c>
      <c r="D487" s="40">
        <v>16</v>
      </c>
      <c r="E487" s="40">
        <v>166</v>
      </c>
      <c r="F487" s="40">
        <v>1662</v>
      </c>
      <c r="G487" s="40" t="s">
        <v>618</v>
      </c>
    </row>
    <row r="488" spans="2:7">
      <c r="B488" s="46" t="s">
        <v>1981</v>
      </c>
      <c r="C488" s="40" t="s">
        <v>364</v>
      </c>
      <c r="D488" s="40">
        <v>16</v>
      </c>
      <c r="E488" s="40">
        <v>166</v>
      </c>
      <c r="F488" s="40">
        <v>1669</v>
      </c>
      <c r="G488" s="40" t="s">
        <v>619</v>
      </c>
    </row>
    <row r="489" spans="2:7">
      <c r="B489" s="46" t="s">
        <v>1981</v>
      </c>
      <c r="C489" s="40" t="s">
        <v>364</v>
      </c>
      <c r="D489" s="40">
        <v>16</v>
      </c>
      <c r="E489" s="40">
        <v>169</v>
      </c>
      <c r="F489" s="40">
        <v>0</v>
      </c>
      <c r="G489" s="40" t="s">
        <v>620</v>
      </c>
    </row>
    <row r="490" spans="2:7">
      <c r="B490" s="46" t="s">
        <v>1981</v>
      </c>
      <c r="C490" s="40" t="s">
        <v>364</v>
      </c>
      <c r="D490" s="40">
        <v>16</v>
      </c>
      <c r="E490" s="40">
        <v>169</v>
      </c>
      <c r="F490" s="40">
        <v>1691</v>
      </c>
      <c r="G490" s="40" t="s">
        <v>621</v>
      </c>
    </row>
    <row r="491" spans="2:7">
      <c r="B491" s="46" t="s">
        <v>1981</v>
      </c>
      <c r="C491" s="40" t="s">
        <v>364</v>
      </c>
      <c r="D491" s="40">
        <v>16</v>
      </c>
      <c r="E491" s="40">
        <v>169</v>
      </c>
      <c r="F491" s="40">
        <v>1692</v>
      </c>
      <c r="G491" s="40" t="s">
        <v>622</v>
      </c>
    </row>
    <row r="492" spans="2:7">
      <c r="B492" s="46" t="s">
        <v>1981</v>
      </c>
      <c r="C492" s="40" t="s">
        <v>364</v>
      </c>
      <c r="D492" s="40">
        <v>16</v>
      </c>
      <c r="E492" s="40">
        <v>169</v>
      </c>
      <c r="F492" s="40">
        <v>1693</v>
      </c>
      <c r="G492" s="40" t="s">
        <v>623</v>
      </c>
    </row>
    <row r="493" spans="2:7">
      <c r="B493" s="46" t="s">
        <v>1981</v>
      </c>
      <c r="C493" s="40" t="s">
        <v>364</v>
      </c>
      <c r="D493" s="40">
        <v>16</v>
      </c>
      <c r="E493" s="40">
        <v>169</v>
      </c>
      <c r="F493" s="40">
        <v>1694</v>
      </c>
      <c r="G493" s="40" t="s">
        <v>624</v>
      </c>
    </row>
    <row r="494" spans="2:7">
      <c r="B494" s="46" t="s">
        <v>1981</v>
      </c>
      <c r="C494" s="40" t="s">
        <v>364</v>
      </c>
      <c r="D494" s="40">
        <v>16</v>
      </c>
      <c r="E494" s="40">
        <v>169</v>
      </c>
      <c r="F494" s="40">
        <v>1695</v>
      </c>
      <c r="G494" s="40" t="s">
        <v>625</v>
      </c>
    </row>
    <row r="495" spans="2:7">
      <c r="B495" s="46" t="s">
        <v>1981</v>
      </c>
      <c r="C495" s="40" t="s">
        <v>364</v>
      </c>
      <c r="D495" s="40">
        <v>16</v>
      </c>
      <c r="E495" s="40">
        <v>169</v>
      </c>
      <c r="F495" s="40">
        <v>1696</v>
      </c>
      <c r="G495" s="40" t="s">
        <v>626</v>
      </c>
    </row>
    <row r="496" spans="2:7">
      <c r="B496" s="46" t="s">
        <v>1981</v>
      </c>
      <c r="C496" s="40" t="s">
        <v>364</v>
      </c>
      <c r="D496" s="40">
        <v>16</v>
      </c>
      <c r="E496" s="40">
        <v>169</v>
      </c>
      <c r="F496" s="40">
        <v>1697</v>
      </c>
      <c r="G496" s="40" t="s">
        <v>627</v>
      </c>
    </row>
    <row r="497" spans="2:7">
      <c r="B497" s="46" t="s">
        <v>1981</v>
      </c>
      <c r="C497" s="40" t="s">
        <v>364</v>
      </c>
      <c r="D497" s="40">
        <v>16</v>
      </c>
      <c r="E497" s="40">
        <v>169</v>
      </c>
      <c r="F497" s="40">
        <v>1699</v>
      </c>
      <c r="G497" s="40" t="s">
        <v>628</v>
      </c>
    </row>
    <row r="498" spans="2:7">
      <c r="B498" s="46" t="s">
        <v>1981</v>
      </c>
      <c r="C498" s="40" t="s">
        <v>364</v>
      </c>
      <c r="D498" s="40">
        <v>17</v>
      </c>
      <c r="E498" s="40">
        <v>0</v>
      </c>
      <c r="F498" s="40">
        <v>0</v>
      </c>
      <c r="G498" s="40" t="s">
        <v>629</v>
      </c>
    </row>
    <row r="499" spans="2:7">
      <c r="B499" s="46" t="s">
        <v>1981</v>
      </c>
      <c r="C499" s="40" t="s">
        <v>364</v>
      </c>
      <c r="D499" s="40">
        <v>17</v>
      </c>
      <c r="E499" s="40">
        <v>170</v>
      </c>
      <c r="F499" s="40">
        <v>0</v>
      </c>
      <c r="G499" s="40" t="s">
        <v>630</v>
      </c>
    </row>
    <row r="500" spans="2:7">
      <c r="B500" s="46" t="s">
        <v>1981</v>
      </c>
      <c r="C500" s="40" t="s">
        <v>364</v>
      </c>
      <c r="D500" s="40">
        <v>17</v>
      </c>
      <c r="E500" s="40">
        <v>170</v>
      </c>
      <c r="F500" s="40">
        <v>1700</v>
      </c>
      <c r="G500" s="40" t="s">
        <v>191</v>
      </c>
    </row>
    <row r="501" spans="2:7">
      <c r="B501" s="46" t="s">
        <v>1981</v>
      </c>
      <c r="C501" s="40" t="s">
        <v>364</v>
      </c>
      <c r="D501" s="40">
        <v>17</v>
      </c>
      <c r="E501" s="40">
        <v>170</v>
      </c>
      <c r="F501" s="40">
        <v>1709</v>
      </c>
      <c r="G501" s="40" t="s">
        <v>192</v>
      </c>
    </row>
    <row r="502" spans="2:7">
      <c r="B502" s="46" t="s">
        <v>1981</v>
      </c>
      <c r="C502" s="40" t="s">
        <v>364</v>
      </c>
      <c r="D502" s="40">
        <v>17</v>
      </c>
      <c r="E502" s="40">
        <v>171</v>
      </c>
      <c r="F502" s="40">
        <v>0</v>
      </c>
      <c r="G502" s="40" t="s">
        <v>631</v>
      </c>
    </row>
    <row r="503" spans="2:7">
      <c r="B503" s="46" t="s">
        <v>1981</v>
      </c>
      <c r="C503" s="40" t="s">
        <v>364</v>
      </c>
      <c r="D503" s="40">
        <v>17</v>
      </c>
      <c r="E503" s="40">
        <v>171</v>
      </c>
      <c r="F503" s="40">
        <v>1711</v>
      </c>
      <c r="G503" s="40" t="s">
        <v>631</v>
      </c>
    </row>
    <row r="504" spans="2:7">
      <c r="B504" s="46" t="s">
        <v>1981</v>
      </c>
      <c r="C504" s="40" t="s">
        <v>364</v>
      </c>
      <c r="D504" s="40">
        <v>17</v>
      </c>
      <c r="E504" s="40">
        <v>172</v>
      </c>
      <c r="F504" s="40">
        <v>0</v>
      </c>
      <c r="G504" s="40" t="s">
        <v>632</v>
      </c>
    </row>
    <row r="505" spans="2:7">
      <c r="B505" s="46" t="s">
        <v>1981</v>
      </c>
      <c r="C505" s="40" t="s">
        <v>364</v>
      </c>
      <c r="D505" s="40">
        <v>17</v>
      </c>
      <c r="E505" s="40">
        <v>172</v>
      </c>
      <c r="F505" s="40">
        <v>1721</v>
      </c>
      <c r="G505" s="40" t="s">
        <v>632</v>
      </c>
    </row>
    <row r="506" spans="2:7">
      <c r="B506" s="46" t="s">
        <v>1981</v>
      </c>
      <c r="C506" s="40" t="s">
        <v>364</v>
      </c>
      <c r="D506" s="40">
        <v>17</v>
      </c>
      <c r="E506" s="40">
        <v>173</v>
      </c>
      <c r="F506" s="40">
        <v>0</v>
      </c>
      <c r="G506" s="40" t="s">
        <v>633</v>
      </c>
    </row>
    <row r="507" spans="2:7">
      <c r="B507" s="46" t="s">
        <v>1981</v>
      </c>
      <c r="C507" s="40" t="s">
        <v>364</v>
      </c>
      <c r="D507" s="40">
        <v>17</v>
      </c>
      <c r="E507" s="40">
        <v>173</v>
      </c>
      <c r="F507" s="40">
        <v>1731</v>
      </c>
      <c r="G507" s="40" t="s">
        <v>633</v>
      </c>
    </row>
    <row r="508" spans="2:7">
      <c r="B508" s="46" t="s">
        <v>1981</v>
      </c>
      <c r="C508" s="40" t="s">
        <v>364</v>
      </c>
      <c r="D508" s="40">
        <v>17</v>
      </c>
      <c r="E508" s="40">
        <v>174</v>
      </c>
      <c r="F508" s="40">
        <v>0</v>
      </c>
      <c r="G508" s="40" t="s">
        <v>634</v>
      </c>
    </row>
    <row r="509" spans="2:7">
      <c r="B509" s="46" t="s">
        <v>1981</v>
      </c>
      <c r="C509" s="40" t="s">
        <v>364</v>
      </c>
      <c r="D509" s="40">
        <v>17</v>
      </c>
      <c r="E509" s="40">
        <v>174</v>
      </c>
      <c r="F509" s="40">
        <v>1741</v>
      </c>
      <c r="G509" s="40" t="s">
        <v>634</v>
      </c>
    </row>
    <row r="510" spans="2:7">
      <c r="B510" s="46" t="s">
        <v>1981</v>
      </c>
      <c r="C510" s="40" t="s">
        <v>364</v>
      </c>
      <c r="D510" s="40">
        <v>17</v>
      </c>
      <c r="E510" s="40">
        <v>179</v>
      </c>
      <c r="F510" s="40">
        <v>0</v>
      </c>
      <c r="G510" s="40" t="s">
        <v>635</v>
      </c>
    </row>
    <row r="511" spans="2:7">
      <c r="B511" s="46" t="s">
        <v>1981</v>
      </c>
      <c r="C511" s="40" t="s">
        <v>364</v>
      </c>
      <c r="D511" s="40">
        <v>17</v>
      </c>
      <c r="E511" s="40">
        <v>179</v>
      </c>
      <c r="F511" s="40">
        <v>1799</v>
      </c>
      <c r="G511" s="40" t="s">
        <v>635</v>
      </c>
    </row>
    <row r="512" spans="2:7">
      <c r="B512" s="46" t="s">
        <v>1981</v>
      </c>
      <c r="C512" s="40" t="s">
        <v>364</v>
      </c>
      <c r="D512" s="40">
        <v>18</v>
      </c>
      <c r="E512" s="40">
        <v>0</v>
      </c>
      <c r="F512" s="40">
        <v>0</v>
      </c>
      <c r="G512" s="40" t="s">
        <v>636</v>
      </c>
    </row>
    <row r="513" spans="2:7">
      <c r="B513" s="46" t="s">
        <v>1981</v>
      </c>
      <c r="C513" s="40" t="s">
        <v>364</v>
      </c>
      <c r="D513" s="40">
        <v>18</v>
      </c>
      <c r="E513" s="40">
        <v>180</v>
      </c>
      <c r="F513" s="40">
        <v>0</v>
      </c>
      <c r="G513" s="40" t="s">
        <v>637</v>
      </c>
    </row>
    <row r="514" spans="2:7">
      <c r="B514" s="46" t="s">
        <v>1981</v>
      </c>
      <c r="C514" s="40" t="s">
        <v>364</v>
      </c>
      <c r="D514" s="40">
        <v>18</v>
      </c>
      <c r="E514" s="40">
        <v>180</v>
      </c>
      <c r="F514" s="40">
        <v>1800</v>
      </c>
      <c r="G514" s="40" t="s">
        <v>191</v>
      </c>
    </row>
    <row r="515" spans="2:7">
      <c r="B515" s="46" t="s">
        <v>1981</v>
      </c>
      <c r="C515" s="40" t="s">
        <v>364</v>
      </c>
      <c r="D515" s="40">
        <v>18</v>
      </c>
      <c r="E515" s="40">
        <v>180</v>
      </c>
      <c r="F515" s="40">
        <v>1809</v>
      </c>
      <c r="G515" s="40" t="s">
        <v>192</v>
      </c>
    </row>
    <row r="516" spans="2:7">
      <c r="B516" s="46" t="s">
        <v>1981</v>
      </c>
      <c r="C516" s="40" t="s">
        <v>364</v>
      </c>
      <c r="D516" s="40">
        <v>18</v>
      </c>
      <c r="E516" s="40">
        <v>181</v>
      </c>
      <c r="F516" s="40">
        <v>0</v>
      </c>
      <c r="G516" s="40" t="s">
        <v>638</v>
      </c>
    </row>
    <row r="517" spans="2:7">
      <c r="B517" s="46" t="s">
        <v>1981</v>
      </c>
      <c r="C517" s="40" t="s">
        <v>364</v>
      </c>
      <c r="D517" s="40">
        <v>18</v>
      </c>
      <c r="E517" s="40">
        <v>181</v>
      </c>
      <c r="F517" s="40">
        <v>1811</v>
      </c>
      <c r="G517" s="40" t="s">
        <v>639</v>
      </c>
    </row>
    <row r="518" spans="2:7">
      <c r="B518" s="46" t="s">
        <v>1981</v>
      </c>
      <c r="C518" s="40" t="s">
        <v>364</v>
      </c>
      <c r="D518" s="40">
        <v>18</v>
      </c>
      <c r="E518" s="40">
        <v>181</v>
      </c>
      <c r="F518" s="40">
        <v>1812</v>
      </c>
      <c r="G518" s="40" t="s">
        <v>640</v>
      </c>
    </row>
    <row r="519" spans="2:7">
      <c r="B519" s="46" t="s">
        <v>1981</v>
      </c>
      <c r="C519" s="40" t="s">
        <v>364</v>
      </c>
      <c r="D519" s="40">
        <v>18</v>
      </c>
      <c r="E519" s="40">
        <v>181</v>
      </c>
      <c r="F519" s="40">
        <v>1813</v>
      </c>
      <c r="G519" s="40" t="s">
        <v>641</v>
      </c>
    </row>
    <row r="520" spans="2:7">
      <c r="B520" s="46" t="s">
        <v>1981</v>
      </c>
      <c r="C520" s="40" t="s">
        <v>364</v>
      </c>
      <c r="D520" s="40">
        <v>18</v>
      </c>
      <c r="E520" s="40">
        <v>181</v>
      </c>
      <c r="F520" s="40">
        <v>1814</v>
      </c>
      <c r="G520" s="40" t="s">
        <v>642</v>
      </c>
    </row>
    <row r="521" spans="2:7">
      <c r="B521" s="46" t="s">
        <v>1981</v>
      </c>
      <c r="C521" s="40" t="s">
        <v>364</v>
      </c>
      <c r="D521" s="40">
        <v>18</v>
      </c>
      <c r="E521" s="40">
        <v>181</v>
      </c>
      <c r="F521" s="40">
        <v>1815</v>
      </c>
      <c r="G521" s="40" t="s">
        <v>643</v>
      </c>
    </row>
    <row r="522" spans="2:7">
      <c r="B522" s="46" t="s">
        <v>1981</v>
      </c>
      <c r="C522" s="40" t="s">
        <v>364</v>
      </c>
      <c r="D522" s="40">
        <v>18</v>
      </c>
      <c r="E522" s="40">
        <v>182</v>
      </c>
      <c r="F522" s="40">
        <v>0</v>
      </c>
      <c r="G522" s="40" t="s">
        <v>644</v>
      </c>
    </row>
    <row r="523" spans="2:7">
      <c r="B523" s="46" t="s">
        <v>1981</v>
      </c>
      <c r="C523" s="40" t="s">
        <v>364</v>
      </c>
      <c r="D523" s="40">
        <v>18</v>
      </c>
      <c r="E523" s="40">
        <v>182</v>
      </c>
      <c r="F523" s="40">
        <v>1821</v>
      </c>
      <c r="G523" s="40" t="s">
        <v>645</v>
      </c>
    </row>
    <row r="524" spans="2:7">
      <c r="B524" s="46" t="s">
        <v>1981</v>
      </c>
      <c r="C524" s="40" t="s">
        <v>364</v>
      </c>
      <c r="D524" s="40">
        <v>18</v>
      </c>
      <c r="E524" s="40">
        <v>182</v>
      </c>
      <c r="F524" s="40">
        <v>1822</v>
      </c>
      <c r="G524" s="40" t="s">
        <v>646</v>
      </c>
    </row>
    <row r="525" spans="2:7">
      <c r="B525" s="46" t="s">
        <v>1981</v>
      </c>
      <c r="C525" s="40" t="s">
        <v>364</v>
      </c>
      <c r="D525" s="40">
        <v>18</v>
      </c>
      <c r="E525" s="40">
        <v>182</v>
      </c>
      <c r="F525" s="40">
        <v>1823</v>
      </c>
      <c r="G525" s="40" t="s">
        <v>647</v>
      </c>
    </row>
    <row r="526" spans="2:7">
      <c r="B526" s="46" t="s">
        <v>1981</v>
      </c>
      <c r="C526" s="40" t="s">
        <v>364</v>
      </c>
      <c r="D526" s="40">
        <v>18</v>
      </c>
      <c r="E526" s="40">
        <v>182</v>
      </c>
      <c r="F526" s="40">
        <v>1824</v>
      </c>
      <c r="G526" s="40" t="s">
        <v>648</v>
      </c>
    </row>
    <row r="527" spans="2:7">
      <c r="B527" s="46" t="s">
        <v>1981</v>
      </c>
      <c r="C527" s="40" t="s">
        <v>364</v>
      </c>
      <c r="D527" s="40">
        <v>18</v>
      </c>
      <c r="E527" s="40">
        <v>182</v>
      </c>
      <c r="F527" s="40">
        <v>1825</v>
      </c>
      <c r="G527" s="40" t="s">
        <v>649</v>
      </c>
    </row>
    <row r="528" spans="2:7">
      <c r="B528" s="46" t="s">
        <v>1981</v>
      </c>
      <c r="C528" s="40" t="s">
        <v>364</v>
      </c>
      <c r="D528" s="40">
        <v>18</v>
      </c>
      <c r="E528" s="40">
        <v>183</v>
      </c>
      <c r="F528" s="40">
        <v>0</v>
      </c>
      <c r="G528" s="40" t="s">
        <v>650</v>
      </c>
    </row>
    <row r="529" spans="2:7">
      <c r="B529" s="46" t="s">
        <v>1981</v>
      </c>
      <c r="C529" s="40" t="s">
        <v>364</v>
      </c>
      <c r="D529" s="40">
        <v>18</v>
      </c>
      <c r="E529" s="40">
        <v>183</v>
      </c>
      <c r="F529" s="40">
        <v>1831</v>
      </c>
      <c r="G529" s="40" t="s">
        <v>651</v>
      </c>
    </row>
    <row r="530" spans="2:7">
      <c r="B530" s="46" t="s">
        <v>1981</v>
      </c>
      <c r="C530" s="40" t="s">
        <v>364</v>
      </c>
      <c r="D530" s="40">
        <v>18</v>
      </c>
      <c r="E530" s="40">
        <v>183</v>
      </c>
      <c r="F530" s="40">
        <v>1832</v>
      </c>
      <c r="G530" s="40" t="s">
        <v>652</v>
      </c>
    </row>
    <row r="531" spans="2:7">
      <c r="B531" s="46" t="s">
        <v>1981</v>
      </c>
      <c r="C531" s="40" t="s">
        <v>364</v>
      </c>
      <c r="D531" s="40">
        <v>18</v>
      </c>
      <c r="E531" s="40">
        <v>183</v>
      </c>
      <c r="F531" s="40">
        <v>1833</v>
      </c>
      <c r="G531" s="40" t="s">
        <v>653</v>
      </c>
    </row>
    <row r="532" spans="2:7">
      <c r="B532" s="46" t="s">
        <v>1981</v>
      </c>
      <c r="C532" s="40" t="s">
        <v>364</v>
      </c>
      <c r="D532" s="40">
        <v>18</v>
      </c>
      <c r="E532" s="40">
        <v>183</v>
      </c>
      <c r="F532" s="40">
        <v>1834</v>
      </c>
      <c r="G532" s="40" t="s">
        <v>654</v>
      </c>
    </row>
    <row r="533" spans="2:7">
      <c r="B533" s="46" t="s">
        <v>1981</v>
      </c>
      <c r="C533" s="40" t="s">
        <v>364</v>
      </c>
      <c r="D533" s="40">
        <v>18</v>
      </c>
      <c r="E533" s="40">
        <v>184</v>
      </c>
      <c r="F533" s="40">
        <v>0</v>
      </c>
      <c r="G533" s="40" t="s">
        <v>655</v>
      </c>
    </row>
    <row r="534" spans="2:7">
      <c r="B534" s="46" t="s">
        <v>1981</v>
      </c>
      <c r="C534" s="40" t="s">
        <v>364</v>
      </c>
      <c r="D534" s="40">
        <v>18</v>
      </c>
      <c r="E534" s="40">
        <v>184</v>
      </c>
      <c r="F534" s="40">
        <v>1841</v>
      </c>
      <c r="G534" s="40" t="s">
        <v>656</v>
      </c>
    </row>
    <row r="535" spans="2:7">
      <c r="B535" s="46" t="s">
        <v>1981</v>
      </c>
      <c r="C535" s="40" t="s">
        <v>364</v>
      </c>
      <c r="D535" s="40">
        <v>18</v>
      </c>
      <c r="E535" s="40">
        <v>184</v>
      </c>
      <c r="F535" s="40">
        <v>1842</v>
      </c>
      <c r="G535" s="40" t="s">
        <v>657</v>
      </c>
    </row>
    <row r="536" spans="2:7">
      <c r="B536" s="46" t="s">
        <v>1981</v>
      </c>
      <c r="C536" s="40" t="s">
        <v>364</v>
      </c>
      <c r="D536" s="40">
        <v>18</v>
      </c>
      <c r="E536" s="40">
        <v>184</v>
      </c>
      <c r="F536" s="40">
        <v>1843</v>
      </c>
      <c r="G536" s="40" t="s">
        <v>658</v>
      </c>
    </row>
    <row r="537" spans="2:7">
      <c r="B537" s="46" t="s">
        <v>1981</v>
      </c>
      <c r="C537" s="40" t="s">
        <v>364</v>
      </c>
      <c r="D537" s="40">
        <v>18</v>
      </c>
      <c r="E537" s="40">
        <v>184</v>
      </c>
      <c r="F537" s="40">
        <v>1844</v>
      </c>
      <c r="G537" s="40" t="s">
        <v>659</v>
      </c>
    </row>
    <row r="538" spans="2:7">
      <c r="B538" s="46" t="s">
        <v>1981</v>
      </c>
      <c r="C538" s="40" t="s">
        <v>364</v>
      </c>
      <c r="D538" s="40">
        <v>18</v>
      </c>
      <c r="E538" s="40">
        <v>184</v>
      </c>
      <c r="F538" s="40">
        <v>1845</v>
      </c>
      <c r="G538" s="40" t="s">
        <v>660</v>
      </c>
    </row>
    <row r="539" spans="2:7">
      <c r="B539" s="46" t="s">
        <v>1981</v>
      </c>
      <c r="C539" s="40" t="s">
        <v>364</v>
      </c>
      <c r="D539" s="40">
        <v>18</v>
      </c>
      <c r="E539" s="40">
        <v>185</v>
      </c>
      <c r="F539" s="40">
        <v>0</v>
      </c>
      <c r="G539" s="40" t="s">
        <v>661</v>
      </c>
    </row>
    <row r="540" spans="2:7">
      <c r="B540" s="46" t="s">
        <v>1981</v>
      </c>
      <c r="C540" s="40" t="s">
        <v>364</v>
      </c>
      <c r="D540" s="40">
        <v>18</v>
      </c>
      <c r="E540" s="40">
        <v>185</v>
      </c>
      <c r="F540" s="40">
        <v>1851</v>
      </c>
      <c r="G540" s="40" t="s">
        <v>662</v>
      </c>
    </row>
    <row r="541" spans="2:7">
      <c r="B541" s="46" t="s">
        <v>1981</v>
      </c>
      <c r="C541" s="40" t="s">
        <v>364</v>
      </c>
      <c r="D541" s="40">
        <v>18</v>
      </c>
      <c r="E541" s="40">
        <v>185</v>
      </c>
      <c r="F541" s="40">
        <v>1852</v>
      </c>
      <c r="G541" s="40" t="s">
        <v>663</v>
      </c>
    </row>
    <row r="542" spans="2:7">
      <c r="B542" s="46" t="s">
        <v>1981</v>
      </c>
      <c r="C542" s="40" t="s">
        <v>364</v>
      </c>
      <c r="D542" s="40">
        <v>18</v>
      </c>
      <c r="E542" s="40">
        <v>189</v>
      </c>
      <c r="F542" s="40">
        <v>0</v>
      </c>
      <c r="G542" s="40" t="s">
        <v>664</v>
      </c>
    </row>
    <row r="543" spans="2:7">
      <c r="B543" s="46" t="s">
        <v>1981</v>
      </c>
      <c r="C543" s="40" t="s">
        <v>364</v>
      </c>
      <c r="D543" s="40">
        <v>18</v>
      </c>
      <c r="E543" s="40">
        <v>189</v>
      </c>
      <c r="F543" s="40">
        <v>1891</v>
      </c>
      <c r="G543" s="40" t="s">
        <v>665</v>
      </c>
    </row>
    <row r="544" spans="2:7">
      <c r="B544" s="46" t="s">
        <v>1981</v>
      </c>
      <c r="C544" s="40" t="s">
        <v>364</v>
      </c>
      <c r="D544" s="40">
        <v>18</v>
      </c>
      <c r="E544" s="40">
        <v>189</v>
      </c>
      <c r="F544" s="40">
        <v>1892</v>
      </c>
      <c r="G544" s="40" t="s">
        <v>666</v>
      </c>
    </row>
    <row r="545" spans="2:7">
      <c r="B545" s="46" t="s">
        <v>1981</v>
      </c>
      <c r="C545" s="40" t="s">
        <v>364</v>
      </c>
      <c r="D545" s="40">
        <v>18</v>
      </c>
      <c r="E545" s="40">
        <v>189</v>
      </c>
      <c r="F545" s="40">
        <v>1897</v>
      </c>
      <c r="G545" s="40" t="s">
        <v>667</v>
      </c>
    </row>
    <row r="546" spans="2:7">
      <c r="B546" s="46" t="s">
        <v>1981</v>
      </c>
      <c r="C546" s="40" t="s">
        <v>364</v>
      </c>
      <c r="D546" s="40">
        <v>18</v>
      </c>
      <c r="E546" s="40">
        <v>189</v>
      </c>
      <c r="F546" s="40">
        <v>1898</v>
      </c>
      <c r="G546" s="40" t="s">
        <v>668</v>
      </c>
    </row>
    <row r="547" spans="2:7">
      <c r="B547" s="46" t="s">
        <v>1981</v>
      </c>
      <c r="C547" s="40" t="s">
        <v>364</v>
      </c>
      <c r="D547" s="40">
        <v>19</v>
      </c>
      <c r="E547" s="40">
        <v>0</v>
      </c>
      <c r="F547" s="40">
        <v>0</v>
      </c>
      <c r="G547" s="40" t="s">
        <v>669</v>
      </c>
    </row>
    <row r="548" spans="2:7">
      <c r="B548" s="46" t="s">
        <v>1981</v>
      </c>
      <c r="C548" s="40" t="s">
        <v>364</v>
      </c>
      <c r="D548" s="40">
        <v>19</v>
      </c>
      <c r="E548" s="40">
        <v>190</v>
      </c>
      <c r="F548" s="40">
        <v>0</v>
      </c>
      <c r="G548" s="40" t="s">
        <v>670</v>
      </c>
    </row>
    <row r="549" spans="2:7">
      <c r="B549" s="46" t="s">
        <v>1981</v>
      </c>
      <c r="C549" s="40" t="s">
        <v>364</v>
      </c>
      <c r="D549" s="40">
        <v>19</v>
      </c>
      <c r="E549" s="40">
        <v>190</v>
      </c>
      <c r="F549" s="40">
        <v>1900</v>
      </c>
      <c r="G549" s="40" t="s">
        <v>191</v>
      </c>
    </row>
    <row r="550" spans="2:7">
      <c r="B550" s="46" t="s">
        <v>1981</v>
      </c>
      <c r="C550" s="40" t="s">
        <v>364</v>
      </c>
      <c r="D550" s="40">
        <v>19</v>
      </c>
      <c r="E550" s="40">
        <v>190</v>
      </c>
      <c r="F550" s="40">
        <v>1909</v>
      </c>
      <c r="G550" s="40" t="s">
        <v>192</v>
      </c>
    </row>
    <row r="551" spans="2:7">
      <c r="B551" s="46" t="s">
        <v>1981</v>
      </c>
      <c r="C551" s="40" t="s">
        <v>364</v>
      </c>
      <c r="D551" s="40">
        <v>19</v>
      </c>
      <c r="E551" s="40">
        <v>191</v>
      </c>
      <c r="F551" s="40">
        <v>0</v>
      </c>
      <c r="G551" s="40" t="s">
        <v>671</v>
      </c>
    </row>
    <row r="552" spans="2:7">
      <c r="B552" s="46" t="s">
        <v>1981</v>
      </c>
      <c r="C552" s="40" t="s">
        <v>364</v>
      </c>
      <c r="D552" s="40">
        <v>19</v>
      </c>
      <c r="E552" s="40">
        <v>191</v>
      </c>
      <c r="F552" s="40">
        <v>1911</v>
      </c>
      <c r="G552" s="40" t="s">
        <v>672</v>
      </c>
    </row>
    <row r="553" spans="2:7">
      <c r="B553" s="46" t="s">
        <v>1981</v>
      </c>
      <c r="C553" s="40" t="s">
        <v>364</v>
      </c>
      <c r="D553" s="40">
        <v>19</v>
      </c>
      <c r="E553" s="40">
        <v>191</v>
      </c>
      <c r="F553" s="40">
        <v>1919</v>
      </c>
      <c r="G553" s="40" t="s">
        <v>673</v>
      </c>
    </row>
    <row r="554" spans="2:7">
      <c r="B554" s="46" t="s">
        <v>1981</v>
      </c>
      <c r="C554" s="40" t="s">
        <v>364</v>
      </c>
      <c r="D554" s="40">
        <v>19</v>
      </c>
      <c r="E554" s="40">
        <v>192</v>
      </c>
      <c r="F554" s="40">
        <v>0</v>
      </c>
      <c r="G554" s="40" t="s">
        <v>674</v>
      </c>
    </row>
    <row r="555" spans="2:7">
      <c r="B555" s="46" t="s">
        <v>1981</v>
      </c>
      <c r="C555" s="40" t="s">
        <v>364</v>
      </c>
      <c r="D555" s="40">
        <v>19</v>
      </c>
      <c r="E555" s="40">
        <v>192</v>
      </c>
      <c r="F555" s="40">
        <v>1921</v>
      </c>
      <c r="G555" s="40" t="s">
        <v>675</v>
      </c>
    </row>
    <row r="556" spans="2:7">
      <c r="B556" s="46" t="s">
        <v>1981</v>
      </c>
      <c r="C556" s="40" t="s">
        <v>364</v>
      </c>
      <c r="D556" s="40">
        <v>19</v>
      </c>
      <c r="E556" s="40">
        <v>192</v>
      </c>
      <c r="F556" s="40">
        <v>1922</v>
      </c>
      <c r="G556" s="40" t="s">
        <v>676</v>
      </c>
    </row>
    <row r="557" spans="2:7">
      <c r="B557" s="46" t="s">
        <v>1981</v>
      </c>
      <c r="C557" s="40" t="s">
        <v>364</v>
      </c>
      <c r="D557" s="40">
        <v>19</v>
      </c>
      <c r="E557" s="40">
        <v>193</v>
      </c>
      <c r="F557" s="40">
        <v>0</v>
      </c>
      <c r="G557" s="40" t="s">
        <v>677</v>
      </c>
    </row>
    <row r="558" spans="2:7">
      <c r="B558" s="46" t="s">
        <v>1981</v>
      </c>
      <c r="C558" s="40" t="s">
        <v>364</v>
      </c>
      <c r="D558" s="40">
        <v>19</v>
      </c>
      <c r="E558" s="40">
        <v>193</v>
      </c>
      <c r="F558" s="40">
        <v>1931</v>
      </c>
      <c r="G558" s="40" t="s">
        <v>678</v>
      </c>
    </row>
    <row r="559" spans="2:7">
      <c r="B559" s="46" t="s">
        <v>1981</v>
      </c>
      <c r="C559" s="40" t="s">
        <v>364</v>
      </c>
      <c r="D559" s="40">
        <v>19</v>
      </c>
      <c r="E559" s="40">
        <v>193</v>
      </c>
      <c r="F559" s="40">
        <v>1932</v>
      </c>
      <c r="G559" s="40" t="s">
        <v>679</v>
      </c>
    </row>
    <row r="560" spans="2:7">
      <c r="B560" s="46" t="s">
        <v>1981</v>
      </c>
      <c r="C560" s="40" t="s">
        <v>364</v>
      </c>
      <c r="D560" s="40">
        <v>19</v>
      </c>
      <c r="E560" s="40">
        <v>193</v>
      </c>
      <c r="F560" s="40">
        <v>1933</v>
      </c>
      <c r="G560" s="40" t="s">
        <v>680</v>
      </c>
    </row>
    <row r="561" spans="2:7">
      <c r="B561" s="46" t="s">
        <v>1981</v>
      </c>
      <c r="C561" s="40" t="s">
        <v>364</v>
      </c>
      <c r="D561" s="40">
        <v>19</v>
      </c>
      <c r="E561" s="40">
        <v>199</v>
      </c>
      <c r="F561" s="40">
        <v>0</v>
      </c>
      <c r="G561" s="40" t="s">
        <v>681</v>
      </c>
    </row>
    <row r="562" spans="2:7">
      <c r="B562" s="46" t="s">
        <v>1981</v>
      </c>
      <c r="C562" s="40" t="s">
        <v>364</v>
      </c>
      <c r="D562" s="40">
        <v>19</v>
      </c>
      <c r="E562" s="40">
        <v>199</v>
      </c>
      <c r="F562" s="40">
        <v>1991</v>
      </c>
      <c r="G562" s="40" t="s">
        <v>682</v>
      </c>
    </row>
    <row r="563" spans="2:7">
      <c r="B563" s="46" t="s">
        <v>1981</v>
      </c>
      <c r="C563" s="40" t="s">
        <v>364</v>
      </c>
      <c r="D563" s="40">
        <v>19</v>
      </c>
      <c r="E563" s="40">
        <v>199</v>
      </c>
      <c r="F563" s="40">
        <v>1992</v>
      </c>
      <c r="G563" s="40" t="s">
        <v>683</v>
      </c>
    </row>
    <row r="564" spans="2:7">
      <c r="B564" s="46" t="s">
        <v>1981</v>
      </c>
      <c r="C564" s="40" t="s">
        <v>364</v>
      </c>
      <c r="D564" s="40">
        <v>19</v>
      </c>
      <c r="E564" s="40">
        <v>199</v>
      </c>
      <c r="F564" s="40">
        <v>1993</v>
      </c>
      <c r="G564" s="40" t="s">
        <v>684</v>
      </c>
    </row>
    <row r="565" spans="2:7">
      <c r="B565" s="46" t="s">
        <v>1981</v>
      </c>
      <c r="C565" s="40" t="s">
        <v>364</v>
      </c>
      <c r="D565" s="40">
        <v>19</v>
      </c>
      <c r="E565" s="40">
        <v>199</v>
      </c>
      <c r="F565" s="40">
        <v>1994</v>
      </c>
      <c r="G565" s="40" t="s">
        <v>685</v>
      </c>
    </row>
    <row r="566" spans="2:7">
      <c r="B566" s="46" t="s">
        <v>1981</v>
      </c>
      <c r="C566" s="40" t="s">
        <v>364</v>
      </c>
      <c r="D566" s="40">
        <v>19</v>
      </c>
      <c r="E566" s="40">
        <v>199</v>
      </c>
      <c r="F566" s="40">
        <v>1995</v>
      </c>
      <c r="G566" s="40" t="s">
        <v>686</v>
      </c>
    </row>
    <row r="567" spans="2:7">
      <c r="B567" s="46" t="s">
        <v>1981</v>
      </c>
      <c r="C567" s="40" t="s">
        <v>364</v>
      </c>
      <c r="D567" s="40">
        <v>19</v>
      </c>
      <c r="E567" s="40">
        <v>199</v>
      </c>
      <c r="F567" s="40">
        <v>1999</v>
      </c>
      <c r="G567" s="40" t="s">
        <v>687</v>
      </c>
    </row>
    <row r="568" spans="2:7">
      <c r="B568" s="46" t="s">
        <v>1981</v>
      </c>
      <c r="C568" s="40" t="s">
        <v>364</v>
      </c>
      <c r="D568" s="40">
        <v>20</v>
      </c>
      <c r="E568" s="40">
        <v>0</v>
      </c>
      <c r="F568" s="40">
        <v>0</v>
      </c>
      <c r="G568" s="40" t="s">
        <v>688</v>
      </c>
    </row>
    <row r="569" spans="2:7">
      <c r="B569" s="46" t="s">
        <v>1981</v>
      </c>
      <c r="C569" s="40" t="s">
        <v>364</v>
      </c>
      <c r="D569" s="40">
        <v>20</v>
      </c>
      <c r="E569" s="40">
        <v>200</v>
      </c>
      <c r="F569" s="40">
        <v>0</v>
      </c>
      <c r="G569" s="40" t="s">
        <v>689</v>
      </c>
    </row>
    <row r="570" spans="2:7">
      <c r="B570" s="46" t="s">
        <v>1981</v>
      </c>
      <c r="C570" s="40" t="s">
        <v>364</v>
      </c>
      <c r="D570" s="40">
        <v>20</v>
      </c>
      <c r="E570" s="40">
        <v>200</v>
      </c>
      <c r="F570" s="40">
        <v>2000</v>
      </c>
      <c r="G570" s="40" t="s">
        <v>191</v>
      </c>
    </row>
    <row r="571" spans="2:7">
      <c r="B571" s="46" t="s">
        <v>1981</v>
      </c>
      <c r="C571" s="40" t="s">
        <v>364</v>
      </c>
      <c r="D571" s="40">
        <v>20</v>
      </c>
      <c r="E571" s="40">
        <v>200</v>
      </c>
      <c r="F571" s="40">
        <v>2009</v>
      </c>
      <c r="G571" s="40" t="s">
        <v>192</v>
      </c>
    </row>
    <row r="572" spans="2:7">
      <c r="B572" s="46" t="s">
        <v>1981</v>
      </c>
      <c r="C572" s="40" t="s">
        <v>364</v>
      </c>
      <c r="D572" s="40">
        <v>20</v>
      </c>
      <c r="E572" s="40">
        <v>201</v>
      </c>
      <c r="F572" s="40">
        <v>0</v>
      </c>
      <c r="G572" s="40" t="s">
        <v>690</v>
      </c>
    </row>
    <row r="573" spans="2:7">
      <c r="B573" s="46" t="s">
        <v>1981</v>
      </c>
      <c r="C573" s="40" t="s">
        <v>364</v>
      </c>
      <c r="D573" s="40">
        <v>20</v>
      </c>
      <c r="E573" s="40">
        <v>201</v>
      </c>
      <c r="F573" s="40">
        <v>2011</v>
      </c>
      <c r="G573" s="40" t="s">
        <v>690</v>
      </c>
    </row>
    <row r="574" spans="2:7">
      <c r="B574" s="46" t="s">
        <v>1981</v>
      </c>
      <c r="C574" s="40" t="s">
        <v>364</v>
      </c>
      <c r="D574" s="40">
        <v>20</v>
      </c>
      <c r="E574" s="40">
        <v>202</v>
      </c>
      <c r="F574" s="40">
        <v>0</v>
      </c>
      <c r="G574" s="40" t="s">
        <v>691</v>
      </c>
    </row>
    <row r="575" spans="2:7">
      <c r="B575" s="46" t="s">
        <v>1981</v>
      </c>
      <c r="C575" s="40" t="s">
        <v>364</v>
      </c>
      <c r="D575" s="40">
        <v>20</v>
      </c>
      <c r="E575" s="40">
        <v>202</v>
      </c>
      <c r="F575" s="40">
        <v>2021</v>
      </c>
      <c r="G575" s="40" t="s">
        <v>691</v>
      </c>
    </row>
    <row r="576" spans="2:7">
      <c r="B576" s="46" t="s">
        <v>1981</v>
      </c>
      <c r="C576" s="40" t="s">
        <v>364</v>
      </c>
      <c r="D576" s="40">
        <v>20</v>
      </c>
      <c r="E576" s="40">
        <v>203</v>
      </c>
      <c r="F576" s="40">
        <v>0</v>
      </c>
      <c r="G576" s="40" t="s">
        <v>692</v>
      </c>
    </row>
    <row r="577" spans="2:7">
      <c r="B577" s="46" t="s">
        <v>1981</v>
      </c>
      <c r="C577" s="40" t="s">
        <v>364</v>
      </c>
      <c r="D577" s="40">
        <v>20</v>
      </c>
      <c r="E577" s="40">
        <v>203</v>
      </c>
      <c r="F577" s="40">
        <v>2031</v>
      </c>
      <c r="G577" s="40" t="s">
        <v>692</v>
      </c>
    </row>
    <row r="578" spans="2:7">
      <c r="B578" s="46" t="s">
        <v>1981</v>
      </c>
      <c r="C578" s="40" t="s">
        <v>364</v>
      </c>
      <c r="D578" s="40">
        <v>20</v>
      </c>
      <c r="E578" s="40">
        <v>204</v>
      </c>
      <c r="F578" s="40">
        <v>0</v>
      </c>
      <c r="G578" s="40" t="s">
        <v>693</v>
      </c>
    </row>
    <row r="579" spans="2:7">
      <c r="B579" s="46" t="s">
        <v>1981</v>
      </c>
      <c r="C579" s="40" t="s">
        <v>364</v>
      </c>
      <c r="D579" s="40">
        <v>20</v>
      </c>
      <c r="E579" s="40">
        <v>204</v>
      </c>
      <c r="F579" s="40">
        <v>2041</v>
      </c>
      <c r="G579" s="40" t="s">
        <v>693</v>
      </c>
    </row>
    <row r="580" spans="2:7">
      <c r="B580" s="46" t="s">
        <v>1981</v>
      </c>
      <c r="C580" s="40" t="s">
        <v>364</v>
      </c>
      <c r="D580" s="40">
        <v>20</v>
      </c>
      <c r="E580" s="40">
        <v>205</v>
      </c>
      <c r="F580" s="40">
        <v>0</v>
      </c>
      <c r="G580" s="40" t="s">
        <v>694</v>
      </c>
    </row>
    <row r="581" spans="2:7">
      <c r="B581" s="46" t="s">
        <v>1981</v>
      </c>
      <c r="C581" s="40" t="s">
        <v>364</v>
      </c>
      <c r="D581" s="40">
        <v>20</v>
      </c>
      <c r="E581" s="40">
        <v>205</v>
      </c>
      <c r="F581" s="40">
        <v>2051</v>
      </c>
      <c r="G581" s="40" t="s">
        <v>694</v>
      </c>
    </row>
    <row r="582" spans="2:7">
      <c r="B582" s="46" t="s">
        <v>1981</v>
      </c>
      <c r="C582" s="40" t="s">
        <v>364</v>
      </c>
      <c r="D582" s="40">
        <v>20</v>
      </c>
      <c r="E582" s="40">
        <v>206</v>
      </c>
      <c r="F582" s="40">
        <v>0</v>
      </c>
      <c r="G582" s="40" t="s">
        <v>695</v>
      </c>
    </row>
    <row r="583" spans="2:7">
      <c r="B583" s="46" t="s">
        <v>1981</v>
      </c>
      <c r="C583" s="40" t="s">
        <v>364</v>
      </c>
      <c r="D583" s="40">
        <v>20</v>
      </c>
      <c r="E583" s="40">
        <v>206</v>
      </c>
      <c r="F583" s="40">
        <v>2061</v>
      </c>
      <c r="G583" s="40" t="s">
        <v>695</v>
      </c>
    </row>
    <row r="584" spans="2:7">
      <c r="B584" s="46" t="s">
        <v>1981</v>
      </c>
      <c r="C584" s="40" t="s">
        <v>364</v>
      </c>
      <c r="D584" s="40">
        <v>20</v>
      </c>
      <c r="E584" s="40">
        <v>207</v>
      </c>
      <c r="F584" s="40">
        <v>0</v>
      </c>
      <c r="G584" s="40" t="s">
        <v>696</v>
      </c>
    </row>
    <row r="585" spans="2:7">
      <c r="B585" s="46" t="s">
        <v>1981</v>
      </c>
      <c r="C585" s="40" t="s">
        <v>364</v>
      </c>
      <c r="D585" s="40">
        <v>20</v>
      </c>
      <c r="E585" s="40">
        <v>207</v>
      </c>
      <c r="F585" s="40">
        <v>2071</v>
      </c>
      <c r="G585" s="40" t="s">
        <v>697</v>
      </c>
    </row>
    <row r="586" spans="2:7">
      <c r="B586" s="46" t="s">
        <v>1981</v>
      </c>
      <c r="C586" s="40" t="s">
        <v>364</v>
      </c>
      <c r="D586" s="40">
        <v>20</v>
      </c>
      <c r="E586" s="40">
        <v>207</v>
      </c>
      <c r="F586" s="40">
        <v>2072</v>
      </c>
      <c r="G586" s="40" t="s">
        <v>698</v>
      </c>
    </row>
    <row r="587" spans="2:7">
      <c r="B587" s="46" t="s">
        <v>1981</v>
      </c>
      <c r="C587" s="40" t="s">
        <v>364</v>
      </c>
      <c r="D587" s="40">
        <v>20</v>
      </c>
      <c r="E587" s="40">
        <v>208</v>
      </c>
      <c r="F587" s="40">
        <v>0</v>
      </c>
      <c r="G587" s="40" t="s">
        <v>699</v>
      </c>
    </row>
    <row r="588" spans="2:7">
      <c r="B588" s="46" t="s">
        <v>1981</v>
      </c>
      <c r="C588" s="40" t="s">
        <v>364</v>
      </c>
      <c r="D588" s="40">
        <v>20</v>
      </c>
      <c r="E588" s="40">
        <v>208</v>
      </c>
      <c r="F588" s="40">
        <v>2081</v>
      </c>
      <c r="G588" s="40" t="s">
        <v>699</v>
      </c>
    </row>
    <row r="589" spans="2:7">
      <c r="B589" s="46" t="s">
        <v>1981</v>
      </c>
      <c r="C589" s="40" t="s">
        <v>364</v>
      </c>
      <c r="D589" s="40">
        <v>20</v>
      </c>
      <c r="E589" s="40">
        <v>209</v>
      </c>
      <c r="F589" s="40">
        <v>0</v>
      </c>
      <c r="G589" s="40" t="s">
        <v>700</v>
      </c>
    </row>
    <row r="590" spans="2:7">
      <c r="B590" s="46" t="s">
        <v>1981</v>
      </c>
      <c r="C590" s="40" t="s">
        <v>364</v>
      </c>
      <c r="D590" s="40">
        <v>20</v>
      </c>
      <c r="E590" s="40">
        <v>209</v>
      </c>
      <c r="F590" s="40">
        <v>2099</v>
      </c>
      <c r="G590" s="40" t="s">
        <v>700</v>
      </c>
    </row>
    <row r="591" spans="2:7">
      <c r="B591" s="46" t="s">
        <v>1981</v>
      </c>
      <c r="C591" s="40" t="s">
        <v>364</v>
      </c>
      <c r="D591" s="40">
        <v>21</v>
      </c>
      <c r="E591" s="40">
        <v>0</v>
      </c>
      <c r="F591" s="40">
        <v>0</v>
      </c>
      <c r="G591" s="40" t="s">
        <v>701</v>
      </c>
    </row>
    <row r="592" spans="2:7">
      <c r="B592" s="46" t="s">
        <v>1981</v>
      </c>
      <c r="C592" s="40" t="s">
        <v>364</v>
      </c>
      <c r="D592" s="40">
        <v>21</v>
      </c>
      <c r="E592" s="40">
        <v>210</v>
      </c>
      <c r="F592" s="40">
        <v>0</v>
      </c>
      <c r="G592" s="40" t="s">
        <v>702</v>
      </c>
    </row>
    <row r="593" spans="2:7">
      <c r="B593" s="46" t="s">
        <v>1981</v>
      </c>
      <c r="C593" s="40" t="s">
        <v>364</v>
      </c>
      <c r="D593" s="40">
        <v>21</v>
      </c>
      <c r="E593" s="40">
        <v>210</v>
      </c>
      <c r="F593" s="40">
        <v>2100</v>
      </c>
      <c r="G593" s="40" t="s">
        <v>191</v>
      </c>
    </row>
    <row r="594" spans="2:7">
      <c r="B594" s="46" t="s">
        <v>1981</v>
      </c>
      <c r="C594" s="40" t="s">
        <v>364</v>
      </c>
      <c r="D594" s="40">
        <v>21</v>
      </c>
      <c r="E594" s="40">
        <v>210</v>
      </c>
      <c r="F594" s="40">
        <v>2109</v>
      </c>
      <c r="G594" s="40" t="s">
        <v>192</v>
      </c>
    </row>
    <row r="595" spans="2:7">
      <c r="B595" s="46" t="s">
        <v>1981</v>
      </c>
      <c r="C595" s="40" t="s">
        <v>364</v>
      </c>
      <c r="D595" s="40">
        <v>21</v>
      </c>
      <c r="E595" s="40">
        <v>211</v>
      </c>
      <c r="F595" s="40">
        <v>0</v>
      </c>
      <c r="G595" s="40" t="s">
        <v>703</v>
      </c>
    </row>
    <row r="596" spans="2:7">
      <c r="B596" s="46" t="s">
        <v>1981</v>
      </c>
      <c r="C596" s="40" t="s">
        <v>364</v>
      </c>
      <c r="D596" s="40">
        <v>21</v>
      </c>
      <c r="E596" s="40">
        <v>211</v>
      </c>
      <c r="F596" s="40">
        <v>2111</v>
      </c>
      <c r="G596" s="40" t="s">
        <v>704</v>
      </c>
    </row>
    <row r="597" spans="2:7">
      <c r="B597" s="46" t="s">
        <v>1981</v>
      </c>
      <c r="C597" s="40" t="s">
        <v>364</v>
      </c>
      <c r="D597" s="40">
        <v>21</v>
      </c>
      <c r="E597" s="40">
        <v>211</v>
      </c>
      <c r="F597" s="40">
        <v>2112</v>
      </c>
      <c r="G597" s="40" t="s">
        <v>705</v>
      </c>
    </row>
    <row r="598" spans="2:7">
      <c r="B598" s="46" t="s">
        <v>1981</v>
      </c>
      <c r="C598" s="40" t="s">
        <v>364</v>
      </c>
      <c r="D598" s="40">
        <v>21</v>
      </c>
      <c r="E598" s="40">
        <v>211</v>
      </c>
      <c r="F598" s="40">
        <v>2113</v>
      </c>
      <c r="G598" s="40" t="s">
        <v>706</v>
      </c>
    </row>
    <row r="599" spans="2:7">
      <c r="B599" s="46" t="s">
        <v>1981</v>
      </c>
      <c r="C599" s="40" t="s">
        <v>364</v>
      </c>
      <c r="D599" s="40">
        <v>21</v>
      </c>
      <c r="E599" s="40">
        <v>211</v>
      </c>
      <c r="F599" s="40">
        <v>2114</v>
      </c>
      <c r="G599" s="40" t="s">
        <v>707</v>
      </c>
    </row>
    <row r="600" spans="2:7">
      <c r="B600" s="46" t="s">
        <v>1981</v>
      </c>
      <c r="C600" s="40" t="s">
        <v>364</v>
      </c>
      <c r="D600" s="40">
        <v>21</v>
      </c>
      <c r="E600" s="40">
        <v>211</v>
      </c>
      <c r="F600" s="40">
        <v>2115</v>
      </c>
      <c r="G600" s="40" t="s">
        <v>708</v>
      </c>
    </row>
    <row r="601" spans="2:7">
      <c r="B601" s="46" t="s">
        <v>1981</v>
      </c>
      <c r="C601" s="40" t="s">
        <v>364</v>
      </c>
      <c r="D601" s="40">
        <v>21</v>
      </c>
      <c r="E601" s="40">
        <v>211</v>
      </c>
      <c r="F601" s="40">
        <v>2116</v>
      </c>
      <c r="G601" s="40" t="s">
        <v>709</v>
      </c>
    </row>
    <row r="602" spans="2:7">
      <c r="B602" s="46" t="s">
        <v>1981</v>
      </c>
      <c r="C602" s="40" t="s">
        <v>364</v>
      </c>
      <c r="D602" s="40">
        <v>21</v>
      </c>
      <c r="E602" s="40">
        <v>211</v>
      </c>
      <c r="F602" s="40">
        <v>2117</v>
      </c>
      <c r="G602" s="40" t="s">
        <v>710</v>
      </c>
    </row>
    <row r="603" spans="2:7">
      <c r="B603" s="46" t="s">
        <v>1981</v>
      </c>
      <c r="C603" s="40" t="s">
        <v>364</v>
      </c>
      <c r="D603" s="40">
        <v>21</v>
      </c>
      <c r="E603" s="40">
        <v>211</v>
      </c>
      <c r="F603" s="40">
        <v>2119</v>
      </c>
      <c r="G603" s="40" t="s">
        <v>711</v>
      </c>
    </row>
    <row r="604" spans="2:7">
      <c r="B604" s="46" t="s">
        <v>1981</v>
      </c>
      <c r="C604" s="40" t="s">
        <v>364</v>
      </c>
      <c r="D604" s="40">
        <v>21</v>
      </c>
      <c r="E604" s="40">
        <v>212</v>
      </c>
      <c r="F604" s="40">
        <v>0</v>
      </c>
      <c r="G604" s="40" t="s">
        <v>712</v>
      </c>
    </row>
    <row r="605" spans="2:7">
      <c r="B605" s="46" t="s">
        <v>1981</v>
      </c>
      <c r="C605" s="40" t="s">
        <v>364</v>
      </c>
      <c r="D605" s="40">
        <v>21</v>
      </c>
      <c r="E605" s="40">
        <v>212</v>
      </c>
      <c r="F605" s="40">
        <v>2121</v>
      </c>
      <c r="G605" s="40" t="s">
        <v>713</v>
      </c>
    </row>
    <row r="606" spans="2:7">
      <c r="B606" s="46" t="s">
        <v>1981</v>
      </c>
      <c r="C606" s="40" t="s">
        <v>364</v>
      </c>
      <c r="D606" s="40">
        <v>21</v>
      </c>
      <c r="E606" s="40">
        <v>212</v>
      </c>
      <c r="F606" s="40">
        <v>2122</v>
      </c>
      <c r="G606" s="40" t="s">
        <v>714</v>
      </c>
    </row>
    <row r="607" spans="2:7">
      <c r="B607" s="46" t="s">
        <v>1981</v>
      </c>
      <c r="C607" s="40" t="s">
        <v>364</v>
      </c>
      <c r="D607" s="40">
        <v>21</v>
      </c>
      <c r="E607" s="40">
        <v>212</v>
      </c>
      <c r="F607" s="40">
        <v>2123</v>
      </c>
      <c r="G607" s="40" t="s">
        <v>715</v>
      </c>
    </row>
    <row r="608" spans="2:7">
      <c r="B608" s="46" t="s">
        <v>1981</v>
      </c>
      <c r="C608" s="40" t="s">
        <v>364</v>
      </c>
      <c r="D608" s="40">
        <v>21</v>
      </c>
      <c r="E608" s="40">
        <v>212</v>
      </c>
      <c r="F608" s="40">
        <v>2129</v>
      </c>
      <c r="G608" s="40" t="s">
        <v>716</v>
      </c>
    </row>
    <row r="609" spans="2:7">
      <c r="B609" s="46" t="s">
        <v>1981</v>
      </c>
      <c r="C609" s="40" t="s">
        <v>364</v>
      </c>
      <c r="D609" s="40">
        <v>21</v>
      </c>
      <c r="E609" s="40">
        <v>213</v>
      </c>
      <c r="F609" s="40">
        <v>0</v>
      </c>
      <c r="G609" s="40" t="s">
        <v>717</v>
      </c>
    </row>
    <row r="610" spans="2:7">
      <c r="B610" s="46" t="s">
        <v>1981</v>
      </c>
      <c r="C610" s="40" t="s">
        <v>364</v>
      </c>
      <c r="D610" s="40">
        <v>21</v>
      </c>
      <c r="E610" s="40">
        <v>213</v>
      </c>
      <c r="F610" s="40">
        <v>2131</v>
      </c>
      <c r="G610" s="40" t="s">
        <v>718</v>
      </c>
    </row>
    <row r="611" spans="2:7">
      <c r="B611" s="46" t="s">
        <v>1981</v>
      </c>
      <c r="C611" s="40" t="s">
        <v>364</v>
      </c>
      <c r="D611" s="40">
        <v>21</v>
      </c>
      <c r="E611" s="40">
        <v>213</v>
      </c>
      <c r="F611" s="40">
        <v>2132</v>
      </c>
      <c r="G611" s="40" t="s">
        <v>719</v>
      </c>
    </row>
    <row r="612" spans="2:7">
      <c r="B612" s="46" t="s">
        <v>1981</v>
      </c>
      <c r="C612" s="40" t="s">
        <v>364</v>
      </c>
      <c r="D612" s="40">
        <v>21</v>
      </c>
      <c r="E612" s="40">
        <v>213</v>
      </c>
      <c r="F612" s="40">
        <v>2139</v>
      </c>
      <c r="G612" s="40" t="s">
        <v>720</v>
      </c>
    </row>
    <row r="613" spans="2:7">
      <c r="B613" s="46" t="s">
        <v>1981</v>
      </c>
      <c r="C613" s="40" t="s">
        <v>364</v>
      </c>
      <c r="D613" s="40">
        <v>21</v>
      </c>
      <c r="E613" s="40">
        <v>214</v>
      </c>
      <c r="F613" s="40">
        <v>0</v>
      </c>
      <c r="G613" s="40" t="s">
        <v>721</v>
      </c>
    </row>
    <row r="614" spans="2:7">
      <c r="B614" s="46" t="s">
        <v>1981</v>
      </c>
      <c r="C614" s="40" t="s">
        <v>364</v>
      </c>
      <c r="D614" s="40">
        <v>21</v>
      </c>
      <c r="E614" s="40">
        <v>214</v>
      </c>
      <c r="F614" s="40">
        <v>2141</v>
      </c>
      <c r="G614" s="40" t="s">
        <v>722</v>
      </c>
    </row>
    <row r="615" spans="2:7">
      <c r="B615" s="46" t="s">
        <v>1981</v>
      </c>
      <c r="C615" s="40" t="s">
        <v>364</v>
      </c>
      <c r="D615" s="40">
        <v>21</v>
      </c>
      <c r="E615" s="40">
        <v>214</v>
      </c>
      <c r="F615" s="40">
        <v>2142</v>
      </c>
      <c r="G615" s="40" t="s">
        <v>723</v>
      </c>
    </row>
    <row r="616" spans="2:7">
      <c r="B616" s="46" t="s">
        <v>1981</v>
      </c>
      <c r="C616" s="40" t="s">
        <v>364</v>
      </c>
      <c r="D616" s="40">
        <v>21</v>
      </c>
      <c r="E616" s="40">
        <v>214</v>
      </c>
      <c r="F616" s="40">
        <v>2143</v>
      </c>
      <c r="G616" s="40" t="s">
        <v>724</v>
      </c>
    </row>
    <row r="617" spans="2:7">
      <c r="B617" s="46" t="s">
        <v>1981</v>
      </c>
      <c r="C617" s="40" t="s">
        <v>364</v>
      </c>
      <c r="D617" s="40">
        <v>21</v>
      </c>
      <c r="E617" s="40">
        <v>214</v>
      </c>
      <c r="F617" s="40">
        <v>2144</v>
      </c>
      <c r="G617" s="40" t="s">
        <v>725</v>
      </c>
    </row>
    <row r="618" spans="2:7">
      <c r="B618" s="46" t="s">
        <v>1981</v>
      </c>
      <c r="C618" s="40" t="s">
        <v>364</v>
      </c>
      <c r="D618" s="40">
        <v>21</v>
      </c>
      <c r="E618" s="40">
        <v>214</v>
      </c>
      <c r="F618" s="40">
        <v>2145</v>
      </c>
      <c r="G618" s="40" t="s">
        <v>726</v>
      </c>
    </row>
    <row r="619" spans="2:7">
      <c r="B619" s="46" t="s">
        <v>1981</v>
      </c>
      <c r="C619" s="40" t="s">
        <v>364</v>
      </c>
      <c r="D619" s="40">
        <v>21</v>
      </c>
      <c r="E619" s="40">
        <v>214</v>
      </c>
      <c r="F619" s="40">
        <v>2146</v>
      </c>
      <c r="G619" s="40" t="s">
        <v>727</v>
      </c>
    </row>
    <row r="620" spans="2:7">
      <c r="B620" s="46" t="s">
        <v>1981</v>
      </c>
      <c r="C620" s="40" t="s">
        <v>364</v>
      </c>
      <c r="D620" s="40">
        <v>21</v>
      </c>
      <c r="E620" s="40">
        <v>214</v>
      </c>
      <c r="F620" s="40">
        <v>2147</v>
      </c>
      <c r="G620" s="40" t="s">
        <v>728</v>
      </c>
    </row>
    <row r="621" spans="2:7">
      <c r="B621" s="46" t="s">
        <v>1981</v>
      </c>
      <c r="C621" s="40" t="s">
        <v>364</v>
      </c>
      <c r="D621" s="40">
        <v>21</v>
      </c>
      <c r="E621" s="40">
        <v>214</v>
      </c>
      <c r="F621" s="40">
        <v>2148</v>
      </c>
      <c r="G621" s="40" t="s">
        <v>729</v>
      </c>
    </row>
    <row r="622" spans="2:7">
      <c r="B622" s="46" t="s">
        <v>1981</v>
      </c>
      <c r="C622" s="40" t="s">
        <v>364</v>
      </c>
      <c r="D622" s="40">
        <v>21</v>
      </c>
      <c r="E622" s="40">
        <v>214</v>
      </c>
      <c r="F622" s="40">
        <v>2149</v>
      </c>
      <c r="G622" s="40" t="s">
        <v>730</v>
      </c>
    </row>
    <row r="623" spans="2:7">
      <c r="B623" s="46" t="s">
        <v>1981</v>
      </c>
      <c r="C623" s="40" t="s">
        <v>364</v>
      </c>
      <c r="D623" s="40">
        <v>21</v>
      </c>
      <c r="E623" s="40">
        <v>215</v>
      </c>
      <c r="F623" s="40">
        <v>0</v>
      </c>
      <c r="G623" s="40" t="s">
        <v>731</v>
      </c>
    </row>
    <row r="624" spans="2:7">
      <c r="B624" s="46" t="s">
        <v>1981</v>
      </c>
      <c r="C624" s="40" t="s">
        <v>364</v>
      </c>
      <c r="D624" s="40">
        <v>21</v>
      </c>
      <c r="E624" s="40">
        <v>215</v>
      </c>
      <c r="F624" s="40">
        <v>2151</v>
      </c>
      <c r="G624" s="40" t="s">
        <v>732</v>
      </c>
    </row>
    <row r="625" spans="2:7">
      <c r="B625" s="46" t="s">
        <v>1981</v>
      </c>
      <c r="C625" s="40" t="s">
        <v>364</v>
      </c>
      <c r="D625" s="40">
        <v>21</v>
      </c>
      <c r="E625" s="40">
        <v>215</v>
      </c>
      <c r="F625" s="40">
        <v>2152</v>
      </c>
      <c r="G625" s="40" t="s">
        <v>733</v>
      </c>
    </row>
    <row r="626" spans="2:7">
      <c r="B626" s="46" t="s">
        <v>1981</v>
      </c>
      <c r="C626" s="40" t="s">
        <v>364</v>
      </c>
      <c r="D626" s="40">
        <v>21</v>
      </c>
      <c r="E626" s="40">
        <v>215</v>
      </c>
      <c r="F626" s="40">
        <v>2159</v>
      </c>
      <c r="G626" s="40" t="s">
        <v>734</v>
      </c>
    </row>
    <row r="627" spans="2:7">
      <c r="B627" s="46" t="s">
        <v>1981</v>
      </c>
      <c r="C627" s="40" t="s">
        <v>364</v>
      </c>
      <c r="D627" s="40">
        <v>21</v>
      </c>
      <c r="E627" s="40">
        <v>216</v>
      </c>
      <c r="F627" s="40">
        <v>0</v>
      </c>
      <c r="G627" s="40" t="s">
        <v>735</v>
      </c>
    </row>
    <row r="628" spans="2:7">
      <c r="B628" s="46" t="s">
        <v>1981</v>
      </c>
      <c r="C628" s="40" t="s">
        <v>364</v>
      </c>
      <c r="D628" s="40">
        <v>21</v>
      </c>
      <c r="E628" s="40">
        <v>216</v>
      </c>
      <c r="F628" s="40">
        <v>2161</v>
      </c>
      <c r="G628" s="40" t="s">
        <v>736</v>
      </c>
    </row>
    <row r="629" spans="2:7">
      <c r="B629" s="46" t="s">
        <v>1981</v>
      </c>
      <c r="C629" s="40" t="s">
        <v>364</v>
      </c>
      <c r="D629" s="40">
        <v>21</v>
      </c>
      <c r="E629" s="40">
        <v>216</v>
      </c>
      <c r="F629" s="40">
        <v>2169</v>
      </c>
      <c r="G629" s="40" t="s">
        <v>737</v>
      </c>
    </row>
    <row r="630" spans="2:7">
      <c r="B630" s="46" t="s">
        <v>1981</v>
      </c>
      <c r="C630" s="40" t="s">
        <v>364</v>
      </c>
      <c r="D630" s="40">
        <v>21</v>
      </c>
      <c r="E630" s="40">
        <v>217</v>
      </c>
      <c r="F630" s="40">
        <v>0</v>
      </c>
      <c r="G630" s="40" t="s">
        <v>738</v>
      </c>
    </row>
    <row r="631" spans="2:7">
      <c r="B631" s="46" t="s">
        <v>1981</v>
      </c>
      <c r="C631" s="40" t="s">
        <v>364</v>
      </c>
      <c r="D631" s="40">
        <v>21</v>
      </c>
      <c r="E631" s="40">
        <v>217</v>
      </c>
      <c r="F631" s="40">
        <v>2171</v>
      </c>
      <c r="G631" s="40" t="s">
        <v>739</v>
      </c>
    </row>
    <row r="632" spans="2:7">
      <c r="B632" s="46" t="s">
        <v>1981</v>
      </c>
      <c r="C632" s="40" t="s">
        <v>364</v>
      </c>
      <c r="D632" s="40">
        <v>21</v>
      </c>
      <c r="E632" s="40">
        <v>217</v>
      </c>
      <c r="F632" s="40">
        <v>2172</v>
      </c>
      <c r="G632" s="40" t="s">
        <v>740</v>
      </c>
    </row>
    <row r="633" spans="2:7">
      <c r="B633" s="46" t="s">
        <v>1981</v>
      </c>
      <c r="C633" s="40" t="s">
        <v>364</v>
      </c>
      <c r="D633" s="40">
        <v>21</v>
      </c>
      <c r="E633" s="40">
        <v>217</v>
      </c>
      <c r="F633" s="40">
        <v>2173</v>
      </c>
      <c r="G633" s="40" t="s">
        <v>741</v>
      </c>
    </row>
    <row r="634" spans="2:7">
      <c r="B634" s="46" t="s">
        <v>1981</v>
      </c>
      <c r="C634" s="40" t="s">
        <v>364</v>
      </c>
      <c r="D634" s="40">
        <v>21</v>
      </c>
      <c r="E634" s="40">
        <v>217</v>
      </c>
      <c r="F634" s="40">
        <v>2179</v>
      </c>
      <c r="G634" s="40" t="s">
        <v>742</v>
      </c>
    </row>
    <row r="635" spans="2:7">
      <c r="B635" s="46" t="s">
        <v>1981</v>
      </c>
      <c r="C635" s="40" t="s">
        <v>364</v>
      </c>
      <c r="D635" s="40">
        <v>21</v>
      </c>
      <c r="E635" s="40">
        <v>218</v>
      </c>
      <c r="F635" s="40">
        <v>0</v>
      </c>
      <c r="G635" s="40" t="s">
        <v>743</v>
      </c>
    </row>
    <row r="636" spans="2:7">
      <c r="B636" s="46" t="s">
        <v>1981</v>
      </c>
      <c r="C636" s="40" t="s">
        <v>364</v>
      </c>
      <c r="D636" s="40">
        <v>21</v>
      </c>
      <c r="E636" s="40">
        <v>218</v>
      </c>
      <c r="F636" s="40">
        <v>2181</v>
      </c>
      <c r="G636" s="40" t="s">
        <v>744</v>
      </c>
    </row>
    <row r="637" spans="2:7">
      <c r="B637" s="46" t="s">
        <v>1981</v>
      </c>
      <c r="C637" s="40" t="s">
        <v>364</v>
      </c>
      <c r="D637" s="40">
        <v>21</v>
      </c>
      <c r="E637" s="40">
        <v>218</v>
      </c>
      <c r="F637" s="40">
        <v>2182</v>
      </c>
      <c r="G637" s="40" t="s">
        <v>745</v>
      </c>
    </row>
    <row r="638" spans="2:7">
      <c r="B638" s="46" t="s">
        <v>1981</v>
      </c>
      <c r="C638" s="40" t="s">
        <v>364</v>
      </c>
      <c r="D638" s="40">
        <v>21</v>
      </c>
      <c r="E638" s="40">
        <v>218</v>
      </c>
      <c r="F638" s="40">
        <v>2183</v>
      </c>
      <c r="G638" s="40" t="s">
        <v>746</v>
      </c>
    </row>
    <row r="639" spans="2:7">
      <c r="B639" s="46" t="s">
        <v>1981</v>
      </c>
      <c r="C639" s="40" t="s">
        <v>364</v>
      </c>
      <c r="D639" s="40">
        <v>21</v>
      </c>
      <c r="E639" s="40">
        <v>218</v>
      </c>
      <c r="F639" s="40">
        <v>2184</v>
      </c>
      <c r="G639" s="40" t="s">
        <v>747</v>
      </c>
    </row>
    <row r="640" spans="2:7">
      <c r="B640" s="46" t="s">
        <v>1981</v>
      </c>
      <c r="C640" s="40" t="s">
        <v>364</v>
      </c>
      <c r="D640" s="40">
        <v>21</v>
      </c>
      <c r="E640" s="40">
        <v>218</v>
      </c>
      <c r="F640" s="40">
        <v>2185</v>
      </c>
      <c r="G640" s="40" t="s">
        <v>748</v>
      </c>
    </row>
    <row r="641" spans="2:7">
      <c r="B641" s="46" t="s">
        <v>1981</v>
      </c>
      <c r="C641" s="40" t="s">
        <v>364</v>
      </c>
      <c r="D641" s="40">
        <v>21</v>
      </c>
      <c r="E641" s="40">
        <v>218</v>
      </c>
      <c r="F641" s="40">
        <v>2186</v>
      </c>
      <c r="G641" s="40" t="s">
        <v>749</v>
      </c>
    </row>
    <row r="642" spans="2:7">
      <c r="B642" s="46" t="s">
        <v>1981</v>
      </c>
      <c r="C642" s="40" t="s">
        <v>364</v>
      </c>
      <c r="D642" s="40">
        <v>21</v>
      </c>
      <c r="E642" s="40">
        <v>219</v>
      </c>
      <c r="F642" s="40">
        <v>0</v>
      </c>
      <c r="G642" s="40" t="s">
        <v>750</v>
      </c>
    </row>
    <row r="643" spans="2:7">
      <c r="B643" s="46" t="s">
        <v>1981</v>
      </c>
      <c r="C643" s="40" t="s">
        <v>364</v>
      </c>
      <c r="D643" s="40">
        <v>21</v>
      </c>
      <c r="E643" s="40">
        <v>219</v>
      </c>
      <c r="F643" s="40">
        <v>2191</v>
      </c>
      <c r="G643" s="40" t="s">
        <v>751</v>
      </c>
    </row>
    <row r="644" spans="2:7">
      <c r="B644" s="46" t="s">
        <v>1981</v>
      </c>
      <c r="C644" s="40" t="s">
        <v>364</v>
      </c>
      <c r="D644" s="40">
        <v>21</v>
      </c>
      <c r="E644" s="40">
        <v>219</v>
      </c>
      <c r="F644" s="40">
        <v>2192</v>
      </c>
      <c r="G644" s="40" t="s">
        <v>752</v>
      </c>
    </row>
    <row r="645" spans="2:7">
      <c r="B645" s="46" t="s">
        <v>1981</v>
      </c>
      <c r="C645" s="40" t="s">
        <v>364</v>
      </c>
      <c r="D645" s="40">
        <v>21</v>
      </c>
      <c r="E645" s="40">
        <v>219</v>
      </c>
      <c r="F645" s="40">
        <v>2193</v>
      </c>
      <c r="G645" s="40" t="s">
        <v>753</v>
      </c>
    </row>
    <row r="646" spans="2:7">
      <c r="B646" s="46" t="s">
        <v>1981</v>
      </c>
      <c r="C646" s="40" t="s">
        <v>364</v>
      </c>
      <c r="D646" s="40">
        <v>21</v>
      </c>
      <c r="E646" s="40">
        <v>219</v>
      </c>
      <c r="F646" s="40">
        <v>2194</v>
      </c>
      <c r="G646" s="40" t="s">
        <v>754</v>
      </c>
    </row>
    <row r="647" spans="2:7">
      <c r="B647" s="46" t="s">
        <v>1981</v>
      </c>
      <c r="C647" s="40" t="s">
        <v>364</v>
      </c>
      <c r="D647" s="40">
        <v>21</v>
      </c>
      <c r="E647" s="40">
        <v>219</v>
      </c>
      <c r="F647" s="40">
        <v>2199</v>
      </c>
      <c r="G647" s="40" t="s">
        <v>755</v>
      </c>
    </row>
    <row r="648" spans="2:7">
      <c r="B648" s="46" t="s">
        <v>1981</v>
      </c>
      <c r="C648" s="40" t="s">
        <v>364</v>
      </c>
      <c r="D648" s="40">
        <v>22</v>
      </c>
      <c r="E648" s="40">
        <v>0</v>
      </c>
      <c r="F648" s="40">
        <v>0</v>
      </c>
      <c r="G648" s="40" t="s">
        <v>756</v>
      </c>
    </row>
    <row r="649" spans="2:7">
      <c r="B649" s="46" t="s">
        <v>1981</v>
      </c>
      <c r="C649" s="40" t="s">
        <v>364</v>
      </c>
      <c r="D649" s="40">
        <v>22</v>
      </c>
      <c r="E649" s="40">
        <v>220</v>
      </c>
      <c r="F649" s="40">
        <v>0</v>
      </c>
      <c r="G649" s="40" t="s">
        <v>757</v>
      </c>
    </row>
    <row r="650" spans="2:7">
      <c r="B650" s="46" t="s">
        <v>1981</v>
      </c>
      <c r="C650" s="40" t="s">
        <v>364</v>
      </c>
      <c r="D650" s="40">
        <v>22</v>
      </c>
      <c r="E650" s="40">
        <v>220</v>
      </c>
      <c r="F650" s="40">
        <v>2200</v>
      </c>
      <c r="G650" s="40" t="s">
        <v>191</v>
      </c>
    </row>
    <row r="651" spans="2:7">
      <c r="B651" s="46" t="s">
        <v>1981</v>
      </c>
      <c r="C651" s="40" t="s">
        <v>364</v>
      </c>
      <c r="D651" s="40">
        <v>22</v>
      </c>
      <c r="E651" s="40">
        <v>220</v>
      </c>
      <c r="F651" s="40">
        <v>2209</v>
      </c>
      <c r="G651" s="40" t="s">
        <v>192</v>
      </c>
    </row>
    <row r="652" spans="2:7">
      <c r="B652" s="46" t="s">
        <v>1981</v>
      </c>
      <c r="C652" s="40" t="s">
        <v>364</v>
      </c>
      <c r="D652" s="40">
        <v>22</v>
      </c>
      <c r="E652" s="40">
        <v>221</v>
      </c>
      <c r="F652" s="40">
        <v>0</v>
      </c>
      <c r="G652" s="40" t="s">
        <v>758</v>
      </c>
    </row>
    <row r="653" spans="2:7">
      <c r="B653" s="46" t="s">
        <v>1981</v>
      </c>
      <c r="C653" s="40" t="s">
        <v>364</v>
      </c>
      <c r="D653" s="40">
        <v>22</v>
      </c>
      <c r="E653" s="40">
        <v>221</v>
      </c>
      <c r="F653" s="40">
        <v>2211</v>
      </c>
      <c r="G653" s="40" t="s">
        <v>759</v>
      </c>
    </row>
    <row r="654" spans="2:7">
      <c r="B654" s="46" t="s">
        <v>1981</v>
      </c>
      <c r="C654" s="40" t="s">
        <v>364</v>
      </c>
      <c r="D654" s="40">
        <v>22</v>
      </c>
      <c r="E654" s="40">
        <v>221</v>
      </c>
      <c r="F654" s="40">
        <v>2212</v>
      </c>
      <c r="G654" s="40" t="s">
        <v>760</v>
      </c>
    </row>
    <row r="655" spans="2:7">
      <c r="B655" s="46" t="s">
        <v>1981</v>
      </c>
      <c r="C655" s="40" t="s">
        <v>364</v>
      </c>
      <c r="D655" s="40">
        <v>22</v>
      </c>
      <c r="E655" s="40">
        <v>221</v>
      </c>
      <c r="F655" s="40">
        <v>2213</v>
      </c>
      <c r="G655" s="40" t="s">
        <v>761</v>
      </c>
    </row>
    <row r="656" spans="2:7">
      <c r="B656" s="46" t="s">
        <v>1981</v>
      </c>
      <c r="C656" s="40" t="s">
        <v>364</v>
      </c>
      <c r="D656" s="40">
        <v>22</v>
      </c>
      <c r="E656" s="40">
        <v>222</v>
      </c>
      <c r="F656" s="40">
        <v>0</v>
      </c>
      <c r="G656" s="40" t="s">
        <v>762</v>
      </c>
    </row>
    <row r="657" spans="2:7">
      <c r="B657" s="46" t="s">
        <v>1981</v>
      </c>
      <c r="C657" s="40" t="s">
        <v>364</v>
      </c>
      <c r="D657" s="40">
        <v>22</v>
      </c>
      <c r="E657" s="40">
        <v>222</v>
      </c>
      <c r="F657" s="40">
        <v>2221</v>
      </c>
      <c r="G657" s="40" t="s">
        <v>762</v>
      </c>
    </row>
    <row r="658" spans="2:7">
      <c r="B658" s="46" t="s">
        <v>1981</v>
      </c>
      <c r="C658" s="40" t="s">
        <v>364</v>
      </c>
      <c r="D658" s="40">
        <v>22</v>
      </c>
      <c r="E658" s="40">
        <v>223</v>
      </c>
      <c r="F658" s="40">
        <v>0</v>
      </c>
      <c r="G658" s="40" t="s">
        <v>763</v>
      </c>
    </row>
    <row r="659" spans="2:7">
      <c r="B659" s="46" t="s">
        <v>1981</v>
      </c>
      <c r="C659" s="40" t="s">
        <v>364</v>
      </c>
      <c r="D659" s="40">
        <v>22</v>
      </c>
      <c r="E659" s="40">
        <v>223</v>
      </c>
      <c r="F659" s="40">
        <v>2231</v>
      </c>
      <c r="G659" s="40" t="s">
        <v>764</v>
      </c>
    </row>
    <row r="660" spans="2:7">
      <c r="B660" s="46" t="s">
        <v>1981</v>
      </c>
      <c r="C660" s="40" t="s">
        <v>364</v>
      </c>
      <c r="D660" s="40">
        <v>22</v>
      </c>
      <c r="E660" s="40">
        <v>223</v>
      </c>
      <c r="F660" s="40">
        <v>2232</v>
      </c>
      <c r="G660" s="40" t="s">
        <v>765</v>
      </c>
    </row>
    <row r="661" spans="2:7">
      <c r="B661" s="46" t="s">
        <v>1981</v>
      </c>
      <c r="C661" s="40" t="s">
        <v>364</v>
      </c>
      <c r="D661" s="40">
        <v>22</v>
      </c>
      <c r="E661" s="40">
        <v>223</v>
      </c>
      <c r="F661" s="40">
        <v>2233</v>
      </c>
      <c r="G661" s="40" t="s">
        <v>766</v>
      </c>
    </row>
    <row r="662" spans="2:7">
      <c r="B662" s="46" t="s">
        <v>1981</v>
      </c>
      <c r="C662" s="40" t="s">
        <v>364</v>
      </c>
      <c r="D662" s="40">
        <v>22</v>
      </c>
      <c r="E662" s="40">
        <v>223</v>
      </c>
      <c r="F662" s="40">
        <v>2234</v>
      </c>
      <c r="G662" s="40" t="s">
        <v>767</v>
      </c>
    </row>
    <row r="663" spans="2:7">
      <c r="B663" s="46" t="s">
        <v>1981</v>
      </c>
      <c r="C663" s="40" t="s">
        <v>364</v>
      </c>
      <c r="D663" s="40">
        <v>22</v>
      </c>
      <c r="E663" s="40">
        <v>223</v>
      </c>
      <c r="F663" s="40">
        <v>2235</v>
      </c>
      <c r="G663" s="40" t="s">
        <v>768</v>
      </c>
    </row>
    <row r="664" spans="2:7">
      <c r="B664" s="46" t="s">
        <v>1981</v>
      </c>
      <c r="C664" s="40" t="s">
        <v>364</v>
      </c>
      <c r="D664" s="40">
        <v>22</v>
      </c>
      <c r="E664" s="40">
        <v>223</v>
      </c>
      <c r="F664" s="40">
        <v>2236</v>
      </c>
      <c r="G664" s="40" t="s">
        <v>769</v>
      </c>
    </row>
    <row r="665" spans="2:7">
      <c r="B665" s="46" t="s">
        <v>1981</v>
      </c>
      <c r="C665" s="40" t="s">
        <v>364</v>
      </c>
      <c r="D665" s="40">
        <v>22</v>
      </c>
      <c r="E665" s="40">
        <v>223</v>
      </c>
      <c r="F665" s="40">
        <v>2237</v>
      </c>
      <c r="G665" s="40" t="s">
        <v>770</v>
      </c>
    </row>
    <row r="666" spans="2:7">
      <c r="B666" s="46" t="s">
        <v>1981</v>
      </c>
      <c r="C666" s="40" t="s">
        <v>364</v>
      </c>
      <c r="D666" s="40">
        <v>22</v>
      </c>
      <c r="E666" s="40">
        <v>223</v>
      </c>
      <c r="F666" s="40">
        <v>2238</v>
      </c>
      <c r="G666" s="40" t="s">
        <v>771</v>
      </c>
    </row>
    <row r="667" spans="2:7">
      <c r="B667" s="46" t="s">
        <v>1981</v>
      </c>
      <c r="C667" s="40" t="s">
        <v>364</v>
      </c>
      <c r="D667" s="40">
        <v>22</v>
      </c>
      <c r="E667" s="40">
        <v>223</v>
      </c>
      <c r="F667" s="40">
        <v>2239</v>
      </c>
      <c r="G667" s="40" t="s">
        <v>772</v>
      </c>
    </row>
    <row r="668" spans="2:7">
      <c r="B668" s="46" t="s">
        <v>1981</v>
      </c>
      <c r="C668" s="40" t="s">
        <v>364</v>
      </c>
      <c r="D668" s="40">
        <v>22</v>
      </c>
      <c r="E668" s="40">
        <v>224</v>
      </c>
      <c r="F668" s="40">
        <v>0</v>
      </c>
      <c r="G668" s="40" t="s">
        <v>773</v>
      </c>
    </row>
    <row r="669" spans="2:7">
      <c r="B669" s="46" t="s">
        <v>1981</v>
      </c>
      <c r="C669" s="40" t="s">
        <v>364</v>
      </c>
      <c r="D669" s="40">
        <v>22</v>
      </c>
      <c r="E669" s="40">
        <v>224</v>
      </c>
      <c r="F669" s="40">
        <v>2241</v>
      </c>
      <c r="G669" s="40" t="s">
        <v>774</v>
      </c>
    </row>
    <row r="670" spans="2:7">
      <c r="B670" s="46" t="s">
        <v>1981</v>
      </c>
      <c r="C670" s="40" t="s">
        <v>364</v>
      </c>
      <c r="D670" s="40">
        <v>22</v>
      </c>
      <c r="E670" s="40">
        <v>224</v>
      </c>
      <c r="F670" s="40">
        <v>2249</v>
      </c>
      <c r="G670" s="40" t="s">
        <v>775</v>
      </c>
    </row>
    <row r="671" spans="2:7">
      <c r="B671" s="46" t="s">
        <v>1981</v>
      </c>
      <c r="C671" s="40" t="s">
        <v>364</v>
      </c>
      <c r="D671" s="40">
        <v>22</v>
      </c>
      <c r="E671" s="40">
        <v>225</v>
      </c>
      <c r="F671" s="40">
        <v>0</v>
      </c>
      <c r="G671" s="40" t="s">
        <v>776</v>
      </c>
    </row>
    <row r="672" spans="2:7">
      <c r="B672" s="46" t="s">
        <v>1981</v>
      </c>
      <c r="C672" s="40" t="s">
        <v>364</v>
      </c>
      <c r="D672" s="40">
        <v>22</v>
      </c>
      <c r="E672" s="40">
        <v>225</v>
      </c>
      <c r="F672" s="40">
        <v>2251</v>
      </c>
      <c r="G672" s="40" t="s">
        <v>777</v>
      </c>
    </row>
    <row r="673" spans="2:7">
      <c r="B673" s="46" t="s">
        <v>1981</v>
      </c>
      <c r="C673" s="40" t="s">
        <v>364</v>
      </c>
      <c r="D673" s="40">
        <v>22</v>
      </c>
      <c r="E673" s="40">
        <v>225</v>
      </c>
      <c r="F673" s="40">
        <v>2252</v>
      </c>
      <c r="G673" s="40" t="s">
        <v>778</v>
      </c>
    </row>
    <row r="674" spans="2:7">
      <c r="B674" s="46" t="s">
        <v>1981</v>
      </c>
      <c r="C674" s="40" t="s">
        <v>364</v>
      </c>
      <c r="D674" s="40">
        <v>22</v>
      </c>
      <c r="E674" s="40">
        <v>225</v>
      </c>
      <c r="F674" s="40">
        <v>2253</v>
      </c>
      <c r="G674" s="40" t="s">
        <v>779</v>
      </c>
    </row>
    <row r="675" spans="2:7">
      <c r="B675" s="46" t="s">
        <v>1981</v>
      </c>
      <c r="C675" s="40" t="s">
        <v>364</v>
      </c>
      <c r="D675" s="40">
        <v>22</v>
      </c>
      <c r="E675" s="40">
        <v>225</v>
      </c>
      <c r="F675" s="40">
        <v>2254</v>
      </c>
      <c r="G675" s="40" t="s">
        <v>780</v>
      </c>
    </row>
    <row r="676" spans="2:7">
      <c r="B676" s="46" t="s">
        <v>1981</v>
      </c>
      <c r="C676" s="40" t="s">
        <v>364</v>
      </c>
      <c r="D676" s="40">
        <v>22</v>
      </c>
      <c r="E676" s="40">
        <v>225</v>
      </c>
      <c r="F676" s="40">
        <v>2255</v>
      </c>
      <c r="G676" s="40" t="s">
        <v>781</v>
      </c>
    </row>
    <row r="677" spans="2:7">
      <c r="B677" s="46" t="s">
        <v>1981</v>
      </c>
      <c r="C677" s="40" t="s">
        <v>364</v>
      </c>
      <c r="D677" s="40">
        <v>22</v>
      </c>
      <c r="E677" s="40">
        <v>229</v>
      </c>
      <c r="F677" s="40">
        <v>0</v>
      </c>
      <c r="G677" s="40" t="s">
        <v>782</v>
      </c>
    </row>
    <row r="678" spans="2:7">
      <c r="B678" s="46" t="s">
        <v>1981</v>
      </c>
      <c r="C678" s="40" t="s">
        <v>364</v>
      </c>
      <c r="D678" s="40">
        <v>22</v>
      </c>
      <c r="E678" s="40">
        <v>229</v>
      </c>
      <c r="F678" s="40">
        <v>2291</v>
      </c>
      <c r="G678" s="40" t="s">
        <v>783</v>
      </c>
    </row>
    <row r="679" spans="2:7">
      <c r="B679" s="46" t="s">
        <v>1981</v>
      </c>
      <c r="C679" s="40" t="s">
        <v>364</v>
      </c>
      <c r="D679" s="40">
        <v>22</v>
      </c>
      <c r="E679" s="40">
        <v>229</v>
      </c>
      <c r="F679" s="40">
        <v>2292</v>
      </c>
      <c r="G679" s="40" t="s">
        <v>784</v>
      </c>
    </row>
    <row r="680" spans="2:7">
      <c r="B680" s="46" t="s">
        <v>1981</v>
      </c>
      <c r="C680" s="40" t="s">
        <v>364</v>
      </c>
      <c r="D680" s="40">
        <v>22</v>
      </c>
      <c r="E680" s="40">
        <v>229</v>
      </c>
      <c r="F680" s="40">
        <v>2293</v>
      </c>
      <c r="G680" s="40" t="s">
        <v>785</v>
      </c>
    </row>
    <row r="681" spans="2:7">
      <c r="B681" s="46" t="s">
        <v>1981</v>
      </c>
      <c r="C681" s="40" t="s">
        <v>364</v>
      </c>
      <c r="D681" s="40">
        <v>22</v>
      </c>
      <c r="E681" s="40">
        <v>229</v>
      </c>
      <c r="F681" s="40">
        <v>2299</v>
      </c>
      <c r="G681" s="40" t="s">
        <v>786</v>
      </c>
    </row>
    <row r="682" spans="2:7">
      <c r="B682" s="46" t="s">
        <v>1981</v>
      </c>
      <c r="C682" s="40" t="s">
        <v>364</v>
      </c>
      <c r="D682" s="40">
        <v>23</v>
      </c>
      <c r="E682" s="40">
        <v>0</v>
      </c>
      <c r="F682" s="40">
        <v>0</v>
      </c>
      <c r="G682" s="40" t="s">
        <v>787</v>
      </c>
    </row>
    <row r="683" spans="2:7">
      <c r="B683" s="46" t="s">
        <v>1981</v>
      </c>
      <c r="C683" s="40" t="s">
        <v>364</v>
      </c>
      <c r="D683" s="40">
        <v>23</v>
      </c>
      <c r="E683" s="40">
        <v>230</v>
      </c>
      <c r="F683" s="40">
        <v>0</v>
      </c>
      <c r="G683" s="40" t="s">
        <v>788</v>
      </c>
    </row>
    <row r="684" spans="2:7">
      <c r="B684" s="46" t="s">
        <v>1981</v>
      </c>
      <c r="C684" s="40" t="s">
        <v>364</v>
      </c>
      <c r="D684" s="40">
        <v>23</v>
      </c>
      <c r="E684" s="40">
        <v>230</v>
      </c>
      <c r="F684" s="40">
        <v>2300</v>
      </c>
      <c r="G684" s="40" t="s">
        <v>191</v>
      </c>
    </row>
    <row r="685" spans="2:7">
      <c r="B685" s="46" t="s">
        <v>1981</v>
      </c>
      <c r="C685" s="40" t="s">
        <v>364</v>
      </c>
      <c r="D685" s="40">
        <v>23</v>
      </c>
      <c r="E685" s="40">
        <v>230</v>
      </c>
      <c r="F685" s="40">
        <v>2309</v>
      </c>
      <c r="G685" s="40" t="s">
        <v>192</v>
      </c>
    </row>
    <row r="686" spans="2:7">
      <c r="B686" s="46" t="s">
        <v>1981</v>
      </c>
      <c r="C686" s="40" t="s">
        <v>364</v>
      </c>
      <c r="D686" s="40">
        <v>23</v>
      </c>
      <c r="E686" s="40">
        <v>231</v>
      </c>
      <c r="F686" s="40">
        <v>0</v>
      </c>
      <c r="G686" s="40" t="s">
        <v>789</v>
      </c>
    </row>
    <row r="687" spans="2:7">
      <c r="B687" s="46" t="s">
        <v>1981</v>
      </c>
      <c r="C687" s="40" t="s">
        <v>364</v>
      </c>
      <c r="D687" s="40">
        <v>23</v>
      </c>
      <c r="E687" s="40">
        <v>231</v>
      </c>
      <c r="F687" s="40">
        <v>2311</v>
      </c>
      <c r="G687" s="40" t="s">
        <v>790</v>
      </c>
    </row>
    <row r="688" spans="2:7">
      <c r="B688" s="46" t="s">
        <v>1981</v>
      </c>
      <c r="C688" s="40" t="s">
        <v>364</v>
      </c>
      <c r="D688" s="40">
        <v>23</v>
      </c>
      <c r="E688" s="40">
        <v>231</v>
      </c>
      <c r="F688" s="40">
        <v>2312</v>
      </c>
      <c r="G688" s="40" t="s">
        <v>791</v>
      </c>
    </row>
    <row r="689" spans="2:7">
      <c r="B689" s="46" t="s">
        <v>1981</v>
      </c>
      <c r="C689" s="40" t="s">
        <v>364</v>
      </c>
      <c r="D689" s="40">
        <v>23</v>
      </c>
      <c r="E689" s="40">
        <v>231</v>
      </c>
      <c r="F689" s="40">
        <v>2319</v>
      </c>
      <c r="G689" s="40" t="s">
        <v>792</v>
      </c>
    </row>
    <row r="690" spans="2:7">
      <c r="B690" s="46" t="s">
        <v>1981</v>
      </c>
      <c r="C690" s="40" t="s">
        <v>364</v>
      </c>
      <c r="D690" s="40">
        <v>23</v>
      </c>
      <c r="E690" s="40">
        <v>232</v>
      </c>
      <c r="F690" s="40">
        <v>0</v>
      </c>
      <c r="G690" s="40" t="s">
        <v>793</v>
      </c>
    </row>
    <row r="691" spans="2:7">
      <c r="B691" s="46" t="s">
        <v>1981</v>
      </c>
      <c r="C691" s="40" t="s">
        <v>364</v>
      </c>
      <c r="D691" s="40">
        <v>23</v>
      </c>
      <c r="E691" s="40">
        <v>232</v>
      </c>
      <c r="F691" s="40">
        <v>2321</v>
      </c>
      <c r="G691" s="40" t="s">
        <v>794</v>
      </c>
    </row>
    <row r="692" spans="2:7">
      <c r="B692" s="46" t="s">
        <v>1981</v>
      </c>
      <c r="C692" s="40" t="s">
        <v>364</v>
      </c>
      <c r="D692" s="40">
        <v>23</v>
      </c>
      <c r="E692" s="40">
        <v>232</v>
      </c>
      <c r="F692" s="40">
        <v>2322</v>
      </c>
      <c r="G692" s="40" t="s">
        <v>795</v>
      </c>
    </row>
    <row r="693" spans="2:7">
      <c r="B693" s="46" t="s">
        <v>1981</v>
      </c>
      <c r="C693" s="40" t="s">
        <v>364</v>
      </c>
      <c r="D693" s="40">
        <v>23</v>
      </c>
      <c r="E693" s="40">
        <v>232</v>
      </c>
      <c r="F693" s="40">
        <v>2329</v>
      </c>
      <c r="G693" s="40" t="s">
        <v>796</v>
      </c>
    </row>
    <row r="694" spans="2:7">
      <c r="B694" s="46" t="s">
        <v>1981</v>
      </c>
      <c r="C694" s="40" t="s">
        <v>364</v>
      </c>
      <c r="D694" s="40">
        <v>23</v>
      </c>
      <c r="E694" s="40">
        <v>233</v>
      </c>
      <c r="F694" s="40">
        <v>0</v>
      </c>
      <c r="G694" s="40" t="s">
        <v>797</v>
      </c>
    </row>
    <row r="695" spans="2:7">
      <c r="B695" s="46" t="s">
        <v>1981</v>
      </c>
      <c r="C695" s="40" t="s">
        <v>364</v>
      </c>
      <c r="D695" s="40">
        <v>23</v>
      </c>
      <c r="E695" s="40">
        <v>233</v>
      </c>
      <c r="F695" s="40">
        <v>2331</v>
      </c>
      <c r="G695" s="40" t="s">
        <v>798</v>
      </c>
    </row>
    <row r="696" spans="2:7">
      <c r="B696" s="46" t="s">
        <v>1981</v>
      </c>
      <c r="C696" s="40" t="s">
        <v>364</v>
      </c>
      <c r="D696" s="40">
        <v>23</v>
      </c>
      <c r="E696" s="40">
        <v>233</v>
      </c>
      <c r="F696" s="40">
        <v>2332</v>
      </c>
      <c r="G696" s="40" t="s">
        <v>799</v>
      </c>
    </row>
    <row r="697" spans="2:7">
      <c r="B697" s="46" t="s">
        <v>1981</v>
      </c>
      <c r="C697" s="40" t="s">
        <v>364</v>
      </c>
      <c r="D697" s="40">
        <v>23</v>
      </c>
      <c r="E697" s="40">
        <v>233</v>
      </c>
      <c r="F697" s="40">
        <v>2339</v>
      </c>
      <c r="G697" s="40" t="s">
        <v>800</v>
      </c>
    </row>
    <row r="698" spans="2:7">
      <c r="B698" s="46" t="s">
        <v>1981</v>
      </c>
      <c r="C698" s="40" t="s">
        <v>364</v>
      </c>
      <c r="D698" s="40">
        <v>23</v>
      </c>
      <c r="E698" s="40">
        <v>234</v>
      </c>
      <c r="F698" s="40">
        <v>0</v>
      </c>
      <c r="G698" s="40" t="s">
        <v>801</v>
      </c>
    </row>
    <row r="699" spans="2:7">
      <c r="B699" s="46" t="s">
        <v>1981</v>
      </c>
      <c r="C699" s="40" t="s">
        <v>364</v>
      </c>
      <c r="D699" s="40">
        <v>23</v>
      </c>
      <c r="E699" s="40">
        <v>234</v>
      </c>
      <c r="F699" s="40">
        <v>2341</v>
      </c>
      <c r="G699" s="40" t="s">
        <v>802</v>
      </c>
    </row>
    <row r="700" spans="2:7">
      <c r="B700" s="46" t="s">
        <v>1981</v>
      </c>
      <c r="C700" s="40" t="s">
        <v>364</v>
      </c>
      <c r="D700" s="40">
        <v>23</v>
      </c>
      <c r="E700" s="40">
        <v>234</v>
      </c>
      <c r="F700" s="40">
        <v>2342</v>
      </c>
      <c r="G700" s="40" t="s">
        <v>803</v>
      </c>
    </row>
    <row r="701" spans="2:7">
      <c r="B701" s="46" t="s">
        <v>1981</v>
      </c>
      <c r="C701" s="40" t="s">
        <v>364</v>
      </c>
      <c r="D701" s="40">
        <v>23</v>
      </c>
      <c r="E701" s="40">
        <v>235</v>
      </c>
      <c r="F701" s="40">
        <v>0</v>
      </c>
      <c r="G701" s="40" t="s">
        <v>804</v>
      </c>
    </row>
    <row r="702" spans="2:7">
      <c r="B702" s="46" t="s">
        <v>1981</v>
      </c>
      <c r="C702" s="40" t="s">
        <v>364</v>
      </c>
      <c r="D702" s="40">
        <v>23</v>
      </c>
      <c r="E702" s="40">
        <v>235</v>
      </c>
      <c r="F702" s="40">
        <v>2351</v>
      </c>
      <c r="G702" s="40" t="s">
        <v>805</v>
      </c>
    </row>
    <row r="703" spans="2:7">
      <c r="B703" s="46" t="s">
        <v>1981</v>
      </c>
      <c r="C703" s="40" t="s">
        <v>364</v>
      </c>
      <c r="D703" s="40">
        <v>23</v>
      </c>
      <c r="E703" s="40">
        <v>235</v>
      </c>
      <c r="F703" s="40">
        <v>2352</v>
      </c>
      <c r="G703" s="40" t="s">
        <v>806</v>
      </c>
    </row>
    <row r="704" spans="2:7">
      <c r="B704" s="46" t="s">
        <v>1981</v>
      </c>
      <c r="C704" s="40" t="s">
        <v>364</v>
      </c>
      <c r="D704" s="40">
        <v>23</v>
      </c>
      <c r="E704" s="40">
        <v>235</v>
      </c>
      <c r="F704" s="40">
        <v>2353</v>
      </c>
      <c r="G704" s="40" t="s">
        <v>807</v>
      </c>
    </row>
    <row r="705" spans="2:7">
      <c r="B705" s="46" t="s">
        <v>1981</v>
      </c>
      <c r="C705" s="40" t="s">
        <v>364</v>
      </c>
      <c r="D705" s="40">
        <v>23</v>
      </c>
      <c r="E705" s="40">
        <v>235</v>
      </c>
      <c r="F705" s="40">
        <v>2354</v>
      </c>
      <c r="G705" s="40" t="s">
        <v>808</v>
      </c>
    </row>
    <row r="706" spans="2:7">
      <c r="B706" s="46" t="s">
        <v>1981</v>
      </c>
      <c r="C706" s="40" t="s">
        <v>364</v>
      </c>
      <c r="D706" s="40">
        <v>23</v>
      </c>
      <c r="E706" s="40">
        <v>235</v>
      </c>
      <c r="F706" s="40">
        <v>2355</v>
      </c>
      <c r="G706" s="40" t="s">
        <v>809</v>
      </c>
    </row>
    <row r="707" spans="2:7">
      <c r="B707" s="46" t="s">
        <v>1981</v>
      </c>
      <c r="C707" s="40" t="s">
        <v>364</v>
      </c>
      <c r="D707" s="40">
        <v>23</v>
      </c>
      <c r="E707" s="40">
        <v>239</v>
      </c>
      <c r="F707" s="40">
        <v>0</v>
      </c>
      <c r="G707" s="40" t="s">
        <v>810</v>
      </c>
    </row>
    <row r="708" spans="2:7">
      <c r="B708" s="46" t="s">
        <v>1981</v>
      </c>
      <c r="C708" s="40" t="s">
        <v>364</v>
      </c>
      <c r="D708" s="40">
        <v>23</v>
      </c>
      <c r="E708" s="40">
        <v>239</v>
      </c>
      <c r="F708" s="40">
        <v>2391</v>
      </c>
      <c r="G708" s="40" t="s">
        <v>811</v>
      </c>
    </row>
    <row r="709" spans="2:7">
      <c r="B709" s="46" t="s">
        <v>1981</v>
      </c>
      <c r="C709" s="40" t="s">
        <v>364</v>
      </c>
      <c r="D709" s="40">
        <v>23</v>
      </c>
      <c r="E709" s="40">
        <v>239</v>
      </c>
      <c r="F709" s="40">
        <v>2399</v>
      </c>
      <c r="G709" s="40" t="s">
        <v>812</v>
      </c>
    </row>
    <row r="710" spans="2:7">
      <c r="B710" s="46" t="s">
        <v>1981</v>
      </c>
      <c r="C710" s="40" t="s">
        <v>364</v>
      </c>
      <c r="D710" s="40">
        <v>24</v>
      </c>
      <c r="E710" s="40">
        <v>0</v>
      </c>
      <c r="F710" s="40">
        <v>0</v>
      </c>
      <c r="G710" s="40" t="s">
        <v>813</v>
      </c>
    </row>
    <row r="711" spans="2:7">
      <c r="B711" s="46" t="s">
        <v>1981</v>
      </c>
      <c r="C711" s="40" t="s">
        <v>364</v>
      </c>
      <c r="D711" s="40">
        <v>24</v>
      </c>
      <c r="E711" s="40">
        <v>240</v>
      </c>
      <c r="F711" s="40">
        <v>0</v>
      </c>
      <c r="G711" s="40" t="s">
        <v>814</v>
      </c>
    </row>
    <row r="712" spans="2:7">
      <c r="B712" s="46" t="s">
        <v>1981</v>
      </c>
      <c r="C712" s="40" t="s">
        <v>364</v>
      </c>
      <c r="D712" s="40">
        <v>24</v>
      </c>
      <c r="E712" s="40">
        <v>240</v>
      </c>
      <c r="F712" s="40">
        <v>2400</v>
      </c>
      <c r="G712" s="40" t="s">
        <v>191</v>
      </c>
    </row>
    <row r="713" spans="2:7">
      <c r="B713" s="46" t="s">
        <v>1981</v>
      </c>
      <c r="C713" s="40" t="s">
        <v>364</v>
      </c>
      <c r="D713" s="40">
        <v>24</v>
      </c>
      <c r="E713" s="40">
        <v>240</v>
      </c>
      <c r="F713" s="40">
        <v>2409</v>
      </c>
      <c r="G713" s="40" t="s">
        <v>192</v>
      </c>
    </row>
    <row r="714" spans="2:7">
      <c r="B714" s="46" t="s">
        <v>1981</v>
      </c>
      <c r="C714" s="40" t="s">
        <v>364</v>
      </c>
      <c r="D714" s="40">
        <v>24</v>
      </c>
      <c r="E714" s="40">
        <v>241</v>
      </c>
      <c r="F714" s="40">
        <v>0</v>
      </c>
      <c r="G714" s="40" t="s">
        <v>815</v>
      </c>
    </row>
    <row r="715" spans="2:7">
      <c r="B715" s="46" t="s">
        <v>1981</v>
      </c>
      <c r="C715" s="40" t="s">
        <v>364</v>
      </c>
      <c r="D715" s="40">
        <v>24</v>
      </c>
      <c r="E715" s="40">
        <v>241</v>
      </c>
      <c r="F715" s="40">
        <v>2411</v>
      </c>
      <c r="G715" s="40" t="s">
        <v>815</v>
      </c>
    </row>
    <row r="716" spans="2:7">
      <c r="B716" s="46" t="s">
        <v>1981</v>
      </c>
      <c r="C716" s="40" t="s">
        <v>364</v>
      </c>
      <c r="D716" s="40">
        <v>24</v>
      </c>
      <c r="E716" s="40">
        <v>242</v>
      </c>
      <c r="F716" s="40">
        <v>0</v>
      </c>
      <c r="G716" s="40" t="s">
        <v>816</v>
      </c>
    </row>
    <row r="717" spans="2:7">
      <c r="B717" s="46" t="s">
        <v>1981</v>
      </c>
      <c r="C717" s="40" t="s">
        <v>364</v>
      </c>
      <c r="D717" s="40">
        <v>24</v>
      </c>
      <c r="E717" s="40">
        <v>242</v>
      </c>
      <c r="F717" s="40">
        <v>2421</v>
      </c>
      <c r="G717" s="40" t="s">
        <v>817</v>
      </c>
    </row>
    <row r="718" spans="2:7">
      <c r="B718" s="46" t="s">
        <v>1981</v>
      </c>
      <c r="C718" s="40" t="s">
        <v>364</v>
      </c>
      <c r="D718" s="40">
        <v>24</v>
      </c>
      <c r="E718" s="40">
        <v>242</v>
      </c>
      <c r="F718" s="40">
        <v>2422</v>
      </c>
      <c r="G718" s="40" t="s">
        <v>818</v>
      </c>
    </row>
    <row r="719" spans="2:7">
      <c r="B719" s="46" t="s">
        <v>1981</v>
      </c>
      <c r="C719" s="40" t="s">
        <v>364</v>
      </c>
      <c r="D719" s="40">
        <v>24</v>
      </c>
      <c r="E719" s="40">
        <v>242</v>
      </c>
      <c r="F719" s="40">
        <v>2423</v>
      </c>
      <c r="G719" s="40" t="s">
        <v>819</v>
      </c>
    </row>
    <row r="720" spans="2:7">
      <c r="B720" s="46" t="s">
        <v>1981</v>
      </c>
      <c r="C720" s="40" t="s">
        <v>364</v>
      </c>
      <c r="D720" s="40">
        <v>24</v>
      </c>
      <c r="E720" s="40">
        <v>242</v>
      </c>
      <c r="F720" s="40">
        <v>2424</v>
      </c>
      <c r="G720" s="40" t="s">
        <v>820</v>
      </c>
    </row>
    <row r="721" spans="2:7">
      <c r="B721" s="46" t="s">
        <v>1981</v>
      </c>
      <c r="C721" s="40" t="s">
        <v>364</v>
      </c>
      <c r="D721" s="40">
        <v>24</v>
      </c>
      <c r="E721" s="40">
        <v>242</v>
      </c>
      <c r="F721" s="40">
        <v>2425</v>
      </c>
      <c r="G721" s="40" t="s">
        <v>821</v>
      </c>
    </row>
    <row r="722" spans="2:7">
      <c r="B722" s="46" t="s">
        <v>1981</v>
      </c>
      <c r="C722" s="40" t="s">
        <v>364</v>
      </c>
      <c r="D722" s="40">
        <v>24</v>
      </c>
      <c r="E722" s="40">
        <v>242</v>
      </c>
      <c r="F722" s="40">
        <v>2426</v>
      </c>
      <c r="G722" s="40" t="s">
        <v>822</v>
      </c>
    </row>
    <row r="723" spans="2:7">
      <c r="B723" s="46" t="s">
        <v>1981</v>
      </c>
      <c r="C723" s="40" t="s">
        <v>364</v>
      </c>
      <c r="D723" s="40">
        <v>24</v>
      </c>
      <c r="E723" s="40">
        <v>242</v>
      </c>
      <c r="F723" s="40">
        <v>2429</v>
      </c>
      <c r="G723" s="40" t="s">
        <v>823</v>
      </c>
    </row>
    <row r="724" spans="2:7">
      <c r="B724" s="46" t="s">
        <v>1981</v>
      </c>
      <c r="C724" s="40" t="s">
        <v>364</v>
      </c>
      <c r="D724" s="40">
        <v>24</v>
      </c>
      <c r="E724" s="40">
        <v>243</v>
      </c>
      <c r="F724" s="40">
        <v>0</v>
      </c>
      <c r="G724" s="40" t="s">
        <v>824</v>
      </c>
    </row>
    <row r="725" spans="2:7">
      <c r="B725" s="46" t="s">
        <v>1981</v>
      </c>
      <c r="C725" s="40" t="s">
        <v>364</v>
      </c>
      <c r="D725" s="40">
        <v>24</v>
      </c>
      <c r="E725" s="40">
        <v>243</v>
      </c>
      <c r="F725" s="40">
        <v>2431</v>
      </c>
      <c r="G725" s="40" t="s">
        <v>825</v>
      </c>
    </row>
    <row r="726" spans="2:7">
      <c r="B726" s="46" t="s">
        <v>1981</v>
      </c>
      <c r="C726" s="40" t="s">
        <v>364</v>
      </c>
      <c r="D726" s="40">
        <v>24</v>
      </c>
      <c r="E726" s="40">
        <v>243</v>
      </c>
      <c r="F726" s="40">
        <v>2432</v>
      </c>
      <c r="G726" s="40" t="s">
        <v>826</v>
      </c>
    </row>
    <row r="727" spans="2:7">
      <c r="B727" s="46" t="s">
        <v>1981</v>
      </c>
      <c r="C727" s="40" t="s">
        <v>364</v>
      </c>
      <c r="D727" s="40">
        <v>24</v>
      </c>
      <c r="E727" s="40">
        <v>243</v>
      </c>
      <c r="F727" s="40">
        <v>2433</v>
      </c>
      <c r="G727" s="40" t="s">
        <v>827</v>
      </c>
    </row>
    <row r="728" spans="2:7">
      <c r="B728" s="46" t="s">
        <v>1981</v>
      </c>
      <c r="C728" s="40" t="s">
        <v>364</v>
      </c>
      <c r="D728" s="40">
        <v>24</v>
      </c>
      <c r="E728" s="40">
        <v>243</v>
      </c>
      <c r="F728" s="40">
        <v>2439</v>
      </c>
      <c r="G728" s="40" t="s">
        <v>828</v>
      </c>
    </row>
    <row r="729" spans="2:7">
      <c r="B729" s="46" t="s">
        <v>1981</v>
      </c>
      <c r="C729" s="40" t="s">
        <v>364</v>
      </c>
      <c r="D729" s="40">
        <v>24</v>
      </c>
      <c r="E729" s="40">
        <v>244</v>
      </c>
      <c r="F729" s="40">
        <v>0</v>
      </c>
      <c r="G729" s="40" t="s">
        <v>829</v>
      </c>
    </row>
    <row r="730" spans="2:7">
      <c r="B730" s="46" t="s">
        <v>1981</v>
      </c>
      <c r="C730" s="40" t="s">
        <v>364</v>
      </c>
      <c r="D730" s="40">
        <v>24</v>
      </c>
      <c r="E730" s="40">
        <v>244</v>
      </c>
      <c r="F730" s="40">
        <v>2441</v>
      </c>
      <c r="G730" s="40" t="s">
        <v>830</v>
      </c>
    </row>
    <row r="731" spans="2:7">
      <c r="B731" s="46" t="s">
        <v>1981</v>
      </c>
      <c r="C731" s="40" t="s">
        <v>364</v>
      </c>
      <c r="D731" s="40">
        <v>24</v>
      </c>
      <c r="E731" s="40">
        <v>244</v>
      </c>
      <c r="F731" s="40">
        <v>2442</v>
      </c>
      <c r="G731" s="40" t="s">
        <v>831</v>
      </c>
    </row>
    <row r="732" spans="2:7">
      <c r="B732" s="46" t="s">
        <v>1981</v>
      </c>
      <c r="C732" s="40" t="s">
        <v>364</v>
      </c>
      <c r="D732" s="40">
        <v>24</v>
      </c>
      <c r="E732" s="40">
        <v>244</v>
      </c>
      <c r="F732" s="40">
        <v>2443</v>
      </c>
      <c r="G732" s="40" t="s">
        <v>832</v>
      </c>
    </row>
    <row r="733" spans="2:7">
      <c r="B733" s="46" t="s">
        <v>1981</v>
      </c>
      <c r="C733" s="40" t="s">
        <v>364</v>
      </c>
      <c r="D733" s="40">
        <v>24</v>
      </c>
      <c r="E733" s="40">
        <v>244</v>
      </c>
      <c r="F733" s="40">
        <v>2444</v>
      </c>
      <c r="G733" s="40" t="s">
        <v>833</v>
      </c>
    </row>
    <row r="734" spans="2:7">
      <c r="B734" s="46" t="s">
        <v>1981</v>
      </c>
      <c r="C734" s="40" t="s">
        <v>364</v>
      </c>
      <c r="D734" s="40">
        <v>24</v>
      </c>
      <c r="E734" s="40">
        <v>244</v>
      </c>
      <c r="F734" s="40">
        <v>2445</v>
      </c>
      <c r="G734" s="40" t="s">
        <v>834</v>
      </c>
    </row>
    <row r="735" spans="2:7">
      <c r="B735" s="46" t="s">
        <v>1981</v>
      </c>
      <c r="C735" s="40" t="s">
        <v>364</v>
      </c>
      <c r="D735" s="40">
        <v>24</v>
      </c>
      <c r="E735" s="40">
        <v>244</v>
      </c>
      <c r="F735" s="40">
        <v>2446</v>
      </c>
      <c r="G735" s="40" t="s">
        <v>835</v>
      </c>
    </row>
    <row r="736" spans="2:7">
      <c r="B736" s="46" t="s">
        <v>1981</v>
      </c>
      <c r="C736" s="40" t="s">
        <v>364</v>
      </c>
      <c r="D736" s="40">
        <v>24</v>
      </c>
      <c r="E736" s="40">
        <v>245</v>
      </c>
      <c r="F736" s="40">
        <v>0</v>
      </c>
      <c r="G736" s="40" t="s">
        <v>836</v>
      </c>
    </row>
    <row r="737" spans="2:7">
      <c r="B737" s="46" t="s">
        <v>1981</v>
      </c>
      <c r="C737" s="40" t="s">
        <v>364</v>
      </c>
      <c r="D737" s="40">
        <v>24</v>
      </c>
      <c r="E737" s="40">
        <v>245</v>
      </c>
      <c r="F737" s="40">
        <v>2451</v>
      </c>
      <c r="G737" s="40" t="s">
        <v>837</v>
      </c>
    </row>
    <row r="738" spans="2:7">
      <c r="B738" s="46" t="s">
        <v>1981</v>
      </c>
      <c r="C738" s="40" t="s">
        <v>364</v>
      </c>
      <c r="D738" s="40">
        <v>24</v>
      </c>
      <c r="E738" s="40">
        <v>245</v>
      </c>
      <c r="F738" s="40">
        <v>2452</v>
      </c>
      <c r="G738" s="40" t="s">
        <v>838</v>
      </c>
    </row>
    <row r="739" spans="2:7">
      <c r="B739" s="46" t="s">
        <v>1981</v>
      </c>
      <c r="C739" s="40" t="s">
        <v>364</v>
      </c>
      <c r="D739" s="40">
        <v>24</v>
      </c>
      <c r="E739" s="40">
        <v>245</v>
      </c>
      <c r="F739" s="40">
        <v>2453</v>
      </c>
      <c r="G739" s="40" t="s">
        <v>839</v>
      </c>
    </row>
    <row r="740" spans="2:7">
      <c r="B740" s="46" t="s">
        <v>1981</v>
      </c>
      <c r="C740" s="40" t="s">
        <v>364</v>
      </c>
      <c r="D740" s="40">
        <v>24</v>
      </c>
      <c r="E740" s="40">
        <v>246</v>
      </c>
      <c r="F740" s="40">
        <v>0</v>
      </c>
      <c r="G740" s="40" t="s">
        <v>840</v>
      </c>
    </row>
    <row r="741" spans="2:7">
      <c r="B741" s="46" t="s">
        <v>1981</v>
      </c>
      <c r="C741" s="40" t="s">
        <v>364</v>
      </c>
      <c r="D741" s="40">
        <v>24</v>
      </c>
      <c r="E741" s="40">
        <v>246</v>
      </c>
      <c r="F741" s="40">
        <v>2461</v>
      </c>
      <c r="G741" s="40" t="s">
        <v>841</v>
      </c>
    </row>
    <row r="742" spans="2:7">
      <c r="B742" s="46" t="s">
        <v>1981</v>
      </c>
      <c r="C742" s="40" t="s">
        <v>364</v>
      </c>
      <c r="D742" s="40">
        <v>24</v>
      </c>
      <c r="E742" s="40">
        <v>246</v>
      </c>
      <c r="F742" s="40">
        <v>2462</v>
      </c>
      <c r="G742" s="40" t="s">
        <v>842</v>
      </c>
    </row>
    <row r="743" spans="2:7">
      <c r="B743" s="46" t="s">
        <v>1981</v>
      </c>
      <c r="C743" s="40" t="s">
        <v>364</v>
      </c>
      <c r="D743" s="40">
        <v>24</v>
      </c>
      <c r="E743" s="40">
        <v>246</v>
      </c>
      <c r="F743" s="40">
        <v>2463</v>
      </c>
      <c r="G743" s="40" t="s">
        <v>843</v>
      </c>
    </row>
    <row r="744" spans="2:7">
      <c r="B744" s="46" t="s">
        <v>1981</v>
      </c>
      <c r="C744" s="40" t="s">
        <v>364</v>
      </c>
      <c r="D744" s="40">
        <v>24</v>
      </c>
      <c r="E744" s="40">
        <v>246</v>
      </c>
      <c r="F744" s="40">
        <v>2464</v>
      </c>
      <c r="G744" s="40" t="s">
        <v>844</v>
      </c>
    </row>
    <row r="745" spans="2:7">
      <c r="B745" s="46" t="s">
        <v>1981</v>
      </c>
      <c r="C745" s="40" t="s">
        <v>364</v>
      </c>
      <c r="D745" s="40">
        <v>24</v>
      </c>
      <c r="E745" s="40">
        <v>246</v>
      </c>
      <c r="F745" s="40">
        <v>2465</v>
      </c>
      <c r="G745" s="40" t="s">
        <v>845</v>
      </c>
    </row>
    <row r="746" spans="2:7">
      <c r="B746" s="46" t="s">
        <v>1981</v>
      </c>
      <c r="C746" s="40" t="s">
        <v>364</v>
      </c>
      <c r="D746" s="40">
        <v>24</v>
      </c>
      <c r="E746" s="40">
        <v>246</v>
      </c>
      <c r="F746" s="40">
        <v>2469</v>
      </c>
      <c r="G746" s="40" t="s">
        <v>846</v>
      </c>
    </row>
    <row r="747" spans="2:7">
      <c r="B747" s="46" t="s">
        <v>1981</v>
      </c>
      <c r="C747" s="40" t="s">
        <v>364</v>
      </c>
      <c r="D747" s="40">
        <v>24</v>
      </c>
      <c r="E747" s="40">
        <v>247</v>
      </c>
      <c r="F747" s="40">
        <v>0</v>
      </c>
      <c r="G747" s="40" t="s">
        <v>847</v>
      </c>
    </row>
    <row r="748" spans="2:7">
      <c r="B748" s="46" t="s">
        <v>1981</v>
      </c>
      <c r="C748" s="40" t="s">
        <v>364</v>
      </c>
      <c r="D748" s="40">
        <v>24</v>
      </c>
      <c r="E748" s="40">
        <v>247</v>
      </c>
      <c r="F748" s="40">
        <v>2471</v>
      </c>
      <c r="G748" s="40" t="s">
        <v>848</v>
      </c>
    </row>
    <row r="749" spans="2:7">
      <c r="B749" s="46" t="s">
        <v>1981</v>
      </c>
      <c r="C749" s="40" t="s">
        <v>364</v>
      </c>
      <c r="D749" s="40">
        <v>24</v>
      </c>
      <c r="E749" s="40">
        <v>247</v>
      </c>
      <c r="F749" s="40">
        <v>2479</v>
      </c>
      <c r="G749" s="40" t="s">
        <v>849</v>
      </c>
    </row>
    <row r="750" spans="2:7">
      <c r="B750" s="46" t="s">
        <v>1981</v>
      </c>
      <c r="C750" s="40" t="s">
        <v>364</v>
      </c>
      <c r="D750" s="40">
        <v>24</v>
      </c>
      <c r="E750" s="40">
        <v>248</v>
      </c>
      <c r="F750" s="40">
        <v>0</v>
      </c>
      <c r="G750" s="40" t="s">
        <v>850</v>
      </c>
    </row>
    <row r="751" spans="2:7">
      <c r="B751" s="46" t="s">
        <v>1981</v>
      </c>
      <c r="C751" s="40" t="s">
        <v>364</v>
      </c>
      <c r="D751" s="40">
        <v>24</v>
      </c>
      <c r="E751" s="40">
        <v>248</v>
      </c>
      <c r="F751" s="40">
        <v>2481</v>
      </c>
      <c r="G751" s="40" t="s">
        <v>850</v>
      </c>
    </row>
    <row r="752" spans="2:7">
      <c r="B752" s="46" t="s">
        <v>1981</v>
      </c>
      <c r="C752" s="40" t="s">
        <v>364</v>
      </c>
      <c r="D752" s="40">
        <v>24</v>
      </c>
      <c r="E752" s="40">
        <v>249</v>
      </c>
      <c r="F752" s="40">
        <v>0</v>
      </c>
      <c r="G752" s="40" t="s">
        <v>851</v>
      </c>
    </row>
    <row r="753" spans="2:7">
      <c r="B753" s="46" t="s">
        <v>1981</v>
      </c>
      <c r="C753" s="40" t="s">
        <v>364</v>
      </c>
      <c r="D753" s="40">
        <v>24</v>
      </c>
      <c r="E753" s="40">
        <v>249</v>
      </c>
      <c r="F753" s="40">
        <v>2491</v>
      </c>
      <c r="G753" s="40" t="s">
        <v>852</v>
      </c>
    </row>
    <row r="754" spans="2:7">
      <c r="B754" s="46" t="s">
        <v>1981</v>
      </c>
      <c r="C754" s="40" t="s">
        <v>364</v>
      </c>
      <c r="D754" s="40">
        <v>24</v>
      </c>
      <c r="E754" s="40">
        <v>249</v>
      </c>
      <c r="F754" s="40">
        <v>2492</v>
      </c>
      <c r="G754" s="40" t="s">
        <v>853</v>
      </c>
    </row>
    <row r="755" spans="2:7">
      <c r="B755" s="46" t="s">
        <v>1981</v>
      </c>
      <c r="C755" s="40" t="s">
        <v>364</v>
      </c>
      <c r="D755" s="40">
        <v>24</v>
      </c>
      <c r="E755" s="40">
        <v>249</v>
      </c>
      <c r="F755" s="40">
        <v>2499</v>
      </c>
      <c r="G755" s="40" t="s">
        <v>854</v>
      </c>
    </row>
    <row r="756" spans="2:7">
      <c r="B756" s="46" t="s">
        <v>1981</v>
      </c>
      <c r="C756" s="40" t="s">
        <v>364</v>
      </c>
      <c r="D756" s="40">
        <v>25</v>
      </c>
      <c r="E756" s="40">
        <v>0</v>
      </c>
      <c r="F756" s="40">
        <v>0</v>
      </c>
      <c r="G756" s="40" t="s">
        <v>855</v>
      </c>
    </row>
    <row r="757" spans="2:7">
      <c r="B757" s="46" t="s">
        <v>1981</v>
      </c>
      <c r="C757" s="40" t="s">
        <v>364</v>
      </c>
      <c r="D757" s="40">
        <v>25</v>
      </c>
      <c r="E757" s="40">
        <v>250</v>
      </c>
      <c r="F757" s="40">
        <v>0</v>
      </c>
      <c r="G757" s="40" t="s">
        <v>856</v>
      </c>
    </row>
    <row r="758" spans="2:7">
      <c r="B758" s="46" t="s">
        <v>1981</v>
      </c>
      <c r="C758" s="40" t="s">
        <v>364</v>
      </c>
      <c r="D758" s="40">
        <v>25</v>
      </c>
      <c r="E758" s="40">
        <v>250</v>
      </c>
      <c r="F758" s="40">
        <v>2500</v>
      </c>
      <c r="G758" s="40" t="s">
        <v>191</v>
      </c>
    </row>
    <row r="759" spans="2:7">
      <c r="B759" s="46" t="s">
        <v>1981</v>
      </c>
      <c r="C759" s="40" t="s">
        <v>364</v>
      </c>
      <c r="D759" s="40">
        <v>25</v>
      </c>
      <c r="E759" s="40">
        <v>250</v>
      </c>
      <c r="F759" s="40">
        <v>2509</v>
      </c>
      <c r="G759" s="40" t="s">
        <v>192</v>
      </c>
    </row>
    <row r="760" spans="2:7">
      <c r="B760" s="46" t="s">
        <v>1981</v>
      </c>
      <c r="C760" s="40" t="s">
        <v>364</v>
      </c>
      <c r="D760" s="40">
        <v>25</v>
      </c>
      <c r="E760" s="40">
        <v>251</v>
      </c>
      <c r="F760" s="40">
        <v>0</v>
      </c>
      <c r="G760" s="40" t="s">
        <v>857</v>
      </c>
    </row>
    <row r="761" spans="2:7">
      <c r="B761" s="46" t="s">
        <v>1981</v>
      </c>
      <c r="C761" s="40" t="s">
        <v>364</v>
      </c>
      <c r="D761" s="40">
        <v>25</v>
      </c>
      <c r="E761" s="40">
        <v>251</v>
      </c>
      <c r="F761" s="40">
        <v>2511</v>
      </c>
      <c r="G761" s="40" t="s">
        <v>858</v>
      </c>
    </row>
    <row r="762" spans="2:7">
      <c r="B762" s="46" t="s">
        <v>1981</v>
      </c>
      <c r="C762" s="40" t="s">
        <v>364</v>
      </c>
      <c r="D762" s="40">
        <v>25</v>
      </c>
      <c r="E762" s="40">
        <v>251</v>
      </c>
      <c r="F762" s="40">
        <v>2512</v>
      </c>
      <c r="G762" s="40" t="s">
        <v>859</v>
      </c>
    </row>
    <row r="763" spans="2:7">
      <c r="B763" s="46" t="s">
        <v>1981</v>
      </c>
      <c r="C763" s="40" t="s">
        <v>364</v>
      </c>
      <c r="D763" s="40">
        <v>25</v>
      </c>
      <c r="E763" s="40">
        <v>251</v>
      </c>
      <c r="F763" s="40">
        <v>2513</v>
      </c>
      <c r="G763" s="40" t="s">
        <v>860</v>
      </c>
    </row>
    <row r="764" spans="2:7">
      <c r="B764" s="46" t="s">
        <v>1981</v>
      </c>
      <c r="C764" s="40" t="s">
        <v>364</v>
      </c>
      <c r="D764" s="40">
        <v>25</v>
      </c>
      <c r="E764" s="40">
        <v>251</v>
      </c>
      <c r="F764" s="40">
        <v>2519</v>
      </c>
      <c r="G764" s="40" t="s">
        <v>861</v>
      </c>
    </row>
    <row r="765" spans="2:7">
      <c r="B765" s="46" t="s">
        <v>1981</v>
      </c>
      <c r="C765" s="40" t="s">
        <v>364</v>
      </c>
      <c r="D765" s="40">
        <v>25</v>
      </c>
      <c r="E765" s="40">
        <v>252</v>
      </c>
      <c r="F765" s="40">
        <v>0</v>
      </c>
      <c r="G765" s="40" t="s">
        <v>862</v>
      </c>
    </row>
    <row r="766" spans="2:7">
      <c r="B766" s="46" t="s">
        <v>1981</v>
      </c>
      <c r="C766" s="40" t="s">
        <v>364</v>
      </c>
      <c r="D766" s="40">
        <v>25</v>
      </c>
      <c r="E766" s="40">
        <v>252</v>
      </c>
      <c r="F766" s="40">
        <v>2521</v>
      </c>
      <c r="G766" s="40" t="s">
        <v>863</v>
      </c>
    </row>
    <row r="767" spans="2:7">
      <c r="B767" s="46" t="s">
        <v>1981</v>
      </c>
      <c r="C767" s="40" t="s">
        <v>364</v>
      </c>
      <c r="D767" s="40">
        <v>25</v>
      </c>
      <c r="E767" s="40">
        <v>252</v>
      </c>
      <c r="F767" s="40">
        <v>2522</v>
      </c>
      <c r="G767" s="40" t="s">
        <v>864</v>
      </c>
    </row>
    <row r="768" spans="2:7">
      <c r="B768" s="46" t="s">
        <v>1981</v>
      </c>
      <c r="C768" s="40" t="s">
        <v>364</v>
      </c>
      <c r="D768" s="40">
        <v>25</v>
      </c>
      <c r="E768" s="40">
        <v>252</v>
      </c>
      <c r="F768" s="40">
        <v>2523</v>
      </c>
      <c r="G768" s="40" t="s">
        <v>865</v>
      </c>
    </row>
    <row r="769" spans="2:7">
      <c r="B769" s="46" t="s">
        <v>1981</v>
      </c>
      <c r="C769" s="40" t="s">
        <v>364</v>
      </c>
      <c r="D769" s="40">
        <v>25</v>
      </c>
      <c r="E769" s="40">
        <v>253</v>
      </c>
      <c r="F769" s="40">
        <v>0</v>
      </c>
      <c r="G769" s="40" t="s">
        <v>866</v>
      </c>
    </row>
    <row r="770" spans="2:7">
      <c r="B770" s="46" t="s">
        <v>1981</v>
      </c>
      <c r="C770" s="40" t="s">
        <v>364</v>
      </c>
      <c r="D770" s="40">
        <v>25</v>
      </c>
      <c r="E770" s="40">
        <v>253</v>
      </c>
      <c r="F770" s="40">
        <v>2531</v>
      </c>
      <c r="G770" s="40" t="s">
        <v>867</v>
      </c>
    </row>
    <row r="771" spans="2:7">
      <c r="B771" s="46" t="s">
        <v>1981</v>
      </c>
      <c r="C771" s="40" t="s">
        <v>364</v>
      </c>
      <c r="D771" s="40">
        <v>25</v>
      </c>
      <c r="E771" s="40">
        <v>253</v>
      </c>
      <c r="F771" s="40">
        <v>2532</v>
      </c>
      <c r="G771" s="40" t="s">
        <v>868</v>
      </c>
    </row>
    <row r="772" spans="2:7">
      <c r="B772" s="46" t="s">
        <v>1981</v>
      </c>
      <c r="C772" s="40" t="s">
        <v>364</v>
      </c>
      <c r="D772" s="40">
        <v>25</v>
      </c>
      <c r="E772" s="40">
        <v>253</v>
      </c>
      <c r="F772" s="40">
        <v>2533</v>
      </c>
      <c r="G772" s="40" t="s">
        <v>869</v>
      </c>
    </row>
    <row r="773" spans="2:7">
      <c r="B773" s="46" t="s">
        <v>1981</v>
      </c>
      <c r="C773" s="40" t="s">
        <v>364</v>
      </c>
      <c r="D773" s="40">
        <v>25</v>
      </c>
      <c r="E773" s="40">
        <v>253</v>
      </c>
      <c r="F773" s="40">
        <v>2534</v>
      </c>
      <c r="G773" s="40" t="s">
        <v>870</v>
      </c>
    </row>
    <row r="774" spans="2:7">
      <c r="B774" s="46" t="s">
        <v>1981</v>
      </c>
      <c r="C774" s="40" t="s">
        <v>364</v>
      </c>
      <c r="D774" s="40">
        <v>25</v>
      </c>
      <c r="E774" s="40">
        <v>253</v>
      </c>
      <c r="F774" s="40">
        <v>2535</v>
      </c>
      <c r="G774" s="40" t="s">
        <v>871</v>
      </c>
    </row>
    <row r="775" spans="2:7">
      <c r="B775" s="46" t="s">
        <v>1981</v>
      </c>
      <c r="C775" s="40" t="s">
        <v>364</v>
      </c>
      <c r="D775" s="40">
        <v>25</v>
      </c>
      <c r="E775" s="40">
        <v>259</v>
      </c>
      <c r="F775" s="40">
        <v>0</v>
      </c>
      <c r="G775" s="40" t="s">
        <v>872</v>
      </c>
    </row>
    <row r="776" spans="2:7">
      <c r="B776" s="46" t="s">
        <v>1981</v>
      </c>
      <c r="C776" s="40" t="s">
        <v>364</v>
      </c>
      <c r="D776" s="40">
        <v>25</v>
      </c>
      <c r="E776" s="40">
        <v>259</v>
      </c>
      <c r="F776" s="40">
        <v>2591</v>
      </c>
      <c r="G776" s="40" t="s">
        <v>873</v>
      </c>
    </row>
    <row r="777" spans="2:7">
      <c r="B777" s="46" t="s">
        <v>1981</v>
      </c>
      <c r="C777" s="40" t="s">
        <v>364</v>
      </c>
      <c r="D777" s="40">
        <v>25</v>
      </c>
      <c r="E777" s="40">
        <v>259</v>
      </c>
      <c r="F777" s="40">
        <v>2592</v>
      </c>
      <c r="G777" s="40" t="s">
        <v>874</v>
      </c>
    </row>
    <row r="778" spans="2:7">
      <c r="B778" s="46" t="s">
        <v>1981</v>
      </c>
      <c r="C778" s="40" t="s">
        <v>364</v>
      </c>
      <c r="D778" s="40">
        <v>25</v>
      </c>
      <c r="E778" s="40">
        <v>259</v>
      </c>
      <c r="F778" s="40">
        <v>2593</v>
      </c>
      <c r="G778" s="40" t="s">
        <v>875</v>
      </c>
    </row>
    <row r="779" spans="2:7">
      <c r="B779" s="46" t="s">
        <v>1981</v>
      </c>
      <c r="C779" s="40" t="s">
        <v>364</v>
      </c>
      <c r="D779" s="40">
        <v>25</v>
      </c>
      <c r="E779" s="40">
        <v>259</v>
      </c>
      <c r="F779" s="40">
        <v>2594</v>
      </c>
      <c r="G779" s="40" t="s">
        <v>876</v>
      </c>
    </row>
    <row r="780" spans="2:7">
      <c r="B780" s="46" t="s">
        <v>1981</v>
      </c>
      <c r="C780" s="40" t="s">
        <v>364</v>
      </c>
      <c r="D780" s="40">
        <v>25</v>
      </c>
      <c r="E780" s="40">
        <v>259</v>
      </c>
      <c r="F780" s="40">
        <v>2595</v>
      </c>
      <c r="G780" s="40" t="s">
        <v>877</v>
      </c>
    </row>
    <row r="781" spans="2:7">
      <c r="B781" s="46" t="s">
        <v>1981</v>
      </c>
      <c r="C781" s="40" t="s">
        <v>364</v>
      </c>
      <c r="D781" s="40">
        <v>25</v>
      </c>
      <c r="E781" s="40">
        <v>259</v>
      </c>
      <c r="F781" s="40">
        <v>2596</v>
      </c>
      <c r="G781" s="40" t="s">
        <v>878</v>
      </c>
    </row>
    <row r="782" spans="2:7">
      <c r="B782" s="46" t="s">
        <v>1981</v>
      </c>
      <c r="C782" s="40" t="s">
        <v>364</v>
      </c>
      <c r="D782" s="40">
        <v>25</v>
      </c>
      <c r="E782" s="40">
        <v>259</v>
      </c>
      <c r="F782" s="40">
        <v>2599</v>
      </c>
      <c r="G782" s="40" t="s">
        <v>879</v>
      </c>
    </row>
    <row r="783" spans="2:7">
      <c r="B783" s="46" t="s">
        <v>1981</v>
      </c>
      <c r="C783" s="40" t="s">
        <v>364</v>
      </c>
      <c r="D783" s="40">
        <v>26</v>
      </c>
      <c r="E783" s="40">
        <v>0</v>
      </c>
      <c r="F783" s="40">
        <v>0</v>
      </c>
      <c r="G783" s="40" t="s">
        <v>880</v>
      </c>
    </row>
    <row r="784" spans="2:7">
      <c r="B784" s="46" t="s">
        <v>1981</v>
      </c>
      <c r="C784" s="40" t="s">
        <v>364</v>
      </c>
      <c r="D784" s="40">
        <v>26</v>
      </c>
      <c r="E784" s="40">
        <v>260</v>
      </c>
      <c r="F784" s="40">
        <v>0</v>
      </c>
      <c r="G784" s="40" t="s">
        <v>881</v>
      </c>
    </row>
    <row r="785" spans="2:7">
      <c r="B785" s="46" t="s">
        <v>1981</v>
      </c>
      <c r="C785" s="40" t="s">
        <v>364</v>
      </c>
      <c r="D785" s="40">
        <v>26</v>
      </c>
      <c r="E785" s="40">
        <v>260</v>
      </c>
      <c r="F785" s="40">
        <v>2600</v>
      </c>
      <c r="G785" s="40" t="s">
        <v>191</v>
      </c>
    </row>
    <row r="786" spans="2:7">
      <c r="B786" s="46" t="s">
        <v>1981</v>
      </c>
      <c r="C786" s="40" t="s">
        <v>364</v>
      </c>
      <c r="D786" s="40">
        <v>26</v>
      </c>
      <c r="E786" s="40">
        <v>260</v>
      </c>
      <c r="F786" s="40">
        <v>2609</v>
      </c>
      <c r="G786" s="40" t="s">
        <v>192</v>
      </c>
    </row>
    <row r="787" spans="2:7">
      <c r="B787" s="46" t="s">
        <v>1981</v>
      </c>
      <c r="C787" s="40" t="s">
        <v>364</v>
      </c>
      <c r="D787" s="40">
        <v>26</v>
      </c>
      <c r="E787" s="40">
        <v>261</v>
      </c>
      <c r="F787" s="40">
        <v>0</v>
      </c>
      <c r="G787" s="40" t="s">
        <v>882</v>
      </c>
    </row>
    <row r="788" spans="2:7">
      <c r="B788" s="46" t="s">
        <v>1981</v>
      </c>
      <c r="C788" s="40" t="s">
        <v>364</v>
      </c>
      <c r="D788" s="40">
        <v>26</v>
      </c>
      <c r="E788" s="40">
        <v>261</v>
      </c>
      <c r="F788" s="40">
        <v>2611</v>
      </c>
      <c r="G788" s="40" t="s">
        <v>882</v>
      </c>
    </row>
    <row r="789" spans="2:7">
      <c r="B789" s="46" t="s">
        <v>1981</v>
      </c>
      <c r="C789" s="40" t="s">
        <v>364</v>
      </c>
      <c r="D789" s="40">
        <v>26</v>
      </c>
      <c r="E789" s="40">
        <v>262</v>
      </c>
      <c r="F789" s="40">
        <v>0</v>
      </c>
      <c r="G789" s="40" t="s">
        <v>883</v>
      </c>
    </row>
    <row r="790" spans="2:7">
      <c r="B790" s="46" t="s">
        <v>1981</v>
      </c>
      <c r="C790" s="40" t="s">
        <v>364</v>
      </c>
      <c r="D790" s="40">
        <v>26</v>
      </c>
      <c r="E790" s="40">
        <v>262</v>
      </c>
      <c r="F790" s="40">
        <v>2621</v>
      </c>
      <c r="G790" s="40" t="s">
        <v>883</v>
      </c>
    </row>
    <row r="791" spans="2:7">
      <c r="B791" s="46" t="s">
        <v>1981</v>
      </c>
      <c r="C791" s="40" t="s">
        <v>364</v>
      </c>
      <c r="D791" s="40">
        <v>26</v>
      </c>
      <c r="E791" s="40">
        <v>263</v>
      </c>
      <c r="F791" s="40">
        <v>0</v>
      </c>
      <c r="G791" s="40" t="s">
        <v>884</v>
      </c>
    </row>
    <row r="792" spans="2:7">
      <c r="B792" s="46" t="s">
        <v>1981</v>
      </c>
      <c r="C792" s="40" t="s">
        <v>364</v>
      </c>
      <c r="D792" s="40">
        <v>26</v>
      </c>
      <c r="E792" s="40">
        <v>263</v>
      </c>
      <c r="F792" s="40">
        <v>2631</v>
      </c>
      <c r="G792" s="40" t="s">
        <v>885</v>
      </c>
    </row>
    <row r="793" spans="2:7">
      <c r="B793" s="46" t="s">
        <v>1981</v>
      </c>
      <c r="C793" s="40" t="s">
        <v>364</v>
      </c>
      <c r="D793" s="40">
        <v>26</v>
      </c>
      <c r="E793" s="40">
        <v>263</v>
      </c>
      <c r="F793" s="40">
        <v>2632</v>
      </c>
      <c r="G793" s="40" t="s">
        <v>886</v>
      </c>
    </row>
    <row r="794" spans="2:7">
      <c r="B794" s="46" t="s">
        <v>1981</v>
      </c>
      <c r="C794" s="40" t="s">
        <v>364</v>
      </c>
      <c r="D794" s="40">
        <v>26</v>
      </c>
      <c r="E794" s="40">
        <v>263</v>
      </c>
      <c r="F794" s="40">
        <v>2633</v>
      </c>
      <c r="G794" s="40" t="s">
        <v>887</v>
      </c>
    </row>
    <row r="795" spans="2:7">
      <c r="B795" s="46" t="s">
        <v>1981</v>
      </c>
      <c r="C795" s="40" t="s">
        <v>364</v>
      </c>
      <c r="D795" s="40">
        <v>26</v>
      </c>
      <c r="E795" s="40">
        <v>263</v>
      </c>
      <c r="F795" s="40">
        <v>2634</v>
      </c>
      <c r="G795" s="40" t="s">
        <v>888</v>
      </c>
    </row>
    <row r="796" spans="2:7">
      <c r="B796" s="46" t="s">
        <v>1981</v>
      </c>
      <c r="C796" s="40" t="s">
        <v>364</v>
      </c>
      <c r="D796" s="40">
        <v>26</v>
      </c>
      <c r="E796" s="40">
        <v>263</v>
      </c>
      <c r="F796" s="40">
        <v>2635</v>
      </c>
      <c r="G796" s="40" t="s">
        <v>889</v>
      </c>
    </row>
    <row r="797" spans="2:7">
      <c r="B797" s="46" t="s">
        <v>1981</v>
      </c>
      <c r="C797" s="40" t="s">
        <v>364</v>
      </c>
      <c r="D797" s="40">
        <v>26</v>
      </c>
      <c r="E797" s="40">
        <v>264</v>
      </c>
      <c r="F797" s="40">
        <v>0</v>
      </c>
      <c r="G797" s="40" t="s">
        <v>890</v>
      </c>
    </row>
    <row r="798" spans="2:7">
      <c r="B798" s="46" t="s">
        <v>1981</v>
      </c>
      <c r="C798" s="40" t="s">
        <v>364</v>
      </c>
      <c r="D798" s="40">
        <v>26</v>
      </c>
      <c r="E798" s="40">
        <v>264</v>
      </c>
      <c r="F798" s="40">
        <v>2641</v>
      </c>
      <c r="G798" s="40" t="s">
        <v>891</v>
      </c>
    </row>
    <row r="799" spans="2:7">
      <c r="B799" s="46" t="s">
        <v>1981</v>
      </c>
      <c r="C799" s="40" t="s">
        <v>364</v>
      </c>
      <c r="D799" s="40">
        <v>26</v>
      </c>
      <c r="E799" s="40">
        <v>264</v>
      </c>
      <c r="F799" s="40">
        <v>2642</v>
      </c>
      <c r="G799" s="40" t="s">
        <v>892</v>
      </c>
    </row>
    <row r="800" spans="2:7">
      <c r="B800" s="46" t="s">
        <v>1981</v>
      </c>
      <c r="C800" s="40" t="s">
        <v>364</v>
      </c>
      <c r="D800" s="40">
        <v>26</v>
      </c>
      <c r="E800" s="40">
        <v>264</v>
      </c>
      <c r="F800" s="40">
        <v>2643</v>
      </c>
      <c r="G800" s="40" t="s">
        <v>893</v>
      </c>
    </row>
    <row r="801" spans="2:7">
      <c r="B801" s="46" t="s">
        <v>1981</v>
      </c>
      <c r="C801" s="40" t="s">
        <v>364</v>
      </c>
      <c r="D801" s="40">
        <v>26</v>
      </c>
      <c r="E801" s="40">
        <v>264</v>
      </c>
      <c r="F801" s="40">
        <v>2644</v>
      </c>
      <c r="G801" s="40" t="s">
        <v>894</v>
      </c>
    </row>
    <row r="802" spans="2:7">
      <c r="B802" s="46" t="s">
        <v>1981</v>
      </c>
      <c r="C802" s="40" t="s">
        <v>364</v>
      </c>
      <c r="D802" s="40">
        <v>26</v>
      </c>
      <c r="E802" s="40">
        <v>264</v>
      </c>
      <c r="F802" s="40">
        <v>2645</v>
      </c>
      <c r="G802" s="40" t="s">
        <v>895</v>
      </c>
    </row>
    <row r="803" spans="2:7">
      <c r="B803" s="46" t="s">
        <v>1981</v>
      </c>
      <c r="C803" s="40" t="s">
        <v>364</v>
      </c>
      <c r="D803" s="40">
        <v>26</v>
      </c>
      <c r="E803" s="40">
        <v>265</v>
      </c>
      <c r="F803" s="40">
        <v>0</v>
      </c>
      <c r="G803" s="40" t="s">
        <v>896</v>
      </c>
    </row>
    <row r="804" spans="2:7">
      <c r="B804" s="46" t="s">
        <v>1981</v>
      </c>
      <c r="C804" s="40" t="s">
        <v>364</v>
      </c>
      <c r="D804" s="40">
        <v>26</v>
      </c>
      <c r="E804" s="40">
        <v>265</v>
      </c>
      <c r="F804" s="40">
        <v>2651</v>
      </c>
      <c r="G804" s="40" t="s">
        <v>897</v>
      </c>
    </row>
    <row r="805" spans="2:7">
      <c r="B805" s="46" t="s">
        <v>1981</v>
      </c>
      <c r="C805" s="40" t="s">
        <v>364</v>
      </c>
      <c r="D805" s="40">
        <v>26</v>
      </c>
      <c r="E805" s="40">
        <v>265</v>
      </c>
      <c r="F805" s="40">
        <v>2652</v>
      </c>
      <c r="G805" s="40" t="s">
        <v>898</v>
      </c>
    </row>
    <row r="806" spans="2:7">
      <c r="B806" s="46" t="s">
        <v>1981</v>
      </c>
      <c r="C806" s="40" t="s">
        <v>364</v>
      </c>
      <c r="D806" s="40">
        <v>26</v>
      </c>
      <c r="E806" s="40">
        <v>265</v>
      </c>
      <c r="F806" s="40">
        <v>2653</v>
      </c>
      <c r="G806" s="40" t="s">
        <v>899</v>
      </c>
    </row>
    <row r="807" spans="2:7">
      <c r="B807" s="46" t="s">
        <v>1981</v>
      </c>
      <c r="C807" s="40" t="s">
        <v>364</v>
      </c>
      <c r="D807" s="40">
        <v>26</v>
      </c>
      <c r="E807" s="40">
        <v>266</v>
      </c>
      <c r="F807" s="40">
        <v>0</v>
      </c>
      <c r="G807" s="40" t="s">
        <v>900</v>
      </c>
    </row>
    <row r="808" spans="2:7">
      <c r="B808" s="46" t="s">
        <v>1981</v>
      </c>
      <c r="C808" s="40" t="s">
        <v>364</v>
      </c>
      <c r="D808" s="40">
        <v>26</v>
      </c>
      <c r="E808" s="40">
        <v>266</v>
      </c>
      <c r="F808" s="40">
        <v>2661</v>
      </c>
      <c r="G808" s="40" t="s">
        <v>901</v>
      </c>
    </row>
    <row r="809" spans="2:7">
      <c r="B809" s="46" t="s">
        <v>1981</v>
      </c>
      <c r="C809" s="40" t="s">
        <v>364</v>
      </c>
      <c r="D809" s="40">
        <v>26</v>
      </c>
      <c r="E809" s="40">
        <v>266</v>
      </c>
      <c r="F809" s="40">
        <v>2662</v>
      </c>
      <c r="G809" s="40" t="s">
        <v>902</v>
      </c>
    </row>
    <row r="810" spans="2:7">
      <c r="B810" s="46" t="s">
        <v>1981</v>
      </c>
      <c r="C810" s="40" t="s">
        <v>364</v>
      </c>
      <c r="D810" s="40">
        <v>26</v>
      </c>
      <c r="E810" s="40">
        <v>266</v>
      </c>
      <c r="F810" s="40">
        <v>2663</v>
      </c>
      <c r="G810" s="40" t="s">
        <v>903</v>
      </c>
    </row>
    <row r="811" spans="2:7">
      <c r="B811" s="46" t="s">
        <v>1981</v>
      </c>
      <c r="C811" s="40" t="s">
        <v>364</v>
      </c>
      <c r="D811" s="40">
        <v>26</v>
      </c>
      <c r="E811" s="40">
        <v>266</v>
      </c>
      <c r="F811" s="40">
        <v>2664</v>
      </c>
      <c r="G811" s="40" t="s">
        <v>904</v>
      </c>
    </row>
    <row r="812" spans="2:7">
      <c r="B812" s="46" t="s">
        <v>1981</v>
      </c>
      <c r="C812" s="40" t="s">
        <v>364</v>
      </c>
      <c r="D812" s="40">
        <v>26</v>
      </c>
      <c r="E812" s="40">
        <v>267</v>
      </c>
      <c r="F812" s="40">
        <v>0</v>
      </c>
      <c r="G812" s="40" t="s">
        <v>905</v>
      </c>
    </row>
    <row r="813" spans="2:7">
      <c r="B813" s="46" t="s">
        <v>1981</v>
      </c>
      <c r="C813" s="40" t="s">
        <v>364</v>
      </c>
      <c r="D813" s="40">
        <v>26</v>
      </c>
      <c r="E813" s="40">
        <v>267</v>
      </c>
      <c r="F813" s="40">
        <v>2671</v>
      </c>
      <c r="G813" s="40" t="s">
        <v>906</v>
      </c>
    </row>
    <row r="814" spans="2:7">
      <c r="B814" s="46" t="s">
        <v>1981</v>
      </c>
      <c r="C814" s="40" t="s">
        <v>364</v>
      </c>
      <c r="D814" s="40">
        <v>26</v>
      </c>
      <c r="E814" s="40">
        <v>267</v>
      </c>
      <c r="F814" s="40">
        <v>2672</v>
      </c>
      <c r="G814" s="40" t="s">
        <v>907</v>
      </c>
    </row>
    <row r="815" spans="2:7">
      <c r="B815" s="46" t="s">
        <v>1981</v>
      </c>
      <c r="C815" s="40" t="s">
        <v>364</v>
      </c>
      <c r="D815" s="40">
        <v>26</v>
      </c>
      <c r="E815" s="40">
        <v>269</v>
      </c>
      <c r="F815" s="40">
        <v>0</v>
      </c>
      <c r="G815" s="40" t="s">
        <v>908</v>
      </c>
    </row>
    <row r="816" spans="2:7">
      <c r="B816" s="46" t="s">
        <v>1981</v>
      </c>
      <c r="C816" s="40" t="s">
        <v>364</v>
      </c>
      <c r="D816" s="40">
        <v>26</v>
      </c>
      <c r="E816" s="40">
        <v>269</v>
      </c>
      <c r="F816" s="40">
        <v>2691</v>
      </c>
      <c r="G816" s="40" t="s">
        <v>909</v>
      </c>
    </row>
    <row r="817" spans="2:7">
      <c r="B817" s="46" t="s">
        <v>1981</v>
      </c>
      <c r="C817" s="40" t="s">
        <v>364</v>
      </c>
      <c r="D817" s="40">
        <v>26</v>
      </c>
      <c r="E817" s="40">
        <v>269</v>
      </c>
      <c r="F817" s="40">
        <v>2692</v>
      </c>
      <c r="G817" s="40" t="s">
        <v>910</v>
      </c>
    </row>
    <row r="818" spans="2:7">
      <c r="B818" s="46" t="s">
        <v>1981</v>
      </c>
      <c r="C818" s="40" t="s">
        <v>364</v>
      </c>
      <c r="D818" s="40">
        <v>26</v>
      </c>
      <c r="E818" s="40">
        <v>269</v>
      </c>
      <c r="F818" s="40">
        <v>2693</v>
      </c>
      <c r="G818" s="40" t="s">
        <v>911</v>
      </c>
    </row>
    <row r="819" spans="2:7">
      <c r="B819" s="46" t="s">
        <v>1981</v>
      </c>
      <c r="C819" s="40" t="s">
        <v>364</v>
      </c>
      <c r="D819" s="40">
        <v>26</v>
      </c>
      <c r="E819" s="40">
        <v>269</v>
      </c>
      <c r="F819" s="40">
        <v>2694</v>
      </c>
      <c r="G819" s="40" t="s">
        <v>912</v>
      </c>
    </row>
    <row r="820" spans="2:7">
      <c r="B820" s="46" t="s">
        <v>1981</v>
      </c>
      <c r="C820" s="40" t="s">
        <v>364</v>
      </c>
      <c r="D820" s="40">
        <v>26</v>
      </c>
      <c r="E820" s="40">
        <v>269</v>
      </c>
      <c r="F820" s="40">
        <v>2699</v>
      </c>
      <c r="G820" s="40" t="s">
        <v>913</v>
      </c>
    </row>
    <row r="821" spans="2:7">
      <c r="B821" s="46" t="s">
        <v>1981</v>
      </c>
      <c r="C821" s="40" t="s">
        <v>364</v>
      </c>
      <c r="D821" s="40">
        <v>27</v>
      </c>
      <c r="E821" s="40">
        <v>0</v>
      </c>
      <c r="F821" s="40">
        <v>0</v>
      </c>
      <c r="G821" s="40" t="s">
        <v>914</v>
      </c>
    </row>
    <row r="822" spans="2:7">
      <c r="B822" s="46" t="s">
        <v>1981</v>
      </c>
      <c r="C822" s="40" t="s">
        <v>364</v>
      </c>
      <c r="D822" s="40">
        <v>27</v>
      </c>
      <c r="E822" s="40">
        <v>270</v>
      </c>
      <c r="F822" s="40">
        <v>0</v>
      </c>
      <c r="G822" s="40" t="s">
        <v>915</v>
      </c>
    </row>
    <row r="823" spans="2:7">
      <c r="B823" s="46" t="s">
        <v>1981</v>
      </c>
      <c r="C823" s="40" t="s">
        <v>364</v>
      </c>
      <c r="D823" s="40">
        <v>27</v>
      </c>
      <c r="E823" s="40">
        <v>270</v>
      </c>
      <c r="F823" s="40">
        <v>2700</v>
      </c>
      <c r="G823" s="40" t="s">
        <v>191</v>
      </c>
    </row>
    <row r="824" spans="2:7">
      <c r="B824" s="46" t="s">
        <v>1981</v>
      </c>
      <c r="C824" s="40" t="s">
        <v>364</v>
      </c>
      <c r="D824" s="40">
        <v>27</v>
      </c>
      <c r="E824" s="40">
        <v>270</v>
      </c>
      <c r="F824" s="40">
        <v>2709</v>
      </c>
      <c r="G824" s="40" t="s">
        <v>192</v>
      </c>
    </row>
    <row r="825" spans="2:7">
      <c r="B825" s="46" t="s">
        <v>1981</v>
      </c>
      <c r="C825" s="40" t="s">
        <v>364</v>
      </c>
      <c r="D825" s="40">
        <v>27</v>
      </c>
      <c r="E825" s="40">
        <v>271</v>
      </c>
      <c r="F825" s="40">
        <v>0</v>
      </c>
      <c r="G825" s="40" t="s">
        <v>916</v>
      </c>
    </row>
    <row r="826" spans="2:7">
      <c r="B826" s="46" t="s">
        <v>1981</v>
      </c>
      <c r="C826" s="40" t="s">
        <v>364</v>
      </c>
      <c r="D826" s="40">
        <v>27</v>
      </c>
      <c r="E826" s="40">
        <v>271</v>
      </c>
      <c r="F826" s="40">
        <v>2711</v>
      </c>
      <c r="G826" s="40" t="s">
        <v>917</v>
      </c>
    </row>
    <row r="827" spans="2:7">
      <c r="B827" s="46" t="s">
        <v>1981</v>
      </c>
      <c r="C827" s="40" t="s">
        <v>364</v>
      </c>
      <c r="D827" s="40">
        <v>27</v>
      </c>
      <c r="E827" s="40">
        <v>271</v>
      </c>
      <c r="F827" s="40">
        <v>2719</v>
      </c>
      <c r="G827" s="40" t="s">
        <v>918</v>
      </c>
    </row>
    <row r="828" spans="2:7">
      <c r="B828" s="46" t="s">
        <v>1981</v>
      </c>
      <c r="C828" s="40" t="s">
        <v>364</v>
      </c>
      <c r="D828" s="40">
        <v>27</v>
      </c>
      <c r="E828" s="40">
        <v>272</v>
      </c>
      <c r="F828" s="40">
        <v>0</v>
      </c>
      <c r="G828" s="40" t="s">
        <v>919</v>
      </c>
    </row>
    <row r="829" spans="2:7">
      <c r="B829" s="46" t="s">
        <v>1981</v>
      </c>
      <c r="C829" s="40" t="s">
        <v>364</v>
      </c>
      <c r="D829" s="40">
        <v>27</v>
      </c>
      <c r="E829" s="40">
        <v>272</v>
      </c>
      <c r="F829" s="40">
        <v>2721</v>
      </c>
      <c r="G829" s="40" t="s">
        <v>920</v>
      </c>
    </row>
    <row r="830" spans="2:7">
      <c r="B830" s="46" t="s">
        <v>1981</v>
      </c>
      <c r="C830" s="40" t="s">
        <v>364</v>
      </c>
      <c r="D830" s="40">
        <v>27</v>
      </c>
      <c r="E830" s="40">
        <v>272</v>
      </c>
      <c r="F830" s="40">
        <v>2722</v>
      </c>
      <c r="G830" s="40" t="s">
        <v>921</v>
      </c>
    </row>
    <row r="831" spans="2:7">
      <c r="B831" s="46" t="s">
        <v>1981</v>
      </c>
      <c r="C831" s="40" t="s">
        <v>364</v>
      </c>
      <c r="D831" s="40">
        <v>27</v>
      </c>
      <c r="E831" s="40">
        <v>272</v>
      </c>
      <c r="F831" s="40">
        <v>2723</v>
      </c>
      <c r="G831" s="40" t="s">
        <v>922</v>
      </c>
    </row>
    <row r="832" spans="2:7">
      <c r="B832" s="46" t="s">
        <v>1981</v>
      </c>
      <c r="C832" s="40" t="s">
        <v>364</v>
      </c>
      <c r="D832" s="40">
        <v>27</v>
      </c>
      <c r="E832" s="40">
        <v>272</v>
      </c>
      <c r="F832" s="40">
        <v>2729</v>
      </c>
      <c r="G832" s="40" t="s">
        <v>923</v>
      </c>
    </row>
    <row r="833" spans="2:7">
      <c r="B833" s="46" t="s">
        <v>1981</v>
      </c>
      <c r="C833" s="40" t="s">
        <v>364</v>
      </c>
      <c r="D833" s="40">
        <v>27</v>
      </c>
      <c r="E833" s="40">
        <v>273</v>
      </c>
      <c r="F833" s="40">
        <v>0</v>
      </c>
      <c r="G833" s="40" t="s">
        <v>924</v>
      </c>
    </row>
    <row r="834" spans="2:7">
      <c r="B834" s="46" t="s">
        <v>1981</v>
      </c>
      <c r="C834" s="40" t="s">
        <v>364</v>
      </c>
      <c r="D834" s="40">
        <v>27</v>
      </c>
      <c r="E834" s="40">
        <v>273</v>
      </c>
      <c r="F834" s="40">
        <v>2731</v>
      </c>
      <c r="G834" s="40" t="s">
        <v>925</v>
      </c>
    </row>
    <row r="835" spans="2:7">
      <c r="B835" s="46" t="s">
        <v>1981</v>
      </c>
      <c r="C835" s="40" t="s">
        <v>364</v>
      </c>
      <c r="D835" s="40">
        <v>27</v>
      </c>
      <c r="E835" s="40">
        <v>273</v>
      </c>
      <c r="F835" s="40">
        <v>2732</v>
      </c>
      <c r="G835" s="40" t="s">
        <v>926</v>
      </c>
    </row>
    <row r="836" spans="2:7">
      <c r="B836" s="46" t="s">
        <v>1981</v>
      </c>
      <c r="C836" s="40" t="s">
        <v>364</v>
      </c>
      <c r="D836" s="40">
        <v>27</v>
      </c>
      <c r="E836" s="40">
        <v>273</v>
      </c>
      <c r="F836" s="40">
        <v>2733</v>
      </c>
      <c r="G836" s="40" t="s">
        <v>927</v>
      </c>
    </row>
    <row r="837" spans="2:7">
      <c r="B837" s="46" t="s">
        <v>1981</v>
      </c>
      <c r="C837" s="40" t="s">
        <v>364</v>
      </c>
      <c r="D837" s="40">
        <v>27</v>
      </c>
      <c r="E837" s="40">
        <v>273</v>
      </c>
      <c r="F837" s="40">
        <v>2734</v>
      </c>
      <c r="G837" s="40" t="s">
        <v>928</v>
      </c>
    </row>
    <row r="838" spans="2:7">
      <c r="B838" s="46" t="s">
        <v>1981</v>
      </c>
      <c r="C838" s="40" t="s">
        <v>364</v>
      </c>
      <c r="D838" s="40">
        <v>27</v>
      </c>
      <c r="E838" s="40">
        <v>273</v>
      </c>
      <c r="F838" s="40">
        <v>2735</v>
      </c>
      <c r="G838" s="40" t="s">
        <v>929</v>
      </c>
    </row>
    <row r="839" spans="2:7">
      <c r="B839" s="46" t="s">
        <v>1981</v>
      </c>
      <c r="C839" s="40" t="s">
        <v>364</v>
      </c>
      <c r="D839" s="40">
        <v>27</v>
      </c>
      <c r="E839" s="40">
        <v>273</v>
      </c>
      <c r="F839" s="40">
        <v>2736</v>
      </c>
      <c r="G839" s="40" t="s">
        <v>930</v>
      </c>
    </row>
    <row r="840" spans="2:7">
      <c r="B840" s="46" t="s">
        <v>1981</v>
      </c>
      <c r="C840" s="40" t="s">
        <v>364</v>
      </c>
      <c r="D840" s="40">
        <v>27</v>
      </c>
      <c r="E840" s="40">
        <v>273</v>
      </c>
      <c r="F840" s="40">
        <v>2737</v>
      </c>
      <c r="G840" s="40" t="s">
        <v>931</v>
      </c>
    </row>
    <row r="841" spans="2:7">
      <c r="B841" s="46" t="s">
        <v>1981</v>
      </c>
      <c r="C841" s="40" t="s">
        <v>364</v>
      </c>
      <c r="D841" s="40">
        <v>27</v>
      </c>
      <c r="E841" s="40">
        <v>273</v>
      </c>
      <c r="F841" s="40">
        <v>2738</v>
      </c>
      <c r="G841" s="40" t="s">
        <v>932</v>
      </c>
    </row>
    <row r="842" spans="2:7">
      <c r="B842" s="46" t="s">
        <v>1981</v>
      </c>
      <c r="C842" s="40" t="s">
        <v>364</v>
      </c>
      <c r="D842" s="40">
        <v>27</v>
      </c>
      <c r="E842" s="40">
        <v>273</v>
      </c>
      <c r="F842" s="40">
        <v>2739</v>
      </c>
      <c r="G842" s="40" t="s">
        <v>933</v>
      </c>
    </row>
    <row r="843" spans="2:7">
      <c r="B843" s="46" t="s">
        <v>1981</v>
      </c>
      <c r="C843" s="40" t="s">
        <v>364</v>
      </c>
      <c r="D843" s="40">
        <v>27</v>
      </c>
      <c r="E843" s="40">
        <v>274</v>
      </c>
      <c r="F843" s="40">
        <v>0</v>
      </c>
      <c r="G843" s="40" t="s">
        <v>934</v>
      </c>
    </row>
    <row r="844" spans="2:7">
      <c r="B844" s="46" t="s">
        <v>1981</v>
      </c>
      <c r="C844" s="40" t="s">
        <v>364</v>
      </c>
      <c r="D844" s="40">
        <v>27</v>
      </c>
      <c r="E844" s="40">
        <v>274</v>
      </c>
      <c r="F844" s="40">
        <v>2741</v>
      </c>
      <c r="G844" s="40" t="s">
        <v>935</v>
      </c>
    </row>
    <row r="845" spans="2:7">
      <c r="B845" s="46" t="s">
        <v>1981</v>
      </c>
      <c r="C845" s="40" t="s">
        <v>364</v>
      </c>
      <c r="D845" s="40">
        <v>27</v>
      </c>
      <c r="E845" s="40">
        <v>274</v>
      </c>
      <c r="F845" s="40">
        <v>2742</v>
      </c>
      <c r="G845" s="40" t="s">
        <v>936</v>
      </c>
    </row>
    <row r="846" spans="2:7">
      <c r="B846" s="46" t="s">
        <v>1981</v>
      </c>
      <c r="C846" s="40" t="s">
        <v>364</v>
      </c>
      <c r="D846" s="40">
        <v>27</v>
      </c>
      <c r="E846" s="40">
        <v>274</v>
      </c>
      <c r="F846" s="40">
        <v>2743</v>
      </c>
      <c r="G846" s="40" t="s">
        <v>937</v>
      </c>
    </row>
    <row r="847" spans="2:7">
      <c r="B847" s="46" t="s">
        <v>1981</v>
      </c>
      <c r="C847" s="40" t="s">
        <v>364</v>
      </c>
      <c r="D847" s="40">
        <v>27</v>
      </c>
      <c r="E847" s="40">
        <v>274</v>
      </c>
      <c r="F847" s="40">
        <v>2744</v>
      </c>
      <c r="G847" s="40" t="s">
        <v>938</v>
      </c>
    </row>
    <row r="848" spans="2:7">
      <c r="B848" s="46" t="s">
        <v>1981</v>
      </c>
      <c r="C848" s="40" t="s">
        <v>364</v>
      </c>
      <c r="D848" s="40">
        <v>27</v>
      </c>
      <c r="E848" s="40">
        <v>275</v>
      </c>
      <c r="F848" s="40">
        <v>0</v>
      </c>
      <c r="G848" s="40" t="s">
        <v>939</v>
      </c>
    </row>
    <row r="849" spans="2:7">
      <c r="B849" s="46" t="s">
        <v>1981</v>
      </c>
      <c r="C849" s="40" t="s">
        <v>364</v>
      </c>
      <c r="D849" s="40">
        <v>27</v>
      </c>
      <c r="E849" s="40">
        <v>275</v>
      </c>
      <c r="F849" s="40">
        <v>2751</v>
      </c>
      <c r="G849" s="40" t="s">
        <v>940</v>
      </c>
    </row>
    <row r="850" spans="2:7">
      <c r="B850" s="46" t="s">
        <v>1981</v>
      </c>
      <c r="C850" s="40" t="s">
        <v>364</v>
      </c>
      <c r="D850" s="40">
        <v>27</v>
      </c>
      <c r="E850" s="40">
        <v>275</v>
      </c>
      <c r="F850" s="40">
        <v>2752</v>
      </c>
      <c r="G850" s="40" t="s">
        <v>941</v>
      </c>
    </row>
    <row r="851" spans="2:7">
      <c r="B851" s="46" t="s">
        <v>1981</v>
      </c>
      <c r="C851" s="40" t="s">
        <v>364</v>
      </c>
      <c r="D851" s="40">
        <v>27</v>
      </c>
      <c r="E851" s="40">
        <v>275</v>
      </c>
      <c r="F851" s="40">
        <v>2753</v>
      </c>
      <c r="G851" s="40" t="s">
        <v>942</v>
      </c>
    </row>
    <row r="852" spans="2:7">
      <c r="B852" s="46" t="s">
        <v>1981</v>
      </c>
      <c r="C852" s="40" t="s">
        <v>364</v>
      </c>
      <c r="D852" s="40">
        <v>27</v>
      </c>
      <c r="E852" s="40">
        <v>276</v>
      </c>
      <c r="F852" s="40">
        <v>0</v>
      </c>
      <c r="G852" s="40" t="s">
        <v>943</v>
      </c>
    </row>
    <row r="853" spans="2:7">
      <c r="B853" s="46" t="s">
        <v>1981</v>
      </c>
      <c r="C853" s="40" t="s">
        <v>364</v>
      </c>
      <c r="D853" s="40">
        <v>27</v>
      </c>
      <c r="E853" s="40">
        <v>276</v>
      </c>
      <c r="F853" s="40">
        <v>2761</v>
      </c>
      <c r="G853" s="40" t="s">
        <v>943</v>
      </c>
    </row>
    <row r="854" spans="2:7">
      <c r="B854" s="46" t="s">
        <v>1981</v>
      </c>
      <c r="C854" s="40" t="s">
        <v>364</v>
      </c>
      <c r="D854" s="40">
        <v>28</v>
      </c>
      <c r="E854" s="40">
        <v>0</v>
      </c>
      <c r="F854" s="40">
        <v>0</v>
      </c>
      <c r="G854" s="40" t="s">
        <v>944</v>
      </c>
    </row>
    <row r="855" spans="2:7">
      <c r="B855" s="46" t="s">
        <v>1981</v>
      </c>
      <c r="C855" s="40" t="s">
        <v>364</v>
      </c>
      <c r="D855" s="40">
        <v>28</v>
      </c>
      <c r="E855" s="40">
        <v>280</v>
      </c>
      <c r="F855" s="40">
        <v>0</v>
      </c>
      <c r="G855" s="40" t="s">
        <v>945</v>
      </c>
    </row>
    <row r="856" spans="2:7">
      <c r="B856" s="46" t="s">
        <v>1981</v>
      </c>
      <c r="C856" s="40" t="s">
        <v>364</v>
      </c>
      <c r="D856" s="40">
        <v>28</v>
      </c>
      <c r="E856" s="40">
        <v>280</v>
      </c>
      <c r="F856" s="40">
        <v>2800</v>
      </c>
      <c r="G856" s="40" t="s">
        <v>191</v>
      </c>
    </row>
    <row r="857" spans="2:7">
      <c r="B857" s="46" t="s">
        <v>1981</v>
      </c>
      <c r="C857" s="40" t="s">
        <v>364</v>
      </c>
      <c r="D857" s="40">
        <v>28</v>
      </c>
      <c r="E857" s="40">
        <v>280</v>
      </c>
      <c r="F857" s="40">
        <v>2809</v>
      </c>
      <c r="G857" s="40" t="s">
        <v>192</v>
      </c>
    </row>
    <row r="858" spans="2:7">
      <c r="B858" s="46" t="s">
        <v>1981</v>
      </c>
      <c r="C858" s="40" t="s">
        <v>364</v>
      </c>
      <c r="D858" s="40">
        <v>28</v>
      </c>
      <c r="E858" s="40">
        <v>281</v>
      </c>
      <c r="F858" s="40">
        <v>0</v>
      </c>
      <c r="G858" s="40" t="s">
        <v>946</v>
      </c>
    </row>
    <row r="859" spans="2:7">
      <c r="B859" s="46" t="s">
        <v>1981</v>
      </c>
      <c r="C859" s="40" t="s">
        <v>364</v>
      </c>
      <c r="D859" s="40">
        <v>28</v>
      </c>
      <c r="E859" s="40">
        <v>281</v>
      </c>
      <c r="F859" s="40">
        <v>2811</v>
      </c>
      <c r="G859" s="40" t="s">
        <v>947</v>
      </c>
    </row>
    <row r="860" spans="2:7">
      <c r="B860" s="46" t="s">
        <v>1981</v>
      </c>
      <c r="C860" s="40" t="s">
        <v>364</v>
      </c>
      <c r="D860" s="40">
        <v>28</v>
      </c>
      <c r="E860" s="40">
        <v>281</v>
      </c>
      <c r="F860" s="40">
        <v>2812</v>
      </c>
      <c r="G860" s="40" t="s">
        <v>948</v>
      </c>
    </row>
    <row r="861" spans="2:7">
      <c r="B861" s="46" t="s">
        <v>1981</v>
      </c>
      <c r="C861" s="40" t="s">
        <v>364</v>
      </c>
      <c r="D861" s="40">
        <v>28</v>
      </c>
      <c r="E861" s="40">
        <v>281</v>
      </c>
      <c r="F861" s="40">
        <v>2813</v>
      </c>
      <c r="G861" s="40" t="s">
        <v>949</v>
      </c>
    </row>
    <row r="862" spans="2:7">
      <c r="B862" s="46" t="s">
        <v>1981</v>
      </c>
      <c r="C862" s="40" t="s">
        <v>364</v>
      </c>
      <c r="D862" s="40">
        <v>28</v>
      </c>
      <c r="E862" s="40">
        <v>281</v>
      </c>
      <c r="F862" s="40">
        <v>2814</v>
      </c>
      <c r="G862" s="40" t="s">
        <v>950</v>
      </c>
    </row>
    <row r="863" spans="2:7">
      <c r="B863" s="46" t="s">
        <v>1981</v>
      </c>
      <c r="C863" s="40" t="s">
        <v>364</v>
      </c>
      <c r="D863" s="40">
        <v>28</v>
      </c>
      <c r="E863" s="40">
        <v>281</v>
      </c>
      <c r="F863" s="40">
        <v>2815</v>
      </c>
      <c r="G863" s="40" t="s">
        <v>951</v>
      </c>
    </row>
    <row r="864" spans="2:7">
      <c r="B864" s="46" t="s">
        <v>1981</v>
      </c>
      <c r="C864" s="40" t="s">
        <v>364</v>
      </c>
      <c r="D864" s="40">
        <v>28</v>
      </c>
      <c r="E864" s="40">
        <v>282</v>
      </c>
      <c r="F864" s="40">
        <v>0</v>
      </c>
      <c r="G864" s="40" t="s">
        <v>952</v>
      </c>
    </row>
    <row r="865" spans="2:7">
      <c r="B865" s="46" t="s">
        <v>1981</v>
      </c>
      <c r="C865" s="40" t="s">
        <v>364</v>
      </c>
      <c r="D865" s="40">
        <v>28</v>
      </c>
      <c r="E865" s="40">
        <v>282</v>
      </c>
      <c r="F865" s="40">
        <v>2821</v>
      </c>
      <c r="G865" s="40" t="s">
        <v>953</v>
      </c>
    </row>
    <row r="866" spans="2:7">
      <c r="B866" s="46" t="s">
        <v>1981</v>
      </c>
      <c r="C866" s="40" t="s">
        <v>364</v>
      </c>
      <c r="D866" s="40">
        <v>28</v>
      </c>
      <c r="E866" s="40">
        <v>282</v>
      </c>
      <c r="F866" s="40">
        <v>2822</v>
      </c>
      <c r="G866" s="40" t="s">
        <v>954</v>
      </c>
    </row>
    <row r="867" spans="2:7">
      <c r="B867" s="46" t="s">
        <v>1981</v>
      </c>
      <c r="C867" s="40" t="s">
        <v>364</v>
      </c>
      <c r="D867" s="40">
        <v>28</v>
      </c>
      <c r="E867" s="40">
        <v>282</v>
      </c>
      <c r="F867" s="40">
        <v>2823</v>
      </c>
      <c r="G867" s="40" t="s">
        <v>955</v>
      </c>
    </row>
    <row r="868" spans="2:7">
      <c r="B868" s="46" t="s">
        <v>1981</v>
      </c>
      <c r="C868" s="40" t="s">
        <v>364</v>
      </c>
      <c r="D868" s="40">
        <v>28</v>
      </c>
      <c r="E868" s="40">
        <v>283</v>
      </c>
      <c r="F868" s="40">
        <v>0</v>
      </c>
      <c r="G868" s="40" t="s">
        <v>956</v>
      </c>
    </row>
    <row r="869" spans="2:7">
      <c r="B869" s="46" t="s">
        <v>1981</v>
      </c>
      <c r="C869" s="40" t="s">
        <v>364</v>
      </c>
      <c r="D869" s="40">
        <v>28</v>
      </c>
      <c r="E869" s="40">
        <v>283</v>
      </c>
      <c r="F869" s="40">
        <v>2831</v>
      </c>
      <c r="G869" s="40" t="s">
        <v>957</v>
      </c>
    </row>
    <row r="870" spans="2:7">
      <c r="B870" s="46" t="s">
        <v>1981</v>
      </c>
      <c r="C870" s="40" t="s">
        <v>364</v>
      </c>
      <c r="D870" s="40">
        <v>28</v>
      </c>
      <c r="E870" s="40">
        <v>283</v>
      </c>
      <c r="F870" s="40">
        <v>2832</v>
      </c>
      <c r="G870" s="40" t="s">
        <v>958</v>
      </c>
    </row>
    <row r="871" spans="2:7">
      <c r="B871" s="46" t="s">
        <v>1981</v>
      </c>
      <c r="C871" s="40" t="s">
        <v>364</v>
      </c>
      <c r="D871" s="40">
        <v>28</v>
      </c>
      <c r="E871" s="40">
        <v>284</v>
      </c>
      <c r="F871" s="40">
        <v>0</v>
      </c>
      <c r="G871" s="40" t="s">
        <v>959</v>
      </c>
    </row>
    <row r="872" spans="2:7">
      <c r="B872" s="46" t="s">
        <v>1981</v>
      </c>
      <c r="C872" s="40" t="s">
        <v>364</v>
      </c>
      <c r="D872" s="40">
        <v>28</v>
      </c>
      <c r="E872" s="40">
        <v>284</v>
      </c>
      <c r="F872" s="40">
        <v>2841</v>
      </c>
      <c r="G872" s="40" t="s">
        <v>960</v>
      </c>
    </row>
    <row r="873" spans="2:7">
      <c r="B873" s="46" t="s">
        <v>1981</v>
      </c>
      <c r="C873" s="40" t="s">
        <v>364</v>
      </c>
      <c r="D873" s="40">
        <v>28</v>
      </c>
      <c r="E873" s="40">
        <v>284</v>
      </c>
      <c r="F873" s="40">
        <v>2842</v>
      </c>
      <c r="G873" s="40" t="s">
        <v>961</v>
      </c>
    </row>
    <row r="874" spans="2:7">
      <c r="B874" s="46" t="s">
        <v>1981</v>
      </c>
      <c r="C874" s="40" t="s">
        <v>364</v>
      </c>
      <c r="D874" s="40">
        <v>28</v>
      </c>
      <c r="E874" s="40">
        <v>285</v>
      </c>
      <c r="F874" s="40">
        <v>0</v>
      </c>
      <c r="G874" s="40" t="s">
        <v>962</v>
      </c>
    </row>
    <row r="875" spans="2:7">
      <c r="B875" s="46" t="s">
        <v>1981</v>
      </c>
      <c r="C875" s="40" t="s">
        <v>364</v>
      </c>
      <c r="D875" s="40">
        <v>28</v>
      </c>
      <c r="E875" s="40">
        <v>285</v>
      </c>
      <c r="F875" s="40">
        <v>2851</v>
      </c>
      <c r="G875" s="40" t="s">
        <v>963</v>
      </c>
    </row>
    <row r="876" spans="2:7">
      <c r="B876" s="46" t="s">
        <v>1981</v>
      </c>
      <c r="C876" s="40" t="s">
        <v>364</v>
      </c>
      <c r="D876" s="40">
        <v>28</v>
      </c>
      <c r="E876" s="40">
        <v>285</v>
      </c>
      <c r="F876" s="40">
        <v>2859</v>
      </c>
      <c r="G876" s="40" t="s">
        <v>964</v>
      </c>
    </row>
    <row r="877" spans="2:7">
      <c r="B877" s="46" t="s">
        <v>1981</v>
      </c>
      <c r="C877" s="40" t="s">
        <v>364</v>
      </c>
      <c r="D877" s="40">
        <v>28</v>
      </c>
      <c r="E877" s="40">
        <v>289</v>
      </c>
      <c r="F877" s="40">
        <v>0</v>
      </c>
      <c r="G877" s="40" t="s">
        <v>965</v>
      </c>
    </row>
    <row r="878" spans="2:7">
      <c r="B878" s="46" t="s">
        <v>1981</v>
      </c>
      <c r="C878" s="40" t="s">
        <v>364</v>
      </c>
      <c r="D878" s="40">
        <v>28</v>
      </c>
      <c r="E878" s="40">
        <v>289</v>
      </c>
      <c r="F878" s="40">
        <v>2899</v>
      </c>
      <c r="G878" s="40" t="s">
        <v>965</v>
      </c>
    </row>
    <row r="879" spans="2:7">
      <c r="B879" s="46" t="s">
        <v>1981</v>
      </c>
      <c r="C879" s="40" t="s">
        <v>364</v>
      </c>
      <c r="D879" s="40">
        <v>29</v>
      </c>
      <c r="E879" s="40">
        <v>0</v>
      </c>
      <c r="F879" s="40">
        <v>0</v>
      </c>
      <c r="G879" s="40" t="s">
        <v>966</v>
      </c>
    </row>
    <row r="880" spans="2:7">
      <c r="B880" s="46" t="s">
        <v>1981</v>
      </c>
      <c r="C880" s="40" t="s">
        <v>364</v>
      </c>
      <c r="D880" s="40">
        <v>29</v>
      </c>
      <c r="E880" s="40">
        <v>290</v>
      </c>
      <c r="F880" s="40">
        <v>0</v>
      </c>
      <c r="G880" s="40" t="s">
        <v>967</v>
      </c>
    </row>
    <row r="881" spans="2:7">
      <c r="B881" s="46" t="s">
        <v>1981</v>
      </c>
      <c r="C881" s="40" t="s">
        <v>364</v>
      </c>
      <c r="D881" s="40">
        <v>29</v>
      </c>
      <c r="E881" s="40">
        <v>290</v>
      </c>
      <c r="F881" s="40">
        <v>2900</v>
      </c>
      <c r="G881" s="40" t="s">
        <v>191</v>
      </c>
    </row>
    <row r="882" spans="2:7">
      <c r="B882" s="46" t="s">
        <v>1981</v>
      </c>
      <c r="C882" s="40" t="s">
        <v>364</v>
      </c>
      <c r="D882" s="40">
        <v>29</v>
      </c>
      <c r="E882" s="40">
        <v>290</v>
      </c>
      <c r="F882" s="40">
        <v>2909</v>
      </c>
      <c r="G882" s="40" t="s">
        <v>192</v>
      </c>
    </row>
    <row r="883" spans="2:7">
      <c r="B883" s="46" t="s">
        <v>1981</v>
      </c>
      <c r="C883" s="40" t="s">
        <v>364</v>
      </c>
      <c r="D883" s="40">
        <v>29</v>
      </c>
      <c r="E883" s="40">
        <v>291</v>
      </c>
      <c r="F883" s="40">
        <v>0</v>
      </c>
      <c r="G883" s="40" t="s">
        <v>968</v>
      </c>
    </row>
    <row r="884" spans="2:7">
      <c r="B884" s="46" t="s">
        <v>1981</v>
      </c>
      <c r="C884" s="40" t="s">
        <v>364</v>
      </c>
      <c r="D884" s="40">
        <v>29</v>
      </c>
      <c r="E884" s="40">
        <v>291</v>
      </c>
      <c r="F884" s="40">
        <v>2911</v>
      </c>
      <c r="G884" s="40" t="s">
        <v>969</v>
      </c>
    </row>
    <row r="885" spans="2:7">
      <c r="B885" s="46" t="s">
        <v>1981</v>
      </c>
      <c r="C885" s="40" t="s">
        <v>364</v>
      </c>
      <c r="D885" s="40">
        <v>29</v>
      </c>
      <c r="E885" s="40">
        <v>291</v>
      </c>
      <c r="F885" s="40">
        <v>2912</v>
      </c>
      <c r="G885" s="40" t="s">
        <v>970</v>
      </c>
    </row>
    <row r="886" spans="2:7">
      <c r="B886" s="46" t="s">
        <v>1981</v>
      </c>
      <c r="C886" s="40" t="s">
        <v>364</v>
      </c>
      <c r="D886" s="40">
        <v>29</v>
      </c>
      <c r="E886" s="40">
        <v>291</v>
      </c>
      <c r="F886" s="40">
        <v>2913</v>
      </c>
      <c r="G886" s="40" t="s">
        <v>971</v>
      </c>
    </row>
    <row r="887" spans="2:7">
      <c r="B887" s="46" t="s">
        <v>1981</v>
      </c>
      <c r="C887" s="40" t="s">
        <v>364</v>
      </c>
      <c r="D887" s="40">
        <v>29</v>
      </c>
      <c r="E887" s="40">
        <v>291</v>
      </c>
      <c r="F887" s="40">
        <v>2914</v>
      </c>
      <c r="G887" s="40" t="s">
        <v>972</v>
      </c>
    </row>
    <row r="888" spans="2:7">
      <c r="B888" s="46" t="s">
        <v>1981</v>
      </c>
      <c r="C888" s="40" t="s">
        <v>364</v>
      </c>
      <c r="D888" s="40">
        <v>29</v>
      </c>
      <c r="E888" s="40">
        <v>291</v>
      </c>
      <c r="F888" s="40">
        <v>2915</v>
      </c>
      <c r="G888" s="40" t="s">
        <v>973</v>
      </c>
    </row>
    <row r="889" spans="2:7">
      <c r="B889" s="46" t="s">
        <v>1981</v>
      </c>
      <c r="C889" s="40" t="s">
        <v>364</v>
      </c>
      <c r="D889" s="40">
        <v>29</v>
      </c>
      <c r="E889" s="40">
        <v>292</v>
      </c>
      <c r="F889" s="40">
        <v>0</v>
      </c>
      <c r="G889" s="40" t="s">
        <v>974</v>
      </c>
    </row>
    <row r="890" spans="2:7">
      <c r="B890" s="46" t="s">
        <v>1981</v>
      </c>
      <c r="C890" s="40" t="s">
        <v>364</v>
      </c>
      <c r="D890" s="40">
        <v>29</v>
      </c>
      <c r="E890" s="40">
        <v>292</v>
      </c>
      <c r="F890" s="40">
        <v>2921</v>
      </c>
      <c r="G890" s="40" t="s">
        <v>975</v>
      </c>
    </row>
    <row r="891" spans="2:7">
      <c r="B891" s="46" t="s">
        <v>1981</v>
      </c>
      <c r="C891" s="40" t="s">
        <v>364</v>
      </c>
      <c r="D891" s="40">
        <v>29</v>
      </c>
      <c r="E891" s="40">
        <v>292</v>
      </c>
      <c r="F891" s="40">
        <v>2922</v>
      </c>
      <c r="G891" s="40" t="s">
        <v>976</v>
      </c>
    </row>
    <row r="892" spans="2:7">
      <c r="B892" s="46" t="s">
        <v>1981</v>
      </c>
      <c r="C892" s="40" t="s">
        <v>364</v>
      </c>
      <c r="D892" s="40">
        <v>29</v>
      </c>
      <c r="E892" s="40">
        <v>292</v>
      </c>
      <c r="F892" s="40">
        <v>2929</v>
      </c>
      <c r="G892" s="40" t="s">
        <v>977</v>
      </c>
    </row>
    <row r="893" spans="2:7">
      <c r="B893" s="46" t="s">
        <v>1981</v>
      </c>
      <c r="C893" s="40" t="s">
        <v>364</v>
      </c>
      <c r="D893" s="40">
        <v>29</v>
      </c>
      <c r="E893" s="40">
        <v>293</v>
      </c>
      <c r="F893" s="40">
        <v>0</v>
      </c>
      <c r="G893" s="40" t="s">
        <v>978</v>
      </c>
    </row>
    <row r="894" spans="2:7">
      <c r="B894" s="46" t="s">
        <v>1981</v>
      </c>
      <c r="C894" s="40" t="s">
        <v>364</v>
      </c>
      <c r="D894" s="40">
        <v>29</v>
      </c>
      <c r="E894" s="40">
        <v>293</v>
      </c>
      <c r="F894" s="40">
        <v>2931</v>
      </c>
      <c r="G894" s="40" t="s">
        <v>979</v>
      </c>
    </row>
    <row r="895" spans="2:7">
      <c r="B895" s="46" t="s">
        <v>1981</v>
      </c>
      <c r="C895" s="40" t="s">
        <v>364</v>
      </c>
      <c r="D895" s="40">
        <v>29</v>
      </c>
      <c r="E895" s="40">
        <v>293</v>
      </c>
      <c r="F895" s="40">
        <v>2932</v>
      </c>
      <c r="G895" s="40" t="s">
        <v>980</v>
      </c>
    </row>
    <row r="896" spans="2:7">
      <c r="B896" s="46" t="s">
        <v>1981</v>
      </c>
      <c r="C896" s="40" t="s">
        <v>364</v>
      </c>
      <c r="D896" s="40">
        <v>29</v>
      </c>
      <c r="E896" s="40">
        <v>293</v>
      </c>
      <c r="F896" s="40">
        <v>2933</v>
      </c>
      <c r="G896" s="40" t="s">
        <v>981</v>
      </c>
    </row>
    <row r="897" spans="2:7">
      <c r="B897" s="46" t="s">
        <v>1981</v>
      </c>
      <c r="C897" s="40" t="s">
        <v>364</v>
      </c>
      <c r="D897" s="40">
        <v>29</v>
      </c>
      <c r="E897" s="40">
        <v>293</v>
      </c>
      <c r="F897" s="40">
        <v>2939</v>
      </c>
      <c r="G897" s="40" t="s">
        <v>982</v>
      </c>
    </row>
    <row r="898" spans="2:7">
      <c r="B898" s="46" t="s">
        <v>1981</v>
      </c>
      <c r="C898" s="40" t="s">
        <v>364</v>
      </c>
      <c r="D898" s="40">
        <v>29</v>
      </c>
      <c r="E898" s="40">
        <v>294</v>
      </c>
      <c r="F898" s="40">
        <v>0</v>
      </c>
      <c r="G898" s="40" t="s">
        <v>983</v>
      </c>
    </row>
    <row r="899" spans="2:7">
      <c r="B899" s="46" t="s">
        <v>1981</v>
      </c>
      <c r="C899" s="40" t="s">
        <v>364</v>
      </c>
      <c r="D899" s="40">
        <v>29</v>
      </c>
      <c r="E899" s="40">
        <v>294</v>
      </c>
      <c r="F899" s="40">
        <v>2941</v>
      </c>
      <c r="G899" s="40" t="s">
        <v>984</v>
      </c>
    </row>
    <row r="900" spans="2:7">
      <c r="B900" s="46" t="s">
        <v>1981</v>
      </c>
      <c r="C900" s="40" t="s">
        <v>364</v>
      </c>
      <c r="D900" s="40">
        <v>29</v>
      </c>
      <c r="E900" s="40">
        <v>294</v>
      </c>
      <c r="F900" s="40">
        <v>2942</v>
      </c>
      <c r="G900" s="40" t="s">
        <v>985</v>
      </c>
    </row>
    <row r="901" spans="2:7">
      <c r="B901" s="46" t="s">
        <v>1981</v>
      </c>
      <c r="C901" s="40" t="s">
        <v>364</v>
      </c>
      <c r="D901" s="40">
        <v>29</v>
      </c>
      <c r="E901" s="40">
        <v>295</v>
      </c>
      <c r="F901" s="40">
        <v>0</v>
      </c>
      <c r="G901" s="40" t="s">
        <v>986</v>
      </c>
    </row>
    <row r="902" spans="2:7">
      <c r="B902" s="46" t="s">
        <v>1981</v>
      </c>
      <c r="C902" s="40" t="s">
        <v>364</v>
      </c>
      <c r="D902" s="40">
        <v>29</v>
      </c>
      <c r="E902" s="40">
        <v>295</v>
      </c>
      <c r="F902" s="40">
        <v>2951</v>
      </c>
      <c r="G902" s="40" t="s">
        <v>987</v>
      </c>
    </row>
    <row r="903" spans="2:7">
      <c r="B903" s="46" t="s">
        <v>1981</v>
      </c>
      <c r="C903" s="40" t="s">
        <v>364</v>
      </c>
      <c r="D903" s="40">
        <v>29</v>
      </c>
      <c r="E903" s="40">
        <v>295</v>
      </c>
      <c r="F903" s="40">
        <v>2952</v>
      </c>
      <c r="G903" s="40" t="s">
        <v>988</v>
      </c>
    </row>
    <row r="904" spans="2:7">
      <c r="B904" s="46" t="s">
        <v>1981</v>
      </c>
      <c r="C904" s="40" t="s">
        <v>364</v>
      </c>
      <c r="D904" s="40">
        <v>29</v>
      </c>
      <c r="E904" s="40">
        <v>296</v>
      </c>
      <c r="F904" s="40">
        <v>0</v>
      </c>
      <c r="G904" s="40" t="s">
        <v>989</v>
      </c>
    </row>
    <row r="905" spans="2:7">
      <c r="B905" s="46" t="s">
        <v>1981</v>
      </c>
      <c r="C905" s="40" t="s">
        <v>364</v>
      </c>
      <c r="D905" s="40">
        <v>29</v>
      </c>
      <c r="E905" s="40">
        <v>296</v>
      </c>
      <c r="F905" s="40">
        <v>2961</v>
      </c>
      <c r="G905" s="40" t="s">
        <v>990</v>
      </c>
    </row>
    <row r="906" spans="2:7">
      <c r="B906" s="46" t="s">
        <v>1981</v>
      </c>
      <c r="C906" s="40" t="s">
        <v>364</v>
      </c>
      <c r="D906" s="40">
        <v>29</v>
      </c>
      <c r="E906" s="40">
        <v>296</v>
      </c>
      <c r="F906" s="40">
        <v>2962</v>
      </c>
      <c r="G906" s="40" t="s">
        <v>991</v>
      </c>
    </row>
    <row r="907" spans="2:7">
      <c r="B907" s="46" t="s">
        <v>1981</v>
      </c>
      <c r="C907" s="40" t="s">
        <v>364</v>
      </c>
      <c r="D907" s="40">
        <v>29</v>
      </c>
      <c r="E907" s="40">
        <v>296</v>
      </c>
      <c r="F907" s="40">
        <v>2969</v>
      </c>
      <c r="G907" s="40" t="s">
        <v>992</v>
      </c>
    </row>
    <row r="908" spans="2:7">
      <c r="B908" s="46" t="s">
        <v>1981</v>
      </c>
      <c r="C908" s="40" t="s">
        <v>364</v>
      </c>
      <c r="D908" s="40">
        <v>29</v>
      </c>
      <c r="E908" s="40">
        <v>297</v>
      </c>
      <c r="F908" s="40">
        <v>0</v>
      </c>
      <c r="G908" s="40" t="s">
        <v>993</v>
      </c>
    </row>
    <row r="909" spans="2:7">
      <c r="B909" s="46" t="s">
        <v>1981</v>
      </c>
      <c r="C909" s="40" t="s">
        <v>364</v>
      </c>
      <c r="D909" s="40">
        <v>29</v>
      </c>
      <c r="E909" s="40">
        <v>297</v>
      </c>
      <c r="F909" s="40">
        <v>2971</v>
      </c>
      <c r="G909" s="40" t="s">
        <v>994</v>
      </c>
    </row>
    <row r="910" spans="2:7">
      <c r="B910" s="46" t="s">
        <v>1981</v>
      </c>
      <c r="C910" s="40" t="s">
        <v>364</v>
      </c>
      <c r="D910" s="40">
        <v>29</v>
      </c>
      <c r="E910" s="40">
        <v>297</v>
      </c>
      <c r="F910" s="40">
        <v>2972</v>
      </c>
      <c r="G910" s="40" t="s">
        <v>995</v>
      </c>
    </row>
    <row r="911" spans="2:7">
      <c r="B911" s="46" t="s">
        <v>1981</v>
      </c>
      <c r="C911" s="40" t="s">
        <v>364</v>
      </c>
      <c r="D911" s="40">
        <v>29</v>
      </c>
      <c r="E911" s="40">
        <v>297</v>
      </c>
      <c r="F911" s="40">
        <v>2973</v>
      </c>
      <c r="G911" s="40" t="s">
        <v>996</v>
      </c>
    </row>
    <row r="912" spans="2:7">
      <c r="B912" s="46" t="s">
        <v>1981</v>
      </c>
      <c r="C912" s="40" t="s">
        <v>364</v>
      </c>
      <c r="D912" s="40">
        <v>29</v>
      </c>
      <c r="E912" s="40">
        <v>299</v>
      </c>
      <c r="F912" s="40">
        <v>0</v>
      </c>
      <c r="G912" s="40" t="s">
        <v>997</v>
      </c>
    </row>
    <row r="913" spans="2:7">
      <c r="B913" s="46" t="s">
        <v>1981</v>
      </c>
      <c r="C913" s="40" t="s">
        <v>364</v>
      </c>
      <c r="D913" s="40">
        <v>29</v>
      </c>
      <c r="E913" s="40">
        <v>299</v>
      </c>
      <c r="F913" s="40">
        <v>2999</v>
      </c>
      <c r="G913" s="40" t="s">
        <v>997</v>
      </c>
    </row>
    <row r="914" spans="2:7">
      <c r="B914" s="46" t="s">
        <v>1981</v>
      </c>
      <c r="C914" s="40" t="s">
        <v>364</v>
      </c>
      <c r="D914" s="40">
        <v>30</v>
      </c>
      <c r="E914" s="40">
        <v>0</v>
      </c>
      <c r="F914" s="40">
        <v>0</v>
      </c>
      <c r="G914" s="40" t="s">
        <v>998</v>
      </c>
    </row>
    <row r="915" spans="2:7">
      <c r="B915" s="46" t="s">
        <v>1981</v>
      </c>
      <c r="C915" s="40" t="s">
        <v>364</v>
      </c>
      <c r="D915" s="40">
        <v>30</v>
      </c>
      <c r="E915" s="40">
        <v>300</v>
      </c>
      <c r="F915" s="40">
        <v>0</v>
      </c>
      <c r="G915" s="40" t="s">
        <v>999</v>
      </c>
    </row>
    <row r="916" spans="2:7">
      <c r="B916" s="46" t="s">
        <v>1981</v>
      </c>
      <c r="C916" s="40" t="s">
        <v>364</v>
      </c>
      <c r="D916" s="40">
        <v>30</v>
      </c>
      <c r="E916" s="40">
        <v>300</v>
      </c>
      <c r="F916" s="40">
        <v>3000</v>
      </c>
      <c r="G916" s="40" t="s">
        <v>191</v>
      </c>
    </row>
    <row r="917" spans="2:7">
      <c r="B917" s="46" t="s">
        <v>1981</v>
      </c>
      <c r="C917" s="40" t="s">
        <v>364</v>
      </c>
      <c r="D917" s="40">
        <v>30</v>
      </c>
      <c r="E917" s="40">
        <v>300</v>
      </c>
      <c r="F917" s="40">
        <v>3009</v>
      </c>
      <c r="G917" s="40" t="s">
        <v>192</v>
      </c>
    </row>
    <row r="918" spans="2:7">
      <c r="B918" s="46" t="s">
        <v>1981</v>
      </c>
      <c r="C918" s="40" t="s">
        <v>364</v>
      </c>
      <c r="D918" s="40">
        <v>30</v>
      </c>
      <c r="E918" s="40">
        <v>301</v>
      </c>
      <c r="F918" s="40">
        <v>0</v>
      </c>
      <c r="G918" s="40" t="s">
        <v>1000</v>
      </c>
    </row>
    <row r="919" spans="2:7">
      <c r="B919" s="46" t="s">
        <v>1981</v>
      </c>
      <c r="C919" s="40" t="s">
        <v>364</v>
      </c>
      <c r="D919" s="40">
        <v>30</v>
      </c>
      <c r="E919" s="40">
        <v>301</v>
      </c>
      <c r="F919" s="40">
        <v>3011</v>
      </c>
      <c r="G919" s="40" t="s">
        <v>1001</v>
      </c>
    </row>
    <row r="920" spans="2:7">
      <c r="B920" s="46" t="s">
        <v>1981</v>
      </c>
      <c r="C920" s="40" t="s">
        <v>364</v>
      </c>
      <c r="D920" s="40">
        <v>30</v>
      </c>
      <c r="E920" s="40">
        <v>301</v>
      </c>
      <c r="F920" s="40">
        <v>3012</v>
      </c>
      <c r="G920" s="40" t="s">
        <v>1002</v>
      </c>
    </row>
    <row r="921" spans="2:7">
      <c r="B921" s="46" t="s">
        <v>1981</v>
      </c>
      <c r="C921" s="40" t="s">
        <v>364</v>
      </c>
      <c r="D921" s="40">
        <v>30</v>
      </c>
      <c r="E921" s="40">
        <v>301</v>
      </c>
      <c r="F921" s="40">
        <v>3013</v>
      </c>
      <c r="G921" s="40" t="s">
        <v>1003</v>
      </c>
    </row>
    <row r="922" spans="2:7">
      <c r="B922" s="46" t="s">
        <v>1981</v>
      </c>
      <c r="C922" s="40" t="s">
        <v>364</v>
      </c>
      <c r="D922" s="40">
        <v>30</v>
      </c>
      <c r="E922" s="40">
        <v>301</v>
      </c>
      <c r="F922" s="40">
        <v>3014</v>
      </c>
      <c r="G922" s="40" t="s">
        <v>1004</v>
      </c>
    </row>
    <row r="923" spans="2:7">
      <c r="B923" s="46" t="s">
        <v>1981</v>
      </c>
      <c r="C923" s="40" t="s">
        <v>364</v>
      </c>
      <c r="D923" s="40">
        <v>30</v>
      </c>
      <c r="E923" s="40">
        <v>301</v>
      </c>
      <c r="F923" s="40">
        <v>3015</v>
      </c>
      <c r="G923" s="40" t="s">
        <v>1005</v>
      </c>
    </row>
    <row r="924" spans="2:7">
      <c r="B924" s="46" t="s">
        <v>1981</v>
      </c>
      <c r="C924" s="40" t="s">
        <v>364</v>
      </c>
      <c r="D924" s="40">
        <v>30</v>
      </c>
      <c r="E924" s="40">
        <v>301</v>
      </c>
      <c r="F924" s="40">
        <v>3019</v>
      </c>
      <c r="G924" s="40" t="s">
        <v>1006</v>
      </c>
    </row>
    <row r="925" spans="2:7">
      <c r="B925" s="46" t="s">
        <v>1981</v>
      </c>
      <c r="C925" s="40" t="s">
        <v>364</v>
      </c>
      <c r="D925" s="40">
        <v>30</v>
      </c>
      <c r="E925" s="40">
        <v>302</v>
      </c>
      <c r="F925" s="40">
        <v>0</v>
      </c>
      <c r="G925" s="40" t="s">
        <v>1007</v>
      </c>
    </row>
    <row r="926" spans="2:7">
      <c r="B926" s="46" t="s">
        <v>1981</v>
      </c>
      <c r="C926" s="40" t="s">
        <v>364</v>
      </c>
      <c r="D926" s="40">
        <v>30</v>
      </c>
      <c r="E926" s="40">
        <v>302</v>
      </c>
      <c r="F926" s="40">
        <v>3021</v>
      </c>
      <c r="G926" s="40" t="s">
        <v>1008</v>
      </c>
    </row>
    <row r="927" spans="2:7">
      <c r="B927" s="46" t="s">
        <v>1981</v>
      </c>
      <c r="C927" s="40" t="s">
        <v>364</v>
      </c>
      <c r="D927" s="40">
        <v>30</v>
      </c>
      <c r="E927" s="40">
        <v>302</v>
      </c>
      <c r="F927" s="40">
        <v>3022</v>
      </c>
      <c r="G927" s="40" t="s">
        <v>1009</v>
      </c>
    </row>
    <row r="928" spans="2:7">
      <c r="B928" s="46" t="s">
        <v>1981</v>
      </c>
      <c r="C928" s="40" t="s">
        <v>364</v>
      </c>
      <c r="D928" s="40">
        <v>30</v>
      </c>
      <c r="E928" s="40">
        <v>302</v>
      </c>
      <c r="F928" s="40">
        <v>3023</v>
      </c>
      <c r="G928" s="40" t="s">
        <v>1010</v>
      </c>
    </row>
    <row r="929" spans="2:7">
      <c r="B929" s="46" t="s">
        <v>1981</v>
      </c>
      <c r="C929" s="40" t="s">
        <v>364</v>
      </c>
      <c r="D929" s="40">
        <v>30</v>
      </c>
      <c r="E929" s="40">
        <v>303</v>
      </c>
      <c r="F929" s="40">
        <v>0</v>
      </c>
      <c r="G929" s="40" t="s">
        <v>1011</v>
      </c>
    </row>
    <row r="930" spans="2:7">
      <c r="B930" s="46" t="s">
        <v>1981</v>
      </c>
      <c r="C930" s="40" t="s">
        <v>364</v>
      </c>
      <c r="D930" s="40">
        <v>30</v>
      </c>
      <c r="E930" s="40">
        <v>303</v>
      </c>
      <c r="F930" s="40">
        <v>3031</v>
      </c>
      <c r="G930" s="40" t="s">
        <v>1012</v>
      </c>
    </row>
    <row r="931" spans="2:7">
      <c r="B931" s="46" t="s">
        <v>1981</v>
      </c>
      <c r="C931" s="40" t="s">
        <v>364</v>
      </c>
      <c r="D931" s="40">
        <v>30</v>
      </c>
      <c r="E931" s="40">
        <v>303</v>
      </c>
      <c r="F931" s="40">
        <v>3032</v>
      </c>
      <c r="G931" s="40" t="s">
        <v>1013</v>
      </c>
    </row>
    <row r="932" spans="2:7">
      <c r="B932" s="46" t="s">
        <v>1981</v>
      </c>
      <c r="C932" s="40" t="s">
        <v>364</v>
      </c>
      <c r="D932" s="40">
        <v>30</v>
      </c>
      <c r="E932" s="40">
        <v>303</v>
      </c>
      <c r="F932" s="40">
        <v>3033</v>
      </c>
      <c r="G932" s="40" t="s">
        <v>1014</v>
      </c>
    </row>
    <row r="933" spans="2:7">
      <c r="B933" s="46" t="s">
        <v>1981</v>
      </c>
      <c r="C933" s="40" t="s">
        <v>364</v>
      </c>
      <c r="D933" s="40">
        <v>30</v>
      </c>
      <c r="E933" s="40">
        <v>303</v>
      </c>
      <c r="F933" s="40">
        <v>3034</v>
      </c>
      <c r="G933" s="40" t="s">
        <v>1015</v>
      </c>
    </row>
    <row r="934" spans="2:7">
      <c r="B934" s="46" t="s">
        <v>1981</v>
      </c>
      <c r="C934" s="40" t="s">
        <v>364</v>
      </c>
      <c r="D934" s="40">
        <v>30</v>
      </c>
      <c r="E934" s="40">
        <v>303</v>
      </c>
      <c r="F934" s="40">
        <v>3035</v>
      </c>
      <c r="G934" s="40" t="s">
        <v>1016</v>
      </c>
    </row>
    <row r="935" spans="2:7">
      <c r="B935" s="46" t="s">
        <v>1981</v>
      </c>
      <c r="C935" s="40" t="s">
        <v>364</v>
      </c>
      <c r="D935" s="40">
        <v>30</v>
      </c>
      <c r="E935" s="40">
        <v>303</v>
      </c>
      <c r="F935" s="40">
        <v>3039</v>
      </c>
      <c r="G935" s="40" t="s">
        <v>1017</v>
      </c>
    </row>
    <row r="936" spans="2:7">
      <c r="B936" s="46" t="s">
        <v>1981</v>
      </c>
      <c r="C936" s="40" t="s">
        <v>364</v>
      </c>
      <c r="D936" s="40">
        <v>31</v>
      </c>
      <c r="E936" s="40">
        <v>0</v>
      </c>
      <c r="F936" s="40">
        <v>0</v>
      </c>
      <c r="G936" s="40" t="s">
        <v>1018</v>
      </c>
    </row>
    <row r="937" spans="2:7">
      <c r="B937" s="46" t="s">
        <v>1981</v>
      </c>
      <c r="C937" s="40" t="s">
        <v>364</v>
      </c>
      <c r="D937" s="40">
        <v>31</v>
      </c>
      <c r="E937" s="40">
        <v>310</v>
      </c>
      <c r="F937" s="40">
        <v>0</v>
      </c>
      <c r="G937" s="40" t="s">
        <v>1019</v>
      </c>
    </row>
    <row r="938" spans="2:7">
      <c r="B938" s="46" t="s">
        <v>1981</v>
      </c>
      <c r="C938" s="40" t="s">
        <v>364</v>
      </c>
      <c r="D938" s="40">
        <v>31</v>
      </c>
      <c r="E938" s="40">
        <v>310</v>
      </c>
      <c r="F938" s="40">
        <v>3100</v>
      </c>
      <c r="G938" s="40" t="s">
        <v>191</v>
      </c>
    </row>
    <row r="939" spans="2:7">
      <c r="B939" s="46" t="s">
        <v>1981</v>
      </c>
      <c r="C939" s="40" t="s">
        <v>364</v>
      </c>
      <c r="D939" s="40">
        <v>31</v>
      </c>
      <c r="E939" s="40">
        <v>310</v>
      </c>
      <c r="F939" s="40">
        <v>3109</v>
      </c>
      <c r="G939" s="40" t="s">
        <v>192</v>
      </c>
    </row>
    <row r="940" spans="2:7">
      <c r="B940" s="46" t="s">
        <v>1981</v>
      </c>
      <c r="C940" s="40" t="s">
        <v>364</v>
      </c>
      <c r="D940" s="40">
        <v>31</v>
      </c>
      <c r="E940" s="40">
        <v>311</v>
      </c>
      <c r="F940" s="40">
        <v>0</v>
      </c>
      <c r="G940" s="40" t="s">
        <v>1020</v>
      </c>
    </row>
    <row r="941" spans="2:7">
      <c r="B941" s="46" t="s">
        <v>1981</v>
      </c>
      <c r="C941" s="40" t="s">
        <v>364</v>
      </c>
      <c r="D941" s="40">
        <v>31</v>
      </c>
      <c r="E941" s="40">
        <v>311</v>
      </c>
      <c r="F941" s="40">
        <v>3111</v>
      </c>
      <c r="G941" s="40" t="s">
        <v>1021</v>
      </c>
    </row>
    <row r="942" spans="2:7">
      <c r="B942" s="46" t="s">
        <v>1981</v>
      </c>
      <c r="C942" s="40" t="s">
        <v>364</v>
      </c>
      <c r="D942" s="40">
        <v>31</v>
      </c>
      <c r="E942" s="40">
        <v>311</v>
      </c>
      <c r="F942" s="40">
        <v>3112</v>
      </c>
      <c r="G942" s="40" t="s">
        <v>1022</v>
      </c>
    </row>
    <row r="943" spans="2:7">
      <c r="B943" s="46" t="s">
        <v>1981</v>
      </c>
      <c r="C943" s="40" t="s">
        <v>364</v>
      </c>
      <c r="D943" s="40">
        <v>31</v>
      </c>
      <c r="E943" s="40">
        <v>311</v>
      </c>
      <c r="F943" s="40">
        <v>3113</v>
      </c>
      <c r="G943" s="40" t="s">
        <v>1023</v>
      </c>
    </row>
    <row r="944" spans="2:7">
      <c r="B944" s="46" t="s">
        <v>1981</v>
      </c>
      <c r="C944" s="40" t="s">
        <v>364</v>
      </c>
      <c r="D944" s="40">
        <v>31</v>
      </c>
      <c r="E944" s="40">
        <v>312</v>
      </c>
      <c r="F944" s="40">
        <v>0</v>
      </c>
      <c r="G944" s="40" t="s">
        <v>1024</v>
      </c>
    </row>
    <row r="945" spans="2:7">
      <c r="B945" s="46" t="s">
        <v>1981</v>
      </c>
      <c r="C945" s="40" t="s">
        <v>364</v>
      </c>
      <c r="D945" s="40">
        <v>31</v>
      </c>
      <c r="E945" s="40">
        <v>312</v>
      </c>
      <c r="F945" s="40">
        <v>3121</v>
      </c>
      <c r="G945" s="40" t="s">
        <v>1025</v>
      </c>
    </row>
    <row r="946" spans="2:7">
      <c r="B946" s="46" t="s">
        <v>1981</v>
      </c>
      <c r="C946" s="40" t="s">
        <v>364</v>
      </c>
      <c r="D946" s="40">
        <v>31</v>
      </c>
      <c r="E946" s="40">
        <v>312</v>
      </c>
      <c r="F946" s="40">
        <v>3122</v>
      </c>
      <c r="G946" s="40" t="s">
        <v>1026</v>
      </c>
    </row>
    <row r="947" spans="2:7">
      <c r="B947" s="46" t="s">
        <v>1981</v>
      </c>
      <c r="C947" s="40" t="s">
        <v>364</v>
      </c>
      <c r="D947" s="40">
        <v>31</v>
      </c>
      <c r="E947" s="40">
        <v>313</v>
      </c>
      <c r="F947" s="40">
        <v>0</v>
      </c>
      <c r="G947" s="40" t="s">
        <v>1027</v>
      </c>
    </row>
    <row r="948" spans="2:7">
      <c r="B948" s="46" t="s">
        <v>1981</v>
      </c>
      <c r="C948" s="40" t="s">
        <v>364</v>
      </c>
      <c r="D948" s="40">
        <v>31</v>
      </c>
      <c r="E948" s="40">
        <v>313</v>
      </c>
      <c r="F948" s="40">
        <v>3131</v>
      </c>
      <c r="G948" s="40" t="s">
        <v>1028</v>
      </c>
    </row>
    <row r="949" spans="2:7">
      <c r="B949" s="46" t="s">
        <v>1981</v>
      </c>
      <c r="C949" s="40" t="s">
        <v>364</v>
      </c>
      <c r="D949" s="40">
        <v>31</v>
      </c>
      <c r="E949" s="40">
        <v>313</v>
      </c>
      <c r="F949" s="40">
        <v>3132</v>
      </c>
      <c r="G949" s="40" t="s">
        <v>1029</v>
      </c>
    </row>
    <row r="950" spans="2:7">
      <c r="B950" s="46" t="s">
        <v>1981</v>
      </c>
      <c r="C950" s="40" t="s">
        <v>364</v>
      </c>
      <c r="D950" s="40">
        <v>31</v>
      </c>
      <c r="E950" s="40">
        <v>313</v>
      </c>
      <c r="F950" s="40">
        <v>3133</v>
      </c>
      <c r="G950" s="40" t="s">
        <v>1030</v>
      </c>
    </row>
    <row r="951" spans="2:7">
      <c r="B951" s="46" t="s">
        <v>1981</v>
      </c>
      <c r="C951" s="40" t="s">
        <v>364</v>
      </c>
      <c r="D951" s="40">
        <v>31</v>
      </c>
      <c r="E951" s="40">
        <v>313</v>
      </c>
      <c r="F951" s="40">
        <v>3134</v>
      </c>
      <c r="G951" s="40" t="s">
        <v>1031</v>
      </c>
    </row>
    <row r="952" spans="2:7">
      <c r="B952" s="46" t="s">
        <v>1981</v>
      </c>
      <c r="C952" s="40" t="s">
        <v>364</v>
      </c>
      <c r="D952" s="40">
        <v>31</v>
      </c>
      <c r="E952" s="40">
        <v>314</v>
      </c>
      <c r="F952" s="40">
        <v>0</v>
      </c>
      <c r="G952" s="40" t="s">
        <v>1032</v>
      </c>
    </row>
    <row r="953" spans="2:7">
      <c r="B953" s="46" t="s">
        <v>1981</v>
      </c>
      <c r="C953" s="40" t="s">
        <v>364</v>
      </c>
      <c r="D953" s="40">
        <v>31</v>
      </c>
      <c r="E953" s="40">
        <v>314</v>
      </c>
      <c r="F953" s="40">
        <v>3141</v>
      </c>
      <c r="G953" s="40" t="s">
        <v>1033</v>
      </c>
    </row>
    <row r="954" spans="2:7">
      <c r="B954" s="46" t="s">
        <v>1981</v>
      </c>
      <c r="C954" s="40" t="s">
        <v>364</v>
      </c>
      <c r="D954" s="40">
        <v>31</v>
      </c>
      <c r="E954" s="40">
        <v>314</v>
      </c>
      <c r="F954" s="40">
        <v>3142</v>
      </c>
      <c r="G954" s="40" t="s">
        <v>1034</v>
      </c>
    </row>
    <row r="955" spans="2:7">
      <c r="B955" s="46" t="s">
        <v>1981</v>
      </c>
      <c r="C955" s="40" t="s">
        <v>364</v>
      </c>
      <c r="D955" s="40">
        <v>31</v>
      </c>
      <c r="E955" s="40">
        <v>314</v>
      </c>
      <c r="F955" s="40">
        <v>3149</v>
      </c>
      <c r="G955" s="40" t="s">
        <v>1035</v>
      </c>
    </row>
    <row r="956" spans="2:7">
      <c r="B956" s="46" t="s">
        <v>1981</v>
      </c>
      <c r="C956" s="40" t="s">
        <v>364</v>
      </c>
      <c r="D956" s="40">
        <v>31</v>
      </c>
      <c r="E956" s="40">
        <v>315</v>
      </c>
      <c r="F956" s="40">
        <v>0</v>
      </c>
      <c r="G956" s="40" t="s">
        <v>1036</v>
      </c>
    </row>
    <row r="957" spans="2:7">
      <c r="B957" s="46" t="s">
        <v>1981</v>
      </c>
      <c r="C957" s="40" t="s">
        <v>364</v>
      </c>
      <c r="D957" s="40">
        <v>31</v>
      </c>
      <c r="E957" s="40">
        <v>315</v>
      </c>
      <c r="F957" s="40">
        <v>3151</v>
      </c>
      <c r="G957" s="40" t="s">
        <v>1037</v>
      </c>
    </row>
    <row r="958" spans="2:7">
      <c r="B958" s="46" t="s">
        <v>1981</v>
      </c>
      <c r="C958" s="40" t="s">
        <v>364</v>
      </c>
      <c r="D958" s="40">
        <v>31</v>
      </c>
      <c r="E958" s="40">
        <v>315</v>
      </c>
      <c r="F958" s="40">
        <v>3159</v>
      </c>
      <c r="G958" s="40" t="s">
        <v>1038</v>
      </c>
    </row>
    <row r="959" spans="2:7">
      <c r="B959" s="46" t="s">
        <v>1981</v>
      </c>
      <c r="C959" s="40" t="s">
        <v>364</v>
      </c>
      <c r="D959" s="40">
        <v>31</v>
      </c>
      <c r="E959" s="40">
        <v>319</v>
      </c>
      <c r="F959" s="40">
        <v>0</v>
      </c>
      <c r="G959" s="40" t="s">
        <v>1039</v>
      </c>
    </row>
    <row r="960" spans="2:7">
      <c r="B960" s="46" t="s">
        <v>1981</v>
      </c>
      <c r="C960" s="40" t="s">
        <v>364</v>
      </c>
      <c r="D960" s="40">
        <v>31</v>
      </c>
      <c r="E960" s="40">
        <v>319</v>
      </c>
      <c r="F960" s="40">
        <v>3191</v>
      </c>
      <c r="G960" s="40" t="s">
        <v>1040</v>
      </c>
    </row>
    <row r="961" spans="2:7">
      <c r="B961" s="46" t="s">
        <v>1981</v>
      </c>
      <c r="C961" s="40" t="s">
        <v>364</v>
      </c>
      <c r="D961" s="40">
        <v>31</v>
      </c>
      <c r="E961" s="40">
        <v>319</v>
      </c>
      <c r="F961" s="40">
        <v>3199</v>
      </c>
      <c r="G961" s="40" t="s">
        <v>1041</v>
      </c>
    </row>
    <row r="962" spans="2:7">
      <c r="B962" s="46" t="s">
        <v>1981</v>
      </c>
      <c r="C962" s="40" t="s">
        <v>364</v>
      </c>
      <c r="D962" s="40">
        <v>32</v>
      </c>
      <c r="E962" s="40">
        <v>0</v>
      </c>
      <c r="F962" s="40">
        <v>0</v>
      </c>
      <c r="G962" s="40" t="s">
        <v>1042</v>
      </c>
    </row>
    <row r="963" spans="2:7">
      <c r="B963" s="46" t="s">
        <v>1981</v>
      </c>
      <c r="C963" s="40" t="s">
        <v>364</v>
      </c>
      <c r="D963" s="40">
        <v>32</v>
      </c>
      <c r="E963" s="40">
        <v>320</v>
      </c>
      <c r="F963" s="40">
        <v>0</v>
      </c>
      <c r="G963" s="40" t="s">
        <v>1043</v>
      </c>
    </row>
    <row r="964" spans="2:7">
      <c r="B964" s="46" t="s">
        <v>1981</v>
      </c>
      <c r="C964" s="40" t="s">
        <v>364</v>
      </c>
      <c r="D964" s="40">
        <v>32</v>
      </c>
      <c r="E964" s="40">
        <v>320</v>
      </c>
      <c r="F964" s="40">
        <v>3200</v>
      </c>
      <c r="G964" s="40" t="s">
        <v>191</v>
      </c>
    </row>
    <row r="965" spans="2:7">
      <c r="B965" s="46" t="s">
        <v>1981</v>
      </c>
      <c r="C965" s="40" t="s">
        <v>364</v>
      </c>
      <c r="D965" s="40">
        <v>32</v>
      </c>
      <c r="E965" s="40">
        <v>320</v>
      </c>
      <c r="F965" s="40">
        <v>3209</v>
      </c>
      <c r="G965" s="40" t="s">
        <v>192</v>
      </c>
    </row>
    <row r="966" spans="2:7">
      <c r="B966" s="46" t="s">
        <v>1981</v>
      </c>
      <c r="C966" s="40" t="s">
        <v>364</v>
      </c>
      <c r="D966" s="40">
        <v>32</v>
      </c>
      <c r="E966" s="40">
        <v>321</v>
      </c>
      <c r="F966" s="40">
        <v>0</v>
      </c>
      <c r="G966" s="40" t="s">
        <v>1044</v>
      </c>
    </row>
    <row r="967" spans="2:7">
      <c r="B967" s="46" t="s">
        <v>1981</v>
      </c>
      <c r="C967" s="40" t="s">
        <v>364</v>
      </c>
      <c r="D967" s="40">
        <v>32</v>
      </c>
      <c r="E967" s="40">
        <v>321</v>
      </c>
      <c r="F967" s="40">
        <v>3211</v>
      </c>
      <c r="G967" s="40" t="s">
        <v>1045</v>
      </c>
    </row>
    <row r="968" spans="2:7">
      <c r="B968" s="46" t="s">
        <v>1981</v>
      </c>
      <c r="C968" s="40" t="s">
        <v>364</v>
      </c>
      <c r="D968" s="40">
        <v>32</v>
      </c>
      <c r="E968" s="40">
        <v>321</v>
      </c>
      <c r="F968" s="40">
        <v>3212</v>
      </c>
      <c r="G968" s="40" t="s">
        <v>1046</v>
      </c>
    </row>
    <row r="969" spans="2:7">
      <c r="B969" s="46" t="s">
        <v>1981</v>
      </c>
      <c r="C969" s="40" t="s">
        <v>364</v>
      </c>
      <c r="D969" s="40">
        <v>32</v>
      </c>
      <c r="E969" s="40">
        <v>321</v>
      </c>
      <c r="F969" s="40">
        <v>3219</v>
      </c>
      <c r="G969" s="40" t="s">
        <v>1047</v>
      </c>
    </row>
    <row r="970" spans="2:7">
      <c r="B970" s="46" t="s">
        <v>1981</v>
      </c>
      <c r="C970" s="40" t="s">
        <v>364</v>
      </c>
      <c r="D970" s="40">
        <v>32</v>
      </c>
      <c r="E970" s="40">
        <v>322</v>
      </c>
      <c r="F970" s="40">
        <v>0</v>
      </c>
      <c r="G970" s="40" t="s">
        <v>1048</v>
      </c>
    </row>
    <row r="971" spans="2:7">
      <c r="B971" s="46" t="s">
        <v>1981</v>
      </c>
      <c r="C971" s="40" t="s">
        <v>364</v>
      </c>
      <c r="D971" s="40">
        <v>32</v>
      </c>
      <c r="E971" s="40">
        <v>322</v>
      </c>
      <c r="F971" s="40">
        <v>3221</v>
      </c>
      <c r="G971" s="40" t="s">
        <v>1049</v>
      </c>
    </row>
    <row r="972" spans="2:7">
      <c r="B972" s="46" t="s">
        <v>1981</v>
      </c>
      <c r="C972" s="40" t="s">
        <v>364</v>
      </c>
      <c r="D972" s="40">
        <v>32</v>
      </c>
      <c r="E972" s="40">
        <v>322</v>
      </c>
      <c r="F972" s="40">
        <v>3222</v>
      </c>
      <c r="G972" s="40" t="s">
        <v>1050</v>
      </c>
    </row>
    <row r="973" spans="2:7">
      <c r="B973" s="46" t="s">
        <v>1981</v>
      </c>
      <c r="C973" s="40" t="s">
        <v>364</v>
      </c>
      <c r="D973" s="40">
        <v>32</v>
      </c>
      <c r="E973" s="40">
        <v>322</v>
      </c>
      <c r="F973" s="40">
        <v>3223</v>
      </c>
      <c r="G973" s="40" t="s">
        <v>1051</v>
      </c>
    </row>
    <row r="974" spans="2:7">
      <c r="B974" s="46" t="s">
        <v>1981</v>
      </c>
      <c r="C974" s="40" t="s">
        <v>364</v>
      </c>
      <c r="D974" s="40">
        <v>32</v>
      </c>
      <c r="E974" s="40">
        <v>322</v>
      </c>
      <c r="F974" s="40">
        <v>3224</v>
      </c>
      <c r="G974" s="40" t="s">
        <v>1052</v>
      </c>
    </row>
    <row r="975" spans="2:7">
      <c r="B975" s="46" t="s">
        <v>1981</v>
      </c>
      <c r="C975" s="40" t="s">
        <v>364</v>
      </c>
      <c r="D975" s="40">
        <v>32</v>
      </c>
      <c r="E975" s="40">
        <v>322</v>
      </c>
      <c r="F975" s="40">
        <v>3229</v>
      </c>
      <c r="G975" s="40" t="s">
        <v>1053</v>
      </c>
    </row>
    <row r="976" spans="2:7">
      <c r="B976" s="46" t="s">
        <v>1981</v>
      </c>
      <c r="C976" s="40" t="s">
        <v>364</v>
      </c>
      <c r="D976" s="40">
        <v>32</v>
      </c>
      <c r="E976" s="40">
        <v>323</v>
      </c>
      <c r="F976" s="40">
        <v>0</v>
      </c>
      <c r="G976" s="40" t="s">
        <v>1054</v>
      </c>
    </row>
    <row r="977" spans="2:7">
      <c r="B977" s="46" t="s">
        <v>1981</v>
      </c>
      <c r="C977" s="40" t="s">
        <v>364</v>
      </c>
      <c r="D977" s="40">
        <v>32</v>
      </c>
      <c r="E977" s="40">
        <v>323</v>
      </c>
      <c r="F977" s="40">
        <v>3231</v>
      </c>
      <c r="G977" s="40" t="s">
        <v>1054</v>
      </c>
    </row>
    <row r="978" spans="2:7">
      <c r="B978" s="46" t="s">
        <v>1981</v>
      </c>
      <c r="C978" s="40" t="s">
        <v>364</v>
      </c>
      <c r="D978" s="40">
        <v>32</v>
      </c>
      <c r="E978" s="40">
        <v>324</v>
      </c>
      <c r="F978" s="40">
        <v>0</v>
      </c>
      <c r="G978" s="40" t="s">
        <v>1055</v>
      </c>
    </row>
    <row r="979" spans="2:7">
      <c r="B979" s="46" t="s">
        <v>1981</v>
      </c>
      <c r="C979" s="40" t="s">
        <v>364</v>
      </c>
      <c r="D979" s="40">
        <v>32</v>
      </c>
      <c r="E979" s="40">
        <v>324</v>
      </c>
      <c r="F979" s="40">
        <v>3241</v>
      </c>
      <c r="G979" s="40" t="s">
        <v>1056</v>
      </c>
    </row>
    <row r="980" spans="2:7">
      <c r="B980" s="46" t="s">
        <v>1981</v>
      </c>
      <c r="C980" s="40" t="s">
        <v>364</v>
      </c>
      <c r="D980" s="40">
        <v>32</v>
      </c>
      <c r="E980" s="40">
        <v>324</v>
      </c>
      <c r="F980" s="40">
        <v>3249</v>
      </c>
      <c r="G980" s="40" t="s">
        <v>1057</v>
      </c>
    </row>
    <row r="981" spans="2:7">
      <c r="B981" s="46" t="s">
        <v>1981</v>
      </c>
      <c r="C981" s="40" t="s">
        <v>364</v>
      </c>
      <c r="D981" s="40">
        <v>32</v>
      </c>
      <c r="E981" s="40">
        <v>325</v>
      </c>
      <c r="F981" s="40">
        <v>0</v>
      </c>
      <c r="G981" s="40" t="s">
        <v>1058</v>
      </c>
    </row>
    <row r="982" spans="2:7">
      <c r="B982" s="46" t="s">
        <v>1981</v>
      </c>
      <c r="C982" s="40" t="s">
        <v>364</v>
      </c>
      <c r="D982" s="40">
        <v>32</v>
      </c>
      <c r="E982" s="40">
        <v>325</v>
      </c>
      <c r="F982" s="40">
        <v>3251</v>
      </c>
      <c r="G982" s="40" t="s">
        <v>1059</v>
      </c>
    </row>
    <row r="983" spans="2:7">
      <c r="B983" s="46" t="s">
        <v>1981</v>
      </c>
      <c r="C983" s="40" t="s">
        <v>364</v>
      </c>
      <c r="D983" s="40">
        <v>32</v>
      </c>
      <c r="E983" s="40">
        <v>325</v>
      </c>
      <c r="F983" s="40">
        <v>3252</v>
      </c>
      <c r="G983" s="40" t="s">
        <v>1060</v>
      </c>
    </row>
    <row r="984" spans="2:7">
      <c r="B984" s="46" t="s">
        <v>1981</v>
      </c>
      <c r="C984" s="40" t="s">
        <v>364</v>
      </c>
      <c r="D984" s="40">
        <v>32</v>
      </c>
      <c r="E984" s="40">
        <v>325</v>
      </c>
      <c r="F984" s="40">
        <v>3253</v>
      </c>
      <c r="G984" s="40" t="s">
        <v>1061</v>
      </c>
    </row>
    <row r="985" spans="2:7">
      <c r="B985" s="46" t="s">
        <v>1981</v>
      </c>
      <c r="C985" s="40" t="s">
        <v>364</v>
      </c>
      <c r="D985" s="40">
        <v>32</v>
      </c>
      <c r="E985" s="40">
        <v>326</v>
      </c>
      <c r="F985" s="40">
        <v>0</v>
      </c>
      <c r="G985" s="40" t="s">
        <v>1062</v>
      </c>
    </row>
    <row r="986" spans="2:7">
      <c r="B986" s="46" t="s">
        <v>1981</v>
      </c>
      <c r="C986" s="40" t="s">
        <v>364</v>
      </c>
      <c r="D986" s="40">
        <v>32</v>
      </c>
      <c r="E986" s="40">
        <v>326</v>
      </c>
      <c r="F986" s="40">
        <v>3261</v>
      </c>
      <c r="G986" s="40" t="s">
        <v>1063</v>
      </c>
    </row>
    <row r="987" spans="2:7">
      <c r="B987" s="46" t="s">
        <v>1981</v>
      </c>
      <c r="C987" s="40" t="s">
        <v>364</v>
      </c>
      <c r="D987" s="40">
        <v>32</v>
      </c>
      <c r="E987" s="40">
        <v>326</v>
      </c>
      <c r="F987" s="40">
        <v>3262</v>
      </c>
      <c r="G987" s="40" t="s">
        <v>1064</v>
      </c>
    </row>
    <row r="988" spans="2:7">
      <c r="B988" s="46" t="s">
        <v>1981</v>
      </c>
      <c r="C988" s="40" t="s">
        <v>364</v>
      </c>
      <c r="D988" s="40">
        <v>32</v>
      </c>
      <c r="E988" s="40">
        <v>326</v>
      </c>
      <c r="F988" s="40">
        <v>3269</v>
      </c>
      <c r="G988" s="40" t="s">
        <v>1065</v>
      </c>
    </row>
    <row r="989" spans="2:7">
      <c r="B989" s="46" t="s">
        <v>1981</v>
      </c>
      <c r="C989" s="40" t="s">
        <v>364</v>
      </c>
      <c r="D989" s="40">
        <v>32</v>
      </c>
      <c r="E989" s="40">
        <v>327</v>
      </c>
      <c r="F989" s="40">
        <v>0</v>
      </c>
      <c r="G989" s="40" t="s">
        <v>1066</v>
      </c>
    </row>
    <row r="990" spans="2:7">
      <c r="B990" s="46" t="s">
        <v>1981</v>
      </c>
      <c r="C990" s="40" t="s">
        <v>364</v>
      </c>
      <c r="D990" s="40">
        <v>32</v>
      </c>
      <c r="E990" s="40">
        <v>327</v>
      </c>
      <c r="F990" s="40">
        <v>3271</v>
      </c>
      <c r="G990" s="40" t="s">
        <v>1066</v>
      </c>
    </row>
    <row r="991" spans="2:7">
      <c r="B991" s="46" t="s">
        <v>1981</v>
      </c>
      <c r="C991" s="40" t="s">
        <v>364</v>
      </c>
      <c r="D991" s="40">
        <v>32</v>
      </c>
      <c r="E991" s="40">
        <v>328</v>
      </c>
      <c r="F991" s="40">
        <v>0</v>
      </c>
      <c r="G991" s="40" t="s">
        <v>1067</v>
      </c>
    </row>
    <row r="992" spans="2:7">
      <c r="B992" s="46" t="s">
        <v>1981</v>
      </c>
      <c r="C992" s="40" t="s">
        <v>364</v>
      </c>
      <c r="D992" s="40">
        <v>32</v>
      </c>
      <c r="E992" s="40">
        <v>328</v>
      </c>
      <c r="F992" s="40">
        <v>3281</v>
      </c>
      <c r="G992" s="40" t="s">
        <v>1068</v>
      </c>
    </row>
    <row r="993" spans="2:7">
      <c r="B993" s="46" t="s">
        <v>1981</v>
      </c>
      <c r="C993" s="40" t="s">
        <v>364</v>
      </c>
      <c r="D993" s="40">
        <v>32</v>
      </c>
      <c r="E993" s="40">
        <v>328</v>
      </c>
      <c r="F993" s="40">
        <v>3282</v>
      </c>
      <c r="G993" s="40" t="s">
        <v>1069</v>
      </c>
    </row>
    <row r="994" spans="2:7">
      <c r="B994" s="46" t="s">
        <v>1981</v>
      </c>
      <c r="C994" s="40" t="s">
        <v>364</v>
      </c>
      <c r="D994" s="40">
        <v>32</v>
      </c>
      <c r="E994" s="40">
        <v>328</v>
      </c>
      <c r="F994" s="40">
        <v>3283</v>
      </c>
      <c r="G994" s="40" t="s">
        <v>1070</v>
      </c>
    </row>
    <row r="995" spans="2:7">
      <c r="B995" s="46" t="s">
        <v>1981</v>
      </c>
      <c r="C995" s="40" t="s">
        <v>364</v>
      </c>
      <c r="D995" s="40">
        <v>32</v>
      </c>
      <c r="E995" s="40">
        <v>328</v>
      </c>
      <c r="F995" s="40">
        <v>3284</v>
      </c>
      <c r="G995" s="40" t="s">
        <v>1071</v>
      </c>
    </row>
    <row r="996" spans="2:7">
      <c r="B996" s="46" t="s">
        <v>1981</v>
      </c>
      <c r="C996" s="40" t="s">
        <v>364</v>
      </c>
      <c r="D996" s="40">
        <v>32</v>
      </c>
      <c r="E996" s="40">
        <v>328</v>
      </c>
      <c r="F996" s="40">
        <v>3285</v>
      </c>
      <c r="G996" s="40" t="s">
        <v>1072</v>
      </c>
    </row>
    <row r="997" spans="2:7">
      <c r="B997" s="46" t="s">
        <v>1981</v>
      </c>
      <c r="C997" s="40" t="s">
        <v>364</v>
      </c>
      <c r="D997" s="40">
        <v>32</v>
      </c>
      <c r="E997" s="40">
        <v>328</v>
      </c>
      <c r="F997" s="40">
        <v>3289</v>
      </c>
      <c r="G997" s="40" t="s">
        <v>1073</v>
      </c>
    </row>
    <row r="998" spans="2:7">
      <c r="B998" s="46" t="s">
        <v>1981</v>
      </c>
      <c r="C998" s="40" t="s">
        <v>364</v>
      </c>
      <c r="D998" s="40">
        <v>32</v>
      </c>
      <c r="E998" s="40">
        <v>329</v>
      </c>
      <c r="F998" s="40">
        <v>0</v>
      </c>
      <c r="G998" s="40" t="s">
        <v>1074</v>
      </c>
    </row>
    <row r="999" spans="2:7">
      <c r="B999" s="46" t="s">
        <v>1981</v>
      </c>
      <c r="C999" s="40" t="s">
        <v>364</v>
      </c>
      <c r="D999" s="40">
        <v>32</v>
      </c>
      <c r="E999" s="40">
        <v>329</v>
      </c>
      <c r="F999" s="40">
        <v>3291</v>
      </c>
      <c r="G999" s="40" t="s">
        <v>1075</v>
      </c>
    </row>
    <row r="1000" spans="2:7">
      <c r="B1000" s="46" t="s">
        <v>1981</v>
      </c>
      <c r="C1000" s="40" t="s">
        <v>364</v>
      </c>
      <c r="D1000" s="40">
        <v>32</v>
      </c>
      <c r="E1000" s="40">
        <v>329</v>
      </c>
      <c r="F1000" s="40">
        <v>3292</v>
      </c>
      <c r="G1000" s="40" t="s">
        <v>1076</v>
      </c>
    </row>
    <row r="1001" spans="2:7">
      <c r="B1001" s="46" t="s">
        <v>1981</v>
      </c>
      <c r="C1001" s="40" t="s">
        <v>364</v>
      </c>
      <c r="D1001" s="40">
        <v>32</v>
      </c>
      <c r="E1001" s="40">
        <v>329</v>
      </c>
      <c r="F1001" s="40">
        <v>3293</v>
      </c>
      <c r="G1001" s="40" t="s">
        <v>1077</v>
      </c>
    </row>
    <row r="1002" spans="2:7">
      <c r="B1002" s="46" t="s">
        <v>1981</v>
      </c>
      <c r="C1002" s="40" t="s">
        <v>364</v>
      </c>
      <c r="D1002" s="40">
        <v>32</v>
      </c>
      <c r="E1002" s="40">
        <v>329</v>
      </c>
      <c r="F1002" s="40">
        <v>3294</v>
      </c>
      <c r="G1002" s="40" t="s">
        <v>1078</v>
      </c>
    </row>
    <row r="1003" spans="2:7">
      <c r="B1003" s="46" t="s">
        <v>1981</v>
      </c>
      <c r="C1003" s="40" t="s">
        <v>364</v>
      </c>
      <c r="D1003" s="40">
        <v>32</v>
      </c>
      <c r="E1003" s="40">
        <v>329</v>
      </c>
      <c r="F1003" s="40">
        <v>3295</v>
      </c>
      <c r="G1003" s="40" t="s">
        <v>1079</v>
      </c>
    </row>
    <row r="1004" spans="2:7">
      <c r="B1004" s="46" t="s">
        <v>1981</v>
      </c>
      <c r="C1004" s="40" t="s">
        <v>364</v>
      </c>
      <c r="D1004" s="40">
        <v>32</v>
      </c>
      <c r="E1004" s="40">
        <v>329</v>
      </c>
      <c r="F1004" s="40">
        <v>3296</v>
      </c>
      <c r="G1004" s="40" t="s">
        <v>1080</v>
      </c>
    </row>
    <row r="1005" spans="2:7">
      <c r="B1005" s="46" t="s">
        <v>1981</v>
      </c>
      <c r="C1005" s="40" t="s">
        <v>364</v>
      </c>
      <c r="D1005" s="40">
        <v>32</v>
      </c>
      <c r="E1005" s="40">
        <v>329</v>
      </c>
      <c r="F1005" s="40">
        <v>3297</v>
      </c>
      <c r="G1005" s="40" t="s">
        <v>1081</v>
      </c>
    </row>
    <row r="1006" spans="2:7">
      <c r="B1006" s="46" t="s">
        <v>1981</v>
      </c>
      <c r="C1006" s="40" t="s">
        <v>364</v>
      </c>
      <c r="D1006" s="40">
        <v>32</v>
      </c>
      <c r="E1006" s="40">
        <v>329</v>
      </c>
      <c r="F1006" s="40">
        <v>3299</v>
      </c>
      <c r="G1006" s="40" t="s">
        <v>1082</v>
      </c>
    </row>
    <row r="1007" spans="2:7">
      <c r="B1007" s="46" t="s">
        <v>1981</v>
      </c>
      <c r="C1007" s="40" t="s">
        <v>1083</v>
      </c>
      <c r="D1007" s="40">
        <v>0</v>
      </c>
      <c r="E1007" s="40">
        <v>0</v>
      </c>
      <c r="F1007" s="40">
        <v>0</v>
      </c>
      <c r="G1007" s="40" t="s">
        <v>1084</v>
      </c>
    </row>
    <row r="1008" spans="2:7">
      <c r="B1008" s="46" t="s">
        <v>1981</v>
      </c>
      <c r="C1008" s="40" t="s">
        <v>1083</v>
      </c>
      <c r="D1008" s="40">
        <v>33</v>
      </c>
      <c r="E1008" s="40">
        <v>0</v>
      </c>
      <c r="F1008" s="40">
        <v>0</v>
      </c>
      <c r="G1008" s="40" t="s">
        <v>1085</v>
      </c>
    </row>
    <row r="1009" spans="2:7">
      <c r="B1009" s="46" t="s">
        <v>1981</v>
      </c>
      <c r="C1009" s="40" t="s">
        <v>1083</v>
      </c>
      <c r="D1009" s="40">
        <v>33</v>
      </c>
      <c r="E1009" s="40">
        <v>330</v>
      </c>
      <c r="F1009" s="40">
        <v>0</v>
      </c>
      <c r="G1009" s="40" t="s">
        <v>1086</v>
      </c>
    </row>
    <row r="1010" spans="2:7">
      <c r="B1010" s="46" t="s">
        <v>1981</v>
      </c>
      <c r="C1010" s="40" t="s">
        <v>1083</v>
      </c>
      <c r="D1010" s="40">
        <v>33</v>
      </c>
      <c r="E1010" s="40">
        <v>330</v>
      </c>
      <c r="F1010" s="40">
        <v>3300</v>
      </c>
      <c r="G1010" s="40" t="s">
        <v>191</v>
      </c>
    </row>
    <row r="1011" spans="2:7">
      <c r="B1011" s="46" t="s">
        <v>1981</v>
      </c>
      <c r="C1011" s="40" t="s">
        <v>1083</v>
      </c>
      <c r="D1011" s="40">
        <v>33</v>
      </c>
      <c r="E1011" s="40">
        <v>330</v>
      </c>
      <c r="F1011" s="40">
        <v>3309</v>
      </c>
      <c r="G1011" s="40" t="s">
        <v>192</v>
      </c>
    </row>
    <row r="1012" spans="2:7">
      <c r="B1012" s="46" t="s">
        <v>1981</v>
      </c>
      <c r="C1012" s="40" t="s">
        <v>1083</v>
      </c>
      <c r="D1012" s="40">
        <v>33</v>
      </c>
      <c r="E1012" s="40">
        <v>331</v>
      </c>
      <c r="F1012" s="40">
        <v>0</v>
      </c>
      <c r="G1012" s="40" t="s">
        <v>1085</v>
      </c>
    </row>
    <row r="1013" spans="2:7">
      <c r="B1013" s="46" t="s">
        <v>1981</v>
      </c>
      <c r="C1013" s="40" t="s">
        <v>1083</v>
      </c>
      <c r="D1013" s="40">
        <v>33</v>
      </c>
      <c r="E1013" s="40">
        <v>331</v>
      </c>
      <c r="F1013" s="40">
        <v>3311</v>
      </c>
      <c r="G1013" s="40" t="s">
        <v>1087</v>
      </c>
    </row>
    <row r="1014" spans="2:7">
      <c r="B1014" s="46" t="s">
        <v>1981</v>
      </c>
      <c r="C1014" s="40" t="s">
        <v>1083</v>
      </c>
      <c r="D1014" s="40">
        <v>33</v>
      </c>
      <c r="E1014" s="40">
        <v>331</v>
      </c>
      <c r="F1014" s="40">
        <v>3312</v>
      </c>
      <c r="G1014" s="40" t="s">
        <v>1088</v>
      </c>
    </row>
    <row r="1015" spans="2:7">
      <c r="B1015" s="46" t="s">
        <v>1981</v>
      </c>
      <c r="C1015" s="40" t="s">
        <v>1083</v>
      </c>
      <c r="D1015" s="40">
        <v>34</v>
      </c>
      <c r="E1015" s="40">
        <v>0</v>
      </c>
      <c r="F1015" s="40">
        <v>0</v>
      </c>
      <c r="G1015" s="40" t="s">
        <v>1089</v>
      </c>
    </row>
    <row r="1016" spans="2:7">
      <c r="B1016" s="46" t="s">
        <v>1981</v>
      </c>
      <c r="C1016" s="40" t="s">
        <v>1083</v>
      </c>
      <c r="D1016" s="40">
        <v>34</v>
      </c>
      <c r="E1016" s="40">
        <v>340</v>
      </c>
      <c r="F1016" s="40">
        <v>0</v>
      </c>
      <c r="G1016" s="40" t="s">
        <v>1090</v>
      </c>
    </row>
    <row r="1017" spans="2:7">
      <c r="B1017" s="46" t="s">
        <v>1981</v>
      </c>
      <c r="C1017" s="40" t="s">
        <v>1083</v>
      </c>
      <c r="D1017" s="40">
        <v>34</v>
      </c>
      <c r="E1017" s="40">
        <v>340</v>
      </c>
      <c r="F1017" s="40">
        <v>3400</v>
      </c>
      <c r="G1017" s="40" t="s">
        <v>191</v>
      </c>
    </row>
    <row r="1018" spans="2:7">
      <c r="B1018" s="46" t="s">
        <v>1981</v>
      </c>
      <c r="C1018" s="40" t="s">
        <v>1083</v>
      </c>
      <c r="D1018" s="40">
        <v>34</v>
      </c>
      <c r="E1018" s="40">
        <v>340</v>
      </c>
      <c r="F1018" s="40">
        <v>3409</v>
      </c>
      <c r="G1018" s="40" t="s">
        <v>192</v>
      </c>
    </row>
    <row r="1019" spans="2:7">
      <c r="B1019" s="46" t="s">
        <v>1981</v>
      </c>
      <c r="C1019" s="40" t="s">
        <v>1083</v>
      </c>
      <c r="D1019" s="40">
        <v>34</v>
      </c>
      <c r="E1019" s="40">
        <v>341</v>
      </c>
      <c r="F1019" s="40">
        <v>0</v>
      </c>
      <c r="G1019" s="40" t="s">
        <v>1089</v>
      </c>
    </row>
    <row r="1020" spans="2:7">
      <c r="B1020" s="46" t="s">
        <v>1981</v>
      </c>
      <c r="C1020" s="40" t="s">
        <v>1083</v>
      </c>
      <c r="D1020" s="40">
        <v>34</v>
      </c>
      <c r="E1020" s="40">
        <v>341</v>
      </c>
      <c r="F1020" s="40">
        <v>3411</v>
      </c>
      <c r="G1020" s="40" t="s">
        <v>1091</v>
      </c>
    </row>
    <row r="1021" spans="2:7">
      <c r="B1021" s="46" t="s">
        <v>1981</v>
      </c>
      <c r="C1021" s="40" t="s">
        <v>1083</v>
      </c>
      <c r="D1021" s="40">
        <v>34</v>
      </c>
      <c r="E1021" s="40">
        <v>341</v>
      </c>
      <c r="F1021" s="40">
        <v>3412</v>
      </c>
      <c r="G1021" s="40" t="s">
        <v>1092</v>
      </c>
    </row>
    <row r="1022" spans="2:7">
      <c r="B1022" s="46" t="s">
        <v>1981</v>
      </c>
      <c r="C1022" s="40" t="s">
        <v>1083</v>
      </c>
      <c r="D1022" s="40">
        <v>35</v>
      </c>
      <c r="E1022" s="40">
        <v>0</v>
      </c>
      <c r="F1022" s="40">
        <v>0</v>
      </c>
      <c r="G1022" s="40" t="s">
        <v>1093</v>
      </c>
    </row>
    <row r="1023" spans="2:7">
      <c r="B1023" s="46" t="s">
        <v>1981</v>
      </c>
      <c r="C1023" s="40" t="s">
        <v>1083</v>
      </c>
      <c r="D1023" s="40">
        <v>35</v>
      </c>
      <c r="E1023" s="40">
        <v>350</v>
      </c>
      <c r="F1023" s="40">
        <v>0</v>
      </c>
      <c r="G1023" s="40" t="s">
        <v>1094</v>
      </c>
    </row>
    <row r="1024" spans="2:7">
      <c r="B1024" s="46" t="s">
        <v>1981</v>
      </c>
      <c r="C1024" s="40" t="s">
        <v>1083</v>
      </c>
      <c r="D1024" s="40">
        <v>35</v>
      </c>
      <c r="E1024" s="40">
        <v>350</v>
      </c>
      <c r="F1024" s="40">
        <v>3500</v>
      </c>
      <c r="G1024" s="40" t="s">
        <v>191</v>
      </c>
    </row>
    <row r="1025" spans="2:7">
      <c r="B1025" s="46" t="s">
        <v>1981</v>
      </c>
      <c r="C1025" s="40" t="s">
        <v>1083</v>
      </c>
      <c r="D1025" s="40">
        <v>35</v>
      </c>
      <c r="E1025" s="40">
        <v>350</v>
      </c>
      <c r="F1025" s="40">
        <v>3509</v>
      </c>
      <c r="G1025" s="40" t="s">
        <v>192</v>
      </c>
    </row>
    <row r="1026" spans="2:7">
      <c r="B1026" s="46" t="s">
        <v>1981</v>
      </c>
      <c r="C1026" s="40" t="s">
        <v>1083</v>
      </c>
      <c r="D1026" s="40">
        <v>35</v>
      </c>
      <c r="E1026" s="40">
        <v>351</v>
      </c>
      <c r="F1026" s="40">
        <v>0</v>
      </c>
      <c r="G1026" s="40" t="s">
        <v>1093</v>
      </c>
    </row>
    <row r="1027" spans="2:7">
      <c r="B1027" s="46" t="s">
        <v>1981</v>
      </c>
      <c r="C1027" s="40" t="s">
        <v>1083</v>
      </c>
      <c r="D1027" s="40">
        <v>35</v>
      </c>
      <c r="E1027" s="40">
        <v>351</v>
      </c>
      <c r="F1027" s="40">
        <v>3511</v>
      </c>
      <c r="G1027" s="40" t="s">
        <v>1093</v>
      </c>
    </row>
    <row r="1028" spans="2:7">
      <c r="B1028" s="46" t="s">
        <v>1981</v>
      </c>
      <c r="C1028" s="40" t="s">
        <v>1083</v>
      </c>
      <c r="D1028" s="40">
        <v>36</v>
      </c>
      <c r="E1028" s="40">
        <v>0</v>
      </c>
      <c r="F1028" s="40">
        <v>0</v>
      </c>
      <c r="G1028" s="40" t="s">
        <v>1095</v>
      </c>
    </row>
    <row r="1029" spans="2:7">
      <c r="B1029" s="46" t="s">
        <v>1981</v>
      </c>
      <c r="C1029" s="40" t="s">
        <v>1083</v>
      </c>
      <c r="D1029" s="40">
        <v>36</v>
      </c>
      <c r="E1029" s="40">
        <v>360</v>
      </c>
      <c r="F1029" s="40">
        <v>0</v>
      </c>
      <c r="G1029" s="40" t="s">
        <v>1096</v>
      </c>
    </row>
    <row r="1030" spans="2:7">
      <c r="B1030" s="46" t="s">
        <v>1981</v>
      </c>
      <c r="C1030" s="40" t="s">
        <v>1083</v>
      </c>
      <c r="D1030" s="40">
        <v>36</v>
      </c>
      <c r="E1030" s="40">
        <v>360</v>
      </c>
      <c r="F1030" s="40">
        <v>3600</v>
      </c>
      <c r="G1030" s="40" t="s">
        <v>191</v>
      </c>
    </row>
    <row r="1031" spans="2:7">
      <c r="B1031" s="46" t="s">
        <v>1981</v>
      </c>
      <c r="C1031" s="40" t="s">
        <v>1083</v>
      </c>
      <c r="D1031" s="40">
        <v>36</v>
      </c>
      <c r="E1031" s="40">
        <v>360</v>
      </c>
      <c r="F1031" s="40">
        <v>3609</v>
      </c>
      <c r="G1031" s="40" t="s">
        <v>192</v>
      </c>
    </row>
    <row r="1032" spans="2:7">
      <c r="B1032" s="46" t="s">
        <v>1981</v>
      </c>
      <c r="C1032" s="40" t="s">
        <v>1083</v>
      </c>
      <c r="D1032" s="40">
        <v>36</v>
      </c>
      <c r="E1032" s="40">
        <v>361</v>
      </c>
      <c r="F1032" s="40">
        <v>0</v>
      </c>
      <c r="G1032" s="40" t="s">
        <v>1097</v>
      </c>
    </row>
    <row r="1033" spans="2:7">
      <c r="B1033" s="46" t="s">
        <v>1981</v>
      </c>
      <c r="C1033" s="40" t="s">
        <v>1083</v>
      </c>
      <c r="D1033" s="40">
        <v>36</v>
      </c>
      <c r="E1033" s="40">
        <v>361</v>
      </c>
      <c r="F1033" s="40">
        <v>3611</v>
      </c>
      <c r="G1033" s="40" t="s">
        <v>1097</v>
      </c>
    </row>
    <row r="1034" spans="2:7">
      <c r="B1034" s="46" t="s">
        <v>1981</v>
      </c>
      <c r="C1034" s="40" t="s">
        <v>1083</v>
      </c>
      <c r="D1034" s="40">
        <v>36</v>
      </c>
      <c r="E1034" s="40">
        <v>362</v>
      </c>
      <c r="F1034" s="40">
        <v>0</v>
      </c>
      <c r="G1034" s="40" t="s">
        <v>1098</v>
      </c>
    </row>
    <row r="1035" spans="2:7">
      <c r="B1035" s="46" t="s">
        <v>1981</v>
      </c>
      <c r="C1035" s="40" t="s">
        <v>1083</v>
      </c>
      <c r="D1035" s="40">
        <v>36</v>
      </c>
      <c r="E1035" s="40">
        <v>362</v>
      </c>
      <c r="F1035" s="40">
        <v>3621</v>
      </c>
      <c r="G1035" s="40" t="s">
        <v>1098</v>
      </c>
    </row>
    <row r="1036" spans="2:7">
      <c r="B1036" s="46" t="s">
        <v>1981</v>
      </c>
      <c r="C1036" s="40" t="s">
        <v>1083</v>
      </c>
      <c r="D1036" s="40">
        <v>36</v>
      </c>
      <c r="E1036" s="40">
        <v>363</v>
      </c>
      <c r="F1036" s="40">
        <v>0</v>
      </c>
      <c r="G1036" s="40" t="s">
        <v>1099</v>
      </c>
    </row>
    <row r="1037" spans="2:7">
      <c r="B1037" s="46" t="s">
        <v>1981</v>
      </c>
      <c r="C1037" s="40" t="s">
        <v>1083</v>
      </c>
      <c r="D1037" s="40">
        <v>36</v>
      </c>
      <c r="E1037" s="40">
        <v>363</v>
      </c>
      <c r="F1037" s="40">
        <v>3631</v>
      </c>
      <c r="G1037" s="40" t="s">
        <v>1100</v>
      </c>
    </row>
    <row r="1038" spans="2:7">
      <c r="B1038" s="46" t="s">
        <v>1981</v>
      </c>
      <c r="C1038" s="40" t="s">
        <v>1083</v>
      </c>
      <c r="D1038" s="40">
        <v>36</v>
      </c>
      <c r="E1038" s="40">
        <v>363</v>
      </c>
      <c r="F1038" s="40">
        <v>3632</v>
      </c>
      <c r="G1038" s="40" t="s">
        <v>1101</v>
      </c>
    </row>
    <row r="1039" spans="2:7">
      <c r="B1039" s="46" t="s">
        <v>1981</v>
      </c>
      <c r="C1039" s="40" t="s">
        <v>1102</v>
      </c>
      <c r="D1039" s="40">
        <v>0</v>
      </c>
      <c r="E1039" s="40">
        <v>0</v>
      </c>
      <c r="F1039" s="40">
        <v>0</v>
      </c>
      <c r="G1039" s="40" t="s">
        <v>1103</v>
      </c>
    </row>
    <row r="1040" spans="2:7">
      <c r="B1040" s="46" t="s">
        <v>1981</v>
      </c>
      <c r="C1040" s="40" t="s">
        <v>1102</v>
      </c>
      <c r="D1040" s="40">
        <v>37</v>
      </c>
      <c r="E1040" s="40">
        <v>0</v>
      </c>
      <c r="F1040" s="40">
        <v>0</v>
      </c>
      <c r="G1040" s="40" t="s">
        <v>1104</v>
      </c>
    </row>
    <row r="1041" spans="2:7">
      <c r="B1041" s="46" t="s">
        <v>1981</v>
      </c>
      <c r="C1041" s="40" t="s">
        <v>1102</v>
      </c>
      <c r="D1041" s="40">
        <v>37</v>
      </c>
      <c r="E1041" s="40">
        <v>370</v>
      </c>
      <c r="F1041" s="40">
        <v>0</v>
      </c>
      <c r="G1041" s="40" t="s">
        <v>1105</v>
      </c>
    </row>
    <row r="1042" spans="2:7">
      <c r="B1042" s="46" t="s">
        <v>1981</v>
      </c>
      <c r="C1042" s="40" t="s">
        <v>1102</v>
      </c>
      <c r="D1042" s="40">
        <v>37</v>
      </c>
      <c r="E1042" s="40">
        <v>370</v>
      </c>
      <c r="F1042" s="40">
        <v>3700</v>
      </c>
      <c r="G1042" s="40" t="s">
        <v>191</v>
      </c>
    </row>
    <row r="1043" spans="2:7">
      <c r="B1043" s="46" t="s">
        <v>1981</v>
      </c>
      <c r="C1043" s="40" t="s">
        <v>1102</v>
      </c>
      <c r="D1043" s="40">
        <v>37</v>
      </c>
      <c r="E1043" s="40">
        <v>370</v>
      </c>
      <c r="F1043" s="40">
        <v>3709</v>
      </c>
      <c r="G1043" s="40" t="s">
        <v>192</v>
      </c>
    </row>
    <row r="1044" spans="2:7">
      <c r="B1044" s="46" t="s">
        <v>1981</v>
      </c>
      <c r="C1044" s="40" t="s">
        <v>1102</v>
      </c>
      <c r="D1044" s="40">
        <v>37</v>
      </c>
      <c r="E1044" s="40">
        <v>371</v>
      </c>
      <c r="F1044" s="40">
        <v>0</v>
      </c>
      <c r="G1044" s="40" t="s">
        <v>1106</v>
      </c>
    </row>
    <row r="1045" spans="2:7">
      <c r="B1045" s="46" t="s">
        <v>1981</v>
      </c>
      <c r="C1045" s="40" t="s">
        <v>1102</v>
      </c>
      <c r="D1045" s="40">
        <v>37</v>
      </c>
      <c r="E1045" s="40">
        <v>371</v>
      </c>
      <c r="F1045" s="40">
        <v>3711</v>
      </c>
      <c r="G1045" s="40" t="s">
        <v>1107</v>
      </c>
    </row>
    <row r="1046" spans="2:7">
      <c r="B1046" s="46" t="s">
        <v>1981</v>
      </c>
      <c r="C1046" s="40" t="s">
        <v>1102</v>
      </c>
      <c r="D1046" s="40">
        <v>37</v>
      </c>
      <c r="E1046" s="40">
        <v>371</v>
      </c>
      <c r="F1046" s="40">
        <v>3712</v>
      </c>
      <c r="G1046" s="40" t="s">
        <v>1108</v>
      </c>
    </row>
    <row r="1047" spans="2:7">
      <c r="B1047" s="46" t="s">
        <v>1981</v>
      </c>
      <c r="C1047" s="40" t="s">
        <v>1102</v>
      </c>
      <c r="D1047" s="40">
        <v>37</v>
      </c>
      <c r="E1047" s="40">
        <v>371</v>
      </c>
      <c r="F1047" s="40">
        <v>3713</v>
      </c>
      <c r="G1047" s="40" t="s">
        <v>1109</v>
      </c>
    </row>
    <row r="1048" spans="2:7">
      <c r="B1048" s="46" t="s">
        <v>1981</v>
      </c>
      <c r="C1048" s="40" t="s">
        <v>1102</v>
      </c>
      <c r="D1048" s="40">
        <v>37</v>
      </c>
      <c r="E1048" s="40">
        <v>371</v>
      </c>
      <c r="F1048" s="40">
        <v>3719</v>
      </c>
      <c r="G1048" s="40" t="s">
        <v>1110</v>
      </c>
    </row>
    <row r="1049" spans="2:7">
      <c r="B1049" s="46" t="s">
        <v>1981</v>
      </c>
      <c r="C1049" s="40" t="s">
        <v>1102</v>
      </c>
      <c r="D1049" s="40">
        <v>37</v>
      </c>
      <c r="E1049" s="40">
        <v>372</v>
      </c>
      <c r="F1049" s="40">
        <v>0</v>
      </c>
      <c r="G1049" s="40" t="s">
        <v>1111</v>
      </c>
    </row>
    <row r="1050" spans="2:7">
      <c r="B1050" s="46" t="s">
        <v>1981</v>
      </c>
      <c r="C1050" s="40" t="s">
        <v>1102</v>
      </c>
      <c r="D1050" s="40">
        <v>37</v>
      </c>
      <c r="E1050" s="40">
        <v>372</v>
      </c>
      <c r="F1050" s="40">
        <v>3721</v>
      </c>
      <c r="G1050" s="40" t="s">
        <v>1111</v>
      </c>
    </row>
    <row r="1051" spans="2:7">
      <c r="B1051" s="46" t="s">
        <v>1981</v>
      </c>
      <c r="C1051" s="40" t="s">
        <v>1102</v>
      </c>
      <c r="D1051" s="40">
        <v>37</v>
      </c>
      <c r="E1051" s="40">
        <v>373</v>
      </c>
      <c r="F1051" s="40">
        <v>0</v>
      </c>
      <c r="G1051" s="40" t="s">
        <v>1112</v>
      </c>
    </row>
    <row r="1052" spans="2:7">
      <c r="B1052" s="46" t="s">
        <v>1981</v>
      </c>
      <c r="C1052" s="40" t="s">
        <v>1102</v>
      </c>
      <c r="D1052" s="40">
        <v>37</v>
      </c>
      <c r="E1052" s="40">
        <v>373</v>
      </c>
      <c r="F1052" s="40">
        <v>3731</v>
      </c>
      <c r="G1052" s="40" t="s">
        <v>1112</v>
      </c>
    </row>
    <row r="1053" spans="2:7">
      <c r="B1053" s="46" t="s">
        <v>1980</v>
      </c>
      <c r="C1053" s="40" t="s">
        <v>1102</v>
      </c>
      <c r="D1053" s="40">
        <v>38</v>
      </c>
      <c r="E1053" s="40">
        <v>0</v>
      </c>
      <c r="F1053" s="40">
        <v>0</v>
      </c>
      <c r="G1053" s="40" t="s">
        <v>1113</v>
      </c>
    </row>
    <row r="1054" spans="2:7">
      <c r="B1054" s="46" t="s">
        <v>1980</v>
      </c>
      <c r="C1054" s="40" t="s">
        <v>1102</v>
      </c>
      <c r="D1054" s="40">
        <v>38</v>
      </c>
      <c r="E1054" s="40">
        <v>380</v>
      </c>
      <c r="F1054" s="40">
        <v>0</v>
      </c>
      <c r="G1054" s="40" t="s">
        <v>1114</v>
      </c>
    </row>
    <row r="1055" spans="2:7">
      <c r="B1055" s="46" t="s">
        <v>1980</v>
      </c>
      <c r="C1055" s="40" t="s">
        <v>1102</v>
      </c>
      <c r="D1055" s="40">
        <v>38</v>
      </c>
      <c r="E1055" s="40">
        <v>380</v>
      </c>
      <c r="F1055" s="40">
        <v>3800</v>
      </c>
      <c r="G1055" s="40" t="s">
        <v>191</v>
      </c>
    </row>
    <row r="1056" spans="2:7">
      <c r="B1056" s="46" t="s">
        <v>1980</v>
      </c>
      <c r="C1056" s="40" t="s">
        <v>1102</v>
      </c>
      <c r="D1056" s="40">
        <v>38</v>
      </c>
      <c r="E1056" s="40">
        <v>380</v>
      </c>
      <c r="F1056" s="40">
        <v>3809</v>
      </c>
      <c r="G1056" s="40" t="s">
        <v>192</v>
      </c>
    </row>
    <row r="1057" spans="2:7">
      <c r="B1057" s="46" t="s">
        <v>1980</v>
      </c>
      <c r="C1057" s="40" t="s">
        <v>1102</v>
      </c>
      <c r="D1057" s="40">
        <v>38</v>
      </c>
      <c r="E1057" s="40">
        <v>381</v>
      </c>
      <c r="F1057" s="40">
        <v>0</v>
      </c>
      <c r="G1057" s="40" t="s">
        <v>1115</v>
      </c>
    </row>
    <row r="1058" spans="2:7">
      <c r="B1058" s="46" t="s">
        <v>1980</v>
      </c>
      <c r="C1058" s="40" t="s">
        <v>1102</v>
      </c>
      <c r="D1058" s="40">
        <v>38</v>
      </c>
      <c r="E1058" s="40">
        <v>381</v>
      </c>
      <c r="F1058" s="40">
        <v>3811</v>
      </c>
      <c r="G1058" s="40" t="s">
        <v>1115</v>
      </c>
    </row>
    <row r="1059" spans="2:7">
      <c r="B1059" s="46" t="s">
        <v>1980</v>
      </c>
      <c r="C1059" s="40" t="s">
        <v>1102</v>
      </c>
      <c r="D1059" s="40">
        <v>38</v>
      </c>
      <c r="E1059" s="40">
        <v>382</v>
      </c>
      <c r="F1059" s="40">
        <v>0</v>
      </c>
      <c r="G1059" s="40" t="s">
        <v>1116</v>
      </c>
    </row>
    <row r="1060" spans="2:7">
      <c r="B1060" s="46" t="s">
        <v>1980</v>
      </c>
      <c r="C1060" s="40" t="s">
        <v>1102</v>
      </c>
      <c r="D1060" s="40">
        <v>38</v>
      </c>
      <c r="E1060" s="40">
        <v>382</v>
      </c>
      <c r="F1060" s="40">
        <v>3821</v>
      </c>
      <c r="G1060" s="40" t="s">
        <v>1117</v>
      </c>
    </row>
    <row r="1061" spans="2:7">
      <c r="B1061" s="46" t="s">
        <v>1980</v>
      </c>
      <c r="C1061" s="40" t="s">
        <v>1102</v>
      </c>
      <c r="D1061" s="40">
        <v>38</v>
      </c>
      <c r="E1061" s="40">
        <v>382</v>
      </c>
      <c r="F1061" s="40">
        <v>3822</v>
      </c>
      <c r="G1061" s="40" t="s">
        <v>1118</v>
      </c>
    </row>
    <row r="1062" spans="2:7">
      <c r="B1062" s="46" t="s">
        <v>1980</v>
      </c>
      <c r="C1062" s="40" t="s">
        <v>1102</v>
      </c>
      <c r="D1062" s="40">
        <v>38</v>
      </c>
      <c r="E1062" s="40">
        <v>382</v>
      </c>
      <c r="F1062" s="40">
        <v>3823</v>
      </c>
      <c r="G1062" s="40" t="s">
        <v>1119</v>
      </c>
    </row>
    <row r="1063" spans="2:7">
      <c r="B1063" s="46" t="s">
        <v>1980</v>
      </c>
      <c r="C1063" s="40" t="s">
        <v>1102</v>
      </c>
      <c r="D1063" s="40">
        <v>38</v>
      </c>
      <c r="E1063" s="40">
        <v>382</v>
      </c>
      <c r="F1063" s="40">
        <v>3829</v>
      </c>
      <c r="G1063" s="40" t="s">
        <v>1120</v>
      </c>
    </row>
    <row r="1064" spans="2:7">
      <c r="B1064" s="46" t="s">
        <v>1980</v>
      </c>
      <c r="C1064" s="40" t="s">
        <v>1102</v>
      </c>
      <c r="D1064" s="40">
        <v>38</v>
      </c>
      <c r="E1064" s="40">
        <v>383</v>
      </c>
      <c r="F1064" s="40">
        <v>0</v>
      </c>
      <c r="G1064" s="40" t="s">
        <v>1121</v>
      </c>
    </row>
    <row r="1065" spans="2:7">
      <c r="B1065" s="46" t="s">
        <v>1980</v>
      </c>
      <c r="C1065" s="40" t="s">
        <v>1102</v>
      </c>
      <c r="D1065" s="40">
        <v>38</v>
      </c>
      <c r="E1065" s="40">
        <v>383</v>
      </c>
      <c r="F1065" s="40">
        <v>3831</v>
      </c>
      <c r="G1065" s="40" t="s">
        <v>1122</v>
      </c>
    </row>
    <row r="1066" spans="2:7">
      <c r="B1066" s="46" t="s">
        <v>1980</v>
      </c>
      <c r="C1066" s="40" t="s">
        <v>1102</v>
      </c>
      <c r="D1066" s="40">
        <v>38</v>
      </c>
      <c r="E1066" s="40">
        <v>383</v>
      </c>
      <c r="F1066" s="40">
        <v>3832</v>
      </c>
      <c r="G1066" s="40" t="s">
        <v>1123</v>
      </c>
    </row>
    <row r="1067" spans="2:7">
      <c r="B1067" s="46" t="s">
        <v>1980</v>
      </c>
      <c r="C1067" s="40" t="s">
        <v>1102</v>
      </c>
      <c r="D1067" s="40">
        <v>39</v>
      </c>
      <c r="E1067" s="40">
        <v>0</v>
      </c>
      <c r="F1067" s="40">
        <v>0</v>
      </c>
      <c r="G1067" s="40" t="s">
        <v>1124</v>
      </c>
    </row>
    <row r="1068" spans="2:7">
      <c r="B1068" s="46" t="s">
        <v>1980</v>
      </c>
      <c r="C1068" s="40" t="s">
        <v>1102</v>
      </c>
      <c r="D1068" s="40">
        <v>39</v>
      </c>
      <c r="E1068" s="40">
        <v>390</v>
      </c>
      <c r="F1068" s="40">
        <v>0</v>
      </c>
      <c r="G1068" s="40" t="s">
        <v>1125</v>
      </c>
    </row>
    <row r="1069" spans="2:7">
      <c r="B1069" s="46" t="s">
        <v>1980</v>
      </c>
      <c r="C1069" s="40" t="s">
        <v>1102</v>
      </c>
      <c r="D1069" s="40">
        <v>39</v>
      </c>
      <c r="E1069" s="40">
        <v>390</v>
      </c>
      <c r="F1069" s="40">
        <v>3900</v>
      </c>
      <c r="G1069" s="40" t="s">
        <v>191</v>
      </c>
    </row>
    <row r="1070" spans="2:7">
      <c r="B1070" s="46" t="s">
        <v>1980</v>
      </c>
      <c r="C1070" s="40" t="s">
        <v>1102</v>
      </c>
      <c r="D1070" s="40">
        <v>39</v>
      </c>
      <c r="E1070" s="40">
        <v>390</v>
      </c>
      <c r="F1070" s="40">
        <v>3909</v>
      </c>
      <c r="G1070" s="40" t="s">
        <v>192</v>
      </c>
    </row>
    <row r="1071" spans="2:7">
      <c r="B1071" s="46" t="s">
        <v>1980</v>
      </c>
      <c r="C1071" s="40" t="s">
        <v>1102</v>
      </c>
      <c r="D1071" s="40">
        <v>39</v>
      </c>
      <c r="E1071" s="40">
        <v>391</v>
      </c>
      <c r="F1071" s="40">
        <v>0</v>
      </c>
      <c r="G1071" s="40" t="s">
        <v>1126</v>
      </c>
    </row>
    <row r="1072" spans="2:7">
      <c r="B1072" s="46" t="s">
        <v>1980</v>
      </c>
      <c r="C1072" s="40" t="s">
        <v>1102</v>
      </c>
      <c r="D1072" s="40">
        <v>39</v>
      </c>
      <c r="E1072" s="40">
        <v>391</v>
      </c>
      <c r="F1072" s="40">
        <v>3911</v>
      </c>
      <c r="G1072" s="40" t="s">
        <v>1127</v>
      </c>
    </row>
    <row r="1073" spans="2:7">
      <c r="B1073" s="46" t="s">
        <v>1980</v>
      </c>
      <c r="C1073" s="40" t="s">
        <v>1102</v>
      </c>
      <c r="D1073" s="40">
        <v>39</v>
      </c>
      <c r="E1073" s="40">
        <v>391</v>
      </c>
      <c r="F1073" s="40">
        <v>3912</v>
      </c>
      <c r="G1073" s="40" t="s">
        <v>1128</v>
      </c>
    </row>
    <row r="1074" spans="2:7">
      <c r="B1074" s="46" t="s">
        <v>1980</v>
      </c>
      <c r="C1074" s="40" t="s">
        <v>1102</v>
      </c>
      <c r="D1074" s="40">
        <v>39</v>
      </c>
      <c r="E1074" s="40">
        <v>391</v>
      </c>
      <c r="F1074" s="40">
        <v>3913</v>
      </c>
      <c r="G1074" s="40" t="s">
        <v>1129</v>
      </c>
    </row>
    <row r="1075" spans="2:7">
      <c r="B1075" s="46" t="s">
        <v>1980</v>
      </c>
      <c r="C1075" s="40" t="s">
        <v>1102</v>
      </c>
      <c r="D1075" s="40">
        <v>39</v>
      </c>
      <c r="E1075" s="40">
        <v>391</v>
      </c>
      <c r="F1075" s="40">
        <v>3914</v>
      </c>
      <c r="G1075" s="40" t="s">
        <v>1130</v>
      </c>
    </row>
    <row r="1076" spans="2:7">
      <c r="B1076" s="46" t="s">
        <v>1980</v>
      </c>
      <c r="C1076" s="40" t="s">
        <v>1102</v>
      </c>
      <c r="D1076" s="40">
        <v>39</v>
      </c>
      <c r="E1076" s="40">
        <v>392</v>
      </c>
      <c r="F1076" s="40">
        <v>0</v>
      </c>
      <c r="G1076" s="40" t="s">
        <v>1131</v>
      </c>
    </row>
    <row r="1077" spans="2:7">
      <c r="B1077" s="46" t="s">
        <v>1980</v>
      </c>
      <c r="C1077" s="40" t="s">
        <v>1102</v>
      </c>
      <c r="D1077" s="40">
        <v>39</v>
      </c>
      <c r="E1077" s="40">
        <v>392</v>
      </c>
      <c r="F1077" s="40">
        <v>3921</v>
      </c>
      <c r="G1077" s="40" t="s">
        <v>1132</v>
      </c>
    </row>
    <row r="1078" spans="2:7">
      <c r="B1078" s="46" t="s">
        <v>1980</v>
      </c>
      <c r="C1078" s="40" t="s">
        <v>1102</v>
      </c>
      <c r="D1078" s="40">
        <v>39</v>
      </c>
      <c r="E1078" s="40">
        <v>392</v>
      </c>
      <c r="F1078" s="40">
        <v>3922</v>
      </c>
      <c r="G1078" s="40" t="s">
        <v>1133</v>
      </c>
    </row>
    <row r="1079" spans="2:7">
      <c r="B1079" s="46" t="s">
        <v>1980</v>
      </c>
      <c r="C1079" s="40" t="s">
        <v>1102</v>
      </c>
      <c r="D1079" s="40">
        <v>39</v>
      </c>
      <c r="E1079" s="40">
        <v>392</v>
      </c>
      <c r="F1079" s="40">
        <v>3923</v>
      </c>
      <c r="G1079" s="40" t="s">
        <v>1134</v>
      </c>
    </row>
    <row r="1080" spans="2:7">
      <c r="B1080" s="46" t="s">
        <v>1980</v>
      </c>
      <c r="C1080" s="40" t="s">
        <v>1102</v>
      </c>
      <c r="D1080" s="40">
        <v>39</v>
      </c>
      <c r="E1080" s="40">
        <v>392</v>
      </c>
      <c r="F1080" s="40">
        <v>3929</v>
      </c>
      <c r="G1080" s="40" t="s">
        <v>1135</v>
      </c>
    </row>
    <row r="1081" spans="2:7">
      <c r="B1081" s="46" t="s">
        <v>1981</v>
      </c>
      <c r="C1081" s="40" t="s">
        <v>1102</v>
      </c>
      <c r="D1081" s="40">
        <v>40</v>
      </c>
      <c r="E1081" s="40">
        <v>0</v>
      </c>
      <c r="F1081" s="40">
        <v>0</v>
      </c>
      <c r="G1081" s="40" t="s">
        <v>1136</v>
      </c>
    </row>
    <row r="1082" spans="2:7">
      <c r="B1082" s="46" t="s">
        <v>1981</v>
      </c>
      <c r="C1082" s="40" t="s">
        <v>1102</v>
      </c>
      <c r="D1082" s="40">
        <v>40</v>
      </c>
      <c r="E1082" s="40">
        <v>400</v>
      </c>
      <c r="F1082" s="40">
        <v>0</v>
      </c>
      <c r="G1082" s="40" t="s">
        <v>1137</v>
      </c>
    </row>
    <row r="1083" spans="2:7">
      <c r="B1083" s="46" t="s">
        <v>1981</v>
      </c>
      <c r="C1083" s="40" t="s">
        <v>1102</v>
      </c>
      <c r="D1083" s="40">
        <v>40</v>
      </c>
      <c r="E1083" s="40">
        <v>400</v>
      </c>
      <c r="F1083" s="40">
        <v>4000</v>
      </c>
      <c r="G1083" s="40" t="s">
        <v>191</v>
      </c>
    </row>
    <row r="1084" spans="2:7">
      <c r="B1084" s="46" t="s">
        <v>1981</v>
      </c>
      <c r="C1084" s="40" t="s">
        <v>1102</v>
      </c>
      <c r="D1084" s="40">
        <v>40</v>
      </c>
      <c r="E1084" s="40">
        <v>400</v>
      </c>
      <c r="F1084" s="40">
        <v>4009</v>
      </c>
      <c r="G1084" s="40" t="s">
        <v>192</v>
      </c>
    </row>
    <row r="1085" spans="2:7">
      <c r="B1085" s="46" t="s">
        <v>1981</v>
      </c>
      <c r="C1085" s="40" t="s">
        <v>1102</v>
      </c>
      <c r="D1085" s="40">
        <v>40</v>
      </c>
      <c r="E1085" s="40">
        <v>401</v>
      </c>
      <c r="F1085" s="40">
        <v>0</v>
      </c>
      <c r="G1085" s="40" t="s">
        <v>1136</v>
      </c>
    </row>
    <row r="1086" spans="2:7">
      <c r="B1086" s="46" t="s">
        <v>1981</v>
      </c>
      <c r="C1086" s="40" t="s">
        <v>1102</v>
      </c>
      <c r="D1086" s="40">
        <v>40</v>
      </c>
      <c r="E1086" s="40">
        <v>401</v>
      </c>
      <c r="F1086" s="40">
        <v>4011</v>
      </c>
      <c r="G1086" s="40" t="s">
        <v>1138</v>
      </c>
    </row>
    <row r="1087" spans="2:7">
      <c r="B1087" s="46" t="s">
        <v>1981</v>
      </c>
      <c r="C1087" s="40" t="s">
        <v>1102</v>
      </c>
      <c r="D1087" s="40">
        <v>40</v>
      </c>
      <c r="E1087" s="40">
        <v>401</v>
      </c>
      <c r="F1087" s="40">
        <v>4012</v>
      </c>
      <c r="G1087" s="40" t="s">
        <v>1139</v>
      </c>
    </row>
    <row r="1088" spans="2:7">
      <c r="B1088" s="46" t="s">
        <v>1981</v>
      </c>
      <c r="C1088" s="40" t="s">
        <v>1102</v>
      </c>
      <c r="D1088" s="40">
        <v>40</v>
      </c>
      <c r="E1088" s="40">
        <v>401</v>
      </c>
      <c r="F1088" s="40">
        <v>4013</v>
      </c>
      <c r="G1088" s="40" t="s">
        <v>1140</v>
      </c>
    </row>
    <row r="1089" spans="2:7">
      <c r="B1089" s="46" t="s">
        <v>1981</v>
      </c>
      <c r="C1089" s="40" t="s">
        <v>1102</v>
      </c>
      <c r="D1089" s="40">
        <v>41</v>
      </c>
      <c r="E1089" s="40">
        <v>0</v>
      </c>
      <c r="F1089" s="40">
        <v>0</v>
      </c>
      <c r="G1089" s="40" t="s">
        <v>1141</v>
      </c>
    </row>
    <row r="1090" spans="2:7">
      <c r="B1090" s="46" t="s">
        <v>1981</v>
      </c>
      <c r="C1090" s="40" t="s">
        <v>1102</v>
      </c>
      <c r="D1090" s="40">
        <v>41</v>
      </c>
      <c r="E1090" s="40">
        <v>410</v>
      </c>
      <c r="F1090" s="40">
        <v>0</v>
      </c>
      <c r="G1090" s="40" t="s">
        <v>1142</v>
      </c>
    </row>
    <row r="1091" spans="2:7">
      <c r="B1091" s="46" t="s">
        <v>1981</v>
      </c>
      <c r="C1091" s="40" t="s">
        <v>1102</v>
      </c>
      <c r="D1091" s="40">
        <v>41</v>
      </c>
      <c r="E1091" s="40">
        <v>410</v>
      </c>
      <c r="F1091" s="40">
        <v>4100</v>
      </c>
      <c r="G1091" s="40" t="s">
        <v>191</v>
      </c>
    </row>
    <row r="1092" spans="2:7">
      <c r="B1092" s="46" t="s">
        <v>1981</v>
      </c>
      <c r="C1092" s="40" t="s">
        <v>1102</v>
      </c>
      <c r="D1092" s="40">
        <v>41</v>
      </c>
      <c r="E1092" s="40">
        <v>410</v>
      </c>
      <c r="F1092" s="40">
        <v>4109</v>
      </c>
      <c r="G1092" s="40" t="s">
        <v>192</v>
      </c>
    </row>
    <row r="1093" spans="2:7">
      <c r="B1093" s="46" t="s">
        <v>1980</v>
      </c>
      <c r="C1093" s="40" t="s">
        <v>1102</v>
      </c>
      <c r="D1093" s="40">
        <v>41</v>
      </c>
      <c r="E1093" s="40">
        <v>411</v>
      </c>
      <c r="F1093" s="40">
        <v>0</v>
      </c>
      <c r="G1093" s="40" t="s">
        <v>1143</v>
      </c>
    </row>
    <row r="1094" spans="2:7">
      <c r="B1094" s="46" t="s">
        <v>1980</v>
      </c>
      <c r="C1094" s="40" t="s">
        <v>1102</v>
      </c>
      <c r="D1094" s="40">
        <v>41</v>
      </c>
      <c r="E1094" s="40">
        <v>411</v>
      </c>
      <c r="F1094" s="40">
        <v>4111</v>
      </c>
      <c r="G1094" s="40" t="s">
        <v>1144</v>
      </c>
    </row>
    <row r="1095" spans="2:7">
      <c r="B1095" s="46" t="s">
        <v>1980</v>
      </c>
      <c r="C1095" s="40" t="s">
        <v>1102</v>
      </c>
      <c r="D1095" s="40">
        <v>41</v>
      </c>
      <c r="E1095" s="40">
        <v>411</v>
      </c>
      <c r="F1095" s="40">
        <v>4112</v>
      </c>
      <c r="G1095" s="40" t="s">
        <v>1145</v>
      </c>
    </row>
    <row r="1096" spans="2:7">
      <c r="B1096" s="46" t="s">
        <v>1980</v>
      </c>
      <c r="C1096" s="40" t="s">
        <v>1102</v>
      </c>
      <c r="D1096" s="40">
        <v>41</v>
      </c>
      <c r="E1096" s="40">
        <v>411</v>
      </c>
      <c r="F1096" s="40">
        <v>4113</v>
      </c>
      <c r="G1096" s="40" t="s">
        <v>1146</v>
      </c>
    </row>
    <row r="1097" spans="2:7">
      <c r="B1097" s="46" t="s">
        <v>1980</v>
      </c>
      <c r="C1097" s="40" t="s">
        <v>1102</v>
      </c>
      <c r="D1097" s="40">
        <v>41</v>
      </c>
      <c r="E1097" s="40">
        <v>411</v>
      </c>
      <c r="F1097" s="40">
        <v>4114</v>
      </c>
      <c r="G1097" s="40" t="s">
        <v>1147</v>
      </c>
    </row>
    <row r="1098" spans="2:7">
      <c r="B1098" s="46" t="s">
        <v>1980</v>
      </c>
      <c r="C1098" s="40" t="s">
        <v>1102</v>
      </c>
      <c r="D1098" s="40">
        <v>41</v>
      </c>
      <c r="E1098" s="40">
        <v>412</v>
      </c>
      <c r="F1098" s="40">
        <v>0</v>
      </c>
      <c r="G1098" s="40" t="s">
        <v>1148</v>
      </c>
    </row>
    <row r="1099" spans="2:7">
      <c r="B1099" s="46" t="s">
        <v>1980</v>
      </c>
      <c r="C1099" s="40" t="s">
        <v>1102</v>
      </c>
      <c r="D1099" s="40">
        <v>41</v>
      </c>
      <c r="E1099" s="40">
        <v>412</v>
      </c>
      <c r="F1099" s="40">
        <v>4121</v>
      </c>
      <c r="G1099" s="40" t="s">
        <v>1149</v>
      </c>
    </row>
    <row r="1100" spans="2:7">
      <c r="B1100" s="46" t="s">
        <v>1980</v>
      </c>
      <c r="C1100" s="40" t="s">
        <v>1102</v>
      </c>
      <c r="D1100" s="40">
        <v>41</v>
      </c>
      <c r="E1100" s="40">
        <v>412</v>
      </c>
      <c r="F1100" s="40">
        <v>4122</v>
      </c>
      <c r="G1100" s="40" t="s">
        <v>1150</v>
      </c>
    </row>
    <row r="1101" spans="2:7">
      <c r="B1101" s="46" t="s">
        <v>1981</v>
      </c>
      <c r="C1101" s="40" t="s">
        <v>1102</v>
      </c>
      <c r="D1101" s="40">
        <v>41</v>
      </c>
      <c r="E1101" s="40">
        <v>413</v>
      </c>
      <c r="F1101" s="40">
        <v>0</v>
      </c>
      <c r="G1101" s="40" t="s">
        <v>1151</v>
      </c>
    </row>
    <row r="1102" spans="2:7">
      <c r="B1102" s="46" t="s">
        <v>1981</v>
      </c>
      <c r="C1102" s="40" t="s">
        <v>1102</v>
      </c>
      <c r="D1102" s="40">
        <v>41</v>
      </c>
      <c r="E1102" s="40">
        <v>413</v>
      </c>
      <c r="F1102" s="40">
        <v>4131</v>
      </c>
      <c r="G1102" s="40" t="s">
        <v>1151</v>
      </c>
    </row>
    <row r="1103" spans="2:7">
      <c r="B1103" s="46" t="s">
        <v>1981</v>
      </c>
      <c r="C1103" s="40" t="s">
        <v>1102</v>
      </c>
      <c r="D1103" s="40">
        <v>41</v>
      </c>
      <c r="E1103" s="40">
        <v>414</v>
      </c>
      <c r="F1103" s="40">
        <v>0</v>
      </c>
      <c r="G1103" s="40" t="s">
        <v>1152</v>
      </c>
    </row>
    <row r="1104" spans="2:7">
      <c r="B1104" s="46" t="s">
        <v>1981</v>
      </c>
      <c r="C1104" s="40" t="s">
        <v>1102</v>
      </c>
      <c r="D1104" s="40">
        <v>41</v>
      </c>
      <c r="E1104" s="40">
        <v>414</v>
      </c>
      <c r="F1104" s="40">
        <v>4141</v>
      </c>
      <c r="G1104" s="40" t="s">
        <v>1152</v>
      </c>
    </row>
    <row r="1105" spans="2:7">
      <c r="B1105" s="46" t="s">
        <v>1980</v>
      </c>
      <c r="C1105" s="40" t="s">
        <v>1102</v>
      </c>
      <c r="D1105" s="40">
        <v>41</v>
      </c>
      <c r="E1105" s="40">
        <v>415</v>
      </c>
      <c r="F1105" s="40">
        <v>0</v>
      </c>
      <c r="G1105" s="40" t="s">
        <v>1153</v>
      </c>
    </row>
    <row r="1106" spans="2:7">
      <c r="B1106" s="46" t="s">
        <v>1980</v>
      </c>
      <c r="C1106" s="40" t="s">
        <v>1102</v>
      </c>
      <c r="D1106" s="40">
        <v>41</v>
      </c>
      <c r="E1106" s="40">
        <v>415</v>
      </c>
      <c r="F1106" s="40">
        <v>4151</v>
      </c>
      <c r="G1106" s="40" t="s">
        <v>1153</v>
      </c>
    </row>
    <row r="1107" spans="2:7">
      <c r="B1107" s="46" t="s">
        <v>1980</v>
      </c>
      <c r="C1107" s="40" t="s">
        <v>1102</v>
      </c>
      <c r="D1107" s="40">
        <v>41</v>
      </c>
      <c r="E1107" s="40">
        <v>416</v>
      </c>
      <c r="F1107" s="40">
        <v>0</v>
      </c>
      <c r="G1107" s="40" t="s">
        <v>1154</v>
      </c>
    </row>
    <row r="1108" spans="2:7">
      <c r="B1108" s="46" t="s">
        <v>1980</v>
      </c>
      <c r="C1108" s="40" t="s">
        <v>1102</v>
      </c>
      <c r="D1108" s="40">
        <v>41</v>
      </c>
      <c r="E1108" s="40">
        <v>416</v>
      </c>
      <c r="F1108" s="40">
        <v>4161</v>
      </c>
      <c r="G1108" s="40" t="s">
        <v>1155</v>
      </c>
    </row>
    <row r="1109" spans="2:7">
      <c r="B1109" s="46" t="s">
        <v>1980</v>
      </c>
      <c r="C1109" s="40" t="s">
        <v>1102</v>
      </c>
      <c r="D1109" s="40">
        <v>41</v>
      </c>
      <c r="E1109" s="40">
        <v>416</v>
      </c>
      <c r="F1109" s="40">
        <v>4169</v>
      </c>
      <c r="G1109" s="40" t="s">
        <v>1156</v>
      </c>
    </row>
    <row r="1110" spans="2:7">
      <c r="B1110" s="46" t="s">
        <v>1981</v>
      </c>
      <c r="C1110" s="40" t="s">
        <v>1157</v>
      </c>
      <c r="D1110" s="40">
        <v>0</v>
      </c>
      <c r="E1110" s="40">
        <v>0</v>
      </c>
      <c r="F1110" s="40">
        <v>0</v>
      </c>
      <c r="G1110" s="40" t="s">
        <v>1158</v>
      </c>
    </row>
    <row r="1111" spans="2:7">
      <c r="B1111" s="46" t="s">
        <v>1981</v>
      </c>
      <c r="C1111" s="40" t="s">
        <v>1157</v>
      </c>
      <c r="D1111" s="40">
        <v>42</v>
      </c>
      <c r="E1111" s="40">
        <v>0</v>
      </c>
      <c r="F1111" s="40">
        <v>0</v>
      </c>
      <c r="G1111" s="40" t="s">
        <v>1159</v>
      </c>
    </row>
    <row r="1112" spans="2:7">
      <c r="B1112" s="46" t="s">
        <v>1981</v>
      </c>
      <c r="C1112" s="40" t="s">
        <v>1157</v>
      </c>
      <c r="D1112" s="40">
        <v>42</v>
      </c>
      <c r="E1112" s="40">
        <v>420</v>
      </c>
      <c r="F1112" s="40">
        <v>0</v>
      </c>
      <c r="G1112" s="40" t="s">
        <v>1160</v>
      </c>
    </row>
    <row r="1113" spans="2:7">
      <c r="B1113" s="46" t="s">
        <v>1981</v>
      </c>
      <c r="C1113" s="40" t="s">
        <v>1157</v>
      </c>
      <c r="D1113" s="40">
        <v>42</v>
      </c>
      <c r="E1113" s="40">
        <v>420</v>
      </c>
      <c r="F1113" s="40">
        <v>4200</v>
      </c>
      <c r="G1113" s="40" t="s">
        <v>191</v>
      </c>
    </row>
    <row r="1114" spans="2:7">
      <c r="B1114" s="46" t="s">
        <v>1981</v>
      </c>
      <c r="C1114" s="40" t="s">
        <v>1157</v>
      </c>
      <c r="D1114" s="40">
        <v>42</v>
      </c>
      <c r="E1114" s="40">
        <v>420</v>
      </c>
      <c r="F1114" s="40">
        <v>4209</v>
      </c>
      <c r="G1114" s="40" t="s">
        <v>192</v>
      </c>
    </row>
    <row r="1115" spans="2:7">
      <c r="B1115" s="46" t="s">
        <v>1981</v>
      </c>
      <c r="C1115" s="40" t="s">
        <v>1157</v>
      </c>
      <c r="D1115" s="40">
        <v>42</v>
      </c>
      <c r="E1115" s="40">
        <v>421</v>
      </c>
      <c r="F1115" s="40">
        <v>0</v>
      </c>
      <c r="G1115" s="40" t="s">
        <v>1159</v>
      </c>
    </row>
    <row r="1116" spans="2:7">
      <c r="B1116" s="46" t="s">
        <v>1981</v>
      </c>
      <c r="C1116" s="40" t="s">
        <v>1157</v>
      </c>
      <c r="D1116" s="40">
        <v>42</v>
      </c>
      <c r="E1116" s="40">
        <v>421</v>
      </c>
      <c r="F1116" s="40">
        <v>4211</v>
      </c>
      <c r="G1116" s="40" t="s">
        <v>1161</v>
      </c>
    </row>
    <row r="1117" spans="2:7">
      <c r="B1117" s="46" t="s">
        <v>1981</v>
      </c>
      <c r="C1117" s="40" t="s">
        <v>1157</v>
      </c>
      <c r="D1117" s="40">
        <v>42</v>
      </c>
      <c r="E1117" s="40">
        <v>421</v>
      </c>
      <c r="F1117" s="40">
        <v>4212</v>
      </c>
      <c r="G1117" s="40" t="s">
        <v>1162</v>
      </c>
    </row>
    <row r="1118" spans="2:7">
      <c r="B1118" s="46" t="s">
        <v>1981</v>
      </c>
      <c r="C1118" s="40" t="s">
        <v>1157</v>
      </c>
      <c r="D1118" s="40">
        <v>42</v>
      </c>
      <c r="E1118" s="40">
        <v>421</v>
      </c>
      <c r="F1118" s="40">
        <v>4213</v>
      </c>
      <c r="G1118" s="40" t="s">
        <v>1163</v>
      </c>
    </row>
    <row r="1119" spans="2:7">
      <c r="B1119" s="46" t="s">
        <v>1981</v>
      </c>
      <c r="C1119" s="40" t="s">
        <v>1157</v>
      </c>
      <c r="D1119" s="40">
        <v>42</v>
      </c>
      <c r="E1119" s="40">
        <v>421</v>
      </c>
      <c r="F1119" s="40">
        <v>4214</v>
      </c>
      <c r="G1119" s="40" t="s">
        <v>1164</v>
      </c>
    </row>
    <row r="1120" spans="2:7">
      <c r="B1120" s="46" t="s">
        <v>1981</v>
      </c>
      <c r="C1120" s="40" t="s">
        <v>1157</v>
      </c>
      <c r="D1120" s="40">
        <v>42</v>
      </c>
      <c r="E1120" s="40">
        <v>421</v>
      </c>
      <c r="F1120" s="40">
        <v>4215</v>
      </c>
      <c r="G1120" s="40" t="s">
        <v>1165</v>
      </c>
    </row>
    <row r="1121" spans="2:7">
      <c r="B1121" s="46" t="s">
        <v>1981</v>
      </c>
      <c r="C1121" s="40" t="s">
        <v>1157</v>
      </c>
      <c r="D1121" s="40">
        <v>42</v>
      </c>
      <c r="E1121" s="40">
        <v>421</v>
      </c>
      <c r="F1121" s="40">
        <v>4216</v>
      </c>
      <c r="G1121" s="40" t="s">
        <v>1166</v>
      </c>
    </row>
    <row r="1122" spans="2:7">
      <c r="B1122" s="46" t="s">
        <v>1981</v>
      </c>
      <c r="C1122" s="40" t="s">
        <v>1157</v>
      </c>
      <c r="D1122" s="40">
        <v>42</v>
      </c>
      <c r="E1122" s="40">
        <v>421</v>
      </c>
      <c r="F1122" s="40">
        <v>4217</v>
      </c>
      <c r="G1122" s="40" t="s">
        <v>1167</v>
      </c>
    </row>
    <row r="1123" spans="2:7">
      <c r="B1123" s="46" t="s">
        <v>1981</v>
      </c>
      <c r="C1123" s="40" t="s">
        <v>1157</v>
      </c>
      <c r="D1123" s="40">
        <v>42</v>
      </c>
      <c r="E1123" s="40">
        <v>421</v>
      </c>
      <c r="F1123" s="40">
        <v>4219</v>
      </c>
      <c r="G1123" s="40" t="s">
        <v>1168</v>
      </c>
    </row>
    <row r="1124" spans="2:7">
      <c r="B1124" s="46" t="s">
        <v>1981</v>
      </c>
      <c r="C1124" s="40" t="s">
        <v>1157</v>
      </c>
      <c r="D1124" s="40">
        <v>43</v>
      </c>
      <c r="E1124" s="40">
        <v>0</v>
      </c>
      <c r="F1124" s="40">
        <v>0</v>
      </c>
      <c r="G1124" s="40" t="s">
        <v>1169</v>
      </c>
    </row>
    <row r="1125" spans="2:7">
      <c r="B1125" s="46" t="s">
        <v>1981</v>
      </c>
      <c r="C1125" s="40" t="s">
        <v>1157</v>
      </c>
      <c r="D1125" s="40">
        <v>43</v>
      </c>
      <c r="E1125" s="40">
        <v>430</v>
      </c>
      <c r="F1125" s="40">
        <v>0</v>
      </c>
      <c r="G1125" s="40" t="s">
        <v>1170</v>
      </c>
    </row>
    <row r="1126" spans="2:7">
      <c r="B1126" s="46" t="s">
        <v>1981</v>
      </c>
      <c r="C1126" s="40" t="s">
        <v>1157</v>
      </c>
      <c r="D1126" s="40">
        <v>43</v>
      </c>
      <c r="E1126" s="40">
        <v>430</v>
      </c>
      <c r="F1126" s="40">
        <v>4300</v>
      </c>
      <c r="G1126" s="40" t="s">
        <v>191</v>
      </c>
    </row>
    <row r="1127" spans="2:7">
      <c r="B1127" s="46" t="s">
        <v>1981</v>
      </c>
      <c r="C1127" s="40" t="s">
        <v>1157</v>
      </c>
      <c r="D1127" s="40">
        <v>43</v>
      </c>
      <c r="E1127" s="40">
        <v>430</v>
      </c>
      <c r="F1127" s="40">
        <v>4309</v>
      </c>
      <c r="G1127" s="40" t="s">
        <v>192</v>
      </c>
    </row>
    <row r="1128" spans="2:7">
      <c r="B1128" s="46" t="s">
        <v>1981</v>
      </c>
      <c r="C1128" s="40" t="s">
        <v>1157</v>
      </c>
      <c r="D1128" s="40">
        <v>43</v>
      </c>
      <c r="E1128" s="40">
        <v>431</v>
      </c>
      <c r="F1128" s="40">
        <v>0</v>
      </c>
      <c r="G1128" s="40" t="s">
        <v>1171</v>
      </c>
    </row>
    <row r="1129" spans="2:7">
      <c r="B1129" s="46" t="s">
        <v>1981</v>
      </c>
      <c r="C1129" s="40" t="s">
        <v>1157</v>
      </c>
      <c r="D1129" s="40">
        <v>43</v>
      </c>
      <c r="E1129" s="40">
        <v>431</v>
      </c>
      <c r="F1129" s="40">
        <v>4311</v>
      </c>
      <c r="G1129" s="40" t="s">
        <v>1171</v>
      </c>
    </row>
    <row r="1130" spans="2:7">
      <c r="B1130" s="46" t="s">
        <v>1981</v>
      </c>
      <c r="C1130" s="40" t="s">
        <v>1157</v>
      </c>
      <c r="D1130" s="40">
        <v>43</v>
      </c>
      <c r="E1130" s="40">
        <v>432</v>
      </c>
      <c r="F1130" s="40">
        <v>0</v>
      </c>
      <c r="G1130" s="40" t="s">
        <v>1172</v>
      </c>
    </row>
    <row r="1131" spans="2:7">
      <c r="B1131" s="46" t="s">
        <v>1981</v>
      </c>
      <c r="C1131" s="40" t="s">
        <v>1157</v>
      </c>
      <c r="D1131" s="40">
        <v>43</v>
      </c>
      <c r="E1131" s="40">
        <v>432</v>
      </c>
      <c r="F1131" s="40">
        <v>4321</v>
      </c>
      <c r="G1131" s="40" t="s">
        <v>1172</v>
      </c>
    </row>
    <row r="1132" spans="2:7">
      <c r="B1132" s="46" t="s">
        <v>1981</v>
      </c>
      <c r="C1132" s="40" t="s">
        <v>1157</v>
      </c>
      <c r="D1132" s="40">
        <v>43</v>
      </c>
      <c r="E1132" s="40">
        <v>433</v>
      </c>
      <c r="F1132" s="40">
        <v>0</v>
      </c>
      <c r="G1132" s="40" t="s">
        <v>1173</v>
      </c>
    </row>
    <row r="1133" spans="2:7">
      <c r="B1133" s="46" t="s">
        <v>1981</v>
      </c>
      <c r="C1133" s="40" t="s">
        <v>1157</v>
      </c>
      <c r="D1133" s="40">
        <v>43</v>
      </c>
      <c r="E1133" s="40">
        <v>433</v>
      </c>
      <c r="F1133" s="40">
        <v>4331</v>
      </c>
      <c r="G1133" s="40" t="s">
        <v>1173</v>
      </c>
    </row>
    <row r="1134" spans="2:7">
      <c r="B1134" s="46" t="s">
        <v>1981</v>
      </c>
      <c r="C1134" s="40" t="s">
        <v>1157</v>
      </c>
      <c r="D1134" s="40">
        <v>43</v>
      </c>
      <c r="E1134" s="40">
        <v>439</v>
      </c>
      <c r="F1134" s="40">
        <v>0</v>
      </c>
      <c r="G1134" s="40" t="s">
        <v>1174</v>
      </c>
    </row>
    <row r="1135" spans="2:7">
      <c r="B1135" s="46" t="s">
        <v>1981</v>
      </c>
      <c r="C1135" s="40" t="s">
        <v>1157</v>
      </c>
      <c r="D1135" s="40">
        <v>43</v>
      </c>
      <c r="E1135" s="40">
        <v>439</v>
      </c>
      <c r="F1135" s="40">
        <v>4391</v>
      </c>
      <c r="G1135" s="40" t="s">
        <v>1175</v>
      </c>
    </row>
    <row r="1136" spans="2:7">
      <c r="B1136" s="46" t="s">
        <v>1981</v>
      </c>
      <c r="C1136" s="40" t="s">
        <v>1157</v>
      </c>
      <c r="D1136" s="40">
        <v>43</v>
      </c>
      <c r="E1136" s="40">
        <v>439</v>
      </c>
      <c r="F1136" s="40">
        <v>4399</v>
      </c>
      <c r="G1136" s="40" t="s">
        <v>1176</v>
      </c>
    </row>
    <row r="1137" spans="2:7">
      <c r="B1137" s="46" t="s">
        <v>1981</v>
      </c>
      <c r="C1137" s="40" t="s">
        <v>1157</v>
      </c>
      <c r="D1137" s="40">
        <v>44</v>
      </c>
      <c r="E1137" s="40">
        <v>0</v>
      </c>
      <c r="F1137" s="40">
        <v>0</v>
      </c>
      <c r="G1137" s="40" t="s">
        <v>1177</v>
      </c>
    </row>
    <row r="1138" spans="2:7">
      <c r="B1138" s="46" t="s">
        <v>1981</v>
      </c>
      <c r="C1138" s="40" t="s">
        <v>1157</v>
      </c>
      <c r="D1138" s="40">
        <v>44</v>
      </c>
      <c r="E1138" s="40">
        <v>440</v>
      </c>
      <c r="F1138" s="40">
        <v>0</v>
      </c>
      <c r="G1138" s="40" t="s">
        <v>1178</v>
      </c>
    </row>
    <row r="1139" spans="2:7">
      <c r="B1139" s="46" t="s">
        <v>1981</v>
      </c>
      <c r="C1139" s="40" t="s">
        <v>1157</v>
      </c>
      <c r="D1139" s="40">
        <v>44</v>
      </c>
      <c r="E1139" s="40">
        <v>440</v>
      </c>
      <c r="F1139" s="40">
        <v>4400</v>
      </c>
      <c r="G1139" s="40" t="s">
        <v>191</v>
      </c>
    </row>
    <row r="1140" spans="2:7">
      <c r="B1140" s="46" t="s">
        <v>1981</v>
      </c>
      <c r="C1140" s="40" t="s">
        <v>1157</v>
      </c>
      <c r="D1140" s="40">
        <v>44</v>
      </c>
      <c r="E1140" s="40">
        <v>440</v>
      </c>
      <c r="F1140" s="40">
        <v>4409</v>
      </c>
      <c r="G1140" s="40" t="s">
        <v>192</v>
      </c>
    </row>
    <row r="1141" spans="2:7">
      <c r="B1141" s="46" t="s">
        <v>1981</v>
      </c>
      <c r="C1141" s="40" t="s">
        <v>1157</v>
      </c>
      <c r="D1141" s="40">
        <v>44</v>
      </c>
      <c r="E1141" s="40">
        <v>441</v>
      </c>
      <c r="F1141" s="40">
        <v>0</v>
      </c>
      <c r="G1141" s="40" t="s">
        <v>1179</v>
      </c>
    </row>
    <row r="1142" spans="2:7">
      <c r="B1142" s="46" t="s">
        <v>1981</v>
      </c>
      <c r="C1142" s="40" t="s">
        <v>1157</v>
      </c>
      <c r="D1142" s="40">
        <v>44</v>
      </c>
      <c r="E1142" s="40">
        <v>441</v>
      </c>
      <c r="F1142" s="40">
        <v>4411</v>
      </c>
      <c r="G1142" s="40" t="s">
        <v>1180</v>
      </c>
    </row>
    <row r="1143" spans="2:7">
      <c r="B1143" s="46" t="s">
        <v>1981</v>
      </c>
      <c r="C1143" s="40" t="s">
        <v>1157</v>
      </c>
      <c r="D1143" s="40">
        <v>44</v>
      </c>
      <c r="E1143" s="40">
        <v>441</v>
      </c>
      <c r="F1143" s="40">
        <v>4412</v>
      </c>
      <c r="G1143" s="40" t="s">
        <v>1181</v>
      </c>
    </row>
    <row r="1144" spans="2:7">
      <c r="B1144" s="46" t="s">
        <v>1981</v>
      </c>
      <c r="C1144" s="40" t="s">
        <v>1157</v>
      </c>
      <c r="D1144" s="40">
        <v>44</v>
      </c>
      <c r="E1144" s="40">
        <v>442</v>
      </c>
      <c r="F1144" s="40">
        <v>0</v>
      </c>
      <c r="G1144" s="40" t="s">
        <v>1182</v>
      </c>
    </row>
    <row r="1145" spans="2:7">
      <c r="B1145" s="46" t="s">
        <v>1981</v>
      </c>
      <c r="C1145" s="40" t="s">
        <v>1157</v>
      </c>
      <c r="D1145" s="40">
        <v>44</v>
      </c>
      <c r="E1145" s="40">
        <v>442</v>
      </c>
      <c r="F1145" s="40">
        <v>4421</v>
      </c>
      <c r="G1145" s="40" t="s">
        <v>1182</v>
      </c>
    </row>
    <row r="1146" spans="2:7">
      <c r="B1146" s="46" t="s">
        <v>1981</v>
      </c>
      <c r="C1146" s="40" t="s">
        <v>1157</v>
      </c>
      <c r="D1146" s="40">
        <v>44</v>
      </c>
      <c r="E1146" s="40">
        <v>443</v>
      </c>
      <c r="F1146" s="40">
        <v>0</v>
      </c>
      <c r="G1146" s="40" t="s">
        <v>1183</v>
      </c>
    </row>
    <row r="1147" spans="2:7">
      <c r="B1147" s="46" t="s">
        <v>1981</v>
      </c>
      <c r="C1147" s="40" t="s">
        <v>1157</v>
      </c>
      <c r="D1147" s="40">
        <v>44</v>
      </c>
      <c r="E1147" s="40">
        <v>443</v>
      </c>
      <c r="F1147" s="40">
        <v>4431</v>
      </c>
      <c r="G1147" s="40" t="s">
        <v>1183</v>
      </c>
    </row>
    <row r="1148" spans="2:7">
      <c r="B1148" s="46" t="s">
        <v>1981</v>
      </c>
      <c r="C1148" s="40" t="s">
        <v>1157</v>
      </c>
      <c r="D1148" s="40">
        <v>44</v>
      </c>
      <c r="E1148" s="40">
        <v>444</v>
      </c>
      <c r="F1148" s="40">
        <v>0</v>
      </c>
      <c r="G1148" s="40" t="s">
        <v>1184</v>
      </c>
    </row>
    <row r="1149" spans="2:7">
      <c r="B1149" s="46" t="s">
        <v>1981</v>
      </c>
      <c r="C1149" s="40" t="s">
        <v>1157</v>
      </c>
      <c r="D1149" s="40">
        <v>44</v>
      </c>
      <c r="E1149" s="40">
        <v>444</v>
      </c>
      <c r="F1149" s="40">
        <v>4441</v>
      </c>
      <c r="G1149" s="40" t="s">
        <v>1184</v>
      </c>
    </row>
    <row r="1150" spans="2:7">
      <c r="B1150" s="46" t="s">
        <v>1981</v>
      </c>
      <c r="C1150" s="40" t="s">
        <v>1157</v>
      </c>
      <c r="D1150" s="40">
        <v>44</v>
      </c>
      <c r="E1150" s="40">
        <v>449</v>
      </c>
      <c r="F1150" s="40">
        <v>0</v>
      </c>
      <c r="G1150" s="40" t="s">
        <v>1185</v>
      </c>
    </row>
    <row r="1151" spans="2:7">
      <c r="B1151" s="46" t="s">
        <v>1981</v>
      </c>
      <c r="C1151" s="40" t="s">
        <v>1157</v>
      </c>
      <c r="D1151" s="40">
        <v>44</v>
      </c>
      <c r="E1151" s="40">
        <v>449</v>
      </c>
      <c r="F1151" s="40">
        <v>4499</v>
      </c>
      <c r="G1151" s="40" t="s">
        <v>1185</v>
      </c>
    </row>
    <row r="1152" spans="2:7">
      <c r="B1152" s="46" t="s">
        <v>1981</v>
      </c>
      <c r="C1152" s="40" t="s">
        <v>1157</v>
      </c>
      <c r="D1152" s="40">
        <v>45</v>
      </c>
      <c r="E1152" s="40">
        <v>0</v>
      </c>
      <c r="F1152" s="40">
        <v>0</v>
      </c>
      <c r="G1152" s="40" t="s">
        <v>1186</v>
      </c>
    </row>
    <row r="1153" spans="2:7">
      <c r="B1153" s="46" t="s">
        <v>1981</v>
      </c>
      <c r="C1153" s="40" t="s">
        <v>1157</v>
      </c>
      <c r="D1153" s="40">
        <v>45</v>
      </c>
      <c r="E1153" s="40">
        <v>450</v>
      </c>
      <c r="F1153" s="40">
        <v>0</v>
      </c>
      <c r="G1153" s="40" t="s">
        <v>1187</v>
      </c>
    </row>
    <row r="1154" spans="2:7">
      <c r="B1154" s="46" t="s">
        <v>1981</v>
      </c>
      <c r="C1154" s="40" t="s">
        <v>1157</v>
      </c>
      <c r="D1154" s="40">
        <v>45</v>
      </c>
      <c r="E1154" s="40">
        <v>450</v>
      </c>
      <c r="F1154" s="40">
        <v>4500</v>
      </c>
      <c r="G1154" s="40" t="s">
        <v>191</v>
      </c>
    </row>
    <row r="1155" spans="2:7">
      <c r="B1155" s="46" t="s">
        <v>1981</v>
      </c>
      <c r="C1155" s="40" t="s">
        <v>1157</v>
      </c>
      <c r="D1155" s="40">
        <v>45</v>
      </c>
      <c r="E1155" s="40">
        <v>450</v>
      </c>
      <c r="F1155" s="40">
        <v>4509</v>
      </c>
      <c r="G1155" s="40" t="s">
        <v>192</v>
      </c>
    </row>
    <row r="1156" spans="2:7">
      <c r="B1156" s="46" t="s">
        <v>1981</v>
      </c>
      <c r="C1156" s="40" t="s">
        <v>1157</v>
      </c>
      <c r="D1156" s="40">
        <v>45</v>
      </c>
      <c r="E1156" s="40">
        <v>451</v>
      </c>
      <c r="F1156" s="40">
        <v>0</v>
      </c>
      <c r="G1156" s="40" t="s">
        <v>1188</v>
      </c>
    </row>
    <row r="1157" spans="2:7">
      <c r="B1157" s="46" t="s">
        <v>1981</v>
      </c>
      <c r="C1157" s="40" t="s">
        <v>1157</v>
      </c>
      <c r="D1157" s="40">
        <v>45</v>
      </c>
      <c r="E1157" s="40">
        <v>451</v>
      </c>
      <c r="F1157" s="40">
        <v>4511</v>
      </c>
      <c r="G1157" s="40" t="s">
        <v>1189</v>
      </c>
    </row>
    <row r="1158" spans="2:7">
      <c r="B1158" s="46" t="s">
        <v>1981</v>
      </c>
      <c r="C1158" s="40" t="s">
        <v>1157</v>
      </c>
      <c r="D1158" s="40">
        <v>45</v>
      </c>
      <c r="E1158" s="40">
        <v>451</v>
      </c>
      <c r="F1158" s="40">
        <v>4512</v>
      </c>
      <c r="G1158" s="40" t="s">
        <v>1190</v>
      </c>
    </row>
    <row r="1159" spans="2:7">
      <c r="B1159" s="46" t="s">
        <v>1981</v>
      </c>
      <c r="C1159" s="40" t="s">
        <v>1157</v>
      </c>
      <c r="D1159" s="40">
        <v>45</v>
      </c>
      <c r="E1159" s="40">
        <v>452</v>
      </c>
      <c r="F1159" s="40">
        <v>0</v>
      </c>
      <c r="G1159" s="40" t="s">
        <v>1191</v>
      </c>
    </row>
    <row r="1160" spans="2:7">
      <c r="B1160" s="46" t="s">
        <v>1981</v>
      </c>
      <c r="C1160" s="40" t="s">
        <v>1157</v>
      </c>
      <c r="D1160" s="40">
        <v>45</v>
      </c>
      <c r="E1160" s="40">
        <v>452</v>
      </c>
      <c r="F1160" s="40">
        <v>4521</v>
      </c>
      <c r="G1160" s="40" t="s">
        <v>1192</v>
      </c>
    </row>
    <row r="1161" spans="2:7">
      <c r="B1161" s="46" t="s">
        <v>1981</v>
      </c>
      <c r="C1161" s="40" t="s">
        <v>1157</v>
      </c>
      <c r="D1161" s="40">
        <v>45</v>
      </c>
      <c r="E1161" s="40">
        <v>452</v>
      </c>
      <c r="F1161" s="40">
        <v>4522</v>
      </c>
      <c r="G1161" s="40" t="s">
        <v>1193</v>
      </c>
    </row>
    <row r="1162" spans="2:7">
      <c r="B1162" s="46" t="s">
        <v>1981</v>
      </c>
      <c r="C1162" s="40" t="s">
        <v>1157</v>
      </c>
      <c r="D1162" s="40">
        <v>45</v>
      </c>
      <c r="E1162" s="40">
        <v>453</v>
      </c>
      <c r="F1162" s="40">
        <v>0</v>
      </c>
      <c r="G1162" s="40" t="s">
        <v>1194</v>
      </c>
    </row>
    <row r="1163" spans="2:7">
      <c r="B1163" s="46" t="s">
        <v>1981</v>
      </c>
      <c r="C1163" s="40" t="s">
        <v>1157</v>
      </c>
      <c r="D1163" s="40">
        <v>45</v>
      </c>
      <c r="E1163" s="40">
        <v>453</v>
      </c>
      <c r="F1163" s="40">
        <v>4531</v>
      </c>
      <c r="G1163" s="40" t="s">
        <v>1195</v>
      </c>
    </row>
    <row r="1164" spans="2:7">
      <c r="B1164" s="46" t="s">
        <v>1981</v>
      </c>
      <c r="C1164" s="40" t="s">
        <v>1157</v>
      </c>
      <c r="D1164" s="40">
        <v>45</v>
      </c>
      <c r="E1164" s="40">
        <v>453</v>
      </c>
      <c r="F1164" s="40">
        <v>4532</v>
      </c>
      <c r="G1164" s="40" t="s">
        <v>1196</v>
      </c>
    </row>
    <row r="1165" spans="2:7">
      <c r="B1165" s="46" t="s">
        <v>1981</v>
      </c>
      <c r="C1165" s="40" t="s">
        <v>1157</v>
      </c>
      <c r="D1165" s="40">
        <v>45</v>
      </c>
      <c r="E1165" s="40">
        <v>453</v>
      </c>
      <c r="F1165" s="40">
        <v>4533</v>
      </c>
      <c r="G1165" s="40" t="s">
        <v>1197</v>
      </c>
    </row>
    <row r="1166" spans="2:7">
      <c r="B1166" s="46" t="s">
        <v>1981</v>
      </c>
      <c r="C1166" s="40" t="s">
        <v>1157</v>
      </c>
      <c r="D1166" s="40">
        <v>45</v>
      </c>
      <c r="E1166" s="40">
        <v>454</v>
      </c>
      <c r="F1166" s="40">
        <v>0</v>
      </c>
      <c r="G1166" s="40" t="s">
        <v>1198</v>
      </c>
    </row>
    <row r="1167" spans="2:7">
      <c r="B1167" s="46" t="s">
        <v>1981</v>
      </c>
      <c r="C1167" s="40" t="s">
        <v>1157</v>
      </c>
      <c r="D1167" s="40">
        <v>45</v>
      </c>
      <c r="E1167" s="40">
        <v>454</v>
      </c>
      <c r="F1167" s="40">
        <v>4541</v>
      </c>
      <c r="G1167" s="40" t="s">
        <v>1199</v>
      </c>
    </row>
    <row r="1168" spans="2:7">
      <c r="B1168" s="46" t="s">
        <v>1981</v>
      </c>
      <c r="C1168" s="40" t="s">
        <v>1157</v>
      </c>
      <c r="D1168" s="40">
        <v>45</v>
      </c>
      <c r="E1168" s="40">
        <v>454</v>
      </c>
      <c r="F1168" s="40">
        <v>4542</v>
      </c>
      <c r="G1168" s="40" t="s">
        <v>1200</v>
      </c>
    </row>
    <row r="1169" spans="2:7">
      <c r="B1169" s="46" t="s">
        <v>1981</v>
      </c>
      <c r="C1169" s="40" t="s">
        <v>1157</v>
      </c>
      <c r="D1169" s="40">
        <v>46</v>
      </c>
      <c r="E1169" s="40">
        <v>0</v>
      </c>
      <c r="F1169" s="40">
        <v>0</v>
      </c>
      <c r="G1169" s="40" t="s">
        <v>1201</v>
      </c>
    </row>
    <row r="1170" spans="2:7">
      <c r="B1170" s="46" t="s">
        <v>1981</v>
      </c>
      <c r="C1170" s="40" t="s">
        <v>1157</v>
      </c>
      <c r="D1170" s="40">
        <v>46</v>
      </c>
      <c r="E1170" s="40">
        <v>460</v>
      </c>
      <c r="F1170" s="40">
        <v>0</v>
      </c>
      <c r="G1170" s="40" t="s">
        <v>1202</v>
      </c>
    </row>
    <row r="1171" spans="2:7">
      <c r="B1171" s="46" t="s">
        <v>1981</v>
      </c>
      <c r="C1171" s="40" t="s">
        <v>1157</v>
      </c>
      <c r="D1171" s="40">
        <v>46</v>
      </c>
      <c r="E1171" s="40">
        <v>460</v>
      </c>
      <c r="F1171" s="40">
        <v>4600</v>
      </c>
      <c r="G1171" s="40" t="s">
        <v>191</v>
      </c>
    </row>
    <row r="1172" spans="2:7">
      <c r="B1172" s="46" t="s">
        <v>1981</v>
      </c>
      <c r="C1172" s="40" t="s">
        <v>1157</v>
      </c>
      <c r="D1172" s="40">
        <v>46</v>
      </c>
      <c r="E1172" s="40">
        <v>460</v>
      </c>
      <c r="F1172" s="40">
        <v>4609</v>
      </c>
      <c r="G1172" s="40" t="s">
        <v>192</v>
      </c>
    </row>
    <row r="1173" spans="2:7">
      <c r="B1173" s="46" t="s">
        <v>1981</v>
      </c>
      <c r="C1173" s="40" t="s">
        <v>1157</v>
      </c>
      <c r="D1173" s="40">
        <v>46</v>
      </c>
      <c r="E1173" s="40">
        <v>461</v>
      </c>
      <c r="F1173" s="40">
        <v>0</v>
      </c>
      <c r="G1173" s="40" t="s">
        <v>1203</v>
      </c>
    </row>
    <row r="1174" spans="2:7">
      <c r="B1174" s="46" t="s">
        <v>1981</v>
      </c>
      <c r="C1174" s="40" t="s">
        <v>1157</v>
      </c>
      <c r="D1174" s="40">
        <v>46</v>
      </c>
      <c r="E1174" s="40">
        <v>461</v>
      </c>
      <c r="F1174" s="40">
        <v>4611</v>
      </c>
      <c r="G1174" s="40" t="s">
        <v>1203</v>
      </c>
    </row>
    <row r="1175" spans="2:7">
      <c r="B1175" s="46" t="s">
        <v>1981</v>
      </c>
      <c r="C1175" s="40" t="s">
        <v>1157</v>
      </c>
      <c r="D1175" s="40">
        <v>46</v>
      </c>
      <c r="E1175" s="40">
        <v>462</v>
      </c>
      <c r="F1175" s="40">
        <v>0</v>
      </c>
      <c r="G1175" s="40" t="s">
        <v>1204</v>
      </c>
    </row>
    <row r="1176" spans="2:7">
      <c r="B1176" s="46" t="s">
        <v>1981</v>
      </c>
      <c r="C1176" s="40" t="s">
        <v>1157</v>
      </c>
      <c r="D1176" s="40">
        <v>46</v>
      </c>
      <c r="E1176" s="40">
        <v>462</v>
      </c>
      <c r="F1176" s="40">
        <v>4621</v>
      </c>
      <c r="G1176" s="40" t="s">
        <v>1204</v>
      </c>
    </row>
    <row r="1177" spans="2:7">
      <c r="B1177" s="46" t="s">
        <v>1981</v>
      </c>
      <c r="C1177" s="40" t="s">
        <v>1157</v>
      </c>
      <c r="D1177" s="40">
        <v>47</v>
      </c>
      <c r="E1177" s="40">
        <v>0</v>
      </c>
      <c r="F1177" s="40">
        <v>0</v>
      </c>
      <c r="G1177" s="40" t="s">
        <v>1205</v>
      </c>
    </row>
    <row r="1178" spans="2:7">
      <c r="B1178" s="46" t="s">
        <v>1981</v>
      </c>
      <c r="C1178" s="40" t="s">
        <v>1157</v>
      </c>
      <c r="D1178" s="40">
        <v>47</v>
      </c>
      <c r="E1178" s="40">
        <v>470</v>
      </c>
      <c r="F1178" s="40">
        <v>0</v>
      </c>
      <c r="G1178" s="40" t="s">
        <v>1206</v>
      </c>
    </row>
    <row r="1179" spans="2:7">
      <c r="B1179" s="46" t="s">
        <v>1981</v>
      </c>
      <c r="C1179" s="40" t="s">
        <v>1157</v>
      </c>
      <c r="D1179" s="40">
        <v>47</v>
      </c>
      <c r="E1179" s="40">
        <v>470</v>
      </c>
      <c r="F1179" s="40">
        <v>4700</v>
      </c>
      <c r="G1179" s="40" t="s">
        <v>191</v>
      </c>
    </row>
    <row r="1180" spans="2:7">
      <c r="B1180" s="46" t="s">
        <v>1981</v>
      </c>
      <c r="C1180" s="40" t="s">
        <v>1157</v>
      </c>
      <c r="D1180" s="40">
        <v>47</v>
      </c>
      <c r="E1180" s="40">
        <v>470</v>
      </c>
      <c r="F1180" s="40">
        <v>4709</v>
      </c>
      <c r="G1180" s="40" t="s">
        <v>192</v>
      </c>
    </row>
    <row r="1181" spans="2:7">
      <c r="B1181" s="46" t="s">
        <v>1981</v>
      </c>
      <c r="C1181" s="40" t="s">
        <v>1157</v>
      </c>
      <c r="D1181" s="40">
        <v>47</v>
      </c>
      <c r="E1181" s="40">
        <v>471</v>
      </c>
      <c r="F1181" s="40">
        <v>0</v>
      </c>
      <c r="G1181" s="40" t="s">
        <v>1207</v>
      </c>
    </row>
    <row r="1182" spans="2:7">
      <c r="B1182" s="46" t="s">
        <v>1981</v>
      </c>
      <c r="C1182" s="40" t="s">
        <v>1157</v>
      </c>
      <c r="D1182" s="40">
        <v>47</v>
      </c>
      <c r="E1182" s="40">
        <v>471</v>
      </c>
      <c r="F1182" s="40">
        <v>4711</v>
      </c>
      <c r="G1182" s="40" t="s">
        <v>1207</v>
      </c>
    </row>
    <row r="1183" spans="2:7">
      <c r="B1183" s="46" t="s">
        <v>1981</v>
      </c>
      <c r="C1183" s="40" t="s">
        <v>1157</v>
      </c>
      <c r="D1183" s="40">
        <v>47</v>
      </c>
      <c r="E1183" s="40">
        <v>472</v>
      </c>
      <c r="F1183" s="40">
        <v>0</v>
      </c>
      <c r="G1183" s="40" t="s">
        <v>1208</v>
      </c>
    </row>
    <row r="1184" spans="2:7">
      <c r="B1184" s="46" t="s">
        <v>1981</v>
      </c>
      <c r="C1184" s="40" t="s">
        <v>1157</v>
      </c>
      <c r="D1184" s="40">
        <v>47</v>
      </c>
      <c r="E1184" s="40">
        <v>472</v>
      </c>
      <c r="F1184" s="40">
        <v>4721</v>
      </c>
      <c r="G1184" s="40" t="s">
        <v>1208</v>
      </c>
    </row>
    <row r="1185" spans="2:7">
      <c r="B1185" s="46" t="s">
        <v>1981</v>
      </c>
      <c r="C1185" s="40" t="s">
        <v>1157</v>
      </c>
      <c r="D1185" s="40">
        <v>48</v>
      </c>
      <c r="E1185" s="40">
        <v>0</v>
      </c>
      <c r="F1185" s="40">
        <v>0</v>
      </c>
      <c r="G1185" s="40" t="s">
        <v>1209</v>
      </c>
    </row>
    <row r="1186" spans="2:7">
      <c r="B1186" s="46" t="s">
        <v>1981</v>
      </c>
      <c r="C1186" s="40" t="s">
        <v>1157</v>
      </c>
      <c r="D1186" s="40">
        <v>48</v>
      </c>
      <c r="E1186" s="40">
        <v>480</v>
      </c>
      <c r="F1186" s="40">
        <v>0</v>
      </c>
      <c r="G1186" s="40" t="s">
        <v>1210</v>
      </c>
    </row>
    <row r="1187" spans="2:7">
      <c r="B1187" s="46" t="s">
        <v>1981</v>
      </c>
      <c r="C1187" s="40" t="s">
        <v>1157</v>
      </c>
      <c r="D1187" s="40">
        <v>48</v>
      </c>
      <c r="E1187" s="40">
        <v>480</v>
      </c>
      <c r="F1187" s="40">
        <v>4800</v>
      </c>
      <c r="G1187" s="40" t="s">
        <v>191</v>
      </c>
    </row>
    <row r="1188" spans="2:7">
      <c r="B1188" s="46" t="s">
        <v>1981</v>
      </c>
      <c r="C1188" s="40" t="s">
        <v>1157</v>
      </c>
      <c r="D1188" s="40">
        <v>48</v>
      </c>
      <c r="E1188" s="40">
        <v>480</v>
      </c>
      <c r="F1188" s="40">
        <v>4809</v>
      </c>
      <c r="G1188" s="40" t="s">
        <v>192</v>
      </c>
    </row>
    <row r="1189" spans="2:7">
      <c r="B1189" s="46" t="s">
        <v>1981</v>
      </c>
      <c r="C1189" s="40" t="s">
        <v>1157</v>
      </c>
      <c r="D1189" s="40">
        <v>48</v>
      </c>
      <c r="E1189" s="40">
        <v>481</v>
      </c>
      <c r="F1189" s="40">
        <v>0</v>
      </c>
      <c r="G1189" s="40" t="s">
        <v>1211</v>
      </c>
    </row>
    <row r="1190" spans="2:7">
      <c r="B1190" s="46" t="s">
        <v>1981</v>
      </c>
      <c r="C1190" s="40" t="s">
        <v>1157</v>
      </c>
      <c r="D1190" s="40">
        <v>48</v>
      </c>
      <c r="E1190" s="40">
        <v>481</v>
      </c>
      <c r="F1190" s="40">
        <v>4811</v>
      </c>
      <c r="G1190" s="40" t="s">
        <v>1211</v>
      </c>
    </row>
    <row r="1191" spans="2:7">
      <c r="B1191" s="46" t="s">
        <v>1981</v>
      </c>
      <c r="C1191" s="40" t="s">
        <v>1157</v>
      </c>
      <c r="D1191" s="40">
        <v>48</v>
      </c>
      <c r="E1191" s="40">
        <v>482</v>
      </c>
      <c r="F1191" s="40">
        <v>0</v>
      </c>
      <c r="G1191" s="40" t="s">
        <v>1212</v>
      </c>
    </row>
    <row r="1192" spans="2:7">
      <c r="B1192" s="46" t="s">
        <v>1981</v>
      </c>
      <c r="C1192" s="40" t="s">
        <v>1157</v>
      </c>
      <c r="D1192" s="40">
        <v>48</v>
      </c>
      <c r="E1192" s="40">
        <v>482</v>
      </c>
      <c r="F1192" s="40">
        <v>4821</v>
      </c>
      <c r="G1192" s="40" t="s">
        <v>1213</v>
      </c>
    </row>
    <row r="1193" spans="2:7">
      <c r="B1193" s="46" t="s">
        <v>1981</v>
      </c>
      <c r="C1193" s="40" t="s">
        <v>1157</v>
      </c>
      <c r="D1193" s="40">
        <v>48</v>
      </c>
      <c r="E1193" s="40">
        <v>482</v>
      </c>
      <c r="F1193" s="40">
        <v>4822</v>
      </c>
      <c r="G1193" s="40" t="s">
        <v>1214</v>
      </c>
    </row>
    <row r="1194" spans="2:7">
      <c r="B1194" s="46" t="s">
        <v>1981</v>
      </c>
      <c r="C1194" s="40" t="s">
        <v>1157</v>
      </c>
      <c r="D1194" s="40">
        <v>48</v>
      </c>
      <c r="E1194" s="40">
        <v>483</v>
      </c>
      <c r="F1194" s="40">
        <v>0</v>
      </c>
      <c r="G1194" s="40" t="s">
        <v>1215</v>
      </c>
    </row>
    <row r="1195" spans="2:7">
      <c r="B1195" s="46" t="s">
        <v>1981</v>
      </c>
      <c r="C1195" s="40" t="s">
        <v>1157</v>
      </c>
      <c r="D1195" s="40">
        <v>48</v>
      </c>
      <c r="E1195" s="40">
        <v>483</v>
      </c>
      <c r="F1195" s="40">
        <v>4831</v>
      </c>
      <c r="G1195" s="40" t="s">
        <v>1215</v>
      </c>
    </row>
    <row r="1196" spans="2:7">
      <c r="B1196" s="46" t="s">
        <v>1981</v>
      </c>
      <c r="C1196" s="40" t="s">
        <v>1157</v>
      </c>
      <c r="D1196" s="40">
        <v>48</v>
      </c>
      <c r="E1196" s="40">
        <v>484</v>
      </c>
      <c r="F1196" s="40">
        <v>0</v>
      </c>
      <c r="G1196" s="40" t="s">
        <v>1216</v>
      </c>
    </row>
    <row r="1197" spans="2:7">
      <c r="B1197" s="46" t="s">
        <v>1981</v>
      </c>
      <c r="C1197" s="40" t="s">
        <v>1157</v>
      </c>
      <c r="D1197" s="40">
        <v>48</v>
      </c>
      <c r="E1197" s="40">
        <v>484</v>
      </c>
      <c r="F1197" s="40">
        <v>4841</v>
      </c>
      <c r="G1197" s="40" t="s">
        <v>1217</v>
      </c>
    </row>
    <row r="1198" spans="2:7">
      <c r="B1198" s="46" t="s">
        <v>1981</v>
      </c>
      <c r="C1198" s="40" t="s">
        <v>1157</v>
      </c>
      <c r="D1198" s="40">
        <v>48</v>
      </c>
      <c r="E1198" s="40">
        <v>484</v>
      </c>
      <c r="F1198" s="40">
        <v>4842</v>
      </c>
      <c r="G1198" s="40" t="s">
        <v>1218</v>
      </c>
    </row>
    <row r="1199" spans="2:7">
      <c r="B1199" s="46" t="s">
        <v>1981</v>
      </c>
      <c r="C1199" s="40" t="s">
        <v>1157</v>
      </c>
      <c r="D1199" s="40">
        <v>48</v>
      </c>
      <c r="E1199" s="40">
        <v>485</v>
      </c>
      <c r="F1199" s="40">
        <v>0</v>
      </c>
      <c r="G1199" s="40" t="s">
        <v>1219</v>
      </c>
    </row>
    <row r="1200" spans="2:7">
      <c r="B1200" s="46" t="s">
        <v>1981</v>
      </c>
      <c r="C1200" s="40" t="s">
        <v>1157</v>
      </c>
      <c r="D1200" s="40">
        <v>48</v>
      </c>
      <c r="E1200" s="40">
        <v>485</v>
      </c>
      <c r="F1200" s="40">
        <v>4851</v>
      </c>
      <c r="G1200" s="40" t="s">
        <v>1220</v>
      </c>
    </row>
    <row r="1201" spans="2:7">
      <c r="B1201" s="46" t="s">
        <v>1981</v>
      </c>
      <c r="C1201" s="40" t="s">
        <v>1157</v>
      </c>
      <c r="D1201" s="40">
        <v>48</v>
      </c>
      <c r="E1201" s="40">
        <v>485</v>
      </c>
      <c r="F1201" s="40">
        <v>4852</v>
      </c>
      <c r="G1201" s="40" t="s">
        <v>1221</v>
      </c>
    </row>
    <row r="1202" spans="2:7">
      <c r="B1202" s="46" t="s">
        <v>1981</v>
      </c>
      <c r="C1202" s="40" t="s">
        <v>1157</v>
      </c>
      <c r="D1202" s="40">
        <v>48</v>
      </c>
      <c r="E1202" s="40">
        <v>485</v>
      </c>
      <c r="F1202" s="40">
        <v>4853</v>
      </c>
      <c r="G1202" s="40" t="s">
        <v>1222</v>
      </c>
    </row>
    <row r="1203" spans="2:7">
      <c r="B1203" s="46" t="s">
        <v>1981</v>
      </c>
      <c r="C1203" s="40" t="s">
        <v>1157</v>
      </c>
      <c r="D1203" s="40">
        <v>48</v>
      </c>
      <c r="E1203" s="40">
        <v>485</v>
      </c>
      <c r="F1203" s="40">
        <v>4854</v>
      </c>
      <c r="G1203" s="40" t="s">
        <v>1223</v>
      </c>
    </row>
    <row r="1204" spans="2:7">
      <c r="B1204" s="46" t="s">
        <v>1981</v>
      </c>
      <c r="C1204" s="40" t="s">
        <v>1157</v>
      </c>
      <c r="D1204" s="40">
        <v>48</v>
      </c>
      <c r="E1204" s="40">
        <v>485</v>
      </c>
      <c r="F1204" s="40">
        <v>4855</v>
      </c>
      <c r="G1204" s="40" t="s">
        <v>1224</v>
      </c>
    </row>
    <row r="1205" spans="2:7">
      <c r="B1205" s="46" t="s">
        <v>1981</v>
      </c>
      <c r="C1205" s="40" t="s">
        <v>1157</v>
      </c>
      <c r="D1205" s="40">
        <v>48</v>
      </c>
      <c r="E1205" s="40">
        <v>485</v>
      </c>
      <c r="F1205" s="40">
        <v>4856</v>
      </c>
      <c r="G1205" s="40" t="s">
        <v>1225</v>
      </c>
    </row>
    <row r="1206" spans="2:7">
      <c r="B1206" s="46" t="s">
        <v>1981</v>
      </c>
      <c r="C1206" s="40" t="s">
        <v>1157</v>
      </c>
      <c r="D1206" s="40">
        <v>48</v>
      </c>
      <c r="E1206" s="40">
        <v>489</v>
      </c>
      <c r="F1206" s="40">
        <v>0</v>
      </c>
      <c r="G1206" s="40" t="s">
        <v>1226</v>
      </c>
    </row>
    <row r="1207" spans="2:7">
      <c r="B1207" s="46" t="s">
        <v>1981</v>
      </c>
      <c r="C1207" s="40" t="s">
        <v>1157</v>
      </c>
      <c r="D1207" s="40">
        <v>48</v>
      </c>
      <c r="E1207" s="40">
        <v>489</v>
      </c>
      <c r="F1207" s="40">
        <v>4891</v>
      </c>
      <c r="G1207" s="40" t="s">
        <v>1227</v>
      </c>
    </row>
    <row r="1208" spans="2:7">
      <c r="B1208" s="46" t="s">
        <v>1981</v>
      </c>
      <c r="C1208" s="40" t="s">
        <v>1157</v>
      </c>
      <c r="D1208" s="40">
        <v>48</v>
      </c>
      <c r="E1208" s="40">
        <v>489</v>
      </c>
      <c r="F1208" s="40">
        <v>4899</v>
      </c>
      <c r="G1208" s="40" t="s">
        <v>1228</v>
      </c>
    </row>
    <row r="1209" spans="2:7">
      <c r="B1209" s="46" t="s">
        <v>1981</v>
      </c>
      <c r="C1209" s="40" t="s">
        <v>1157</v>
      </c>
      <c r="D1209" s="40">
        <v>49</v>
      </c>
      <c r="E1209" s="40">
        <v>0</v>
      </c>
      <c r="F1209" s="40">
        <v>0</v>
      </c>
      <c r="G1209" s="40" t="s">
        <v>1229</v>
      </c>
    </row>
    <row r="1210" spans="2:7">
      <c r="B1210" s="46" t="s">
        <v>1981</v>
      </c>
      <c r="C1210" s="40" t="s">
        <v>1157</v>
      </c>
      <c r="D1210" s="40">
        <v>49</v>
      </c>
      <c r="E1210" s="40">
        <v>490</v>
      </c>
      <c r="F1210" s="40">
        <v>0</v>
      </c>
      <c r="G1210" s="40" t="s">
        <v>1230</v>
      </c>
    </row>
    <row r="1211" spans="2:7">
      <c r="B1211" s="46" t="s">
        <v>1981</v>
      </c>
      <c r="C1211" s="40" t="s">
        <v>1157</v>
      </c>
      <c r="D1211" s="40">
        <v>49</v>
      </c>
      <c r="E1211" s="40">
        <v>490</v>
      </c>
      <c r="F1211" s="40">
        <v>4901</v>
      </c>
      <c r="G1211" s="40" t="s">
        <v>1231</v>
      </c>
    </row>
    <row r="1212" spans="2:7">
      <c r="B1212" s="46" t="s">
        <v>1981</v>
      </c>
      <c r="C1212" s="40" t="s">
        <v>1157</v>
      </c>
      <c r="D1212" s="40">
        <v>49</v>
      </c>
      <c r="E1212" s="40">
        <v>491</v>
      </c>
      <c r="F1212" s="40">
        <v>0</v>
      </c>
      <c r="G1212" s="40" t="s">
        <v>1229</v>
      </c>
    </row>
    <row r="1213" spans="2:7">
      <c r="B1213" s="46" t="s">
        <v>1981</v>
      </c>
      <c r="C1213" s="40" t="s">
        <v>1157</v>
      </c>
      <c r="D1213" s="40">
        <v>49</v>
      </c>
      <c r="E1213" s="40">
        <v>491</v>
      </c>
      <c r="F1213" s="40">
        <v>4911</v>
      </c>
      <c r="G1213" s="40" t="s">
        <v>1229</v>
      </c>
    </row>
    <row r="1214" spans="2:7">
      <c r="B1214" s="46" t="s">
        <v>1981</v>
      </c>
      <c r="C1214" s="40" t="s">
        <v>1232</v>
      </c>
      <c r="D1214" s="40">
        <v>0</v>
      </c>
      <c r="E1214" s="40">
        <v>0</v>
      </c>
      <c r="F1214" s="40">
        <v>0</v>
      </c>
      <c r="G1214" s="40" t="s">
        <v>1233</v>
      </c>
    </row>
    <row r="1215" spans="2:7">
      <c r="B1215" s="46" t="s">
        <v>1978</v>
      </c>
      <c r="C1215" s="40" t="s">
        <v>1232</v>
      </c>
      <c r="D1215" s="40">
        <v>50</v>
      </c>
      <c r="E1215" s="40">
        <v>0</v>
      </c>
      <c r="F1215" s="40">
        <v>0</v>
      </c>
      <c r="G1215" s="40" t="s">
        <v>1234</v>
      </c>
    </row>
    <row r="1216" spans="2:7">
      <c r="B1216" s="46" t="s">
        <v>1978</v>
      </c>
      <c r="C1216" s="40" t="s">
        <v>1232</v>
      </c>
      <c r="D1216" s="40">
        <v>50</v>
      </c>
      <c r="E1216" s="40">
        <v>500</v>
      </c>
      <c r="F1216" s="40">
        <v>0</v>
      </c>
      <c r="G1216" s="40" t="s">
        <v>1739</v>
      </c>
    </row>
    <row r="1217" spans="2:7">
      <c r="B1217" s="46" t="s">
        <v>1978</v>
      </c>
      <c r="C1217" s="40" t="s">
        <v>1232</v>
      </c>
      <c r="D1217" s="40">
        <v>50</v>
      </c>
      <c r="E1217" s="40">
        <v>500</v>
      </c>
      <c r="F1217" s="40">
        <v>5000</v>
      </c>
      <c r="G1217" s="40" t="s">
        <v>191</v>
      </c>
    </row>
    <row r="1218" spans="2:7">
      <c r="B1218" s="46" t="s">
        <v>1978</v>
      </c>
      <c r="C1218" s="40" t="s">
        <v>1232</v>
      </c>
      <c r="D1218" s="40">
        <v>50</v>
      </c>
      <c r="E1218" s="40">
        <v>500</v>
      </c>
      <c r="F1218" s="40">
        <v>5008</v>
      </c>
      <c r="G1218" s="40" t="s">
        <v>1740</v>
      </c>
    </row>
    <row r="1219" spans="2:7">
      <c r="B1219" s="46" t="s">
        <v>1978</v>
      </c>
      <c r="C1219" s="40" t="s">
        <v>1232</v>
      </c>
      <c r="D1219" s="40">
        <v>50</v>
      </c>
      <c r="E1219" s="40">
        <v>500</v>
      </c>
      <c r="F1219" s="40">
        <v>5009</v>
      </c>
      <c r="G1219" s="40" t="s">
        <v>192</v>
      </c>
    </row>
    <row r="1220" spans="2:7">
      <c r="B1220" s="46" t="s">
        <v>1978</v>
      </c>
      <c r="C1220" s="40" t="s">
        <v>1232</v>
      </c>
      <c r="D1220" s="40">
        <v>50</v>
      </c>
      <c r="E1220" s="40">
        <v>501</v>
      </c>
      <c r="F1220" s="40">
        <v>0</v>
      </c>
      <c r="G1220" s="40" t="s">
        <v>1234</v>
      </c>
    </row>
    <row r="1221" spans="2:7">
      <c r="B1221" s="46" t="s">
        <v>1978</v>
      </c>
      <c r="C1221" s="40" t="s">
        <v>1232</v>
      </c>
      <c r="D1221" s="40">
        <v>50</v>
      </c>
      <c r="E1221" s="40">
        <v>501</v>
      </c>
      <c r="F1221" s="40">
        <v>5011</v>
      </c>
      <c r="G1221" s="40" t="s">
        <v>1741</v>
      </c>
    </row>
    <row r="1222" spans="2:7">
      <c r="B1222" s="46" t="s">
        <v>1978</v>
      </c>
      <c r="C1222" s="40" t="s">
        <v>1232</v>
      </c>
      <c r="D1222" s="40">
        <v>50</v>
      </c>
      <c r="E1222" s="40">
        <v>501</v>
      </c>
      <c r="F1222" s="40">
        <v>5019</v>
      </c>
      <c r="G1222" s="40" t="s">
        <v>1742</v>
      </c>
    </row>
    <row r="1223" spans="2:7">
      <c r="B1223" s="46" t="s">
        <v>1978</v>
      </c>
      <c r="C1223" s="40" t="s">
        <v>1232</v>
      </c>
      <c r="D1223" s="40">
        <v>51</v>
      </c>
      <c r="E1223" s="40">
        <v>0</v>
      </c>
      <c r="F1223" s="40">
        <v>0</v>
      </c>
      <c r="G1223" s="40" t="s">
        <v>1235</v>
      </c>
    </row>
    <row r="1224" spans="2:7">
      <c r="B1224" s="46" t="s">
        <v>1978</v>
      </c>
      <c r="C1224" s="40" t="s">
        <v>1232</v>
      </c>
      <c r="D1224" s="40">
        <v>51</v>
      </c>
      <c r="E1224" s="40">
        <v>510</v>
      </c>
      <c r="F1224" s="40">
        <v>0</v>
      </c>
      <c r="G1224" s="40" t="s">
        <v>1743</v>
      </c>
    </row>
    <row r="1225" spans="2:7">
      <c r="B1225" s="46" t="s">
        <v>1978</v>
      </c>
      <c r="C1225" s="40" t="s">
        <v>1232</v>
      </c>
      <c r="D1225" s="40">
        <v>51</v>
      </c>
      <c r="E1225" s="40">
        <v>510</v>
      </c>
      <c r="F1225" s="40">
        <v>5100</v>
      </c>
      <c r="G1225" s="40" t="s">
        <v>191</v>
      </c>
    </row>
    <row r="1226" spans="2:7">
      <c r="B1226" s="46" t="s">
        <v>1978</v>
      </c>
      <c r="C1226" s="40" t="s">
        <v>1232</v>
      </c>
      <c r="D1226" s="40">
        <v>51</v>
      </c>
      <c r="E1226" s="40">
        <v>510</v>
      </c>
      <c r="F1226" s="40">
        <v>5108</v>
      </c>
      <c r="G1226" s="40" t="s">
        <v>1740</v>
      </c>
    </row>
    <row r="1227" spans="2:7">
      <c r="B1227" s="46" t="s">
        <v>1978</v>
      </c>
      <c r="C1227" s="40" t="s">
        <v>1232</v>
      </c>
      <c r="D1227" s="40">
        <v>51</v>
      </c>
      <c r="E1227" s="40">
        <v>510</v>
      </c>
      <c r="F1227" s="40">
        <v>5109</v>
      </c>
      <c r="G1227" s="40" t="s">
        <v>192</v>
      </c>
    </row>
    <row r="1228" spans="2:7">
      <c r="B1228" s="46" t="s">
        <v>1978</v>
      </c>
      <c r="C1228" s="40" t="s">
        <v>1232</v>
      </c>
      <c r="D1228" s="40">
        <v>51</v>
      </c>
      <c r="E1228" s="40">
        <v>511</v>
      </c>
      <c r="F1228" s="40">
        <v>0</v>
      </c>
      <c r="G1228" s="40" t="s">
        <v>1744</v>
      </c>
    </row>
    <row r="1229" spans="2:7">
      <c r="B1229" s="46" t="s">
        <v>1978</v>
      </c>
      <c r="C1229" s="40" t="s">
        <v>1232</v>
      </c>
      <c r="D1229" s="40">
        <v>51</v>
      </c>
      <c r="E1229" s="40">
        <v>511</v>
      </c>
      <c r="F1229" s="40">
        <v>5111</v>
      </c>
      <c r="G1229" s="40" t="s">
        <v>1745</v>
      </c>
    </row>
    <row r="1230" spans="2:7">
      <c r="B1230" s="46" t="s">
        <v>1978</v>
      </c>
      <c r="C1230" s="40" t="s">
        <v>1232</v>
      </c>
      <c r="D1230" s="40">
        <v>51</v>
      </c>
      <c r="E1230" s="40">
        <v>511</v>
      </c>
      <c r="F1230" s="40">
        <v>5112</v>
      </c>
      <c r="G1230" s="40" t="s">
        <v>1746</v>
      </c>
    </row>
    <row r="1231" spans="2:7">
      <c r="B1231" s="46" t="s">
        <v>1978</v>
      </c>
      <c r="C1231" s="40" t="s">
        <v>1232</v>
      </c>
      <c r="D1231" s="40">
        <v>51</v>
      </c>
      <c r="E1231" s="40">
        <v>511</v>
      </c>
      <c r="F1231" s="40">
        <v>5113</v>
      </c>
      <c r="G1231" s="40" t="s">
        <v>1747</v>
      </c>
    </row>
    <row r="1232" spans="2:7">
      <c r="B1232" s="46" t="s">
        <v>1978</v>
      </c>
      <c r="C1232" s="40" t="s">
        <v>1232</v>
      </c>
      <c r="D1232" s="40">
        <v>51</v>
      </c>
      <c r="E1232" s="40">
        <v>512</v>
      </c>
      <c r="F1232" s="40">
        <v>0</v>
      </c>
      <c r="G1232" s="40" t="s">
        <v>1748</v>
      </c>
    </row>
    <row r="1233" spans="2:7">
      <c r="B1233" s="46" t="s">
        <v>1978</v>
      </c>
      <c r="C1233" s="40" t="s">
        <v>1232</v>
      </c>
      <c r="D1233" s="40">
        <v>51</v>
      </c>
      <c r="E1233" s="40">
        <v>512</v>
      </c>
      <c r="F1233" s="40">
        <v>5121</v>
      </c>
      <c r="G1233" s="40" t="s">
        <v>1749</v>
      </c>
    </row>
    <row r="1234" spans="2:7">
      <c r="B1234" s="46" t="s">
        <v>1978</v>
      </c>
      <c r="C1234" s="40" t="s">
        <v>1232</v>
      </c>
      <c r="D1234" s="40">
        <v>51</v>
      </c>
      <c r="E1234" s="40">
        <v>512</v>
      </c>
      <c r="F1234" s="40">
        <v>5122</v>
      </c>
      <c r="G1234" s="40" t="s">
        <v>1750</v>
      </c>
    </row>
    <row r="1235" spans="2:7">
      <c r="B1235" s="46" t="s">
        <v>1978</v>
      </c>
      <c r="C1235" s="40" t="s">
        <v>1232</v>
      </c>
      <c r="D1235" s="40">
        <v>51</v>
      </c>
      <c r="E1235" s="40">
        <v>512</v>
      </c>
      <c r="F1235" s="40">
        <v>5123</v>
      </c>
      <c r="G1235" s="40" t="s">
        <v>1751</v>
      </c>
    </row>
    <row r="1236" spans="2:7">
      <c r="B1236" s="46" t="s">
        <v>1978</v>
      </c>
      <c r="C1236" s="40" t="s">
        <v>1232</v>
      </c>
      <c r="D1236" s="40">
        <v>51</v>
      </c>
      <c r="E1236" s="40">
        <v>512</v>
      </c>
      <c r="F1236" s="40">
        <v>5129</v>
      </c>
      <c r="G1236" s="40" t="s">
        <v>1752</v>
      </c>
    </row>
    <row r="1237" spans="2:7">
      <c r="B1237" s="46" t="s">
        <v>1978</v>
      </c>
      <c r="C1237" s="40" t="s">
        <v>1232</v>
      </c>
      <c r="D1237" s="40">
        <v>51</v>
      </c>
      <c r="E1237" s="40">
        <v>513</v>
      </c>
      <c r="F1237" s="40">
        <v>0</v>
      </c>
      <c r="G1237" s="40" t="s">
        <v>1753</v>
      </c>
    </row>
    <row r="1238" spans="2:7">
      <c r="B1238" s="46" t="s">
        <v>1978</v>
      </c>
      <c r="C1238" s="40" t="s">
        <v>1232</v>
      </c>
      <c r="D1238" s="40">
        <v>51</v>
      </c>
      <c r="E1238" s="40">
        <v>513</v>
      </c>
      <c r="F1238" s="40">
        <v>5131</v>
      </c>
      <c r="G1238" s="40" t="s">
        <v>1754</v>
      </c>
    </row>
    <row r="1239" spans="2:7">
      <c r="B1239" s="46" t="s">
        <v>1978</v>
      </c>
      <c r="C1239" s="40" t="s">
        <v>1232</v>
      </c>
      <c r="D1239" s="40">
        <v>51</v>
      </c>
      <c r="E1239" s="40">
        <v>513</v>
      </c>
      <c r="F1239" s="40">
        <v>5132</v>
      </c>
      <c r="G1239" s="40" t="s">
        <v>1755</v>
      </c>
    </row>
    <row r="1240" spans="2:7">
      <c r="B1240" s="46" t="s">
        <v>1978</v>
      </c>
      <c r="C1240" s="40" t="s">
        <v>1232</v>
      </c>
      <c r="D1240" s="40">
        <v>51</v>
      </c>
      <c r="E1240" s="40">
        <v>513</v>
      </c>
      <c r="F1240" s="40">
        <v>5133</v>
      </c>
      <c r="G1240" s="40" t="s">
        <v>1756</v>
      </c>
    </row>
    <row r="1241" spans="2:7">
      <c r="B1241" s="46" t="s">
        <v>1978</v>
      </c>
      <c r="C1241" s="40" t="s">
        <v>1232</v>
      </c>
      <c r="D1241" s="40">
        <v>51</v>
      </c>
      <c r="E1241" s="40">
        <v>513</v>
      </c>
      <c r="F1241" s="40">
        <v>5139</v>
      </c>
      <c r="G1241" s="40" t="s">
        <v>1757</v>
      </c>
    </row>
    <row r="1242" spans="2:7">
      <c r="B1242" s="46" t="s">
        <v>1978</v>
      </c>
      <c r="C1242" s="40" t="s">
        <v>1232</v>
      </c>
      <c r="D1242" s="40">
        <v>52</v>
      </c>
      <c r="E1242" s="40">
        <v>0</v>
      </c>
      <c r="F1242" s="40">
        <v>0</v>
      </c>
      <c r="G1242" s="40" t="s">
        <v>1236</v>
      </c>
    </row>
    <row r="1243" spans="2:7">
      <c r="B1243" s="46" t="s">
        <v>1978</v>
      </c>
      <c r="C1243" s="40" t="s">
        <v>1232</v>
      </c>
      <c r="D1243" s="40">
        <v>52</v>
      </c>
      <c r="E1243" s="40">
        <v>520</v>
      </c>
      <c r="F1243" s="40">
        <v>0</v>
      </c>
      <c r="G1243" s="40" t="s">
        <v>1758</v>
      </c>
    </row>
    <row r="1244" spans="2:7">
      <c r="B1244" s="46" t="s">
        <v>1978</v>
      </c>
      <c r="C1244" s="40" t="s">
        <v>1232</v>
      </c>
      <c r="D1244" s="40">
        <v>52</v>
      </c>
      <c r="E1244" s="40">
        <v>520</v>
      </c>
      <c r="F1244" s="40">
        <v>5200</v>
      </c>
      <c r="G1244" s="40" t="s">
        <v>191</v>
      </c>
    </row>
    <row r="1245" spans="2:7">
      <c r="B1245" s="46" t="s">
        <v>1978</v>
      </c>
      <c r="C1245" s="40" t="s">
        <v>1232</v>
      </c>
      <c r="D1245" s="40">
        <v>52</v>
      </c>
      <c r="E1245" s="40">
        <v>520</v>
      </c>
      <c r="F1245" s="40">
        <v>5208</v>
      </c>
      <c r="G1245" s="40" t="s">
        <v>1740</v>
      </c>
    </row>
    <row r="1246" spans="2:7">
      <c r="B1246" s="46" t="s">
        <v>1978</v>
      </c>
      <c r="C1246" s="40" t="s">
        <v>1232</v>
      </c>
      <c r="D1246" s="40">
        <v>52</v>
      </c>
      <c r="E1246" s="40">
        <v>520</v>
      </c>
      <c r="F1246" s="40">
        <v>5209</v>
      </c>
      <c r="G1246" s="40" t="s">
        <v>192</v>
      </c>
    </row>
    <row r="1247" spans="2:7">
      <c r="B1247" s="46" t="s">
        <v>1978</v>
      </c>
      <c r="C1247" s="40" t="s">
        <v>1232</v>
      </c>
      <c r="D1247" s="40">
        <v>52</v>
      </c>
      <c r="E1247" s="40">
        <v>521</v>
      </c>
      <c r="F1247" s="40">
        <v>0</v>
      </c>
      <c r="G1247" s="40" t="s">
        <v>1759</v>
      </c>
    </row>
    <row r="1248" spans="2:7">
      <c r="B1248" s="46" t="s">
        <v>1978</v>
      </c>
      <c r="C1248" s="40" t="s">
        <v>1232</v>
      </c>
      <c r="D1248" s="40">
        <v>52</v>
      </c>
      <c r="E1248" s="40">
        <v>521</v>
      </c>
      <c r="F1248" s="40">
        <v>5211</v>
      </c>
      <c r="G1248" s="40" t="s">
        <v>1760</v>
      </c>
    </row>
    <row r="1249" spans="2:7">
      <c r="B1249" s="46" t="s">
        <v>1978</v>
      </c>
      <c r="C1249" s="40" t="s">
        <v>1232</v>
      </c>
      <c r="D1249" s="40">
        <v>52</v>
      </c>
      <c r="E1249" s="40">
        <v>521</v>
      </c>
      <c r="F1249" s="40">
        <v>5212</v>
      </c>
      <c r="G1249" s="40" t="s">
        <v>1761</v>
      </c>
    </row>
    <row r="1250" spans="2:7">
      <c r="B1250" s="46" t="s">
        <v>1978</v>
      </c>
      <c r="C1250" s="40" t="s">
        <v>1232</v>
      </c>
      <c r="D1250" s="40">
        <v>52</v>
      </c>
      <c r="E1250" s="40">
        <v>521</v>
      </c>
      <c r="F1250" s="40">
        <v>5213</v>
      </c>
      <c r="G1250" s="40" t="s">
        <v>1762</v>
      </c>
    </row>
    <row r="1251" spans="2:7">
      <c r="B1251" s="46" t="s">
        <v>1978</v>
      </c>
      <c r="C1251" s="40" t="s">
        <v>1232</v>
      </c>
      <c r="D1251" s="40">
        <v>52</v>
      </c>
      <c r="E1251" s="40">
        <v>521</v>
      </c>
      <c r="F1251" s="40">
        <v>5214</v>
      </c>
      <c r="G1251" s="40" t="s">
        <v>1763</v>
      </c>
    </row>
    <row r="1252" spans="2:7">
      <c r="B1252" s="46" t="s">
        <v>1978</v>
      </c>
      <c r="C1252" s="40" t="s">
        <v>1232</v>
      </c>
      <c r="D1252" s="40">
        <v>52</v>
      </c>
      <c r="E1252" s="40">
        <v>521</v>
      </c>
      <c r="F1252" s="40">
        <v>5215</v>
      </c>
      <c r="G1252" s="40" t="s">
        <v>1764</v>
      </c>
    </row>
    <row r="1253" spans="2:7">
      <c r="B1253" s="46" t="s">
        <v>1978</v>
      </c>
      <c r="C1253" s="40" t="s">
        <v>1232</v>
      </c>
      <c r="D1253" s="40">
        <v>52</v>
      </c>
      <c r="E1253" s="40">
        <v>521</v>
      </c>
      <c r="F1253" s="40">
        <v>5216</v>
      </c>
      <c r="G1253" s="40" t="s">
        <v>1765</v>
      </c>
    </row>
    <row r="1254" spans="2:7">
      <c r="B1254" s="46" t="s">
        <v>1978</v>
      </c>
      <c r="C1254" s="40" t="s">
        <v>1232</v>
      </c>
      <c r="D1254" s="40">
        <v>52</v>
      </c>
      <c r="E1254" s="40">
        <v>521</v>
      </c>
      <c r="F1254" s="40">
        <v>5219</v>
      </c>
      <c r="G1254" s="40" t="s">
        <v>1766</v>
      </c>
    </row>
    <row r="1255" spans="2:7">
      <c r="B1255" s="46" t="s">
        <v>1978</v>
      </c>
      <c r="C1255" s="40" t="s">
        <v>1232</v>
      </c>
      <c r="D1255" s="40">
        <v>52</v>
      </c>
      <c r="E1255" s="40">
        <v>522</v>
      </c>
      <c r="F1255" s="40">
        <v>0</v>
      </c>
      <c r="G1255" s="40" t="s">
        <v>1767</v>
      </c>
    </row>
    <row r="1256" spans="2:7">
      <c r="B1256" s="46" t="s">
        <v>1978</v>
      </c>
      <c r="C1256" s="40" t="s">
        <v>1232</v>
      </c>
      <c r="D1256" s="40">
        <v>52</v>
      </c>
      <c r="E1256" s="40">
        <v>522</v>
      </c>
      <c r="F1256" s="40">
        <v>5221</v>
      </c>
      <c r="G1256" s="40" t="s">
        <v>1768</v>
      </c>
    </row>
    <row r="1257" spans="2:7">
      <c r="B1257" s="46" t="s">
        <v>1978</v>
      </c>
      <c r="C1257" s="40" t="s">
        <v>1232</v>
      </c>
      <c r="D1257" s="40">
        <v>52</v>
      </c>
      <c r="E1257" s="40">
        <v>522</v>
      </c>
      <c r="F1257" s="40">
        <v>5222</v>
      </c>
      <c r="G1257" s="40" t="s">
        <v>1769</v>
      </c>
    </row>
    <row r="1258" spans="2:7">
      <c r="B1258" s="46" t="s">
        <v>1978</v>
      </c>
      <c r="C1258" s="40" t="s">
        <v>1232</v>
      </c>
      <c r="D1258" s="40">
        <v>52</v>
      </c>
      <c r="E1258" s="40">
        <v>522</v>
      </c>
      <c r="F1258" s="40">
        <v>5223</v>
      </c>
      <c r="G1258" s="40" t="s">
        <v>1770</v>
      </c>
    </row>
    <row r="1259" spans="2:7">
      <c r="B1259" s="46" t="s">
        <v>1978</v>
      </c>
      <c r="C1259" s="40" t="s">
        <v>1232</v>
      </c>
      <c r="D1259" s="40">
        <v>52</v>
      </c>
      <c r="E1259" s="40">
        <v>522</v>
      </c>
      <c r="F1259" s="40">
        <v>5224</v>
      </c>
      <c r="G1259" s="40" t="s">
        <v>1771</v>
      </c>
    </row>
    <row r="1260" spans="2:7">
      <c r="B1260" s="46" t="s">
        <v>1978</v>
      </c>
      <c r="C1260" s="40" t="s">
        <v>1232</v>
      </c>
      <c r="D1260" s="40">
        <v>52</v>
      </c>
      <c r="E1260" s="40">
        <v>522</v>
      </c>
      <c r="F1260" s="40">
        <v>5225</v>
      </c>
      <c r="G1260" s="40" t="s">
        <v>1772</v>
      </c>
    </row>
    <row r="1261" spans="2:7">
      <c r="B1261" s="46" t="s">
        <v>1978</v>
      </c>
      <c r="C1261" s="40" t="s">
        <v>1232</v>
      </c>
      <c r="D1261" s="40">
        <v>52</v>
      </c>
      <c r="E1261" s="40">
        <v>522</v>
      </c>
      <c r="F1261" s="40">
        <v>5226</v>
      </c>
      <c r="G1261" s="40" t="s">
        <v>1773</v>
      </c>
    </row>
    <row r="1262" spans="2:7">
      <c r="B1262" s="46" t="s">
        <v>1978</v>
      </c>
      <c r="C1262" s="40" t="s">
        <v>1232</v>
      </c>
      <c r="D1262" s="40">
        <v>52</v>
      </c>
      <c r="E1262" s="40">
        <v>522</v>
      </c>
      <c r="F1262" s="40">
        <v>5227</v>
      </c>
      <c r="G1262" s="40" t="s">
        <v>1774</v>
      </c>
    </row>
    <row r="1263" spans="2:7">
      <c r="B1263" s="46" t="s">
        <v>1978</v>
      </c>
      <c r="C1263" s="40" t="s">
        <v>1232</v>
      </c>
      <c r="D1263" s="40">
        <v>52</v>
      </c>
      <c r="E1263" s="40">
        <v>522</v>
      </c>
      <c r="F1263" s="40">
        <v>5229</v>
      </c>
      <c r="G1263" s="40" t="s">
        <v>1775</v>
      </c>
    </row>
    <row r="1264" spans="2:7">
      <c r="B1264" s="46" t="s">
        <v>1978</v>
      </c>
      <c r="C1264" s="40" t="s">
        <v>1232</v>
      </c>
      <c r="D1264" s="40">
        <v>53</v>
      </c>
      <c r="E1264" s="40">
        <v>0</v>
      </c>
      <c r="F1264" s="40">
        <v>0</v>
      </c>
      <c r="G1264" s="40" t="s">
        <v>1237</v>
      </c>
    </row>
    <row r="1265" spans="2:7">
      <c r="B1265" s="46" t="s">
        <v>1978</v>
      </c>
      <c r="C1265" s="40" t="s">
        <v>1232</v>
      </c>
      <c r="D1265" s="40">
        <v>53</v>
      </c>
      <c r="E1265" s="40">
        <v>530</v>
      </c>
      <c r="F1265" s="40">
        <v>0</v>
      </c>
      <c r="G1265" s="40" t="s">
        <v>1776</v>
      </c>
    </row>
    <row r="1266" spans="2:7">
      <c r="B1266" s="46" t="s">
        <v>1978</v>
      </c>
      <c r="C1266" s="40" t="s">
        <v>1232</v>
      </c>
      <c r="D1266" s="40">
        <v>53</v>
      </c>
      <c r="E1266" s="40">
        <v>530</v>
      </c>
      <c r="F1266" s="40">
        <v>5300</v>
      </c>
      <c r="G1266" s="40" t="s">
        <v>191</v>
      </c>
    </row>
    <row r="1267" spans="2:7">
      <c r="B1267" s="46" t="s">
        <v>1978</v>
      </c>
      <c r="C1267" s="40" t="s">
        <v>1232</v>
      </c>
      <c r="D1267" s="40">
        <v>53</v>
      </c>
      <c r="E1267" s="40">
        <v>530</v>
      </c>
      <c r="F1267" s="40">
        <v>5308</v>
      </c>
      <c r="G1267" s="40" t="s">
        <v>1740</v>
      </c>
    </row>
    <row r="1268" spans="2:7">
      <c r="B1268" s="46" t="s">
        <v>1978</v>
      </c>
      <c r="C1268" s="40" t="s">
        <v>1232</v>
      </c>
      <c r="D1268" s="40">
        <v>53</v>
      </c>
      <c r="E1268" s="40">
        <v>530</v>
      </c>
      <c r="F1268" s="40">
        <v>5309</v>
      </c>
      <c r="G1268" s="40" t="s">
        <v>192</v>
      </c>
    </row>
    <row r="1269" spans="2:7">
      <c r="B1269" s="46" t="s">
        <v>1978</v>
      </c>
      <c r="C1269" s="40" t="s">
        <v>1232</v>
      </c>
      <c r="D1269" s="40">
        <v>53</v>
      </c>
      <c r="E1269" s="40">
        <v>531</v>
      </c>
      <c r="F1269" s="40">
        <v>0</v>
      </c>
      <c r="G1269" s="40" t="s">
        <v>1777</v>
      </c>
    </row>
    <row r="1270" spans="2:7">
      <c r="B1270" s="46" t="s">
        <v>1978</v>
      </c>
      <c r="C1270" s="40" t="s">
        <v>1232</v>
      </c>
      <c r="D1270" s="40">
        <v>53</v>
      </c>
      <c r="E1270" s="40">
        <v>531</v>
      </c>
      <c r="F1270" s="40">
        <v>5311</v>
      </c>
      <c r="G1270" s="40" t="s">
        <v>1778</v>
      </c>
    </row>
    <row r="1271" spans="2:7">
      <c r="B1271" s="46" t="s">
        <v>1978</v>
      </c>
      <c r="C1271" s="40" t="s">
        <v>1232</v>
      </c>
      <c r="D1271" s="40">
        <v>53</v>
      </c>
      <c r="E1271" s="40">
        <v>531</v>
      </c>
      <c r="F1271" s="40">
        <v>5312</v>
      </c>
      <c r="G1271" s="40" t="s">
        <v>1779</v>
      </c>
    </row>
    <row r="1272" spans="2:7">
      <c r="B1272" s="46" t="s">
        <v>1978</v>
      </c>
      <c r="C1272" s="40" t="s">
        <v>1232</v>
      </c>
      <c r="D1272" s="40">
        <v>53</v>
      </c>
      <c r="E1272" s="40">
        <v>531</v>
      </c>
      <c r="F1272" s="40">
        <v>5313</v>
      </c>
      <c r="G1272" s="40" t="s">
        <v>1780</v>
      </c>
    </row>
    <row r="1273" spans="2:7">
      <c r="B1273" s="46" t="s">
        <v>1978</v>
      </c>
      <c r="C1273" s="40" t="s">
        <v>1232</v>
      </c>
      <c r="D1273" s="40">
        <v>53</v>
      </c>
      <c r="E1273" s="40">
        <v>531</v>
      </c>
      <c r="F1273" s="40">
        <v>5314</v>
      </c>
      <c r="G1273" s="40" t="s">
        <v>1781</v>
      </c>
    </row>
    <row r="1274" spans="2:7">
      <c r="B1274" s="46" t="s">
        <v>1978</v>
      </c>
      <c r="C1274" s="40" t="s">
        <v>1232</v>
      </c>
      <c r="D1274" s="40">
        <v>53</v>
      </c>
      <c r="E1274" s="40">
        <v>531</v>
      </c>
      <c r="F1274" s="40">
        <v>5319</v>
      </c>
      <c r="G1274" s="40" t="s">
        <v>1782</v>
      </c>
    </row>
    <row r="1275" spans="2:7">
      <c r="B1275" s="46" t="s">
        <v>1978</v>
      </c>
      <c r="C1275" s="40" t="s">
        <v>1232</v>
      </c>
      <c r="D1275" s="40">
        <v>53</v>
      </c>
      <c r="E1275" s="40">
        <v>532</v>
      </c>
      <c r="F1275" s="40">
        <v>0</v>
      </c>
      <c r="G1275" s="40" t="s">
        <v>1783</v>
      </c>
    </row>
    <row r="1276" spans="2:7">
      <c r="B1276" s="46" t="s">
        <v>1978</v>
      </c>
      <c r="C1276" s="40" t="s">
        <v>1232</v>
      </c>
      <c r="D1276" s="40">
        <v>53</v>
      </c>
      <c r="E1276" s="40">
        <v>532</v>
      </c>
      <c r="F1276" s="40">
        <v>5321</v>
      </c>
      <c r="G1276" s="40" t="s">
        <v>1784</v>
      </c>
    </row>
    <row r="1277" spans="2:7">
      <c r="B1277" s="46" t="s">
        <v>1978</v>
      </c>
      <c r="C1277" s="40" t="s">
        <v>1232</v>
      </c>
      <c r="D1277" s="40">
        <v>53</v>
      </c>
      <c r="E1277" s="40">
        <v>532</v>
      </c>
      <c r="F1277" s="40">
        <v>5322</v>
      </c>
      <c r="G1277" s="40" t="s">
        <v>1785</v>
      </c>
    </row>
    <row r="1278" spans="2:7">
      <c r="B1278" s="46" t="s">
        <v>1978</v>
      </c>
      <c r="C1278" s="40" t="s">
        <v>1232</v>
      </c>
      <c r="D1278" s="40">
        <v>53</v>
      </c>
      <c r="E1278" s="40">
        <v>532</v>
      </c>
      <c r="F1278" s="40">
        <v>5329</v>
      </c>
      <c r="G1278" s="40" t="s">
        <v>1786</v>
      </c>
    </row>
    <row r="1279" spans="2:7">
      <c r="B1279" s="46" t="s">
        <v>1978</v>
      </c>
      <c r="C1279" s="40" t="s">
        <v>1232</v>
      </c>
      <c r="D1279" s="40">
        <v>53</v>
      </c>
      <c r="E1279" s="40">
        <v>533</v>
      </c>
      <c r="F1279" s="40">
        <v>0</v>
      </c>
      <c r="G1279" s="40" t="s">
        <v>1787</v>
      </c>
    </row>
    <row r="1280" spans="2:7">
      <c r="B1280" s="46" t="s">
        <v>1978</v>
      </c>
      <c r="C1280" s="40" t="s">
        <v>1232</v>
      </c>
      <c r="D1280" s="40">
        <v>53</v>
      </c>
      <c r="E1280" s="40">
        <v>533</v>
      </c>
      <c r="F1280" s="40">
        <v>5331</v>
      </c>
      <c r="G1280" s="40" t="s">
        <v>1788</v>
      </c>
    </row>
    <row r="1281" spans="2:7">
      <c r="B1281" s="46" t="s">
        <v>1978</v>
      </c>
      <c r="C1281" s="40" t="s">
        <v>1232</v>
      </c>
      <c r="D1281" s="40">
        <v>53</v>
      </c>
      <c r="E1281" s="40">
        <v>533</v>
      </c>
      <c r="F1281" s="40">
        <v>5332</v>
      </c>
      <c r="G1281" s="40" t="s">
        <v>1789</v>
      </c>
    </row>
    <row r="1282" spans="2:7">
      <c r="B1282" s="46" t="s">
        <v>1978</v>
      </c>
      <c r="C1282" s="40" t="s">
        <v>1232</v>
      </c>
      <c r="D1282" s="40">
        <v>53</v>
      </c>
      <c r="E1282" s="40">
        <v>534</v>
      </c>
      <c r="F1282" s="40">
        <v>0</v>
      </c>
      <c r="G1282" s="40" t="s">
        <v>1790</v>
      </c>
    </row>
    <row r="1283" spans="2:7">
      <c r="B1283" s="46" t="s">
        <v>1978</v>
      </c>
      <c r="C1283" s="40" t="s">
        <v>1232</v>
      </c>
      <c r="D1283" s="40">
        <v>53</v>
      </c>
      <c r="E1283" s="40">
        <v>534</v>
      </c>
      <c r="F1283" s="40">
        <v>5341</v>
      </c>
      <c r="G1283" s="40" t="s">
        <v>1791</v>
      </c>
    </row>
    <row r="1284" spans="2:7">
      <c r="B1284" s="46" t="s">
        <v>1978</v>
      </c>
      <c r="C1284" s="40" t="s">
        <v>1232</v>
      </c>
      <c r="D1284" s="40">
        <v>53</v>
      </c>
      <c r="E1284" s="40">
        <v>534</v>
      </c>
      <c r="F1284" s="40">
        <v>5342</v>
      </c>
      <c r="G1284" s="40" t="s">
        <v>1792</v>
      </c>
    </row>
    <row r="1285" spans="2:7">
      <c r="B1285" s="46" t="s">
        <v>1978</v>
      </c>
      <c r="C1285" s="40" t="s">
        <v>1232</v>
      </c>
      <c r="D1285" s="40">
        <v>53</v>
      </c>
      <c r="E1285" s="40">
        <v>534</v>
      </c>
      <c r="F1285" s="40">
        <v>5349</v>
      </c>
      <c r="G1285" s="40" t="s">
        <v>1793</v>
      </c>
    </row>
    <row r="1286" spans="2:7">
      <c r="B1286" s="46" t="s">
        <v>1978</v>
      </c>
      <c r="C1286" s="40" t="s">
        <v>1232</v>
      </c>
      <c r="D1286" s="40">
        <v>53</v>
      </c>
      <c r="E1286" s="40">
        <v>535</v>
      </c>
      <c r="F1286" s="40">
        <v>0</v>
      </c>
      <c r="G1286" s="40" t="s">
        <v>1794</v>
      </c>
    </row>
    <row r="1287" spans="2:7">
      <c r="B1287" s="46" t="s">
        <v>1978</v>
      </c>
      <c r="C1287" s="40" t="s">
        <v>1232</v>
      </c>
      <c r="D1287" s="40">
        <v>53</v>
      </c>
      <c r="E1287" s="40">
        <v>535</v>
      </c>
      <c r="F1287" s="40">
        <v>5351</v>
      </c>
      <c r="G1287" s="40" t="s">
        <v>1795</v>
      </c>
    </row>
    <row r="1288" spans="2:7">
      <c r="B1288" s="46" t="s">
        <v>1978</v>
      </c>
      <c r="C1288" s="40" t="s">
        <v>1232</v>
      </c>
      <c r="D1288" s="40">
        <v>53</v>
      </c>
      <c r="E1288" s="40">
        <v>535</v>
      </c>
      <c r="F1288" s="40">
        <v>5352</v>
      </c>
      <c r="G1288" s="40" t="s">
        <v>1796</v>
      </c>
    </row>
    <row r="1289" spans="2:7">
      <c r="B1289" s="46" t="s">
        <v>1978</v>
      </c>
      <c r="C1289" s="40" t="s">
        <v>1232</v>
      </c>
      <c r="D1289" s="40">
        <v>53</v>
      </c>
      <c r="E1289" s="40">
        <v>536</v>
      </c>
      <c r="F1289" s="40">
        <v>0</v>
      </c>
      <c r="G1289" s="40" t="s">
        <v>1797</v>
      </c>
    </row>
    <row r="1290" spans="2:7">
      <c r="B1290" s="46" t="s">
        <v>1978</v>
      </c>
      <c r="C1290" s="40" t="s">
        <v>1232</v>
      </c>
      <c r="D1290" s="40">
        <v>53</v>
      </c>
      <c r="E1290" s="40">
        <v>536</v>
      </c>
      <c r="F1290" s="40">
        <v>5361</v>
      </c>
      <c r="G1290" s="40" t="s">
        <v>1798</v>
      </c>
    </row>
    <row r="1291" spans="2:7">
      <c r="B1291" s="46" t="s">
        <v>1978</v>
      </c>
      <c r="C1291" s="40" t="s">
        <v>1232</v>
      </c>
      <c r="D1291" s="40">
        <v>53</v>
      </c>
      <c r="E1291" s="40">
        <v>536</v>
      </c>
      <c r="F1291" s="40">
        <v>5362</v>
      </c>
      <c r="G1291" s="40" t="s">
        <v>1799</v>
      </c>
    </row>
    <row r="1292" spans="2:7">
      <c r="B1292" s="46" t="s">
        <v>1978</v>
      </c>
      <c r="C1292" s="40" t="s">
        <v>1232</v>
      </c>
      <c r="D1292" s="40">
        <v>53</v>
      </c>
      <c r="E1292" s="40">
        <v>536</v>
      </c>
      <c r="F1292" s="40">
        <v>5363</v>
      </c>
      <c r="G1292" s="40" t="s">
        <v>1800</v>
      </c>
    </row>
    <row r="1293" spans="2:7">
      <c r="B1293" s="46" t="s">
        <v>1978</v>
      </c>
      <c r="C1293" s="40" t="s">
        <v>1232</v>
      </c>
      <c r="D1293" s="40">
        <v>53</v>
      </c>
      <c r="E1293" s="40">
        <v>536</v>
      </c>
      <c r="F1293" s="40">
        <v>5364</v>
      </c>
      <c r="G1293" s="40" t="s">
        <v>1801</v>
      </c>
    </row>
    <row r="1294" spans="2:7">
      <c r="B1294" s="46" t="s">
        <v>1978</v>
      </c>
      <c r="C1294" s="40" t="s">
        <v>1232</v>
      </c>
      <c r="D1294" s="40">
        <v>53</v>
      </c>
      <c r="E1294" s="40">
        <v>536</v>
      </c>
      <c r="F1294" s="40">
        <v>5369</v>
      </c>
      <c r="G1294" s="40" t="s">
        <v>1802</v>
      </c>
    </row>
    <row r="1295" spans="2:7">
      <c r="B1295" s="46" t="s">
        <v>1978</v>
      </c>
      <c r="C1295" s="40" t="s">
        <v>1232</v>
      </c>
      <c r="D1295" s="40">
        <v>54</v>
      </c>
      <c r="E1295" s="40">
        <v>0</v>
      </c>
      <c r="F1295" s="40">
        <v>0</v>
      </c>
      <c r="G1295" s="40" t="s">
        <v>1238</v>
      </c>
    </row>
    <row r="1296" spans="2:7">
      <c r="B1296" s="46" t="s">
        <v>1978</v>
      </c>
      <c r="C1296" s="40" t="s">
        <v>1232</v>
      </c>
      <c r="D1296" s="40">
        <v>54</v>
      </c>
      <c r="E1296" s="40">
        <v>540</v>
      </c>
      <c r="F1296" s="40">
        <v>0</v>
      </c>
      <c r="G1296" s="40" t="s">
        <v>1803</v>
      </c>
    </row>
    <row r="1297" spans="2:7">
      <c r="B1297" s="46" t="s">
        <v>1978</v>
      </c>
      <c r="C1297" s="40" t="s">
        <v>1232</v>
      </c>
      <c r="D1297" s="40">
        <v>54</v>
      </c>
      <c r="E1297" s="40">
        <v>540</v>
      </c>
      <c r="F1297" s="40">
        <v>5400</v>
      </c>
      <c r="G1297" s="40" t="s">
        <v>191</v>
      </c>
    </row>
    <row r="1298" spans="2:7">
      <c r="B1298" s="46" t="s">
        <v>1978</v>
      </c>
      <c r="C1298" s="40" t="s">
        <v>1232</v>
      </c>
      <c r="D1298" s="40">
        <v>54</v>
      </c>
      <c r="E1298" s="40">
        <v>540</v>
      </c>
      <c r="F1298" s="40">
        <v>5408</v>
      </c>
      <c r="G1298" s="40" t="s">
        <v>1740</v>
      </c>
    </row>
    <row r="1299" spans="2:7">
      <c r="B1299" s="46" t="s">
        <v>1978</v>
      </c>
      <c r="C1299" s="40" t="s">
        <v>1232</v>
      </c>
      <c r="D1299" s="40">
        <v>54</v>
      </c>
      <c r="E1299" s="40">
        <v>540</v>
      </c>
      <c r="F1299" s="40">
        <v>5409</v>
      </c>
      <c r="G1299" s="40" t="s">
        <v>192</v>
      </c>
    </row>
    <row r="1300" spans="2:7">
      <c r="B1300" s="46" t="s">
        <v>1978</v>
      </c>
      <c r="C1300" s="40" t="s">
        <v>1232</v>
      </c>
      <c r="D1300" s="40">
        <v>54</v>
      </c>
      <c r="E1300" s="40">
        <v>541</v>
      </c>
      <c r="F1300" s="40">
        <v>0</v>
      </c>
      <c r="G1300" s="40" t="s">
        <v>1804</v>
      </c>
    </row>
    <row r="1301" spans="2:7">
      <c r="B1301" s="46" t="s">
        <v>1978</v>
      </c>
      <c r="C1301" s="40" t="s">
        <v>1232</v>
      </c>
      <c r="D1301" s="40">
        <v>54</v>
      </c>
      <c r="E1301" s="40">
        <v>541</v>
      </c>
      <c r="F1301" s="40">
        <v>5411</v>
      </c>
      <c r="G1301" s="40" t="s">
        <v>1805</v>
      </c>
    </row>
    <row r="1302" spans="2:7">
      <c r="B1302" s="46" t="s">
        <v>1978</v>
      </c>
      <c r="C1302" s="40" t="s">
        <v>1232</v>
      </c>
      <c r="D1302" s="40">
        <v>54</v>
      </c>
      <c r="E1302" s="40">
        <v>541</v>
      </c>
      <c r="F1302" s="40">
        <v>5412</v>
      </c>
      <c r="G1302" s="40" t="s">
        <v>1806</v>
      </c>
    </row>
    <row r="1303" spans="2:7">
      <c r="B1303" s="46" t="s">
        <v>1978</v>
      </c>
      <c r="C1303" s="40" t="s">
        <v>1232</v>
      </c>
      <c r="D1303" s="40">
        <v>54</v>
      </c>
      <c r="E1303" s="40">
        <v>541</v>
      </c>
      <c r="F1303" s="40">
        <v>5413</v>
      </c>
      <c r="G1303" s="40" t="s">
        <v>1807</v>
      </c>
    </row>
    <row r="1304" spans="2:7">
      <c r="B1304" s="46" t="s">
        <v>1978</v>
      </c>
      <c r="C1304" s="40" t="s">
        <v>1232</v>
      </c>
      <c r="D1304" s="40">
        <v>54</v>
      </c>
      <c r="E1304" s="40">
        <v>541</v>
      </c>
      <c r="F1304" s="40">
        <v>5414</v>
      </c>
      <c r="G1304" s="40" t="s">
        <v>1808</v>
      </c>
    </row>
    <row r="1305" spans="2:7">
      <c r="B1305" s="46" t="s">
        <v>1978</v>
      </c>
      <c r="C1305" s="40" t="s">
        <v>1232</v>
      </c>
      <c r="D1305" s="40">
        <v>54</v>
      </c>
      <c r="E1305" s="40">
        <v>541</v>
      </c>
      <c r="F1305" s="40">
        <v>5419</v>
      </c>
      <c r="G1305" s="40" t="s">
        <v>1809</v>
      </c>
    </row>
    <row r="1306" spans="2:7">
      <c r="B1306" s="46" t="s">
        <v>1978</v>
      </c>
      <c r="C1306" s="40" t="s">
        <v>1232</v>
      </c>
      <c r="D1306" s="40">
        <v>54</v>
      </c>
      <c r="E1306" s="40">
        <v>542</v>
      </c>
      <c r="F1306" s="40">
        <v>0</v>
      </c>
      <c r="G1306" s="40" t="s">
        <v>1810</v>
      </c>
    </row>
    <row r="1307" spans="2:7">
      <c r="B1307" s="46" t="s">
        <v>1978</v>
      </c>
      <c r="C1307" s="40" t="s">
        <v>1232</v>
      </c>
      <c r="D1307" s="40">
        <v>54</v>
      </c>
      <c r="E1307" s="40">
        <v>542</v>
      </c>
      <c r="F1307" s="40">
        <v>5421</v>
      </c>
      <c r="G1307" s="40" t="s">
        <v>1811</v>
      </c>
    </row>
    <row r="1308" spans="2:7">
      <c r="B1308" s="46" t="s">
        <v>1978</v>
      </c>
      <c r="C1308" s="40" t="s">
        <v>1232</v>
      </c>
      <c r="D1308" s="40">
        <v>54</v>
      </c>
      <c r="E1308" s="40">
        <v>542</v>
      </c>
      <c r="F1308" s="40">
        <v>5422</v>
      </c>
      <c r="G1308" s="40" t="s">
        <v>1812</v>
      </c>
    </row>
    <row r="1309" spans="2:7">
      <c r="B1309" s="46" t="s">
        <v>1978</v>
      </c>
      <c r="C1309" s="40" t="s">
        <v>1232</v>
      </c>
      <c r="D1309" s="40">
        <v>54</v>
      </c>
      <c r="E1309" s="40">
        <v>542</v>
      </c>
      <c r="F1309" s="40">
        <v>5423</v>
      </c>
      <c r="G1309" s="40" t="s">
        <v>1813</v>
      </c>
    </row>
    <row r="1310" spans="2:7">
      <c r="B1310" s="46" t="s">
        <v>1978</v>
      </c>
      <c r="C1310" s="40" t="s">
        <v>1232</v>
      </c>
      <c r="D1310" s="40">
        <v>54</v>
      </c>
      <c r="E1310" s="40">
        <v>543</v>
      </c>
      <c r="F1310" s="40">
        <v>0</v>
      </c>
      <c r="G1310" s="40" t="s">
        <v>1814</v>
      </c>
    </row>
    <row r="1311" spans="2:7">
      <c r="B1311" s="46" t="s">
        <v>1978</v>
      </c>
      <c r="C1311" s="40" t="s">
        <v>1232</v>
      </c>
      <c r="D1311" s="40">
        <v>54</v>
      </c>
      <c r="E1311" s="40">
        <v>543</v>
      </c>
      <c r="F1311" s="40">
        <v>5431</v>
      </c>
      <c r="G1311" s="40" t="s">
        <v>1815</v>
      </c>
    </row>
    <row r="1312" spans="2:7">
      <c r="B1312" s="46" t="s">
        <v>1978</v>
      </c>
      <c r="C1312" s="40" t="s">
        <v>1232</v>
      </c>
      <c r="D1312" s="40">
        <v>54</v>
      </c>
      <c r="E1312" s="40">
        <v>543</v>
      </c>
      <c r="F1312" s="40">
        <v>5432</v>
      </c>
      <c r="G1312" s="40" t="s">
        <v>1816</v>
      </c>
    </row>
    <row r="1313" spans="2:7">
      <c r="B1313" s="46" t="s">
        <v>1978</v>
      </c>
      <c r="C1313" s="40" t="s">
        <v>1232</v>
      </c>
      <c r="D1313" s="40">
        <v>54</v>
      </c>
      <c r="E1313" s="40">
        <v>549</v>
      </c>
      <c r="F1313" s="40">
        <v>0</v>
      </c>
      <c r="G1313" s="40" t="s">
        <v>1817</v>
      </c>
    </row>
    <row r="1314" spans="2:7">
      <c r="B1314" s="46" t="s">
        <v>1978</v>
      </c>
      <c r="C1314" s="40" t="s">
        <v>1232</v>
      </c>
      <c r="D1314" s="40">
        <v>54</v>
      </c>
      <c r="E1314" s="40">
        <v>549</v>
      </c>
      <c r="F1314" s="40">
        <v>5491</v>
      </c>
      <c r="G1314" s="40" t="s">
        <v>1818</v>
      </c>
    </row>
    <row r="1315" spans="2:7">
      <c r="B1315" s="46" t="s">
        <v>1978</v>
      </c>
      <c r="C1315" s="40" t="s">
        <v>1232</v>
      </c>
      <c r="D1315" s="40">
        <v>54</v>
      </c>
      <c r="E1315" s="40">
        <v>549</v>
      </c>
      <c r="F1315" s="40">
        <v>5492</v>
      </c>
      <c r="G1315" s="40" t="s">
        <v>1819</v>
      </c>
    </row>
    <row r="1316" spans="2:7">
      <c r="B1316" s="46" t="s">
        <v>1978</v>
      </c>
      <c r="C1316" s="40" t="s">
        <v>1232</v>
      </c>
      <c r="D1316" s="40">
        <v>54</v>
      </c>
      <c r="E1316" s="40">
        <v>549</v>
      </c>
      <c r="F1316" s="40">
        <v>5493</v>
      </c>
      <c r="G1316" s="40" t="s">
        <v>1820</v>
      </c>
    </row>
    <row r="1317" spans="2:7">
      <c r="B1317" s="46" t="s">
        <v>1978</v>
      </c>
      <c r="C1317" s="40" t="s">
        <v>1232</v>
      </c>
      <c r="D1317" s="40">
        <v>55</v>
      </c>
      <c r="E1317" s="40">
        <v>0</v>
      </c>
      <c r="F1317" s="40">
        <v>0</v>
      </c>
      <c r="G1317" s="40" t="s">
        <v>1239</v>
      </c>
    </row>
    <row r="1318" spans="2:7">
      <c r="B1318" s="46" t="s">
        <v>1978</v>
      </c>
      <c r="C1318" s="40" t="s">
        <v>1232</v>
      </c>
      <c r="D1318" s="40">
        <v>55</v>
      </c>
      <c r="E1318" s="40">
        <v>550</v>
      </c>
      <c r="F1318" s="40">
        <v>0</v>
      </c>
      <c r="G1318" s="40" t="s">
        <v>1821</v>
      </c>
    </row>
    <row r="1319" spans="2:7">
      <c r="B1319" s="46" t="s">
        <v>1978</v>
      </c>
      <c r="C1319" s="40" t="s">
        <v>1232</v>
      </c>
      <c r="D1319" s="40">
        <v>55</v>
      </c>
      <c r="E1319" s="40">
        <v>550</v>
      </c>
      <c r="F1319" s="40">
        <v>5500</v>
      </c>
      <c r="G1319" s="40" t="s">
        <v>191</v>
      </c>
    </row>
    <row r="1320" spans="2:7">
      <c r="B1320" s="46" t="s">
        <v>1978</v>
      </c>
      <c r="C1320" s="40" t="s">
        <v>1232</v>
      </c>
      <c r="D1320" s="40">
        <v>55</v>
      </c>
      <c r="E1320" s="40">
        <v>550</v>
      </c>
      <c r="F1320" s="40">
        <v>5508</v>
      </c>
      <c r="G1320" s="40" t="s">
        <v>1740</v>
      </c>
    </row>
    <row r="1321" spans="2:7">
      <c r="B1321" s="46" t="s">
        <v>1978</v>
      </c>
      <c r="C1321" s="40" t="s">
        <v>1232</v>
      </c>
      <c r="D1321" s="40">
        <v>55</v>
      </c>
      <c r="E1321" s="40">
        <v>550</v>
      </c>
      <c r="F1321" s="40">
        <v>5509</v>
      </c>
      <c r="G1321" s="40" t="s">
        <v>192</v>
      </c>
    </row>
    <row r="1322" spans="2:7">
      <c r="B1322" s="46" t="s">
        <v>1978</v>
      </c>
      <c r="C1322" s="40" t="s">
        <v>1232</v>
      </c>
      <c r="D1322" s="40">
        <v>55</v>
      </c>
      <c r="E1322" s="40">
        <v>551</v>
      </c>
      <c r="F1322" s="40">
        <v>0</v>
      </c>
      <c r="G1322" s="40" t="s">
        <v>1822</v>
      </c>
    </row>
    <row r="1323" spans="2:7">
      <c r="B1323" s="46" t="s">
        <v>1978</v>
      </c>
      <c r="C1323" s="40" t="s">
        <v>1232</v>
      </c>
      <c r="D1323" s="40">
        <v>55</v>
      </c>
      <c r="E1323" s="40">
        <v>551</v>
      </c>
      <c r="F1323" s="40">
        <v>5511</v>
      </c>
      <c r="G1323" s="40" t="s">
        <v>1823</v>
      </c>
    </row>
    <row r="1324" spans="2:7">
      <c r="B1324" s="46" t="s">
        <v>1978</v>
      </c>
      <c r="C1324" s="40" t="s">
        <v>1232</v>
      </c>
      <c r="D1324" s="40">
        <v>55</v>
      </c>
      <c r="E1324" s="40">
        <v>551</v>
      </c>
      <c r="F1324" s="40">
        <v>5512</v>
      </c>
      <c r="G1324" s="40" t="s">
        <v>1824</v>
      </c>
    </row>
    <row r="1325" spans="2:7">
      <c r="B1325" s="46" t="s">
        <v>1978</v>
      </c>
      <c r="C1325" s="40" t="s">
        <v>1232</v>
      </c>
      <c r="D1325" s="40">
        <v>55</v>
      </c>
      <c r="E1325" s="40">
        <v>551</v>
      </c>
      <c r="F1325" s="40">
        <v>5513</v>
      </c>
      <c r="G1325" s="40" t="s">
        <v>1825</v>
      </c>
    </row>
    <row r="1326" spans="2:7">
      <c r="B1326" s="46" t="s">
        <v>1978</v>
      </c>
      <c r="C1326" s="40" t="s">
        <v>1232</v>
      </c>
      <c r="D1326" s="40">
        <v>55</v>
      </c>
      <c r="E1326" s="40">
        <v>551</v>
      </c>
      <c r="F1326" s="40">
        <v>5514</v>
      </c>
      <c r="G1326" s="40" t="s">
        <v>1826</v>
      </c>
    </row>
    <row r="1327" spans="2:7">
      <c r="B1327" s="46" t="s">
        <v>1978</v>
      </c>
      <c r="C1327" s="40" t="s">
        <v>1232</v>
      </c>
      <c r="D1327" s="40">
        <v>55</v>
      </c>
      <c r="E1327" s="40">
        <v>551</v>
      </c>
      <c r="F1327" s="40">
        <v>5515</v>
      </c>
      <c r="G1327" s="40" t="s">
        <v>1827</v>
      </c>
    </row>
    <row r="1328" spans="2:7">
      <c r="B1328" s="46" t="s">
        <v>1978</v>
      </c>
      <c r="C1328" s="40" t="s">
        <v>1232</v>
      </c>
      <c r="D1328" s="40">
        <v>55</v>
      </c>
      <c r="E1328" s="40">
        <v>551</v>
      </c>
      <c r="F1328" s="40">
        <v>5519</v>
      </c>
      <c r="G1328" s="40" t="s">
        <v>1828</v>
      </c>
    </row>
    <row r="1329" spans="2:7">
      <c r="B1329" s="46" t="s">
        <v>1978</v>
      </c>
      <c r="C1329" s="40" t="s">
        <v>1232</v>
      </c>
      <c r="D1329" s="40">
        <v>55</v>
      </c>
      <c r="E1329" s="40">
        <v>552</v>
      </c>
      <c r="F1329" s="40">
        <v>0</v>
      </c>
      <c r="G1329" s="40" t="s">
        <v>1829</v>
      </c>
    </row>
    <row r="1330" spans="2:7">
      <c r="B1330" s="46" t="s">
        <v>1978</v>
      </c>
      <c r="C1330" s="40" t="s">
        <v>1232</v>
      </c>
      <c r="D1330" s="40">
        <v>55</v>
      </c>
      <c r="E1330" s="40">
        <v>552</v>
      </c>
      <c r="F1330" s="40">
        <v>5521</v>
      </c>
      <c r="G1330" s="40" t="s">
        <v>1830</v>
      </c>
    </row>
    <row r="1331" spans="2:7">
      <c r="B1331" s="46" t="s">
        <v>1978</v>
      </c>
      <c r="C1331" s="40" t="s">
        <v>1232</v>
      </c>
      <c r="D1331" s="40">
        <v>55</v>
      </c>
      <c r="E1331" s="40">
        <v>552</v>
      </c>
      <c r="F1331" s="40">
        <v>5522</v>
      </c>
      <c r="G1331" s="40" t="s">
        <v>1831</v>
      </c>
    </row>
    <row r="1332" spans="2:7">
      <c r="B1332" s="46" t="s">
        <v>1978</v>
      </c>
      <c r="C1332" s="40" t="s">
        <v>1232</v>
      </c>
      <c r="D1332" s="40">
        <v>55</v>
      </c>
      <c r="E1332" s="40">
        <v>552</v>
      </c>
      <c r="F1332" s="40">
        <v>5523</v>
      </c>
      <c r="G1332" s="40" t="s">
        <v>1832</v>
      </c>
    </row>
    <row r="1333" spans="2:7">
      <c r="B1333" s="46" t="s">
        <v>1978</v>
      </c>
      <c r="C1333" s="40" t="s">
        <v>1232</v>
      </c>
      <c r="D1333" s="40">
        <v>55</v>
      </c>
      <c r="E1333" s="40">
        <v>552</v>
      </c>
      <c r="F1333" s="40">
        <v>5524</v>
      </c>
      <c r="G1333" s="40" t="s">
        <v>1833</v>
      </c>
    </row>
    <row r="1334" spans="2:7">
      <c r="B1334" s="46" t="s">
        <v>1978</v>
      </c>
      <c r="C1334" s="40" t="s">
        <v>1232</v>
      </c>
      <c r="D1334" s="40">
        <v>55</v>
      </c>
      <c r="E1334" s="40">
        <v>553</v>
      </c>
      <c r="F1334" s="40">
        <v>0</v>
      </c>
      <c r="G1334" s="40" t="s">
        <v>1834</v>
      </c>
    </row>
    <row r="1335" spans="2:7">
      <c r="B1335" s="46" t="s">
        <v>1978</v>
      </c>
      <c r="C1335" s="40" t="s">
        <v>1232</v>
      </c>
      <c r="D1335" s="40">
        <v>55</v>
      </c>
      <c r="E1335" s="40">
        <v>553</v>
      </c>
      <c r="F1335" s="40">
        <v>5531</v>
      </c>
      <c r="G1335" s="40" t="s">
        <v>1835</v>
      </c>
    </row>
    <row r="1336" spans="2:7">
      <c r="B1336" s="46" t="s">
        <v>1978</v>
      </c>
      <c r="C1336" s="40" t="s">
        <v>1232</v>
      </c>
      <c r="D1336" s="40">
        <v>55</v>
      </c>
      <c r="E1336" s="40">
        <v>553</v>
      </c>
      <c r="F1336" s="40">
        <v>5532</v>
      </c>
      <c r="G1336" s="40" t="s">
        <v>1836</v>
      </c>
    </row>
    <row r="1337" spans="2:7">
      <c r="B1337" s="46" t="s">
        <v>1978</v>
      </c>
      <c r="C1337" s="40" t="s">
        <v>1232</v>
      </c>
      <c r="D1337" s="40">
        <v>55</v>
      </c>
      <c r="E1337" s="40">
        <v>559</v>
      </c>
      <c r="F1337" s="40">
        <v>0</v>
      </c>
      <c r="G1337" s="40" t="s">
        <v>1837</v>
      </c>
    </row>
    <row r="1338" spans="2:7">
      <c r="B1338" s="46" t="s">
        <v>1978</v>
      </c>
      <c r="C1338" s="40" t="s">
        <v>1232</v>
      </c>
      <c r="D1338" s="40">
        <v>55</v>
      </c>
      <c r="E1338" s="40">
        <v>559</v>
      </c>
      <c r="F1338" s="40">
        <v>5591</v>
      </c>
      <c r="G1338" s="40" t="s">
        <v>1838</v>
      </c>
    </row>
    <row r="1339" spans="2:7">
      <c r="B1339" s="46" t="s">
        <v>1978</v>
      </c>
      <c r="C1339" s="40" t="s">
        <v>1232</v>
      </c>
      <c r="D1339" s="40">
        <v>55</v>
      </c>
      <c r="E1339" s="40">
        <v>559</v>
      </c>
      <c r="F1339" s="40">
        <v>5592</v>
      </c>
      <c r="G1339" s="40" t="s">
        <v>1839</v>
      </c>
    </row>
    <row r="1340" spans="2:7">
      <c r="B1340" s="46" t="s">
        <v>1978</v>
      </c>
      <c r="C1340" s="40" t="s">
        <v>1232</v>
      </c>
      <c r="D1340" s="40">
        <v>55</v>
      </c>
      <c r="E1340" s="40">
        <v>559</v>
      </c>
      <c r="F1340" s="40">
        <v>5593</v>
      </c>
      <c r="G1340" s="40" t="s">
        <v>1840</v>
      </c>
    </row>
    <row r="1341" spans="2:7">
      <c r="B1341" s="46" t="s">
        <v>1978</v>
      </c>
      <c r="C1341" s="40" t="s">
        <v>1232</v>
      </c>
      <c r="D1341" s="40">
        <v>55</v>
      </c>
      <c r="E1341" s="40">
        <v>559</v>
      </c>
      <c r="F1341" s="40">
        <v>5594</v>
      </c>
      <c r="G1341" s="40" t="s">
        <v>1841</v>
      </c>
    </row>
    <row r="1342" spans="2:7">
      <c r="B1342" s="46" t="s">
        <v>1978</v>
      </c>
      <c r="C1342" s="40" t="s">
        <v>1232</v>
      </c>
      <c r="D1342" s="40">
        <v>55</v>
      </c>
      <c r="E1342" s="40">
        <v>559</v>
      </c>
      <c r="F1342" s="40">
        <v>5595</v>
      </c>
      <c r="G1342" s="40" t="s">
        <v>1842</v>
      </c>
    </row>
    <row r="1343" spans="2:7">
      <c r="B1343" s="46" t="s">
        <v>1978</v>
      </c>
      <c r="C1343" s="40" t="s">
        <v>1232</v>
      </c>
      <c r="D1343" s="40">
        <v>55</v>
      </c>
      <c r="E1343" s="40">
        <v>559</v>
      </c>
      <c r="F1343" s="40">
        <v>5596</v>
      </c>
      <c r="G1343" s="40" t="s">
        <v>1843</v>
      </c>
    </row>
    <row r="1344" spans="2:7">
      <c r="B1344" s="46" t="s">
        <v>1978</v>
      </c>
      <c r="C1344" s="40" t="s">
        <v>1232</v>
      </c>
      <c r="D1344" s="40">
        <v>55</v>
      </c>
      <c r="E1344" s="40">
        <v>559</v>
      </c>
      <c r="F1344" s="40">
        <v>5597</v>
      </c>
      <c r="G1344" s="40" t="s">
        <v>1844</v>
      </c>
    </row>
    <row r="1345" spans="2:7">
      <c r="B1345" s="46" t="s">
        <v>1978</v>
      </c>
      <c r="C1345" s="40" t="s">
        <v>1232</v>
      </c>
      <c r="D1345" s="40">
        <v>55</v>
      </c>
      <c r="E1345" s="40">
        <v>559</v>
      </c>
      <c r="F1345" s="40">
        <v>5598</v>
      </c>
      <c r="G1345" s="40" t="s">
        <v>1845</v>
      </c>
    </row>
    <row r="1346" spans="2:7">
      <c r="B1346" s="46" t="s">
        <v>1978</v>
      </c>
      <c r="C1346" s="40" t="s">
        <v>1232</v>
      </c>
      <c r="D1346" s="40">
        <v>55</v>
      </c>
      <c r="E1346" s="40">
        <v>559</v>
      </c>
      <c r="F1346" s="40">
        <v>5599</v>
      </c>
      <c r="G1346" s="40" t="s">
        <v>1846</v>
      </c>
    </row>
    <row r="1347" spans="2:7">
      <c r="B1347" s="46" t="s">
        <v>1979</v>
      </c>
      <c r="C1347" s="40" t="s">
        <v>1232</v>
      </c>
      <c r="D1347" s="40">
        <v>56</v>
      </c>
      <c r="E1347" s="40">
        <v>0</v>
      </c>
      <c r="F1347" s="40">
        <v>0</v>
      </c>
      <c r="G1347" s="40" t="s">
        <v>1240</v>
      </c>
    </row>
    <row r="1348" spans="2:7">
      <c r="B1348" s="46" t="s">
        <v>1979</v>
      </c>
      <c r="C1348" s="40" t="s">
        <v>1232</v>
      </c>
      <c r="D1348" s="40">
        <v>56</v>
      </c>
      <c r="E1348" s="40">
        <v>560</v>
      </c>
      <c r="F1348" s="40">
        <v>0</v>
      </c>
      <c r="G1348" s="40" t="s">
        <v>1847</v>
      </c>
    </row>
    <row r="1349" spans="2:7">
      <c r="B1349" s="46" t="s">
        <v>1979</v>
      </c>
      <c r="C1349" s="40" t="s">
        <v>1232</v>
      </c>
      <c r="D1349" s="40">
        <v>56</v>
      </c>
      <c r="E1349" s="40">
        <v>560</v>
      </c>
      <c r="F1349" s="40">
        <v>5600</v>
      </c>
      <c r="G1349" s="40" t="s">
        <v>191</v>
      </c>
    </row>
    <row r="1350" spans="2:7">
      <c r="B1350" s="46" t="s">
        <v>1979</v>
      </c>
      <c r="C1350" s="40" t="s">
        <v>1232</v>
      </c>
      <c r="D1350" s="40">
        <v>56</v>
      </c>
      <c r="E1350" s="40">
        <v>560</v>
      </c>
      <c r="F1350" s="40">
        <v>5608</v>
      </c>
      <c r="G1350" s="40" t="s">
        <v>1740</v>
      </c>
    </row>
    <row r="1351" spans="2:7">
      <c r="B1351" s="46" t="s">
        <v>1979</v>
      </c>
      <c r="C1351" s="40" t="s">
        <v>1232</v>
      </c>
      <c r="D1351" s="40">
        <v>56</v>
      </c>
      <c r="E1351" s="40">
        <v>560</v>
      </c>
      <c r="F1351" s="40">
        <v>5609</v>
      </c>
      <c r="G1351" s="40" t="s">
        <v>192</v>
      </c>
    </row>
    <row r="1352" spans="2:7">
      <c r="B1352" s="46" t="s">
        <v>1979</v>
      </c>
      <c r="C1352" s="40" t="s">
        <v>1232</v>
      </c>
      <c r="D1352" s="40">
        <v>56</v>
      </c>
      <c r="E1352" s="40">
        <v>561</v>
      </c>
      <c r="F1352" s="40">
        <v>0</v>
      </c>
      <c r="G1352" s="40" t="s">
        <v>1848</v>
      </c>
    </row>
    <row r="1353" spans="2:7">
      <c r="B1353" s="46" t="s">
        <v>1979</v>
      </c>
      <c r="C1353" s="40" t="s">
        <v>1232</v>
      </c>
      <c r="D1353" s="40">
        <v>56</v>
      </c>
      <c r="E1353" s="40">
        <v>561</v>
      </c>
      <c r="F1353" s="40">
        <v>5611</v>
      </c>
      <c r="G1353" s="40" t="s">
        <v>1848</v>
      </c>
    </row>
    <row r="1354" spans="2:7">
      <c r="B1354" s="46" t="s">
        <v>1979</v>
      </c>
      <c r="C1354" s="40" t="s">
        <v>1232</v>
      </c>
      <c r="D1354" s="40">
        <v>56</v>
      </c>
      <c r="E1354" s="40">
        <v>569</v>
      </c>
      <c r="F1354" s="40">
        <v>0</v>
      </c>
      <c r="G1354" s="40" t="s">
        <v>1849</v>
      </c>
    </row>
    <row r="1355" spans="2:7">
      <c r="B1355" s="46" t="s">
        <v>1979</v>
      </c>
      <c r="C1355" s="40" t="s">
        <v>1232</v>
      </c>
      <c r="D1355" s="40">
        <v>56</v>
      </c>
      <c r="E1355" s="40">
        <v>569</v>
      </c>
      <c r="F1355" s="40">
        <v>5699</v>
      </c>
      <c r="G1355" s="40" t="s">
        <v>1849</v>
      </c>
    </row>
    <row r="1356" spans="2:7">
      <c r="B1356" s="46" t="s">
        <v>1979</v>
      </c>
      <c r="C1356" s="40" t="s">
        <v>1232</v>
      </c>
      <c r="D1356" s="40">
        <v>57</v>
      </c>
      <c r="E1356" s="40">
        <v>0</v>
      </c>
      <c r="F1356" s="40">
        <v>0</v>
      </c>
      <c r="G1356" s="40" t="s">
        <v>1241</v>
      </c>
    </row>
    <row r="1357" spans="2:7">
      <c r="B1357" s="46" t="s">
        <v>1979</v>
      </c>
      <c r="C1357" s="40" t="s">
        <v>1232</v>
      </c>
      <c r="D1357" s="40">
        <v>57</v>
      </c>
      <c r="E1357" s="40">
        <v>570</v>
      </c>
      <c r="F1357" s="40">
        <v>0</v>
      </c>
      <c r="G1357" s="40" t="s">
        <v>1850</v>
      </c>
    </row>
    <row r="1358" spans="2:7">
      <c r="B1358" s="46" t="s">
        <v>1979</v>
      </c>
      <c r="C1358" s="40" t="s">
        <v>1232</v>
      </c>
      <c r="D1358" s="40">
        <v>57</v>
      </c>
      <c r="E1358" s="40">
        <v>570</v>
      </c>
      <c r="F1358" s="40">
        <v>5700</v>
      </c>
      <c r="G1358" s="40" t="s">
        <v>191</v>
      </c>
    </row>
    <row r="1359" spans="2:7">
      <c r="B1359" s="46" t="s">
        <v>1979</v>
      </c>
      <c r="C1359" s="40" t="s">
        <v>1232</v>
      </c>
      <c r="D1359" s="40">
        <v>57</v>
      </c>
      <c r="E1359" s="40">
        <v>570</v>
      </c>
      <c r="F1359" s="40">
        <v>5708</v>
      </c>
      <c r="G1359" s="40" t="s">
        <v>1740</v>
      </c>
    </row>
    <row r="1360" spans="2:7">
      <c r="B1360" s="46" t="s">
        <v>1979</v>
      </c>
      <c r="C1360" s="40" t="s">
        <v>1232</v>
      </c>
      <c r="D1360" s="40">
        <v>57</v>
      </c>
      <c r="E1360" s="40">
        <v>570</v>
      </c>
      <c r="F1360" s="40">
        <v>5709</v>
      </c>
      <c r="G1360" s="40" t="s">
        <v>192</v>
      </c>
    </row>
    <row r="1361" spans="2:7">
      <c r="B1361" s="46" t="s">
        <v>1979</v>
      </c>
      <c r="C1361" s="40" t="s">
        <v>1232</v>
      </c>
      <c r="D1361" s="40">
        <v>57</v>
      </c>
      <c r="E1361" s="40">
        <v>571</v>
      </c>
      <c r="F1361" s="40">
        <v>0</v>
      </c>
      <c r="G1361" s="40" t="s">
        <v>1851</v>
      </c>
    </row>
    <row r="1362" spans="2:7">
      <c r="B1362" s="46" t="s">
        <v>1979</v>
      </c>
      <c r="C1362" s="40" t="s">
        <v>1232</v>
      </c>
      <c r="D1362" s="40">
        <v>57</v>
      </c>
      <c r="E1362" s="40">
        <v>571</v>
      </c>
      <c r="F1362" s="40">
        <v>5711</v>
      </c>
      <c r="G1362" s="40" t="s">
        <v>1852</v>
      </c>
    </row>
    <row r="1363" spans="2:7">
      <c r="B1363" s="46" t="s">
        <v>1979</v>
      </c>
      <c r="C1363" s="40" t="s">
        <v>1232</v>
      </c>
      <c r="D1363" s="40">
        <v>57</v>
      </c>
      <c r="E1363" s="40">
        <v>571</v>
      </c>
      <c r="F1363" s="40">
        <v>5712</v>
      </c>
      <c r="G1363" s="40" t="s">
        <v>1853</v>
      </c>
    </row>
    <row r="1364" spans="2:7">
      <c r="B1364" s="46" t="s">
        <v>1979</v>
      </c>
      <c r="C1364" s="40" t="s">
        <v>1232</v>
      </c>
      <c r="D1364" s="40">
        <v>57</v>
      </c>
      <c r="E1364" s="40">
        <v>572</v>
      </c>
      <c r="F1364" s="40">
        <v>0</v>
      </c>
      <c r="G1364" s="40" t="s">
        <v>1854</v>
      </c>
    </row>
    <row r="1365" spans="2:7">
      <c r="B1365" s="46" t="s">
        <v>1979</v>
      </c>
      <c r="C1365" s="40" t="s">
        <v>1232</v>
      </c>
      <c r="D1365" s="40">
        <v>57</v>
      </c>
      <c r="E1365" s="40">
        <v>572</v>
      </c>
      <c r="F1365" s="40">
        <v>5721</v>
      </c>
      <c r="G1365" s="40" t="s">
        <v>1854</v>
      </c>
    </row>
    <row r="1366" spans="2:7">
      <c r="B1366" s="46" t="s">
        <v>1979</v>
      </c>
      <c r="C1366" s="40" t="s">
        <v>1232</v>
      </c>
      <c r="D1366" s="40">
        <v>57</v>
      </c>
      <c r="E1366" s="40">
        <v>573</v>
      </c>
      <c r="F1366" s="40">
        <v>0</v>
      </c>
      <c r="G1366" s="40" t="s">
        <v>1855</v>
      </c>
    </row>
    <row r="1367" spans="2:7">
      <c r="B1367" s="46" t="s">
        <v>1979</v>
      </c>
      <c r="C1367" s="40" t="s">
        <v>1232</v>
      </c>
      <c r="D1367" s="40">
        <v>57</v>
      </c>
      <c r="E1367" s="40">
        <v>573</v>
      </c>
      <c r="F1367" s="40">
        <v>5731</v>
      </c>
      <c r="G1367" s="40" t="s">
        <v>1856</v>
      </c>
    </row>
    <row r="1368" spans="2:7">
      <c r="B1368" s="46" t="s">
        <v>1979</v>
      </c>
      <c r="C1368" s="40" t="s">
        <v>1232</v>
      </c>
      <c r="D1368" s="40">
        <v>57</v>
      </c>
      <c r="E1368" s="40">
        <v>573</v>
      </c>
      <c r="F1368" s="40">
        <v>5732</v>
      </c>
      <c r="G1368" s="40" t="s">
        <v>1857</v>
      </c>
    </row>
    <row r="1369" spans="2:7">
      <c r="B1369" s="46" t="s">
        <v>1979</v>
      </c>
      <c r="C1369" s="40" t="s">
        <v>1232</v>
      </c>
      <c r="D1369" s="40">
        <v>57</v>
      </c>
      <c r="E1369" s="40">
        <v>574</v>
      </c>
      <c r="F1369" s="40">
        <v>0</v>
      </c>
      <c r="G1369" s="40" t="s">
        <v>1858</v>
      </c>
    </row>
    <row r="1370" spans="2:7">
      <c r="B1370" s="46" t="s">
        <v>1979</v>
      </c>
      <c r="C1370" s="40" t="s">
        <v>1232</v>
      </c>
      <c r="D1370" s="40">
        <v>57</v>
      </c>
      <c r="E1370" s="40">
        <v>574</v>
      </c>
      <c r="F1370" s="40">
        <v>5741</v>
      </c>
      <c r="G1370" s="40" t="s">
        <v>1859</v>
      </c>
    </row>
    <row r="1371" spans="2:7">
      <c r="B1371" s="46" t="s">
        <v>1979</v>
      </c>
      <c r="C1371" s="40" t="s">
        <v>1232</v>
      </c>
      <c r="D1371" s="40">
        <v>57</v>
      </c>
      <c r="E1371" s="40">
        <v>574</v>
      </c>
      <c r="F1371" s="40">
        <v>5742</v>
      </c>
      <c r="G1371" s="40" t="s">
        <v>1860</v>
      </c>
    </row>
    <row r="1372" spans="2:7">
      <c r="B1372" s="46" t="s">
        <v>1979</v>
      </c>
      <c r="C1372" s="40" t="s">
        <v>1232</v>
      </c>
      <c r="D1372" s="40">
        <v>57</v>
      </c>
      <c r="E1372" s="40">
        <v>579</v>
      </c>
      <c r="F1372" s="40">
        <v>0</v>
      </c>
      <c r="G1372" s="40" t="s">
        <v>1861</v>
      </c>
    </row>
    <row r="1373" spans="2:7">
      <c r="B1373" s="46" t="s">
        <v>1979</v>
      </c>
      <c r="C1373" s="40" t="s">
        <v>1232</v>
      </c>
      <c r="D1373" s="40">
        <v>57</v>
      </c>
      <c r="E1373" s="40">
        <v>579</v>
      </c>
      <c r="F1373" s="40">
        <v>5791</v>
      </c>
      <c r="G1373" s="40" t="s">
        <v>1862</v>
      </c>
    </row>
    <row r="1374" spans="2:7">
      <c r="B1374" s="46" t="s">
        <v>1979</v>
      </c>
      <c r="C1374" s="40" t="s">
        <v>1232</v>
      </c>
      <c r="D1374" s="40">
        <v>57</v>
      </c>
      <c r="E1374" s="40">
        <v>579</v>
      </c>
      <c r="F1374" s="40">
        <v>5792</v>
      </c>
      <c r="G1374" s="40" t="s">
        <v>1863</v>
      </c>
    </row>
    <row r="1375" spans="2:7">
      <c r="B1375" s="46" t="s">
        <v>1979</v>
      </c>
      <c r="C1375" s="40" t="s">
        <v>1232</v>
      </c>
      <c r="D1375" s="40">
        <v>57</v>
      </c>
      <c r="E1375" s="40">
        <v>579</v>
      </c>
      <c r="F1375" s="40">
        <v>5793</v>
      </c>
      <c r="G1375" s="40" t="s">
        <v>1864</v>
      </c>
    </row>
    <row r="1376" spans="2:7">
      <c r="B1376" s="46" t="s">
        <v>1979</v>
      </c>
      <c r="C1376" s="40" t="s">
        <v>1232</v>
      </c>
      <c r="D1376" s="40">
        <v>57</v>
      </c>
      <c r="E1376" s="40">
        <v>579</v>
      </c>
      <c r="F1376" s="40">
        <v>5799</v>
      </c>
      <c r="G1376" s="40" t="s">
        <v>1865</v>
      </c>
    </row>
    <row r="1377" spans="2:7">
      <c r="B1377" s="46" t="s">
        <v>1979</v>
      </c>
      <c r="C1377" s="40" t="s">
        <v>1232</v>
      </c>
      <c r="D1377" s="40">
        <v>58</v>
      </c>
      <c r="E1377" s="40">
        <v>0</v>
      </c>
      <c r="F1377" s="40">
        <v>0</v>
      </c>
      <c r="G1377" s="40" t="s">
        <v>1242</v>
      </c>
    </row>
    <row r="1378" spans="2:7">
      <c r="B1378" s="46" t="s">
        <v>1979</v>
      </c>
      <c r="C1378" s="40" t="s">
        <v>1232</v>
      </c>
      <c r="D1378" s="40">
        <v>58</v>
      </c>
      <c r="E1378" s="40">
        <v>580</v>
      </c>
      <c r="F1378" s="40">
        <v>0</v>
      </c>
      <c r="G1378" s="40" t="s">
        <v>1866</v>
      </c>
    </row>
    <row r="1379" spans="2:7">
      <c r="B1379" s="46" t="s">
        <v>1979</v>
      </c>
      <c r="C1379" s="40" t="s">
        <v>1232</v>
      </c>
      <c r="D1379" s="40">
        <v>58</v>
      </c>
      <c r="E1379" s="40">
        <v>580</v>
      </c>
      <c r="F1379" s="40">
        <v>5800</v>
      </c>
      <c r="G1379" s="40" t="s">
        <v>191</v>
      </c>
    </row>
    <row r="1380" spans="2:7">
      <c r="B1380" s="46" t="s">
        <v>1979</v>
      </c>
      <c r="C1380" s="40" t="s">
        <v>1232</v>
      </c>
      <c r="D1380" s="40">
        <v>58</v>
      </c>
      <c r="E1380" s="40">
        <v>580</v>
      </c>
      <c r="F1380" s="40">
        <v>5808</v>
      </c>
      <c r="G1380" s="40" t="s">
        <v>1740</v>
      </c>
    </row>
    <row r="1381" spans="2:7">
      <c r="B1381" s="46" t="s">
        <v>1979</v>
      </c>
      <c r="C1381" s="40" t="s">
        <v>1232</v>
      </c>
      <c r="D1381" s="40">
        <v>58</v>
      </c>
      <c r="E1381" s="40">
        <v>580</v>
      </c>
      <c r="F1381" s="40">
        <v>5809</v>
      </c>
      <c r="G1381" s="40" t="s">
        <v>192</v>
      </c>
    </row>
    <row r="1382" spans="2:7">
      <c r="B1382" s="46" t="s">
        <v>1979</v>
      </c>
      <c r="C1382" s="40" t="s">
        <v>1232</v>
      </c>
      <c r="D1382" s="40">
        <v>58</v>
      </c>
      <c r="E1382" s="40">
        <v>581</v>
      </c>
      <c r="F1382" s="40">
        <v>0</v>
      </c>
      <c r="G1382" s="40" t="s">
        <v>1867</v>
      </c>
    </row>
    <row r="1383" spans="2:7">
      <c r="B1383" s="46" t="s">
        <v>1979</v>
      </c>
      <c r="C1383" s="40" t="s">
        <v>1232</v>
      </c>
      <c r="D1383" s="40">
        <v>58</v>
      </c>
      <c r="E1383" s="40">
        <v>581</v>
      </c>
      <c r="F1383" s="40">
        <v>5811</v>
      </c>
      <c r="G1383" s="40" t="s">
        <v>1867</v>
      </c>
    </row>
    <row r="1384" spans="2:7">
      <c r="B1384" s="46" t="s">
        <v>1979</v>
      </c>
      <c r="C1384" s="40" t="s">
        <v>1232</v>
      </c>
      <c r="D1384" s="40">
        <v>58</v>
      </c>
      <c r="E1384" s="40">
        <v>582</v>
      </c>
      <c r="F1384" s="40">
        <v>0</v>
      </c>
      <c r="G1384" s="40" t="s">
        <v>1868</v>
      </c>
    </row>
    <row r="1385" spans="2:7">
      <c r="B1385" s="46" t="s">
        <v>1979</v>
      </c>
      <c r="C1385" s="40" t="s">
        <v>1232</v>
      </c>
      <c r="D1385" s="40">
        <v>58</v>
      </c>
      <c r="E1385" s="40">
        <v>582</v>
      </c>
      <c r="F1385" s="40">
        <v>5821</v>
      </c>
      <c r="G1385" s="40" t="s">
        <v>1869</v>
      </c>
    </row>
    <row r="1386" spans="2:7">
      <c r="B1386" s="46" t="s">
        <v>1979</v>
      </c>
      <c r="C1386" s="40" t="s">
        <v>1232</v>
      </c>
      <c r="D1386" s="40">
        <v>58</v>
      </c>
      <c r="E1386" s="40">
        <v>582</v>
      </c>
      <c r="F1386" s="40">
        <v>5822</v>
      </c>
      <c r="G1386" s="40" t="s">
        <v>1870</v>
      </c>
    </row>
    <row r="1387" spans="2:7">
      <c r="B1387" s="46" t="s">
        <v>1979</v>
      </c>
      <c r="C1387" s="40" t="s">
        <v>1232</v>
      </c>
      <c r="D1387" s="40">
        <v>58</v>
      </c>
      <c r="E1387" s="40">
        <v>583</v>
      </c>
      <c r="F1387" s="40">
        <v>0</v>
      </c>
      <c r="G1387" s="40" t="s">
        <v>1871</v>
      </c>
    </row>
    <row r="1388" spans="2:7">
      <c r="B1388" s="46" t="s">
        <v>1979</v>
      </c>
      <c r="C1388" s="40" t="s">
        <v>1232</v>
      </c>
      <c r="D1388" s="40">
        <v>58</v>
      </c>
      <c r="E1388" s="40">
        <v>583</v>
      </c>
      <c r="F1388" s="40">
        <v>5831</v>
      </c>
      <c r="G1388" s="40" t="s">
        <v>1872</v>
      </c>
    </row>
    <row r="1389" spans="2:7">
      <c r="B1389" s="46" t="s">
        <v>1979</v>
      </c>
      <c r="C1389" s="40" t="s">
        <v>1232</v>
      </c>
      <c r="D1389" s="40">
        <v>58</v>
      </c>
      <c r="E1389" s="40">
        <v>583</v>
      </c>
      <c r="F1389" s="40">
        <v>5832</v>
      </c>
      <c r="G1389" s="40" t="s">
        <v>1873</v>
      </c>
    </row>
    <row r="1390" spans="2:7">
      <c r="B1390" s="46" t="s">
        <v>1979</v>
      </c>
      <c r="C1390" s="40" t="s">
        <v>1232</v>
      </c>
      <c r="D1390" s="40">
        <v>58</v>
      </c>
      <c r="E1390" s="40">
        <v>584</v>
      </c>
      <c r="F1390" s="40">
        <v>0</v>
      </c>
      <c r="G1390" s="40" t="s">
        <v>1874</v>
      </c>
    </row>
    <row r="1391" spans="2:7">
      <c r="B1391" s="46" t="s">
        <v>1979</v>
      </c>
      <c r="C1391" s="40" t="s">
        <v>1232</v>
      </c>
      <c r="D1391" s="40">
        <v>58</v>
      </c>
      <c r="E1391" s="40">
        <v>584</v>
      </c>
      <c r="F1391" s="40">
        <v>5841</v>
      </c>
      <c r="G1391" s="40" t="s">
        <v>1874</v>
      </c>
    </row>
    <row r="1392" spans="2:7">
      <c r="B1392" s="46" t="s">
        <v>1979</v>
      </c>
      <c r="C1392" s="40" t="s">
        <v>1232</v>
      </c>
      <c r="D1392" s="40">
        <v>58</v>
      </c>
      <c r="E1392" s="40">
        <v>585</v>
      </c>
      <c r="F1392" s="40">
        <v>0</v>
      </c>
      <c r="G1392" s="40" t="s">
        <v>1875</v>
      </c>
    </row>
    <row r="1393" spans="2:7">
      <c r="B1393" s="46" t="s">
        <v>1979</v>
      </c>
      <c r="C1393" s="40" t="s">
        <v>1232</v>
      </c>
      <c r="D1393" s="40">
        <v>58</v>
      </c>
      <c r="E1393" s="40">
        <v>585</v>
      </c>
      <c r="F1393" s="40">
        <v>5851</v>
      </c>
      <c r="G1393" s="40" t="s">
        <v>1875</v>
      </c>
    </row>
    <row r="1394" spans="2:7">
      <c r="B1394" s="46" t="s">
        <v>1979</v>
      </c>
      <c r="C1394" s="40" t="s">
        <v>1232</v>
      </c>
      <c r="D1394" s="40">
        <v>58</v>
      </c>
      <c r="E1394" s="40">
        <v>586</v>
      </c>
      <c r="F1394" s="40">
        <v>0</v>
      </c>
      <c r="G1394" s="40" t="s">
        <v>1876</v>
      </c>
    </row>
    <row r="1395" spans="2:7">
      <c r="B1395" s="46" t="s">
        <v>1979</v>
      </c>
      <c r="C1395" s="40" t="s">
        <v>1232</v>
      </c>
      <c r="D1395" s="40">
        <v>58</v>
      </c>
      <c r="E1395" s="40">
        <v>586</v>
      </c>
      <c r="F1395" s="40">
        <v>5861</v>
      </c>
      <c r="G1395" s="40" t="s">
        <v>1877</v>
      </c>
    </row>
    <row r="1396" spans="2:7">
      <c r="B1396" s="46" t="s">
        <v>1979</v>
      </c>
      <c r="C1396" s="40" t="s">
        <v>1232</v>
      </c>
      <c r="D1396" s="40">
        <v>58</v>
      </c>
      <c r="E1396" s="40">
        <v>586</v>
      </c>
      <c r="F1396" s="40">
        <v>5862</v>
      </c>
      <c r="G1396" s="40" t="s">
        <v>1878</v>
      </c>
    </row>
    <row r="1397" spans="2:7">
      <c r="B1397" s="46" t="s">
        <v>1979</v>
      </c>
      <c r="C1397" s="40" t="s">
        <v>1232</v>
      </c>
      <c r="D1397" s="40">
        <v>58</v>
      </c>
      <c r="E1397" s="40">
        <v>586</v>
      </c>
      <c r="F1397" s="40">
        <v>5863</v>
      </c>
      <c r="G1397" s="40" t="s">
        <v>1879</v>
      </c>
    </row>
    <row r="1398" spans="2:7">
      <c r="B1398" s="46" t="s">
        <v>1979</v>
      </c>
      <c r="C1398" s="40" t="s">
        <v>1232</v>
      </c>
      <c r="D1398" s="40">
        <v>58</v>
      </c>
      <c r="E1398" s="40">
        <v>586</v>
      </c>
      <c r="F1398" s="40">
        <v>5864</v>
      </c>
      <c r="G1398" s="40" t="s">
        <v>1880</v>
      </c>
    </row>
    <row r="1399" spans="2:7">
      <c r="B1399" s="46" t="s">
        <v>1979</v>
      </c>
      <c r="C1399" s="40" t="s">
        <v>1232</v>
      </c>
      <c r="D1399" s="40">
        <v>58</v>
      </c>
      <c r="E1399" s="40">
        <v>589</v>
      </c>
      <c r="F1399" s="40">
        <v>0</v>
      </c>
      <c r="G1399" s="40" t="s">
        <v>1881</v>
      </c>
    </row>
    <row r="1400" spans="2:7">
      <c r="B1400" s="46" t="s">
        <v>1979</v>
      </c>
      <c r="C1400" s="40" t="s">
        <v>1232</v>
      </c>
      <c r="D1400" s="40">
        <v>58</v>
      </c>
      <c r="E1400" s="40">
        <v>589</v>
      </c>
      <c r="F1400" s="40">
        <v>5891</v>
      </c>
      <c r="G1400" s="40" t="s">
        <v>1882</v>
      </c>
    </row>
    <row r="1401" spans="2:7">
      <c r="B1401" s="46" t="s">
        <v>1979</v>
      </c>
      <c r="C1401" s="40" t="s">
        <v>1232</v>
      </c>
      <c r="D1401" s="40">
        <v>58</v>
      </c>
      <c r="E1401" s="40">
        <v>589</v>
      </c>
      <c r="F1401" s="40">
        <v>5892</v>
      </c>
      <c r="G1401" s="40" t="s">
        <v>1883</v>
      </c>
    </row>
    <row r="1402" spans="2:7">
      <c r="B1402" s="46" t="s">
        <v>1979</v>
      </c>
      <c r="C1402" s="40" t="s">
        <v>1232</v>
      </c>
      <c r="D1402" s="40">
        <v>58</v>
      </c>
      <c r="E1402" s="40">
        <v>589</v>
      </c>
      <c r="F1402" s="40">
        <v>5893</v>
      </c>
      <c r="G1402" s="40" t="s">
        <v>1884</v>
      </c>
    </row>
    <row r="1403" spans="2:7">
      <c r="B1403" s="46" t="s">
        <v>1979</v>
      </c>
      <c r="C1403" s="40" t="s">
        <v>1232</v>
      </c>
      <c r="D1403" s="40">
        <v>58</v>
      </c>
      <c r="E1403" s="40">
        <v>589</v>
      </c>
      <c r="F1403" s="40">
        <v>5894</v>
      </c>
      <c r="G1403" s="40" t="s">
        <v>1885</v>
      </c>
    </row>
    <row r="1404" spans="2:7">
      <c r="B1404" s="46" t="s">
        <v>1979</v>
      </c>
      <c r="C1404" s="40" t="s">
        <v>1232</v>
      </c>
      <c r="D1404" s="40">
        <v>58</v>
      </c>
      <c r="E1404" s="40">
        <v>589</v>
      </c>
      <c r="F1404" s="40">
        <v>5895</v>
      </c>
      <c r="G1404" s="40" t="s">
        <v>1886</v>
      </c>
    </row>
    <row r="1405" spans="2:7">
      <c r="B1405" s="46" t="s">
        <v>1979</v>
      </c>
      <c r="C1405" s="40" t="s">
        <v>1232</v>
      </c>
      <c r="D1405" s="40">
        <v>58</v>
      </c>
      <c r="E1405" s="40">
        <v>589</v>
      </c>
      <c r="F1405" s="40">
        <v>5896</v>
      </c>
      <c r="G1405" s="40" t="s">
        <v>1887</v>
      </c>
    </row>
    <row r="1406" spans="2:7">
      <c r="B1406" s="46" t="s">
        <v>1979</v>
      </c>
      <c r="C1406" s="40" t="s">
        <v>1232</v>
      </c>
      <c r="D1406" s="40">
        <v>58</v>
      </c>
      <c r="E1406" s="40">
        <v>589</v>
      </c>
      <c r="F1406" s="40">
        <v>5897</v>
      </c>
      <c r="G1406" s="40" t="s">
        <v>1888</v>
      </c>
    </row>
    <row r="1407" spans="2:7">
      <c r="B1407" s="46" t="s">
        <v>1979</v>
      </c>
      <c r="C1407" s="40" t="s">
        <v>1232</v>
      </c>
      <c r="D1407" s="40">
        <v>58</v>
      </c>
      <c r="E1407" s="40">
        <v>589</v>
      </c>
      <c r="F1407" s="40">
        <v>5898</v>
      </c>
      <c r="G1407" s="40" t="s">
        <v>1889</v>
      </c>
    </row>
    <row r="1408" spans="2:7">
      <c r="B1408" s="46" t="s">
        <v>1979</v>
      </c>
      <c r="C1408" s="40" t="s">
        <v>1232</v>
      </c>
      <c r="D1408" s="40">
        <v>58</v>
      </c>
      <c r="E1408" s="40">
        <v>589</v>
      </c>
      <c r="F1408" s="40">
        <v>5899</v>
      </c>
      <c r="G1408" s="40" t="s">
        <v>1890</v>
      </c>
    </row>
    <row r="1409" spans="2:7">
      <c r="B1409" s="46" t="s">
        <v>1979</v>
      </c>
      <c r="C1409" s="40" t="s">
        <v>1232</v>
      </c>
      <c r="D1409" s="40">
        <v>59</v>
      </c>
      <c r="E1409" s="40">
        <v>0</v>
      </c>
      <c r="F1409" s="40">
        <v>0</v>
      </c>
      <c r="G1409" s="40" t="s">
        <v>1243</v>
      </c>
    </row>
    <row r="1410" spans="2:7">
      <c r="B1410" s="46" t="s">
        <v>1979</v>
      </c>
      <c r="C1410" s="40" t="s">
        <v>1232</v>
      </c>
      <c r="D1410" s="40">
        <v>59</v>
      </c>
      <c r="E1410" s="40">
        <v>590</v>
      </c>
      <c r="F1410" s="40">
        <v>0</v>
      </c>
      <c r="G1410" s="40" t="s">
        <v>1891</v>
      </c>
    </row>
    <row r="1411" spans="2:7">
      <c r="B1411" s="46" t="s">
        <v>1979</v>
      </c>
      <c r="C1411" s="40" t="s">
        <v>1232</v>
      </c>
      <c r="D1411" s="40">
        <v>59</v>
      </c>
      <c r="E1411" s="40">
        <v>590</v>
      </c>
      <c r="F1411" s="40">
        <v>5900</v>
      </c>
      <c r="G1411" s="40" t="s">
        <v>191</v>
      </c>
    </row>
    <row r="1412" spans="2:7">
      <c r="B1412" s="46" t="s">
        <v>1979</v>
      </c>
      <c r="C1412" s="40" t="s">
        <v>1232</v>
      </c>
      <c r="D1412" s="40">
        <v>59</v>
      </c>
      <c r="E1412" s="40">
        <v>590</v>
      </c>
      <c r="F1412" s="40">
        <v>5908</v>
      </c>
      <c r="G1412" s="40" t="s">
        <v>1740</v>
      </c>
    </row>
    <row r="1413" spans="2:7">
      <c r="B1413" s="46" t="s">
        <v>1979</v>
      </c>
      <c r="C1413" s="40" t="s">
        <v>1232</v>
      </c>
      <c r="D1413" s="40">
        <v>59</v>
      </c>
      <c r="E1413" s="40">
        <v>590</v>
      </c>
      <c r="F1413" s="40">
        <v>5909</v>
      </c>
      <c r="G1413" s="40" t="s">
        <v>192</v>
      </c>
    </row>
    <row r="1414" spans="2:7">
      <c r="B1414" s="46" t="s">
        <v>1979</v>
      </c>
      <c r="C1414" s="40" t="s">
        <v>1232</v>
      </c>
      <c r="D1414" s="40">
        <v>59</v>
      </c>
      <c r="E1414" s="40">
        <v>591</v>
      </c>
      <c r="F1414" s="40">
        <v>0</v>
      </c>
      <c r="G1414" s="40" t="s">
        <v>1892</v>
      </c>
    </row>
    <row r="1415" spans="2:7">
      <c r="B1415" s="46" t="s">
        <v>1979</v>
      </c>
      <c r="C1415" s="40" t="s">
        <v>1232</v>
      </c>
      <c r="D1415" s="40">
        <v>59</v>
      </c>
      <c r="E1415" s="40">
        <v>591</v>
      </c>
      <c r="F1415" s="40">
        <v>5911</v>
      </c>
      <c r="G1415" s="40" t="s">
        <v>1893</v>
      </c>
    </row>
    <row r="1416" spans="2:7">
      <c r="B1416" s="46" t="s">
        <v>1979</v>
      </c>
      <c r="C1416" s="40" t="s">
        <v>1232</v>
      </c>
      <c r="D1416" s="40">
        <v>59</v>
      </c>
      <c r="E1416" s="40">
        <v>591</v>
      </c>
      <c r="F1416" s="40">
        <v>5912</v>
      </c>
      <c r="G1416" s="40" t="s">
        <v>1894</v>
      </c>
    </row>
    <row r="1417" spans="2:7">
      <c r="B1417" s="46" t="s">
        <v>1979</v>
      </c>
      <c r="C1417" s="40" t="s">
        <v>1232</v>
      </c>
      <c r="D1417" s="40">
        <v>59</v>
      </c>
      <c r="E1417" s="40">
        <v>591</v>
      </c>
      <c r="F1417" s="40">
        <v>5913</v>
      </c>
      <c r="G1417" s="40" t="s">
        <v>1895</v>
      </c>
    </row>
    <row r="1418" spans="2:7">
      <c r="B1418" s="46" t="s">
        <v>1979</v>
      </c>
      <c r="C1418" s="40" t="s">
        <v>1232</v>
      </c>
      <c r="D1418" s="40">
        <v>59</v>
      </c>
      <c r="E1418" s="40">
        <v>591</v>
      </c>
      <c r="F1418" s="40">
        <v>5914</v>
      </c>
      <c r="G1418" s="40" t="s">
        <v>1896</v>
      </c>
    </row>
    <row r="1419" spans="2:7">
      <c r="B1419" s="46" t="s">
        <v>1979</v>
      </c>
      <c r="C1419" s="40" t="s">
        <v>1232</v>
      </c>
      <c r="D1419" s="40">
        <v>59</v>
      </c>
      <c r="E1419" s="40">
        <v>592</v>
      </c>
      <c r="F1419" s="40">
        <v>0</v>
      </c>
      <c r="G1419" s="40" t="s">
        <v>1897</v>
      </c>
    </row>
    <row r="1420" spans="2:7">
      <c r="B1420" s="46" t="s">
        <v>1979</v>
      </c>
      <c r="C1420" s="40" t="s">
        <v>1232</v>
      </c>
      <c r="D1420" s="40">
        <v>59</v>
      </c>
      <c r="E1420" s="40">
        <v>592</v>
      </c>
      <c r="F1420" s="40">
        <v>5921</v>
      </c>
      <c r="G1420" s="40" t="s">
        <v>1897</v>
      </c>
    </row>
    <row r="1421" spans="2:7">
      <c r="B1421" s="46" t="s">
        <v>1979</v>
      </c>
      <c r="C1421" s="40" t="s">
        <v>1232</v>
      </c>
      <c r="D1421" s="40">
        <v>59</v>
      </c>
      <c r="E1421" s="40">
        <v>593</v>
      </c>
      <c r="F1421" s="40">
        <v>0</v>
      </c>
      <c r="G1421" s="40" t="s">
        <v>1898</v>
      </c>
    </row>
    <row r="1422" spans="2:7">
      <c r="B1422" s="46" t="s">
        <v>1979</v>
      </c>
      <c r="C1422" s="40" t="s">
        <v>1232</v>
      </c>
      <c r="D1422" s="40">
        <v>59</v>
      </c>
      <c r="E1422" s="40">
        <v>593</v>
      </c>
      <c r="F1422" s="40">
        <v>5931</v>
      </c>
      <c r="G1422" s="40" t="s">
        <v>1899</v>
      </c>
    </row>
    <row r="1423" spans="2:7">
      <c r="B1423" s="46" t="s">
        <v>1979</v>
      </c>
      <c r="C1423" s="40" t="s">
        <v>1232</v>
      </c>
      <c r="D1423" s="40">
        <v>59</v>
      </c>
      <c r="E1423" s="40">
        <v>593</v>
      </c>
      <c r="F1423" s="40">
        <v>5932</v>
      </c>
      <c r="G1423" s="40" t="s">
        <v>1900</v>
      </c>
    </row>
    <row r="1424" spans="2:7">
      <c r="B1424" s="46" t="s">
        <v>1979</v>
      </c>
      <c r="C1424" s="40" t="s">
        <v>1232</v>
      </c>
      <c r="D1424" s="40">
        <v>59</v>
      </c>
      <c r="E1424" s="40">
        <v>593</v>
      </c>
      <c r="F1424" s="40">
        <v>5933</v>
      </c>
      <c r="G1424" s="40" t="s">
        <v>1901</v>
      </c>
    </row>
    <row r="1425" spans="2:7">
      <c r="B1425" s="46" t="s">
        <v>1979</v>
      </c>
      <c r="C1425" s="40" t="s">
        <v>1232</v>
      </c>
      <c r="D1425" s="40">
        <v>59</v>
      </c>
      <c r="E1425" s="40">
        <v>593</v>
      </c>
      <c r="F1425" s="40">
        <v>5939</v>
      </c>
      <c r="G1425" s="40" t="s">
        <v>1902</v>
      </c>
    </row>
    <row r="1426" spans="2:7">
      <c r="B1426" s="46" t="s">
        <v>1979</v>
      </c>
      <c r="C1426" s="40" t="s">
        <v>1232</v>
      </c>
      <c r="D1426" s="40">
        <v>60</v>
      </c>
      <c r="E1426" s="40">
        <v>0</v>
      </c>
      <c r="F1426" s="40">
        <v>0</v>
      </c>
      <c r="G1426" s="40" t="s">
        <v>1244</v>
      </c>
    </row>
    <row r="1427" spans="2:7">
      <c r="B1427" s="46" t="s">
        <v>1979</v>
      </c>
      <c r="C1427" s="40" t="s">
        <v>1232</v>
      </c>
      <c r="D1427" s="40">
        <v>60</v>
      </c>
      <c r="E1427" s="40">
        <v>600</v>
      </c>
      <c r="F1427" s="40">
        <v>0</v>
      </c>
      <c r="G1427" s="40" t="s">
        <v>1903</v>
      </c>
    </row>
    <row r="1428" spans="2:7">
      <c r="B1428" s="46" t="s">
        <v>1979</v>
      </c>
      <c r="C1428" s="40" t="s">
        <v>1232</v>
      </c>
      <c r="D1428" s="40">
        <v>60</v>
      </c>
      <c r="E1428" s="40">
        <v>600</v>
      </c>
      <c r="F1428" s="40">
        <v>6000</v>
      </c>
      <c r="G1428" s="40" t="s">
        <v>191</v>
      </c>
    </row>
    <row r="1429" spans="2:7">
      <c r="B1429" s="46" t="s">
        <v>1979</v>
      </c>
      <c r="C1429" s="40" t="s">
        <v>1232</v>
      </c>
      <c r="D1429" s="40">
        <v>60</v>
      </c>
      <c r="E1429" s="40">
        <v>600</v>
      </c>
      <c r="F1429" s="40">
        <v>6008</v>
      </c>
      <c r="G1429" s="40" t="s">
        <v>1740</v>
      </c>
    </row>
    <row r="1430" spans="2:7">
      <c r="B1430" s="46" t="s">
        <v>1979</v>
      </c>
      <c r="C1430" s="40" t="s">
        <v>1232</v>
      </c>
      <c r="D1430" s="40">
        <v>60</v>
      </c>
      <c r="E1430" s="40">
        <v>600</v>
      </c>
      <c r="F1430" s="40">
        <v>6009</v>
      </c>
      <c r="G1430" s="40" t="s">
        <v>192</v>
      </c>
    </row>
    <row r="1431" spans="2:7">
      <c r="B1431" s="46" t="s">
        <v>1979</v>
      </c>
      <c r="C1431" s="40" t="s">
        <v>1232</v>
      </c>
      <c r="D1431" s="40">
        <v>60</v>
      </c>
      <c r="E1431" s="40">
        <v>601</v>
      </c>
      <c r="F1431" s="40">
        <v>0</v>
      </c>
      <c r="G1431" s="40" t="s">
        <v>1904</v>
      </c>
    </row>
    <row r="1432" spans="2:7">
      <c r="B1432" s="46" t="s">
        <v>1979</v>
      </c>
      <c r="C1432" s="40" t="s">
        <v>1232</v>
      </c>
      <c r="D1432" s="40">
        <v>60</v>
      </c>
      <c r="E1432" s="40">
        <v>601</v>
      </c>
      <c r="F1432" s="40">
        <v>6011</v>
      </c>
      <c r="G1432" s="40" t="s">
        <v>1905</v>
      </c>
    </row>
    <row r="1433" spans="2:7">
      <c r="B1433" s="46" t="s">
        <v>1979</v>
      </c>
      <c r="C1433" s="40" t="s">
        <v>1232</v>
      </c>
      <c r="D1433" s="40">
        <v>60</v>
      </c>
      <c r="E1433" s="40">
        <v>601</v>
      </c>
      <c r="F1433" s="40">
        <v>6012</v>
      </c>
      <c r="G1433" s="40" t="s">
        <v>1906</v>
      </c>
    </row>
    <row r="1434" spans="2:7">
      <c r="B1434" s="46" t="s">
        <v>1979</v>
      </c>
      <c r="C1434" s="40" t="s">
        <v>1232</v>
      </c>
      <c r="D1434" s="40">
        <v>60</v>
      </c>
      <c r="E1434" s="40">
        <v>601</v>
      </c>
      <c r="F1434" s="40">
        <v>6013</v>
      </c>
      <c r="G1434" s="40" t="s">
        <v>1907</v>
      </c>
    </row>
    <row r="1435" spans="2:7">
      <c r="B1435" s="46" t="s">
        <v>1979</v>
      </c>
      <c r="C1435" s="40" t="s">
        <v>1232</v>
      </c>
      <c r="D1435" s="40">
        <v>60</v>
      </c>
      <c r="E1435" s="40">
        <v>601</v>
      </c>
      <c r="F1435" s="40">
        <v>6014</v>
      </c>
      <c r="G1435" s="40" t="s">
        <v>1908</v>
      </c>
    </row>
    <row r="1436" spans="2:7">
      <c r="B1436" s="46" t="s">
        <v>1979</v>
      </c>
      <c r="C1436" s="40" t="s">
        <v>1232</v>
      </c>
      <c r="D1436" s="40">
        <v>60</v>
      </c>
      <c r="E1436" s="40">
        <v>602</v>
      </c>
      <c r="F1436" s="40">
        <v>0</v>
      </c>
      <c r="G1436" s="40" t="s">
        <v>1909</v>
      </c>
    </row>
    <row r="1437" spans="2:7">
      <c r="B1437" s="46" t="s">
        <v>1979</v>
      </c>
      <c r="C1437" s="40" t="s">
        <v>1232</v>
      </c>
      <c r="D1437" s="40">
        <v>60</v>
      </c>
      <c r="E1437" s="40">
        <v>602</v>
      </c>
      <c r="F1437" s="40">
        <v>6021</v>
      </c>
      <c r="G1437" s="40" t="s">
        <v>1910</v>
      </c>
    </row>
    <row r="1438" spans="2:7">
      <c r="B1438" s="46" t="s">
        <v>1979</v>
      </c>
      <c r="C1438" s="40" t="s">
        <v>1232</v>
      </c>
      <c r="D1438" s="40">
        <v>60</v>
      </c>
      <c r="E1438" s="40">
        <v>602</v>
      </c>
      <c r="F1438" s="40">
        <v>6022</v>
      </c>
      <c r="G1438" s="40" t="s">
        <v>1911</v>
      </c>
    </row>
    <row r="1439" spans="2:7">
      <c r="B1439" s="46" t="s">
        <v>1979</v>
      </c>
      <c r="C1439" s="40" t="s">
        <v>1232</v>
      </c>
      <c r="D1439" s="40">
        <v>60</v>
      </c>
      <c r="E1439" s="40">
        <v>602</v>
      </c>
      <c r="F1439" s="40">
        <v>6023</v>
      </c>
      <c r="G1439" s="40" t="s">
        <v>1912</v>
      </c>
    </row>
    <row r="1440" spans="2:7">
      <c r="B1440" s="46" t="s">
        <v>1979</v>
      </c>
      <c r="C1440" s="40" t="s">
        <v>1232</v>
      </c>
      <c r="D1440" s="40">
        <v>60</v>
      </c>
      <c r="E1440" s="40">
        <v>602</v>
      </c>
      <c r="F1440" s="40">
        <v>6029</v>
      </c>
      <c r="G1440" s="40" t="s">
        <v>1913</v>
      </c>
    </row>
    <row r="1441" spans="2:7">
      <c r="B1441" s="46" t="s">
        <v>1979</v>
      </c>
      <c r="C1441" s="40" t="s">
        <v>1232</v>
      </c>
      <c r="D1441" s="40">
        <v>60</v>
      </c>
      <c r="E1441" s="40">
        <v>603</v>
      </c>
      <c r="F1441" s="40">
        <v>0</v>
      </c>
      <c r="G1441" s="40" t="s">
        <v>1914</v>
      </c>
    </row>
    <row r="1442" spans="2:7">
      <c r="B1442" s="46" t="s">
        <v>1979</v>
      </c>
      <c r="C1442" s="40" t="s">
        <v>1232</v>
      </c>
      <c r="D1442" s="40">
        <v>60</v>
      </c>
      <c r="E1442" s="40">
        <v>603</v>
      </c>
      <c r="F1442" s="40">
        <v>6031</v>
      </c>
      <c r="G1442" s="40" t="s">
        <v>1915</v>
      </c>
    </row>
    <row r="1443" spans="2:7">
      <c r="B1443" s="46" t="s">
        <v>1979</v>
      </c>
      <c r="C1443" s="40" t="s">
        <v>1232</v>
      </c>
      <c r="D1443" s="40">
        <v>60</v>
      </c>
      <c r="E1443" s="40">
        <v>603</v>
      </c>
      <c r="F1443" s="40">
        <v>6032</v>
      </c>
      <c r="G1443" s="40" t="s">
        <v>1916</v>
      </c>
    </row>
    <row r="1444" spans="2:7">
      <c r="B1444" s="46" t="s">
        <v>1979</v>
      </c>
      <c r="C1444" s="40" t="s">
        <v>1232</v>
      </c>
      <c r="D1444" s="40">
        <v>60</v>
      </c>
      <c r="E1444" s="40">
        <v>603</v>
      </c>
      <c r="F1444" s="40">
        <v>6033</v>
      </c>
      <c r="G1444" s="40" t="s">
        <v>1917</v>
      </c>
    </row>
    <row r="1445" spans="2:7">
      <c r="B1445" s="46" t="s">
        <v>1979</v>
      </c>
      <c r="C1445" s="40" t="s">
        <v>1232</v>
      </c>
      <c r="D1445" s="40">
        <v>60</v>
      </c>
      <c r="E1445" s="40">
        <v>603</v>
      </c>
      <c r="F1445" s="40">
        <v>6034</v>
      </c>
      <c r="G1445" s="40" t="s">
        <v>1918</v>
      </c>
    </row>
    <row r="1446" spans="2:7">
      <c r="B1446" s="46" t="s">
        <v>1979</v>
      </c>
      <c r="C1446" s="40" t="s">
        <v>1232</v>
      </c>
      <c r="D1446" s="40">
        <v>60</v>
      </c>
      <c r="E1446" s="40">
        <v>604</v>
      </c>
      <c r="F1446" s="40">
        <v>0</v>
      </c>
      <c r="G1446" s="40" t="s">
        <v>1919</v>
      </c>
    </row>
    <row r="1447" spans="2:7">
      <c r="B1447" s="46" t="s">
        <v>1979</v>
      </c>
      <c r="C1447" s="40" t="s">
        <v>1232</v>
      </c>
      <c r="D1447" s="40">
        <v>60</v>
      </c>
      <c r="E1447" s="40">
        <v>604</v>
      </c>
      <c r="F1447" s="40">
        <v>6041</v>
      </c>
      <c r="G1447" s="40" t="s">
        <v>1920</v>
      </c>
    </row>
    <row r="1448" spans="2:7">
      <c r="B1448" s="46" t="s">
        <v>1979</v>
      </c>
      <c r="C1448" s="40" t="s">
        <v>1232</v>
      </c>
      <c r="D1448" s="40">
        <v>60</v>
      </c>
      <c r="E1448" s="40">
        <v>604</v>
      </c>
      <c r="F1448" s="40">
        <v>6042</v>
      </c>
      <c r="G1448" s="40" t="s">
        <v>1921</v>
      </c>
    </row>
    <row r="1449" spans="2:7">
      <c r="B1449" s="46" t="s">
        <v>1979</v>
      </c>
      <c r="C1449" s="40" t="s">
        <v>1232</v>
      </c>
      <c r="D1449" s="40">
        <v>60</v>
      </c>
      <c r="E1449" s="40">
        <v>604</v>
      </c>
      <c r="F1449" s="40">
        <v>6043</v>
      </c>
      <c r="G1449" s="40" t="s">
        <v>1922</v>
      </c>
    </row>
    <row r="1450" spans="2:7">
      <c r="B1450" s="46" t="s">
        <v>1979</v>
      </c>
      <c r="C1450" s="40" t="s">
        <v>1232</v>
      </c>
      <c r="D1450" s="40">
        <v>60</v>
      </c>
      <c r="E1450" s="40">
        <v>605</v>
      </c>
      <c r="F1450" s="40">
        <v>0</v>
      </c>
      <c r="G1450" s="40" t="s">
        <v>1923</v>
      </c>
    </row>
    <row r="1451" spans="2:7">
      <c r="B1451" s="46" t="s">
        <v>1979</v>
      </c>
      <c r="C1451" s="40" t="s">
        <v>1232</v>
      </c>
      <c r="D1451" s="40">
        <v>60</v>
      </c>
      <c r="E1451" s="40">
        <v>605</v>
      </c>
      <c r="F1451" s="40">
        <v>6051</v>
      </c>
      <c r="G1451" s="40" t="s">
        <v>1924</v>
      </c>
    </row>
    <row r="1452" spans="2:7">
      <c r="B1452" s="46" t="s">
        <v>1979</v>
      </c>
      <c r="C1452" s="40" t="s">
        <v>1232</v>
      </c>
      <c r="D1452" s="40">
        <v>60</v>
      </c>
      <c r="E1452" s="40">
        <v>605</v>
      </c>
      <c r="F1452" s="40">
        <v>6052</v>
      </c>
      <c r="G1452" s="40" t="s">
        <v>1925</v>
      </c>
    </row>
    <row r="1453" spans="2:7">
      <c r="B1453" s="46" t="s">
        <v>1979</v>
      </c>
      <c r="C1453" s="40" t="s">
        <v>1232</v>
      </c>
      <c r="D1453" s="40">
        <v>60</v>
      </c>
      <c r="E1453" s="40">
        <v>606</v>
      </c>
      <c r="F1453" s="40">
        <v>0</v>
      </c>
      <c r="G1453" s="40" t="s">
        <v>1926</v>
      </c>
    </row>
    <row r="1454" spans="2:7">
      <c r="B1454" s="46" t="s">
        <v>1979</v>
      </c>
      <c r="C1454" s="40" t="s">
        <v>1232</v>
      </c>
      <c r="D1454" s="40">
        <v>60</v>
      </c>
      <c r="E1454" s="40">
        <v>606</v>
      </c>
      <c r="F1454" s="40">
        <v>6061</v>
      </c>
      <c r="G1454" s="40" t="s">
        <v>1927</v>
      </c>
    </row>
    <row r="1455" spans="2:7">
      <c r="B1455" s="46" t="s">
        <v>1979</v>
      </c>
      <c r="C1455" s="40" t="s">
        <v>1232</v>
      </c>
      <c r="D1455" s="40">
        <v>60</v>
      </c>
      <c r="E1455" s="40">
        <v>606</v>
      </c>
      <c r="F1455" s="40">
        <v>6062</v>
      </c>
      <c r="G1455" s="40" t="s">
        <v>1928</v>
      </c>
    </row>
    <row r="1456" spans="2:7">
      <c r="B1456" s="46" t="s">
        <v>1979</v>
      </c>
      <c r="C1456" s="40" t="s">
        <v>1232</v>
      </c>
      <c r="D1456" s="40">
        <v>60</v>
      </c>
      <c r="E1456" s="40">
        <v>606</v>
      </c>
      <c r="F1456" s="40">
        <v>6063</v>
      </c>
      <c r="G1456" s="40" t="s">
        <v>1929</v>
      </c>
    </row>
    <row r="1457" spans="2:7">
      <c r="B1457" s="46" t="s">
        <v>1979</v>
      </c>
      <c r="C1457" s="40" t="s">
        <v>1232</v>
      </c>
      <c r="D1457" s="40">
        <v>60</v>
      </c>
      <c r="E1457" s="40">
        <v>606</v>
      </c>
      <c r="F1457" s="40">
        <v>6064</v>
      </c>
      <c r="G1457" s="40" t="s">
        <v>1930</v>
      </c>
    </row>
    <row r="1458" spans="2:7">
      <c r="B1458" s="46" t="s">
        <v>1979</v>
      </c>
      <c r="C1458" s="40" t="s">
        <v>1232</v>
      </c>
      <c r="D1458" s="40">
        <v>60</v>
      </c>
      <c r="E1458" s="40">
        <v>607</v>
      </c>
      <c r="F1458" s="40">
        <v>0</v>
      </c>
      <c r="G1458" s="40" t="s">
        <v>1931</v>
      </c>
    </row>
    <row r="1459" spans="2:7">
      <c r="B1459" s="46" t="s">
        <v>1979</v>
      </c>
      <c r="C1459" s="40" t="s">
        <v>1232</v>
      </c>
      <c r="D1459" s="40">
        <v>60</v>
      </c>
      <c r="E1459" s="40">
        <v>607</v>
      </c>
      <c r="F1459" s="40">
        <v>6071</v>
      </c>
      <c r="G1459" s="40" t="s">
        <v>1932</v>
      </c>
    </row>
    <row r="1460" spans="2:7">
      <c r="B1460" s="46" t="s">
        <v>1979</v>
      </c>
      <c r="C1460" s="40" t="s">
        <v>1232</v>
      </c>
      <c r="D1460" s="40">
        <v>60</v>
      </c>
      <c r="E1460" s="40">
        <v>607</v>
      </c>
      <c r="F1460" s="40">
        <v>6072</v>
      </c>
      <c r="G1460" s="40" t="s">
        <v>1933</v>
      </c>
    </row>
    <row r="1461" spans="2:7">
      <c r="B1461" s="46" t="s">
        <v>1979</v>
      </c>
      <c r="C1461" s="40" t="s">
        <v>1232</v>
      </c>
      <c r="D1461" s="40">
        <v>60</v>
      </c>
      <c r="E1461" s="40">
        <v>607</v>
      </c>
      <c r="F1461" s="40">
        <v>6073</v>
      </c>
      <c r="G1461" s="40" t="s">
        <v>1934</v>
      </c>
    </row>
    <row r="1462" spans="2:7">
      <c r="B1462" s="46" t="s">
        <v>1979</v>
      </c>
      <c r="C1462" s="40" t="s">
        <v>1232</v>
      </c>
      <c r="D1462" s="40">
        <v>60</v>
      </c>
      <c r="E1462" s="40">
        <v>608</v>
      </c>
      <c r="F1462" s="40">
        <v>0</v>
      </c>
      <c r="G1462" s="40" t="s">
        <v>1935</v>
      </c>
    </row>
    <row r="1463" spans="2:7">
      <c r="B1463" s="46" t="s">
        <v>1979</v>
      </c>
      <c r="C1463" s="40" t="s">
        <v>1232</v>
      </c>
      <c r="D1463" s="40">
        <v>60</v>
      </c>
      <c r="E1463" s="40">
        <v>608</v>
      </c>
      <c r="F1463" s="40">
        <v>6081</v>
      </c>
      <c r="G1463" s="40" t="s">
        <v>1936</v>
      </c>
    </row>
    <row r="1464" spans="2:7">
      <c r="B1464" s="46" t="s">
        <v>1979</v>
      </c>
      <c r="C1464" s="40" t="s">
        <v>1232</v>
      </c>
      <c r="D1464" s="40">
        <v>60</v>
      </c>
      <c r="E1464" s="40">
        <v>608</v>
      </c>
      <c r="F1464" s="40">
        <v>6082</v>
      </c>
      <c r="G1464" s="40" t="s">
        <v>1937</v>
      </c>
    </row>
    <row r="1465" spans="2:7">
      <c r="B1465" s="46" t="s">
        <v>1979</v>
      </c>
      <c r="C1465" s="40" t="s">
        <v>1232</v>
      </c>
      <c r="D1465" s="40">
        <v>60</v>
      </c>
      <c r="E1465" s="40">
        <v>609</v>
      </c>
      <c r="F1465" s="40">
        <v>0</v>
      </c>
      <c r="G1465" s="40" t="s">
        <v>1938</v>
      </c>
    </row>
    <row r="1466" spans="2:7">
      <c r="B1466" s="46" t="s">
        <v>1979</v>
      </c>
      <c r="C1466" s="40" t="s">
        <v>1232</v>
      </c>
      <c r="D1466" s="40">
        <v>60</v>
      </c>
      <c r="E1466" s="40">
        <v>609</v>
      </c>
      <c r="F1466" s="40">
        <v>6091</v>
      </c>
      <c r="G1466" s="40" t="s">
        <v>1939</v>
      </c>
    </row>
    <row r="1467" spans="2:7">
      <c r="B1467" s="46" t="s">
        <v>1979</v>
      </c>
      <c r="C1467" s="40" t="s">
        <v>1232</v>
      </c>
      <c r="D1467" s="40">
        <v>60</v>
      </c>
      <c r="E1467" s="40">
        <v>609</v>
      </c>
      <c r="F1467" s="40">
        <v>6092</v>
      </c>
      <c r="G1467" s="40" t="s">
        <v>1940</v>
      </c>
    </row>
    <row r="1468" spans="2:7">
      <c r="B1468" s="46" t="s">
        <v>1979</v>
      </c>
      <c r="C1468" s="40" t="s">
        <v>1232</v>
      </c>
      <c r="D1468" s="40">
        <v>60</v>
      </c>
      <c r="E1468" s="40">
        <v>609</v>
      </c>
      <c r="F1468" s="40">
        <v>6093</v>
      </c>
      <c r="G1468" s="40" t="s">
        <v>1941</v>
      </c>
    </row>
    <row r="1469" spans="2:7">
      <c r="B1469" s="46" t="s">
        <v>1979</v>
      </c>
      <c r="C1469" s="40" t="s">
        <v>1232</v>
      </c>
      <c r="D1469" s="40">
        <v>60</v>
      </c>
      <c r="E1469" s="40">
        <v>609</v>
      </c>
      <c r="F1469" s="40">
        <v>6094</v>
      </c>
      <c r="G1469" s="40" t="s">
        <v>1942</v>
      </c>
    </row>
    <row r="1470" spans="2:7">
      <c r="B1470" s="46" t="s">
        <v>1979</v>
      </c>
      <c r="C1470" s="40" t="s">
        <v>1232</v>
      </c>
      <c r="D1470" s="40">
        <v>60</v>
      </c>
      <c r="E1470" s="40">
        <v>609</v>
      </c>
      <c r="F1470" s="40">
        <v>6095</v>
      </c>
      <c r="G1470" s="40" t="s">
        <v>1943</v>
      </c>
    </row>
    <row r="1471" spans="2:7">
      <c r="B1471" s="46" t="s">
        <v>1979</v>
      </c>
      <c r="C1471" s="40" t="s">
        <v>1232</v>
      </c>
      <c r="D1471" s="40">
        <v>60</v>
      </c>
      <c r="E1471" s="40">
        <v>609</v>
      </c>
      <c r="F1471" s="40">
        <v>6096</v>
      </c>
      <c r="G1471" s="40" t="s">
        <v>1944</v>
      </c>
    </row>
    <row r="1472" spans="2:7">
      <c r="B1472" s="46" t="s">
        <v>1979</v>
      </c>
      <c r="C1472" s="40" t="s">
        <v>1232</v>
      </c>
      <c r="D1472" s="40">
        <v>60</v>
      </c>
      <c r="E1472" s="40">
        <v>609</v>
      </c>
      <c r="F1472" s="40">
        <v>6097</v>
      </c>
      <c r="G1472" s="40" t="s">
        <v>1945</v>
      </c>
    </row>
    <row r="1473" spans="2:7">
      <c r="B1473" s="46" t="s">
        <v>1979</v>
      </c>
      <c r="C1473" s="40" t="s">
        <v>1232</v>
      </c>
      <c r="D1473" s="40">
        <v>60</v>
      </c>
      <c r="E1473" s="40">
        <v>609</v>
      </c>
      <c r="F1473" s="40">
        <v>6098</v>
      </c>
      <c r="G1473" s="40" t="s">
        <v>1946</v>
      </c>
    </row>
    <row r="1474" spans="2:7">
      <c r="B1474" s="46" t="s">
        <v>1979</v>
      </c>
      <c r="C1474" s="40" t="s">
        <v>1232</v>
      </c>
      <c r="D1474" s="40">
        <v>60</v>
      </c>
      <c r="E1474" s="40">
        <v>609</v>
      </c>
      <c r="F1474" s="40">
        <v>6099</v>
      </c>
      <c r="G1474" s="40" t="s">
        <v>1947</v>
      </c>
    </row>
    <row r="1475" spans="2:7">
      <c r="B1475" s="46" t="s">
        <v>1979</v>
      </c>
      <c r="C1475" s="40" t="s">
        <v>1232</v>
      </c>
      <c r="D1475" s="40">
        <v>61</v>
      </c>
      <c r="E1475" s="40">
        <v>0</v>
      </c>
      <c r="F1475" s="40">
        <v>0</v>
      </c>
      <c r="G1475" s="40" t="s">
        <v>1245</v>
      </c>
    </row>
    <row r="1476" spans="2:7">
      <c r="B1476" s="46" t="s">
        <v>1979</v>
      </c>
      <c r="C1476" s="40" t="s">
        <v>1232</v>
      </c>
      <c r="D1476" s="40">
        <v>61</v>
      </c>
      <c r="E1476" s="40">
        <v>610</v>
      </c>
      <c r="F1476" s="40">
        <v>0</v>
      </c>
      <c r="G1476" s="40" t="s">
        <v>1948</v>
      </c>
    </row>
    <row r="1477" spans="2:7">
      <c r="B1477" s="46" t="s">
        <v>1979</v>
      </c>
      <c r="C1477" s="40" t="s">
        <v>1232</v>
      </c>
      <c r="D1477" s="40">
        <v>61</v>
      </c>
      <c r="E1477" s="40">
        <v>610</v>
      </c>
      <c r="F1477" s="40">
        <v>6100</v>
      </c>
      <c r="G1477" s="40" t="s">
        <v>191</v>
      </c>
    </row>
    <row r="1478" spans="2:7">
      <c r="B1478" s="46" t="s">
        <v>1979</v>
      </c>
      <c r="C1478" s="40" t="s">
        <v>1232</v>
      </c>
      <c r="D1478" s="40">
        <v>61</v>
      </c>
      <c r="E1478" s="40">
        <v>610</v>
      </c>
      <c r="F1478" s="40">
        <v>6108</v>
      </c>
      <c r="G1478" s="40" t="s">
        <v>1740</v>
      </c>
    </row>
    <row r="1479" spans="2:7">
      <c r="B1479" s="46" t="s">
        <v>1979</v>
      </c>
      <c r="C1479" s="40" t="s">
        <v>1232</v>
      </c>
      <c r="D1479" s="40">
        <v>61</v>
      </c>
      <c r="E1479" s="40">
        <v>610</v>
      </c>
      <c r="F1479" s="40">
        <v>6109</v>
      </c>
      <c r="G1479" s="40" t="s">
        <v>192</v>
      </c>
    </row>
    <row r="1480" spans="2:7">
      <c r="B1480" s="46" t="s">
        <v>1979</v>
      </c>
      <c r="C1480" s="40" t="s">
        <v>1232</v>
      </c>
      <c r="D1480" s="40">
        <v>61</v>
      </c>
      <c r="E1480" s="40">
        <v>611</v>
      </c>
      <c r="F1480" s="40">
        <v>0</v>
      </c>
      <c r="G1480" s="40" t="s">
        <v>1949</v>
      </c>
    </row>
    <row r="1481" spans="2:7">
      <c r="B1481" s="46" t="s">
        <v>1979</v>
      </c>
      <c r="C1481" s="40" t="s">
        <v>1232</v>
      </c>
      <c r="D1481" s="40">
        <v>61</v>
      </c>
      <c r="E1481" s="40">
        <v>611</v>
      </c>
      <c r="F1481" s="40">
        <v>6111</v>
      </c>
      <c r="G1481" s="40" t="s">
        <v>1950</v>
      </c>
    </row>
    <row r="1482" spans="2:7">
      <c r="B1482" s="46" t="s">
        <v>1979</v>
      </c>
      <c r="C1482" s="40" t="s">
        <v>1232</v>
      </c>
      <c r="D1482" s="40">
        <v>61</v>
      </c>
      <c r="E1482" s="40">
        <v>611</v>
      </c>
      <c r="F1482" s="40">
        <v>6112</v>
      </c>
      <c r="G1482" s="40" t="s">
        <v>1951</v>
      </c>
    </row>
    <row r="1483" spans="2:7">
      <c r="B1483" s="46" t="s">
        <v>1979</v>
      </c>
      <c r="C1483" s="40" t="s">
        <v>1232</v>
      </c>
      <c r="D1483" s="40">
        <v>61</v>
      </c>
      <c r="E1483" s="40">
        <v>611</v>
      </c>
      <c r="F1483" s="40">
        <v>6113</v>
      </c>
      <c r="G1483" s="40" t="s">
        <v>1952</v>
      </c>
    </row>
    <row r="1484" spans="2:7">
      <c r="B1484" s="46" t="s">
        <v>1979</v>
      </c>
      <c r="C1484" s="40" t="s">
        <v>1232</v>
      </c>
      <c r="D1484" s="40">
        <v>61</v>
      </c>
      <c r="E1484" s="40">
        <v>611</v>
      </c>
      <c r="F1484" s="40">
        <v>6114</v>
      </c>
      <c r="G1484" s="40" t="s">
        <v>1953</v>
      </c>
    </row>
    <row r="1485" spans="2:7">
      <c r="B1485" s="46" t="s">
        <v>1979</v>
      </c>
      <c r="C1485" s="40" t="s">
        <v>1232</v>
      </c>
      <c r="D1485" s="40">
        <v>61</v>
      </c>
      <c r="E1485" s="40">
        <v>611</v>
      </c>
      <c r="F1485" s="40">
        <v>6119</v>
      </c>
      <c r="G1485" s="40" t="s">
        <v>1954</v>
      </c>
    </row>
    <row r="1486" spans="2:7">
      <c r="B1486" s="46" t="s">
        <v>1979</v>
      </c>
      <c r="C1486" s="40" t="s">
        <v>1232</v>
      </c>
      <c r="D1486" s="40">
        <v>61</v>
      </c>
      <c r="E1486" s="40">
        <v>612</v>
      </c>
      <c r="F1486" s="40">
        <v>0</v>
      </c>
      <c r="G1486" s="40" t="s">
        <v>1955</v>
      </c>
    </row>
    <row r="1487" spans="2:7">
      <c r="B1487" s="46" t="s">
        <v>1979</v>
      </c>
      <c r="C1487" s="40" t="s">
        <v>1232</v>
      </c>
      <c r="D1487" s="40">
        <v>61</v>
      </c>
      <c r="E1487" s="40">
        <v>612</v>
      </c>
      <c r="F1487" s="40">
        <v>6121</v>
      </c>
      <c r="G1487" s="40" t="s">
        <v>1955</v>
      </c>
    </row>
    <row r="1488" spans="2:7">
      <c r="B1488" s="46" t="s">
        <v>1979</v>
      </c>
      <c r="C1488" s="40" t="s">
        <v>1232</v>
      </c>
      <c r="D1488" s="40">
        <v>61</v>
      </c>
      <c r="E1488" s="40">
        <v>619</v>
      </c>
      <c r="F1488" s="40">
        <v>0</v>
      </c>
      <c r="G1488" s="40" t="s">
        <v>1956</v>
      </c>
    </row>
    <row r="1489" spans="2:7">
      <c r="B1489" s="46" t="s">
        <v>1979</v>
      </c>
      <c r="C1489" s="40" t="s">
        <v>1232</v>
      </c>
      <c r="D1489" s="40">
        <v>61</v>
      </c>
      <c r="E1489" s="40">
        <v>619</v>
      </c>
      <c r="F1489" s="40">
        <v>6199</v>
      </c>
      <c r="G1489" s="40" t="s">
        <v>1956</v>
      </c>
    </row>
    <row r="1490" spans="2:7">
      <c r="B1490" s="46" t="s">
        <v>1981</v>
      </c>
      <c r="C1490" s="40" t="s">
        <v>1246</v>
      </c>
      <c r="D1490" s="40">
        <v>0</v>
      </c>
      <c r="E1490" s="40">
        <v>0</v>
      </c>
      <c r="F1490" s="40">
        <v>0</v>
      </c>
      <c r="G1490" s="40" t="s">
        <v>1247</v>
      </c>
    </row>
    <row r="1491" spans="2:7">
      <c r="B1491" s="46" t="s">
        <v>1981</v>
      </c>
      <c r="C1491" s="40" t="s">
        <v>1246</v>
      </c>
      <c r="D1491" s="40">
        <v>62</v>
      </c>
      <c r="E1491" s="40">
        <v>0</v>
      </c>
      <c r="F1491" s="40">
        <v>0</v>
      </c>
      <c r="G1491" s="40" t="s">
        <v>1248</v>
      </c>
    </row>
    <row r="1492" spans="2:7">
      <c r="B1492" s="46" t="s">
        <v>1981</v>
      </c>
      <c r="C1492" s="40" t="s">
        <v>1246</v>
      </c>
      <c r="D1492" s="40">
        <v>62</v>
      </c>
      <c r="E1492" s="40">
        <v>620</v>
      </c>
      <c r="F1492" s="40">
        <v>0</v>
      </c>
      <c r="G1492" s="40" t="s">
        <v>1249</v>
      </c>
    </row>
    <row r="1493" spans="2:7">
      <c r="B1493" s="46" t="s">
        <v>1981</v>
      </c>
      <c r="C1493" s="40" t="s">
        <v>1246</v>
      </c>
      <c r="D1493" s="40">
        <v>62</v>
      </c>
      <c r="E1493" s="40">
        <v>620</v>
      </c>
      <c r="F1493" s="40">
        <v>6200</v>
      </c>
      <c r="G1493" s="40" t="s">
        <v>191</v>
      </c>
    </row>
    <row r="1494" spans="2:7">
      <c r="B1494" s="46" t="s">
        <v>1981</v>
      </c>
      <c r="C1494" s="40" t="s">
        <v>1246</v>
      </c>
      <c r="D1494" s="40">
        <v>62</v>
      </c>
      <c r="E1494" s="40">
        <v>620</v>
      </c>
      <c r="F1494" s="40">
        <v>6209</v>
      </c>
      <c r="G1494" s="40" t="s">
        <v>192</v>
      </c>
    </row>
    <row r="1495" spans="2:7">
      <c r="B1495" s="46" t="s">
        <v>1981</v>
      </c>
      <c r="C1495" s="40" t="s">
        <v>1246</v>
      </c>
      <c r="D1495" s="40">
        <v>62</v>
      </c>
      <c r="E1495" s="40">
        <v>621</v>
      </c>
      <c r="F1495" s="40">
        <v>0</v>
      </c>
      <c r="G1495" s="40" t="s">
        <v>1250</v>
      </c>
    </row>
    <row r="1496" spans="2:7">
      <c r="B1496" s="46" t="s">
        <v>1981</v>
      </c>
      <c r="C1496" s="40" t="s">
        <v>1246</v>
      </c>
      <c r="D1496" s="40">
        <v>62</v>
      </c>
      <c r="E1496" s="40">
        <v>621</v>
      </c>
      <c r="F1496" s="40">
        <v>6211</v>
      </c>
      <c r="G1496" s="40" t="s">
        <v>1250</v>
      </c>
    </row>
    <row r="1497" spans="2:7">
      <c r="B1497" s="46" t="s">
        <v>1981</v>
      </c>
      <c r="C1497" s="40" t="s">
        <v>1246</v>
      </c>
      <c r="D1497" s="40">
        <v>62</v>
      </c>
      <c r="E1497" s="40">
        <v>622</v>
      </c>
      <c r="F1497" s="40">
        <v>0</v>
      </c>
      <c r="G1497" s="40" t="s">
        <v>1251</v>
      </c>
    </row>
    <row r="1498" spans="2:7">
      <c r="B1498" s="46" t="s">
        <v>1981</v>
      </c>
      <c r="C1498" s="40" t="s">
        <v>1246</v>
      </c>
      <c r="D1498" s="40">
        <v>62</v>
      </c>
      <c r="E1498" s="40">
        <v>622</v>
      </c>
      <c r="F1498" s="40">
        <v>6221</v>
      </c>
      <c r="G1498" s="40" t="s">
        <v>1252</v>
      </c>
    </row>
    <row r="1499" spans="2:7">
      <c r="B1499" s="46" t="s">
        <v>1981</v>
      </c>
      <c r="C1499" s="40" t="s">
        <v>1246</v>
      </c>
      <c r="D1499" s="40">
        <v>62</v>
      </c>
      <c r="E1499" s="40">
        <v>622</v>
      </c>
      <c r="F1499" s="40">
        <v>6222</v>
      </c>
      <c r="G1499" s="40" t="s">
        <v>1253</v>
      </c>
    </row>
    <row r="1500" spans="2:7">
      <c r="B1500" s="46" t="s">
        <v>1981</v>
      </c>
      <c r="C1500" s="40" t="s">
        <v>1246</v>
      </c>
      <c r="D1500" s="40">
        <v>62</v>
      </c>
      <c r="E1500" s="40">
        <v>622</v>
      </c>
      <c r="F1500" s="40">
        <v>6223</v>
      </c>
      <c r="G1500" s="40" t="s">
        <v>1254</v>
      </c>
    </row>
    <row r="1501" spans="2:7">
      <c r="B1501" s="46" t="s">
        <v>1981</v>
      </c>
      <c r="C1501" s="40" t="s">
        <v>1246</v>
      </c>
      <c r="D1501" s="40">
        <v>62</v>
      </c>
      <c r="E1501" s="40">
        <v>622</v>
      </c>
      <c r="F1501" s="40">
        <v>6229</v>
      </c>
      <c r="G1501" s="40" t="s">
        <v>1255</v>
      </c>
    </row>
    <row r="1502" spans="2:7">
      <c r="B1502" s="46" t="s">
        <v>1981</v>
      </c>
      <c r="C1502" s="40" t="s">
        <v>1246</v>
      </c>
      <c r="D1502" s="40">
        <v>63</v>
      </c>
      <c r="E1502" s="40">
        <v>0</v>
      </c>
      <c r="F1502" s="40">
        <v>0</v>
      </c>
      <c r="G1502" s="40" t="s">
        <v>1256</v>
      </c>
    </row>
    <row r="1503" spans="2:7">
      <c r="B1503" s="46" t="s">
        <v>1981</v>
      </c>
      <c r="C1503" s="40" t="s">
        <v>1246</v>
      </c>
      <c r="D1503" s="40">
        <v>63</v>
      </c>
      <c r="E1503" s="40">
        <v>630</v>
      </c>
      <c r="F1503" s="40">
        <v>0</v>
      </c>
      <c r="G1503" s="40" t="s">
        <v>1257</v>
      </c>
    </row>
    <row r="1504" spans="2:7">
      <c r="B1504" s="46" t="s">
        <v>1981</v>
      </c>
      <c r="C1504" s="40" t="s">
        <v>1246</v>
      </c>
      <c r="D1504" s="40">
        <v>63</v>
      </c>
      <c r="E1504" s="40">
        <v>630</v>
      </c>
      <c r="F1504" s="40">
        <v>6300</v>
      </c>
      <c r="G1504" s="40" t="s">
        <v>191</v>
      </c>
    </row>
    <row r="1505" spans="2:7">
      <c r="B1505" s="46" t="s">
        <v>1981</v>
      </c>
      <c r="C1505" s="40" t="s">
        <v>1246</v>
      </c>
      <c r="D1505" s="40">
        <v>63</v>
      </c>
      <c r="E1505" s="40">
        <v>630</v>
      </c>
      <c r="F1505" s="40">
        <v>6309</v>
      </c>
      <c r="G1505" s="40" t="s">
        <v>192</v>
      </c>
    </row>
    <row r="1506" spans="2:7">
      <c r="B1506" s="46" t="s">
        <v>1981</v>
      </c>
      <c r="C1506" s="40" t="s">
        <v>1246</v>
      </c>
      <c r="D1506" s="40">
        <v>63</v>
      </c>
      <c r="E1506" s="40">
        <v>631</v>
      </c>
      <c r="F1506" s="40">
        <v>0</v>
      </c>
      <c r="G1506" s="40" t="s">
        <v>1258</v>
      </c>
    </row>
    <row r="1507" spans="2:7">
      <c r="B1507" s="46" t="s">
        <v>1981</v>
      </c>
      <c r="C1507" s="40" t="s">
        <v>1246</v>
      </c>
      <c r="D1507" s="40">
        <v>63</v>
      </c>
      <c r="E1507" s="40">
        <v>631</v>
      </c>
      <c r="F1507" s="40">
        <v>6311</v>
      </c>
      <c r="G1507" s="40" t="s">
        <v>1259</v>
      </c>
    </row>
    <row r="1508" spans="2:7">
      <c r="B1508" s="46" t="s">
        <v>1981</v>
      </c>
      <c r="C1508" s="40" t="s">
        <v>1246</v>
      </c>
      <c r="D1508" s="40">
        <v>63</v>
      </c>
      <c r="E1508" s="40">
        <v>631</v>
      </c>
      <c r="F1508" s="40">
        <v>6312</v>
      </c>
      <c r="G1508" s="40" t="s">
        <v>1260</v>
      </c>
    </row>
    <row r="1509" spans="2:7">
      <c r="B1509" s="46" t="s">
        <v>1981</v>
      </c>
      <c r="C1509" s="40" t="s">
        <v>1246</v>
      </c>
      <c r="D1509" s="40">
        <v>63</v>
      </c>
      <c r="E1509" s="40">
        <v>631</v>
      </c>
      <c r="F1509" s="40">
        <v>6313</v>
      </c>
      <c r="G1509" s="40" t="s">
        <v>1261</v>
      </c>
    </row>
    <row r="1510" spans="2:7">
      <c r="B1510" s="46" t="s">
        <v>1981</v>
      </c>
      <c r="C1510" s="40" t="s">
        <v>1246</v>
      </c>
      <c r="D1510" s="40">
        <v>63</v>
      </c>
      <c r="E1510" s="40">
        <v>631</v>
      </c>
      <c r="F1510" s="40">
        <v>6314</v>
      </c>
      <c r="G1510" s="40" t="s">
        <v>1262</v>
      </c>
    </row>
    <row r="1511" spans="2:7">
      <c r="B1511" s="46" t="s">
        <v>1981</v>
      </c>
      <c r="C1511" s="40" t="s">
        <v>1246</v>
      </c>
      <c r="D1511" s="40">
        <v>63</v>
      </c>
      <c r="E1511" s="40">
        <v>632</v>
      </c>
      <c r="F1511" s="40">
        <v>0</v>
      </c>
      <c r="G1511" s="40" t="s">
        <v>1263</v>
      </c>
    </row>
    <row r="1512" spans="2:7">
      <c r="B1512" s="46" t="s">
        <v>1981</v>
      </c>
      <c r="C1512" s="40" t="s">
        <v>1246</v>
      </c>
      <c r="D1512" s="40">
        <v>63</v>
      </c>
      <c r="E1512" s="40">
        <v>632</v>
      </c>
      <c r="F1512" s="40">
        <v>6321</v>
      </c>
      <c r="G1512" s="40" t="s">
        <v>1264</v>
      </c>
    </row>
    <row r="1513" spans="2:7">
      <c r="B1513" s="46" t="s">
        <v>1981</v>
      </c>
      <c r="C1513" s="40" t="s">
        <v>1246</v>
      </c>
      <c r="D1513" s="40">
        <v>63</v>
      </c>
      <c r="E1513" s="40">
        <v>632</v>
      </c>
      <c r="F1513" s="40">
        <v>6322</v>
      </c>
      <c r="G1513" s="40" t="s">
        <v>1265</v>
      </c>
    </row>
    <row r="1514" spans="2:7">
      <c r="B1514" s="46" t="s">
        <v>1981</v>
      </c>
      <c r="C1514" s="40" t="s">
        <v>1246</v>
      </c>
      <c r="D1514" s="40">
        <v>63</v>
      </c>
      <c r="E1514" s="40">
        <v>632</v>
      </c>
      <c r="F1514" s="40">
        <v>6323</v>
      </c>
      <c r="G1514" s="40" t="s">
        <v>1266</v>
      </c>
    </row>
    <row r="1515" spans="2:7">
      <c r="B1515" s="46" t="s">
        <v>1981</v>
      </c>
      <c r="C1515" s="40" t="s">
        <v>1246</v>
      </c>
      <c r="D1515" s="40">
        <v>63</v>
      </c>
      <c r="E1515" s="40">
        <v>632</v>
      </c>
      <c r="F1515" s="40">
        <v>6324</v>
      </c>
      <c r="G1515" s="40" t="s">
        <v>1267</v>
      </c>
    </row>
    <row r="1516" spans="2:7">
      <c r="B1516" s="46" t="s">
        <v>1981</v>
      </c>
      <c r="C1516" s="40" t="s">
        <v>1246</v>
      </c>
      <c r="D1516" s="40">
        <v>63</v>
      </c>
      <c r="E1516" s="40">
        <v>632</v>
      </c>
      <c r="F1516" s="40">
        <v>6325</v>
      </c>
      <c r="G1516" s="40" t="s">
        <v>1268</v>
      </c>
    </row>
    <row r="1517" spans="2:7">
      <c r="B1517" s="46" t="s">
        <v>1981</v>
      </c>
      <c r="C1517" s="40" t="s">
        <v>1246</v>
      </c>
      <c r="D1517" s="40">
        <v>64</v>
      </c>
      <c r="E1517" s="40">
        <v>0</v>
      </c>
      <c r="F1517" s="40">
        <v>0</v>
      </c>
      <c r="G1517" s="40" t="s">
        <v>1269</v>
      </c>
    </row>
    <row r="1518" spans="2:7">
      <c r="B1518" s="46" t="s">
        <v>1981</v>
      </c>
      <c r="C1518" s="40" t="s">
        <v>1246</v>
      </c>
      <c r="D1518" s="40">
        <v>64</v>
      </c>
      <c r="E1518" s="40">
        <v>640</v>
      </c>
      <c r="F1518" s="40">
        <v>0</v>
      </c>
      <c r="G1518" s="40" t="s">
        <v>1270</v>
      </c>
    </row>
    <row r="1519" spans="2:7">
      <c r="B1519" s="46" t="s">
        <v>1981</v>
      </c>
      <c r="C1519" s="40" t="s">
        <v>1246</v>
      </c>
      <c r="D1519" s="40">
        <v>64</v>
      </c>
      <c r="E1519" s="40">
        <v>640</v>
      </c>
      <c r="F1519" s="40">
        <v>6400</v>
      </c>
      <c r="G1519" s="40" t="s">
        <v>191</v>
      </c>
    </row>
    <row r="1520" spans="2:7">
      <c r="B1520" s="46" t="s">
        <v>1981</v>
      </c>
      <c r="C1520" s="40" t="s">
        <v>1246</v>
      </c>
      <c r="D1520" s="40">
        <v>64</v>
      </c>
      <c r="E1520" s="40">
        <v>640</v>
      </c>
      <c r="F1520" s="40">
        <v>6409</v>
      </c>
      <c r="G1520" s="40" t="s">
        <v>192</v>
      </c>
    </row>
    <row r="1521" spans="2:7">
      <c r="B1521" s="46" t="s">
        <v>1981</v>
      </c>
      <c r="C1521" s="40" t="s">
        <v>1246</v>
      </c>
      <c r="D1521" s="40">
        <v>64</v>
      </c>
      <c r="E1521" s="40">
        <v>641</v>
      </c>
      <c r="F1521" s="40">
        <v>0</v>
      </c>
      <c r="G1521" s="40" t="s">
        <v>1271</v>
      </c>
    </row>
    <row r="1522" spans="2:7">
      <c r="B1522" s="46" t="s">
        <v>1981</v>
      </c>
      <c r="C1522" s="40" t="s">
        <v>1246</v>
      </c>
      <c r="D1522" s="40">
        <v>64</v>
      </c>
      <c r="E1522" s="40">
        <v>641</v>
      </c>
      <c r="F1522" s="40">
        <v>6411</v>
      </c>
      <c r="G1522" s="40" t="s">
        <v>1272</v>
      </c>
    </row>
    <row r="1523" spans="2:7">
      <c r="B1523" s="46" t="s">
        <v>1981</v>
      </c>
      <c r="C1523" s="40" t="s">
        <v>1246</v>
      </c>
      <c r="D1523" s="40">
        <v>64</v>
      </c>
      <c r="E1523" s="40">
        <v>641</v>
      </c>
      <c r="F1523" s="40">
        <v>6412</v>
      </c>
      <c r="G1523" s="40" t="s">
        <v>1273</v>
      </c>
    </row>
    <row r="1524" spans="2:7">
      <c r="B1524" s="46" t="s">
        <v>1981</v>
      </c>
      <c r="C1524" s="40" t="s">
        <v>1246</v>
      </c>
      <c r="D1524" s="40">
        <v>64</v>
      </c>
      <c r="E1524" s="40">
        <v>642</v>
      </c>
      <c r="F1524" s="40">
        <v>0</v>
      </c>
      <c r="G1524" s="40" t="s">
        <v>1274</v>
      </c>
    </row>
    <row r="1525" spans="2:7">
      <c r="B1525" s="46" t="s">
        <v>1981</v>
      </c>
      <c r="C1525" s="40" t="s">
        <v>1246</v>
      </c>
      <c r="D1525" s="40">
        <v>64</v>
      </c>
      <c r="E1525" s="40">
        <v>642</v>
      </c>
      <c r="F1525" s="40">
        <v>6421</v>
      </c>
      <c r="G1525" s="40" t="s">
        <v>1274</v>
      </c>
    </row>
    <row r="1526" spans="2:7">
      <c r="B1526" s="46" t="s">
        <v>1981</v>
      </c>
      <c r="C1526" s="40" t="s">
        <v>1246</v>
      </c>
      <c r="D1526" s="40">
        <v>64</v>
      </c>
      <c r="E1526" s="40">
        <v>643</v>
      </c>
      <c r="F1526" s="40">
        <v>0</v>
      </c>
      <c r="G1526" s="40" t="s">
        <v>1275</v>
      </c>
    </row>
    <row r="1527" spans="2:7">
      <c r="B1527" s="46" t="s">
        <v>1981</v>
      </c>
      <c r="C1527" s="40" t="s">
        <v>1246</v>
      </c>
      <c r="D1527" s="40">
        <v>64</v>
      </c>
      <c r="E1527" s="40">
        <v>643</v>
      </c>
      <c r="F1527" s="40">
        <v>6431</v>
      </c>
      <c r="G1527" s="40" t="s">
        <v>1276</v>
      </c>
    </row>
    <row r="1528" spans="2:7">
      <c r="B1528" s="46" t="s">
        <v>1981</v>
      </c>
      <c r="C1528" s="40" t="s">
        <v>1246</v>
      </c>
      <c r="D1528" s="40">
        <v>64</v>
      </c>
      <c r="E1528" s="40">
        <v>643</v>
      </c>
      <c r="F1528" s="40">
        <v>6432</v>
      </c>
      <c r="G1528" s="40" t="s">
        <v>1277</v>
      </c>
    </row>
    <row r="1529" spans="2:7">
      <c r="B1529" s="46" t="s">
        <v>1981</v>
      </c>
      <c r="C1529" s="40" t="s">
        <v>1246</v>
      </c>
      <c r="D1529" s="40">
        <v>64</v>
      </c>
      <c r="E1529" s="40">
        <v>649</v>
      </c>
      <c r="F1529" s="40">
        <v>0</v>
      </c>
      <c r="G1529" s="40" t="s">
        <v>1278</v>
      </c>
    </row>
    <row r="1530" spans="2:7">
      <c r="B1530" s="46" t="s">
        <v>1981</v>
      </c>
      <c r="C1530" s="40" t="s">
        <v>1246</v>
      </c>
      <c r="D1530" s="40">
        <v>64</v>
      </c>
      <c r="E1530" s="40">
        <v>649</v>
      </c>
      <c r="F1530" s="40">
        <v>6491</v>
      </c>
      <c r="G1530" s="40" t="s">
        <v>1279</v>
      </c>
    </row>
    <row r="1531" spans="2:7">
      <c r="B1531" s="46" t="s">
        <v>1981</v>
      </c>
      <c r="C1531" s="40" t="s">
        <v>1246</v>
      </c>
      <c r="D1531" s="40">
        <v>64</v>
      </c>
      <c r="E1531" s="40">
        <v>649</v>
      </c>
      <c r="F1531" s="40">
        <v>6492</v>
      </c>
      <c r="G1531" s="40" t="s">
        <v>1280</v>
      </c>
    </row>
    <row r="1532" spans="2:7">
      <c r="B1532" s="46" t="s">
        <v>1981</v>
      </c>
      <c r="C1532" s="40" t="s">
        <v>1246</v>
      </c>
      <c r="D1532" s="40">
        <v>64</v>
      </c>
      <c r="E1532" s="40">
        <v>649</v>
      </c>
      <c r="F1532" s="40">
        <v>6493</v>
      </c>
      <c r="G1532" s="40" t="s">
        <v>1281</v>
      </c>
    </row>
    <row r="1533" spans="2:7">
      <c r="B1533" s="46" t="s">
        <v>1981</v>
      </c>
      <c r="C1533" s="40" t="s">
        <v>1246</v>
      </c>
      <c r="D1533" s="40">
        <v>64</v>
      </c>
      <c r="E1533" s="40">
        <v>649</v>
      </c>
      <c r="F1533" s="40">
        <v>6499</v>
      </c>
      <c r="G1533" s="40" t="s">
        <v>1282</v>
      </c>
    </row>
    <row r="1534" spans="2:7">
      <c r="B1534" s="46" t="s">
        <v>1981</v>
      </c>
      <c r="C1534" s="40" t="s">
        <v>1246</v>
      </c>
      <c r="D1534" s="40">
        <v>65</v>
      </c>
      <c r="E1534" s="40">
        <v>0</v>
      </c>
      <c r="F1534" s="40">
        <v>0</v>
      </c>
      <c r="G1534" s="40" t="s">
        <v>1283</v>
      </c>
    </row>
    <row r="1535" spans="2:7">
      <c r="B1535" s="46" t="s">
        <v>1981</v>
      </c>
      <c r="C1535" s="40" t="s">
        <v>1246</v>
      </c>
      <c r="D1535" s="40">
        <v>65</v>
      </c>
      <c r="E1535" s="40">
        <v>650</v>
      </c>
      <c r="F1535" s="40">
        <v>0</v>
      </c>
      <c r="G1535" s="40" t="s">
        <v>1284</v>
      </c>
    </row>
    <row r="1536" spans="2:7">
      <c r="B1536" s="46" t="s">
        <v>1981</v>
      </c>
      <c r="C1536" s="40" t="s">
        <v>1246</v>
      </c>
      <c r="D1536" s="40">
        <v>65</v>
      </c>
      <c r="E1536" s="40">
        <v>650</v>
      </c>
      <c r="F1536" s="40">
        <v>6500</v>
      </c>
      <c r="G1536" s="40" t="s">
        <v>191</v>
      </c>
    </row>
    <row r="1537" spans="2:7">
      <c r="B1537" s="46" t="s">
        <v>1981</v>
      </c>
      <c r="C1537" s="40" t="s">
        <v>1246</v>
      </c>
      <c r="D1537" s="40">
        <v>65</v>
      </c>
      <c r="E1537" s="40">
        <v>650</v>
      </c>
      <c r="F1537" s="40">
        <v>6509</v>
      </c>
      <c r="G1537" s="40" t="s">
        <v>192</v>
      </c>
    </row>
    <row r="1538" spans="2:7">
      <c r="B1538" s="46" t="s">
        <v>1981</v>
      </c>
      <c r="C1538" s="40" t="s">
        <v>1246</v>
      </c>
      <c r="D1538" s="40">
        <v>65</v>
      </c>
      <c r="E1538" s="40">
        <v>651</v>
      </c>
      <c r="F1538" s="40">
        <v>0</v>
      </c>
      <c r="G1538" s="40" t="s">
        <v>1285</v>
      </c>
    </row>
    <row r="1539" spans="2:7">
      <c r="B1539" s="46" t="s">
        <v>1981</v>
      </c>
      <c r="C1539" s="40" t="s">
        <v>1246</v>
      </c>
      <c r="D1539" s="40">
        <v>65</v>
      </c>
      <c r="E1539" s="40">
        <v>651</v>
      </c>
      <c r="F1539" s="40">
        <v>6511</v>
      </c>
      <c r="G1539" s="40" t="s">
        <v>1286</v>
      </c>
    </row>
    <row r="1540" spans="2:7">
      <c r="B1540" s="46" t="s">
        <v>1981</v>
      </c>
      <c r="C1540" s="40" t="s">
        <v>1246</v>
      </c>
      <c r="D1540" s="40">
        <v>65</v>
      </c>
      <c r="E1540" s="40">
        <v>651</v>
      </c>
      <c r="F1540" s="40">
        <v>6512</v>
      </c>
      <c r="G1540" s="40" t="s">
        <v>1287</v>
      </c>
    </row>
    <row r="1541" spans="2:7">
      <c r="B1541" s="46" t="s">
        <v>1981</v>
      </c>
      <c r="C1541" s="40" t="s">
        <v>1246</v>
      </c>
      <c r="D1541" s="40">
        <v>65</v>
      </c>
      <c r="E1541" s="40">
        <v>651</v>
      </c>
      <c r="F1541" s="40">
        <v>6513</v>
      </c>
      <c r="G1541" s="40" t="s">
        <v>1288</v>
      </c>
    </row>
    <row r="1542" spans="2:7">
      <c r="B1542" s="46" t="s">
        <v>1981</v>
      </c>
      <c r="C1542" s="40" t="s">
        <v>1246</v>
      </c>
      <c r="D1542" s="40">
        <v>65</v>
      </c>
      <c r="E1542" s="40">
        <v>651</v>
      </c>
      <c r="F1542" s="40">
        <v>6514</v>
      </c>
      <c r="G1542" s="40" t="s">
        <v>1289</v>
      </c>
    </row>
    <row r="1543" spans="2:7">
      <c r="B1543" s="46" t="s">
        <v>1981</v>
      </c>
      <c r="C1543" s="40" t="s">
        <v>1246</v>
      </c>
      <c r="D1543" s="40">
        <v>65</v>
      </c>
      <c r="E1543" s="40">
        <v>652</v>
      </c>
      <c r="F1543" s="40">
        <v>0</v>
      </c>
      <c r="G1543" s="40" t="s">
        <v>1290</v>
      </c>
    </row>
    <row r="1544" spans="2:7">
      <c r="B1544" s="46" t="s">
        <v>1981</v>
      </c>
      <c r="C1544" s="40" t="s">
        <v>1246</v>
      </c>
      <c r="D1544" s="40">
        <v>65</v>
      </c>
      <c r="E1544" s="40">
        <v>652</v>
      </c>
      <c r="F1544" s="40">
        <v>6521</v>
      </c>
      <c r="G1544" s="40" t="s">
        <v>1291</v>
      </c>
    </row>
    <row r="1545" spans="2:7">
      <c r="B1545" s="46" t="s">
        <v>1981</v>
      </c>
      <c r="C1545" s="40" t="s">
        <v>1246</v>
      </c>
      <c r="D1545" s="40">
        <v>65</v>
      </c>
      <c r="E1545" s="40">
        <v>652</v>
      </c>
      <c r="F1545" s="40">
        <v>6522</v>
      </c>
      <c r="G1545" s="40" t="s">
        <v>1292</v>
      </c>
    </row>
    <row r="1546" spans="2:7">
      <c r="B1546" s="46" t="s">
        <v>1981</v>
      </c>
      <c r="C1546" s="40" t="s">
        <v>1246</v>
      </c>
      <c r="D1546" s="40">
        <v>65</v>
      </c>
      <c r="E1546" s="40">
        <v>652</v>
      </c>
      <c r="F1546" s="40">
        <v>6529</v>
      </c>
      <c r="G1546" s="40" t="s">
        <v>1293</v>
      </c>
    </row>
    <row r="1547" spans="2:7">
      <c r="B1547" s="46" t="s">
        <v>1981</v>
      </c>
      <c r="C1547" s="40" t="s">
        <v>1246</v>
      </c>
      <c r="D1547" s="40">
        <v>66</v>
      </c>
      <c r="E1547" s="40">
        <v>0</v>
      </c>
      <c r="F1547" s="40">
        <v>0</v>
      </c>
      <c r="G1547" s="40" t="s">
        <v>1294</v>
      </c>
    </row>
    <row r="1548" spans="2:7">
      <c r="B1548" s="46" t="s">
        <v>1981</v>
      </c>
      <c r="C1548" s="40" t="s">
        <v>1246</v>
      </c>
      <c r="D1548" s="40">
        <v>66</v>
      </c>
      <c r="E1548" s="40">
        <v>660</v>
      </c>
      <c r="F1548" s="40">
        <v>0</v>
      </c>
      <c r="G1548" s="40" t="s">
        <v>1295</v>
      </c>
    </row>
    <row r="1549" spans="2:7">
      <c r="B1549" s="46" t="s">
        <v>1981</v>
      </c>
      <c r="C1549" s="40" t="s">
        <v>1246</v>
      </c>
      <c r="D1549" s="40">
        <v>66</v>
      </c>
      <c r="E1549" s="40">
        <v>660</v>
      </c>
      <c r="F1549" s="40">
        <v>6600</v>
      </c>
      <c r="G1549" s="40" t="s">
        <v>191</v>
      </c>
    </row>
    <row r="1550" spans="2:7">
      <c r="B1550" s="46" t="s">
        <v>1981</v>
      </c>
      <c r="C1550" s="40" t="s">
        <v>1246</v>
      </c>
      <c r="D1550" s="40">
        <v>66</v>
      </c>
      <c r="E1550" s="40">
        <v>660</v>
      </c>
      <c r="F1550" s="40">
        <v>6609</v>
      </c>
      <c r="G1550" s="40" t="s">
        <v>192</v>
      </c>
    </row>
    <row r="1551" spans="2:7">
      <c r="B1551" s="46" t="s">
        <v>1981</v>
      </c>
      <c r="C1551" s="40" t="s">
        <v>1246</v>
      </c>
      <c r="D1551" s="40">
        <v>66</v>
      </c>
      <c r="E1551" s="40">
        <v>661</v>
      </c>
      <c r="F1551" s="40">
        <v>0</v>
      </c>
      <c r="G1551" s="40" t="s">
        <v>1296</v>
      </c>
    </row>
    <row r="1552" spans="2:7">
      <c r="B1552" s="46" t="s">
        <v>1981</v>
      </c>
      <c r="C1552" s="40" t="s">
        <v>1246</v>
      </c>
      <c r="D1552" s="40">
        <v>66</v>
      </c>
      <c r="E1552" s="40">
        <v>661</v>
      </c>
      <c r="F1552" s="40">
        <v>6611</v>
      </c>
      <c r="G1552" s="40" t="s">
        <v>1297</v>
      </c>
    </row>
    <row r="1553" spans="2:7">
      <c r="B1553" s="46" t="s">
        <v>1981</v>
      </c>
      <c r="C1553" s="40" t="s">
        <v>1246</v>
      </c>
      <c r="D1553" s="40">
        <v>66</v>
      </c>
      <c r="E1553" s="40">
        <v>661</v>
      </c>
      <c r="F1553" s="40">
        <v>6612</v>
      </c>
      <c r="G1553" s="40" t="s">
        <v>1298</v>
      </c>
    </row>
    <row r="1554" spans="2:7">
      <c r="B1554" s="46" t="s">
        <v>1981</v>
      </c>
      <c r="C1554" s="40" t="s">
        <v>1246</v>
      </c>
      <c r="D1554" s="40">
        <v>66</v>
      </c>
      <c r="E1554" s="40">
        <v>661</v>
      </c>
      <c r="F1554" s="40">
        <v>6613</v>
      </c>
      <c r="G1554" s="40" t="s">
        <v>1299</v>
      </c>
    </row>
    <row r="1555" spans="2:7">
      <c r="B1555" s="46" t="s">
        <v>1981</v>
      </c>
      <c r="C1555" s="40" t="s">
        <v>1246</v>
      </c>
      <c r="D1555" s="40">
        <v>66</v>
      </c>
      <c r="E1555" s="40">
        <v>661</v>
      </c>
      <c r="F1555" s="40">
        <v>6614</v>
      </c>
      <c r="G1555" s="40" t="s">
        <v>1300</v>
      </c>
    </row>
    <row r="1556" spans="2:7">
      <c r="B1556" s="46" t="s">
        <v>1981</v>
      </c>
      <c r="C1556" s="40" t="s">
        <v>1246</v>
      </c>
      <c r="D1556" s="40">
        <v>66</v>
      </c>
      <c r="E1556" s="40">
        <v>661</v>
      </c>
      <c r="F1556" s="40">
        <v>6615</v>
      </c>
      <c r="G1556" s="40" t="s">
        <v>1301</v>
      </c>
    </row>
    <row r="1557" spans="2:7">
      <c r="B1557" s="46" t="s">
        <v>1981</v>
      </c>
      <c r="C1557" s="40" t="s">
        <v>1246</v>
      </c>
      <c r="D1557" s="40">
        <v>66</v>
      </c>
      <c r="E1557" s="40">
        <v>661</v>
      </c>
      <c r="F1557" s="40">
        <v>6616</v>
      </c>
      <c r="G1557" s="40" t="s">
        <v>1302</v>
      </c>
    </row>
    <row r="1558" spans="2:7">
      <c r="B1558" s="46" t="s">
        <v>1981</v>
      </c>
      <c r="C1558" s="40" t="s">
        <v>1246</v>
      </c>
      <c r="D1558" s="40">
        <v>66</v>
      </c>
      <c r="E1558" s="40">
        <v>661</v>
      </c>
      <c r="F1558" s="40">
        <v>6617</v>
      </c>
      <c r="G1558" s="40" t="s">
        <v>1303</v>
      </c>
    </row>
    <row r="1559" spans="2:7">
      <c r="B1559" s="46" t="s">
        <v>1981</v>
      </c>
      <c r="C1559" s="40" t="s">
        <v>1246</v>
      </c>
      <c r="D1559" s="40">
        <v>66</v>
      </c>
      <c r="E1559" s="40">
        <v>661</v>
      </c>
      <c r="F1559" s="40">
        <v>6618</v>
      </c>
      <c r="G1559" s="40" t="s">
        <v>1304</v>
      </c>
    </row>
    <row r="1560" spans="2:7">
      <c r="B1560" s="46" t="s">
        <v>1981</v>
      </c>
      <c r="C1560" s="40" t="s">
        <v>1246</v>
      </c>
      <c r="D1560" s="40">
        <v>66</v>
      </c>
      <c r="E1560" s="40">
        <v>661</v>
      </c>
      <c r="F1560" s="40">
        <v>6619</v>
      </c>
      <c r="G1560" s="40" t="s">
        <v>1305</v>
      </c>
    </row>
    <row r="1561" spans="2:7">
      <c r="B1561" s="46" t="s">
        <v>1981</v>
      </c>
      <c r="C1561" s="40" t="s">
        <v>1246</v>
      </c>
      <c r="D1561" s="40">
        <v>66</v>
      </c>
      <c r="E1561" s="40">
        <v>662</v>
      </c>
      <c r="F1561" s="40">
        <v>0</v>
      </c>
      <c r="G1561" s="40" t="s">
        <v>1306</v>
      </c>
    </row>
    <row r="1562" spans="2:7">
      <c r="B1562" s="46" t="s">
        <v>1981</v>
      </c>
      <c r="C1562" s="40" t="s">
        <v>1246</v>
      </c>
      <c r="D1562" s="40">
        <v>66</v>
      </c>
      <c r="E1562" s="40">
        <v>662</v>
      </c>
      <c r="F1562" s="40">
        <v>6621</v>
      </c>
      <c r="G1562" s="40" t="s">
        <v>1307</v>
      </c>
    </row>
    <row r="1563" spans="2:7">
      <c r="B1563" s="46" t="s">
        <v>1981</v>
      </c>
      <c r="C1563" s="40" t="s">
        <v>1246</v>
      </c>
      <c r="D1563" s="40">
        <v>66</v>
      </c>
      <c r="E1563" s="40">
        <v>662</v>
      </c>
      <c r="F1563" s="40">
        <v>6622</v>
      </c>
      <c r="G1563" s="40" t="s">
        <v>1308</v>
      </c>
    </row>
    <row r="1564" spans="2:7">
      <c r="B1564" s="46" t="s">
        <v>1981</v>
      </c>
      <c r="C1564" s="40" t="s">
        <v>1246</v>
      </c>
      <c r="D1564" s="40">
        <v>66</v>
      </c>
      <c r="E1564" s="40">
        <v>663</v>
      </c>
      <c r="F1564" s="40">
        <v>0</v>
      </c>
      <c r="G1564" s="40" t="s">
        <v>1309</v>
      </c>
    </row>
    <row r="1565" spans="2:7">
      <c r="B1565" s="46" t="s">
        <v>1981</v>
      </c>
      <c r="C1565" s="40" t="s">
        <v>1246</v>
      </c>
      <c r="D1565" s="40">
        <v>66</v>
      </c>
      <c r="E1565" s="40">
        <v>663</v>
      </c>
      <c r="F1565" s="40">
        <v>6631</v>
      </c>
      <c r="G1565" s="40" t="s">
        <v>1310</v>
      </c>
    </row>
    <row r="1566" spans="2:7">
      <c r="B1566" s="46" t="s">
        <v>1981</v>
      </c>
      <c r="C1566" s="40" t="s">
        <v>1246</v>
      </c>
      <c r="D1566" s="40">
        <v>66</v>
      </c>
      <c r="E1566" s="40">
        <v>663</v>
      </c>
      <c r="F1566" s="40">
        <v>6632</v>
      </c>
      <c r="G1566" s="40" t="s">
        <v>1311</v>
      </c>
    </row>
    <row r="1567" spans="2:7">
      <c r="B1567" s="46" t="s">
        <v>1981</v>
      </c>
      <c r="C1567" s="40" t="s">
        <v>1246</v>
      </c>
      <c r="D1567" s="40">
        <v>66</v>
      </c>
      <c r="E1567" s="40">
        <v>663</v>
      </c>
      <c r="F1567" s="40">
        <v>6639</v>
      </c>
      <c r="G1567" s="40" t="s">
        <v>1312</v>
      </c>
    </row>
    <row r="1568" spans="2:7">
      <c r="B1568" s="46" t="s">
        <v>1981</v>
      </c>
      <c r="C1568" s="40" t="s">
        <v>1246</v>
      </c>
      <c r="D1568" s="40">
        <v>67</v>
      </c>
      <c r="E1568" s="40">
        <v>0</v>
      </c>
      <c r="F1568" s="40">
        <v>0</v>
      </c>
      <c r="G1568" s="40" t="s">
        <v>1313</v>
      </c>
    </row>
    <row r="1569" spans="2:7">
      <c r="B1569" s="46" t="s">
        <v>1981</v>
      </c>
      <c r="C1569" s="40" t="s">
        <v>1246</v>
      </c>
      <c r="D1569" s="40">
        <v>67</v>
      </c>
      <c r="E1569" s="40">
        <v>670</v>
      </c>
      <c r="F1569" s="40">
        <v>0</v>
      </c>
      <c r="G1569" s="40" t="s">
        <v>1314</v>
      </c>
    </row>
    <row r="1570" spans="2:7">
      <c r="B1570" s="46" t="s">
        <v>1981</v>
      </c>
      <c r="C1570" s="40" t="s">
        <v>1246</v>
      </c>
      <c r="D1570" s="40">
        <v>67</v>
      </c>
      <c r="E1570" s="40">
        <v>670</v>
      </c>
      <c r="F1570" s="40">
        <v>6700</v>
      </c>
      <c r="G1570" s="40" t="s">
        <v>191</v>
      </c>
    </row>
    <row r="1571" spans="2:7">
      <c r="B1571" s="46" t="s">
        <v>1981</v>
      </c>
      <c r="C1571" s="40" t="s">
        <v>1246</v>
      </c>
      <c r="D1571" s="40">
        <v>67</v>
      </c>
      <c r="E1571" s="40">
        <v>670</v>
      </c>
      <c r="F1571" s="40">
        <v>6709</v>
      </c>
      <c r="G1571" s="40" t="s">
        <v>192</v>
      </c>
    </row>
    <row r="1572" spans="2:7">
      <c r="B1572" s="46" t="s">
        <v>1981</v>
      </c>
      <c r="C1572" s="40" t="s">
        <v>1246</v>
      </c>
      <c r="D1572" s="40">
        <v>67</v>
      </c>
      <c r="E1572" s="40">
        <v>671</v>
      </c>
      <c r="F1572" s="40">
        <v>0</v>
      </c>
      <c r="G1572" s="40" t="s">
        <v>1315</v>
      </c>
    </row>
    <row r="1573" spans="2:7">
      <c r="B1573" s="46" t="s">
        <v>1981</v>
      </c>
      <c r="C1573" s="40" t="s">
        <v>1246</v>
      </c>
      <c r="D1573" s="40">
        <v>67</v>
      </c>
      <c r="E1573" s="40">
        <v>671</v>
      </c>
      <c r="F1573" s="40">
        <v>6711</v>
      </c>
      <c r="G1573" s="40" t="s">
        <v>1316</v>
      </c>
    </row>
    <row r="1574" spans="2:7">
      <c r="B1574" s="46" t="s">
        <v>1981</v>
      </c>
      <c r="C1574" s="40" t="s">
        <v>1246</v>
      </c>
      <c r="D1574" s="40">
        <v>67</v>
      </c>
      <c r="E1574" s="40">
        <v>671</v>
      </c>
      <c r="F1574" s="40">
        <v>6712</v>
      </c>
      <c r="G1574" s="40" t="s">
        <v>1317</v>
      </c>
    </row>
    <row r="1575" spans="2:7">
      <c r="B1575" s="46" t="s">
        <v>1981</v>
      </c>
      <c r="C1575" s="40" t="s">
        <v>1246</v>
      </c>
      <c r="D1575" s="40">
        <v>67</v>
      </c>
      <c r="E1575" s="40">
        <v>671</v>
      </c>
      <c r="F1575" s="40">
        <v>6713</v>
      </c>
      <c r="G1575" s="40" t="s">
        <v>1318</v>
      </c>
    </row>
    <row r="1576" spans="2:7">
      <c r="B1576" s="46" t="s">
        <v>1981</v>
      </c>
      <c r="C1576" s="40" t="s">
        <v>1246</v>
      </c>
      <c r="D1576" s="40">
        <v>67</v>
      </c>
      <c r="E1576" s="40">
        <v>671</v>
      </c>
      <c r="F1576" s="40">
        <v>6719</v>
      </c>
      <c r="G1576" s="40" t="s">
        <v>1319</v>
      </c>
    </row>
    <row r="1577" spans="2:7">
      <c r="B1577" s="46" t="s">
        <v>1981</v>
      </c>
      <c r="C1577" s="40" t="s">
        <v>1246</v>
      </c>
      <c r="D1577" s="40">
        <v>67</v>
      </c>
      <c r="E1577" s="40">
        <v>672</v>
      </c>
      <c r="F1577" s="40">
        <v>0</v>
      </c>
      <c r="G1577" s="40" t="s">
        <v>1320</v>
      </c>
    </row>
    <row r="1578" spans="2:7">
      <c r="B1578" s="46" t="s">
        <v>1981</v>
      </c>
      <c r="C1578" s="40" t="s">
        <v>1246</v>
      </c>
      <c r="D1578" s="40">
        <v>67</v>
      </c>
      <c r="E1578" s="40">
        <v>672</v>
      </c>
      <c r="F1578" s="40">
        <v>6721</v>
      </c>
      <c r="G1578" s="40" t="s">
        <v>1321</v>
      </c>
    </row>
    <row r="1579" spans="2:7">
      <c r="B1579" s="46" t="s">
        <v>1981</v>
      </c>
      <c r="C1579" s="40" t="s">
        <v>1246</v>
      </c>
      <c r="D1579" s="40">
        <v>67</v>
      </c>
      <c r="E1579" s="40">
        <v>672</v>
      </c>
      <c r="F1579" s="40">
        <v>6722</v>
      </c>
      <c r="G1579" s="40" t="s">
        <v>1322</v>
      </c>
    </row>
    <row r="1580" spans="2:7">
      <c r="B1580" s="46" t="s">
        <v>1981</v>
      </c>
      <c r="C1580" s="40" t="s">
        <v>1246</v>
      </c>
      <c r="D1580" s="40">
        <v>67</v>
      </c>
      <c r="E1580" s="40">
        <v>672</v>
      </c>
      <c r="F1580" s="40">
        <v>6729</v>
      </c>
      <c r="G1580" s="40" t="s">
        <v>1323</v>
      </c>
    </row>
    <row r="1581" spans="2:7">
      <c r="B1581" s="46" t="s">
        <v>1981</v>
      </c>
      <c r="C1581" s="40" t="s">
        <v>1246</v>
      </c>
      <c r="D1581" s="40">
        <v>67</v>
      </c>
      <c r="E1581" s="40">
        <v>673</v>
      </c>
      <c r="F1581" s="40">
        <v>0</v>
      </c>
      <c r="G1581" s="40" t="s">
        <v>1324</v>
      </c>
    </row>
    <row r="1582" spans="2:7">
      <c r="B1582" s="46" t="s">
        <v>1981</v>
      </c>
      <c r="C1582" s="40" t="s">
        <v>1246</v>
      </c>
      <c r="D1582" s="40">
        <v>67</v>
      </c>
      <c r="E1582" s="40">
        <v>673</v>
      </c>
      <c r="F1582" s="40">
        <v>6731</v>
      </c>
      <c r="G1582" s="40" t="s">
        <v>1325</v>
      </c>
    </row>
    <row r="1583" spans="2:7">
      <c r="B1583" s="46" t="s">
        <v>1981</v>
      </c>
      <c r="C1583" s="40" t="s">
        <v>1246</v>
      </c>
      <c r="D1583" s="40">
        <v>67</v>
      </c>
      <c r="E1583" s="40">
        <v>673</v>
      </c>
      <c r="F1583" s="40">
        <v>6732</v>
      </c>
      <c r="G1583" s="40" t="s">
        <v>1326</v>
      </c>
    </row>
    <row r="1584" spans="2:7">
      <c r="B1584" s="46" t="s">
        <v>1981</v>
      </c>
      <c r="C1584" s="40" t="s">
        <v>1246</v>
      </c>
      <c r="D1584" s="40">
        <v>67</v>
      </c>
      <c r="E1584" s="40">
        <v>673</v>
      </c>
      <c r="F1584" s="40">
        <v>6733</v>
      </c>
      <c r="G1584" s="40" t="s">
        <v>1327</v>
      </c>
    </row>
    <row r="1585" spans="2:7">
      <c r="B1585" s="46" t="s">
        <v>1981</v>
      </c>
      <c r="C1585" s="40" t="s">
        <v>1246</v>
      </c>
      <c r="D1585" s="40">
        <v>67</v>
      </c>
      <c r="E1585" s="40">
        <v>674</v>
      </c>
      <c r="F1585" s="40">
        <v>0</v>
      </c>
      <c r="G1585" s="40" t="s">
        <v>1328</v>
      </c>
    </row>
    <row r="1586" spans="2:7">
      <c r="B1586" s="46" t="s">
        <v>1981</v>
      </c>
      <c r="C1586" s="40" t="s">
        <v>1246</v>
      </c>
      <c r="D1586" s="40">
        <v>67</v>
      </c>
      <c r="E1586" s="40">
        <v>674</v>
      </c>
      <c r="F1586" s="40">
        <v>6741</v>
      </c>
      <c r="G1586" s="40" t="s">
        <v>1329</v>
      </c>
    </row>
    <row r="1587" spans="2:7">
      <c r="B1587" s="46" t="s">
        <v>1981</v>
      </c>
      <c r="C1587" s="40" t="s">
        <v>1246</v>
      </c>
      <c r="D1587" s="40">
        <v>67</v>
      </c>
      <c r="E1587" s="40">
        <v>674</v>
      </c>
      <c r="F1587" s="40">
        <v>6742</v>
      </c>
      <c r="G1587" s="40" t="s">
        <v>1330</v>
      </c>
    </row>
    <row r="1588" spans="2:7">
      <c r="B1588" s="46" t="s">
        <v>1981</v>
      </c>
      <c r="C1588" s="40" t="s">
        <v>1246</v>
      </c>
      <c r="D1588" s="40">
        <v>67</v>
      </c>
      <c r="E1588" s="40">
        <v>674</v>
      </c>
      <c r="F1588" s="40">
        <v>6743</v>
      </c>
      <c r="G1588" s="40" t="s">
        <v>1331</v>
      </c>
    </row>
    <row r="1589" spans="2:7">
      <c r="B1589" s="46" t="s">
        <v>1981</v>
      </c>
      <c r="C1589" s="40" t="s">
        <v>1246</v>
      </c>
      <c r="D1589" s="40">
        <v>67</v>
      </c>
      <c r="E1589" s="40">
        <v>675</v>
      </c>
      <c r="F1589" s="40">
        <v>0</v>
      </c>
      <c r="G1589" s="40" t="s">
        <v>1332</v>
      </c>
    </row>
    <row r="1590" spans="2:7">
      <c r="B1590" s="46" t="s">
        <v>1981</v>
      </c>
      <c r="C1590" s="40" t="s">
        <v>1246</v>
      </c>
      <c r="D1590" s="40">
        <v>67</v>
      </c>
      <c r="E1590" s="40">
        <v>675</v>
      </c>
      <c r="F1590" s="40">
        <v>6751</v>
      </c>
      <c r="G1590" s="40" t="s">
        <v>1333</v>
      </c>
    </row>
    <row r="1591" spans="2:7">
      <c r="B1591" s="46" t="s">
        <v>1981</v>
      </c>
      <c r="C1591" s="40" t="s">
        <v>1246</v>
      </c>
      <c r="D1591" s="40">
        <v>67</v>
      </c>
      <c r="E1591" s="40">
        <v>675</v>
      </c>
      <c r="F1591" s="40">
        <v>6752</v>
      </c>
      <c r="G1591" s="40" t="s">
        <v>1334</v>
      </c>
    </row>
    <row r="1592" spans="2:7">
      <c r="B1592" s="46" t="s">
        <v>1981</v>
      </c>
      <c r="C1592" s="40" t="s">
        <v>1246</v>
      </c>
      <c r="D1592" s="40">
        <v>67</v>
      </c>
      <c r="E1592" s="40">
        <v>675</v>
      </c>
      <c r="F1592" s="40">
        <v>6759</v>
      </c>
      <c r="G1592" s="40" t="s">
        <v>1335</v>
      </c>
    </row>
    <row r="1593" spans="2:7">
      <c r="B1593" s="46" t="s">
        <v>1981</v>
      </c>
      <c r="C1593" s="40" t="s">
        <v>1336</v>
      </c>
      <c r="D1593" s="40">
        <v>0</v>
      </c>
      <c r="E1593" s="40">
        <v>0</v>
      </c>
      <c r="F1593" s="40">
        <v>0</v>
      </c>
      <c r="G1593" s="40" t="s">
        <v>1337</v>
      </c>
    </row>
    <row r="1594" spans="2:7">
      <c r="B1594" s="46" t="s">
        <v>1981</v>
      </c>
      <c r="C1594" s="40" t="s">
        <v>1336</v>
      </c>
      <c r="D1594" s="40">
        <v>68</v>
      </c>
      <c r="E1594" s="40">
        <v>0</v>
      </c>
      <c r="F1594" s="40">
        <v>0</v>
      </c>
      <c r="G1594" s="40" t="s">
        <v>1338</v>
      </c>
    </row>
    <row r="1595" spans="2:7">
      <c r="B1595" s="46" t="s">
        <v>1981</v>
      </c>
      <c r="C1595" s="40" t="s">
        <v>1336</v>
      </c>
      <c r="D1595" s="40">
        <v>68</v>
      </c>
      <c r="E1595" s="40">
        <v>680</v>
      </c>
      <c r="F1595" s="40">
        <v>0</v>
      </c>
      <c r="G1595" s="40" t="s">
        <v>1339</v>
      </c>
    </row>
    <row r="1596" spans="2:7">
      <c r="B1596" s="46" t="s">
        <v>1981</v>
      </c>
      <c r="C1596" s="40" t="s">
        <v>1336</v>
      </c>
      <c r="D1596" s="40">
        <v>68</v>
      </c>
      <c r="E1596" s="40">
        <v>680</v>
      </c>
      <c r="F1596" s="40">
        <v>6800</v>
      </c>
      <c r="G1596" s="40" t="s">
        <v>191</v>
      </c>
    </row>
    <row r="1597" spans="2:7">
      <c r="B1597" s="46" t="s">
        <v>1981</v>
      </c>
      <c r="C1597" s="40" t="s">
        <v>1336</v>
      </c>
      <c r="D1597" s="40">
        <v>68</v>
      </c>
      <c r="E1597" s="40">
        <v>680</v>
      </c>
      <c r="F1597" s="40">
        <v>6809</v>
      </c>
      <c r="G1597" s="40" t="s">
        <v>192</v>
      </c>
    </row>
    <row r="1598" spans="2:7">
      <c r="B1598" s="46" t="s">
        <v>1981</v>
      </c>
      <c r="C1598" s="40" t="s">
        <v>1336</v>
      </c>
      <c r="D1598" s="40">
        <v>68</v>
      </c>
      <c r="E1598" s="40">
        <v>681</v>
      </c>
      <c r="F1598" s="40">
        <v>0</v>
      </c>
      <c r="G1598" s="40" t="s">
        <v>1340</v>
      </c>
    </row>
    <row r="1599" spans="2:7">
      <c r="B1599" s="46" t="s">
        <v>1981</v>
      </c>
      <c r="C1599" s="40" t="s">
        <v>1336</v>
      </c>
      <c r="D1599" s="40">
        <v>68</v>
      </c>
      <c r="E1599" s="40">
        <v>681</v>
      </c>
      <c r="F1599" s="40">
        <v>6811</v>
      </c>
      <c r="G1599" s="40" t="s">
        <v>1341</v>
      </c>
    </row>
    <row r="1600" spans="2:7">
      <c r="B1600" s="46" t="s">
        <v>1981</v>
      </c>
      <c r="C1600" s="40" t="s">
        <v>1336</v>
      </c>
      <c r="D1600" s="40">
        <v>68</v>
      </c>
      <c r="E1600" s="40">
        <v>681</v>
      </c>
      <c r="F1600" s="40">
        <v>6812</v>
      </c>
      <c r="G1600" s="40" t="s">
        <v>1342</v>
      </c>
    </row>
    <row r="1601" spans="2:7">
      <c r="B1601" s="46" t="s">
        <v>1981</v>
      </c>
      <c r="C1601" s="40" t="s">
        <v>1336</v>
      </c>
      <c r="D1601" s="40">
        <v>68</v>
      </c>
      <c r="E1601" s="40">
        <v>682</v>
      </c>
      <c r="F1601" s="40">
        <v>0</v>
      </c>
      <c r="G1601" s="40" t="s">
        <v>1343</v>
      </c>
    </row>
    <row r="1602" spans="2:7">
      <c r="B1602" s="46" t="s">
        <v>1981</v>
      </c>
      <c r="C1602" s="40" t="s">
        <v>1336</v>
      </c>
      <c r="D1602" s="40">
        <v>68</v>
      </c>
      <c r="E1602" s="40">
        <v>682</v>
      </c>
      <c r="F1602" s="40">
        <v>6821</v>
      </c>
      <c r="G1602" s="40" t="s">
        <v>1343</v>
      </c>
    </row>
    <row r="1603" spans="2:7">
      <c r="B1603" s="46" t="s">
        <v>1981</v>
      </c>
      <c r="C1603" s="40" t="s">
        <v>1336</v>
      </c>
      <c r="D1603" s="40">
        <v>69</v>
      </c>
      <c r="E1603" s="40">
        <v>0</v>
      </c>
      <c r="F1603" s="40">
        <v>0</v>
      </c>
      <c r="G1603" s="40" t="s">
        <v>1344</v>
      </c>
    </row>
    <row r="1604" spans="2:7">
      <c r="B1604" s="46" t="s">
        <v>1981</v>
      </c>
      <c r="C1604" s="40" t="s">
        <v>1336</v>
      </c>
      <c r="D1604" s="40">
        <v>69</v>
      </c>
      <c r="E1604" s="40">
        <v>690</v>
      </c>
      <c r="F1604" s="40">
        <v>0</v>
      </c>
      <c r="G1604" s="40" t="s">
        <v>1345</v>
      </c>
    </row>
    <row r="1605" spans="2:7">
      <c r="B1605" s="46" t="s">
        <v>1981</v>
      </c>
      <c r="C1605" s="40" t="s">
        <v>1336</v>
      </c>
      <c r="D1605" s="40">
        <v>69</v>
      </c>
      <c r="E1605" s="40">
        <v>690</v>
      </c>
      <c r="F1605" s="40">
        <v>6900</v>
      </c>
      <c r="G1605" s="40" t="s">
        <v>191</v>
      </c>
    </row>
    <row r="1606" spans="2:7">
      <c r="B1606" s="46" t="s">
        <v>1981</v>
      </c>
      <c r="C1606" s="40" t="s">
        <v>1336</v>
      </c>
      <c r="D1606" s="40">
        <v>69</v>
      </c>
      <c r="E1606" s="40">
        <v>690</v>
      </c>
      <c r="F1606" s="40">
        <v>6909</v>
      </c>
      <c r="G1606" s="40" t="s">
        <v>192</v>
      </c>
    </row>
    <row r="1607" spans="2:7">
      <c r="B1607" s="46" t="s">
        <v>1981</v>
      </c>
      <c r="C1607" s="40" t="s">
        <v>1336</v>
      </c>
      <c r="D1607" s="40">
        <v>69</v>
      </c>
      <c r="E1607" s="40">
        <v>691</v>
      </c>
      <c r="F1607" s="40">
        <v>0</v>
      </c>
      <c r="G1607" s="40" t="s">
        <v>1346</v>
      </c>
    </row>
    <row r="1608" spans="2:7">
      <c r="B1608" s="46" t="s">
        <v>1981</v>
      </c>
      <c r="C1608" s="40" t="s">
        <v>1336</v>
      </c>
      <c r="D1608" s="40">
        <v>69</v>
      </c>
      <c r="E1608" s="40">
        <v>691</v>
      </c>
      <c r="F1608" s="40">
        <v>6911</v>
      </c>
      <c r="G1608" s="40" t="s">
        <v>1347</v>
      </c>
    </row>
    <row r="1609" spans="2:7">
      <c r="B1609" s="46" t="s">
        <v>1981</v>
      </c>
      <c r="C1609" s="40" t="s">
        <v>1336</v>
      </c>
      <c r="D1609" s="40">
        <v>69</v>
      </c>
      <c r="E1609" s="40">
        <v>691</v>
      </c>
      <c r="F1609" s="40">
        <v>6912</v>
      </c>
      <c r="G1609" s="40" t="s">
        <v>1348</v>
      </c>
    </row>
    <row r="1610" spans="2:7">
      <c r="B1610" s="46" t="s">
        <v>1981</v>
      </c>
      <c r="C1610" s="40" t="s">
        <v>1336</v>
      </c>
      <c r="D1610" s="40">
        <v>69</v>
      </c>
      <c r="E1610" s="40">
        <v>691</v>
      </c>
      <c r="F1610" s="40">
        <v>6919</v>
      </c>
      <c r="G1610" s="40" t="s">
        <v>1349</v>
      </c>
    </row>
    <row r="1611" spans="2:7">
      <c r="B1611" s="46" t="s">
        <v>1981</v>
      </c>
      <c r="C1611" s="40" t="s">
        <v>1336</v>
      </c>
      <c r="D1611" s="40">
        <v>69</v>
      </c>
      <c r="E1611" s="40">
        <v>692</v>
      </c>
      <c r="F1611" s="40">
        <v>0</v>
      </c>
      <c r="G1611" s="40" t="s">
        <v>1350</v>
      </c>
    </row>
    <row r="1612" spans="2:7">
      <c r="B1612" s="46" t="s">
        <v>1981</v>
      </c>
      <c r="C1612" s="40" t="s">
        <v>1336</v>
      </c>
      <c r="D1612" s="40">
        <v>69</v>
      </c>
      <c r="E1612" s="40">
        <v>692</v>
      </c>
      <c r="F1612" s="40">
        <v>6921</v>
      </c>
      <c r="G1612" s="40" t="s">
        <v>1351</v>
      </c>
    </row>
    <row r="1613" spans="2:7">
      <c r="B1613" s="46" t="s">
        <v>1981</v>
      </c>
      <c r="C1613" s="40" t="s">
        <v>1336</v>
      </c>
      <c r="D1613" s="40">
        <v>69</v>
      </c>
      <c r="E1613" s="40">
        <v>692</v>
      </c>
      <c r="F1613" s="40">
        <v>6922</v>
      </c>
      <c r="G1613" s="40" t="s">
        <v>1352</v>
      </c>
    </row>
    <row r="1614" spans="2:7">
      <c r="B1614" s="46" t="s">
        <v>1980</v>
      </c>
      <c r="C1614" s="40" t="s">
        <v>1336</v>
      </c>
      <c r="D1614" s="40">
        <v>69</v>
      </c>
      <c r="E1614" s="40">
        <v>693</v>
      </c>
      <c r="F1614" s="40">
        <v>0</v>
      </c>
      <c r="G1614" s="40" t="s">
        <v>1353</v>
      </c>
    </row>
    <row r="1615" spans="2:7">
      <c r="B1615" s="46" t="s">
        <v>1980</v>
      </c>
      <c r="C1615" s="40" t="s">
        <v>1336</v>
      </c>
      <c r="D1615" s="40">
        <v>69</v>
      </c>
      <c r="E1615" s="40">
        <v>693</v>
      </c>
      <c r="F1615" s="40">
        <v>6931</v>
      </c>
      <c r="G1615" s="40" t="s">
        <v>1353</v>
      </c>
    </row>
    <row r="1616" spans="2:7">
      <c r="B1616" s="46" t="s">
        <v>1981</v>
      </c>
      <c r="C1616" s="40" t="s">
        <v>1336</v>
      </c>
      <c r="D1616" s="40">
        <v>69</v>
      </c>
      <c r="E1616" s="40">
        <v>694</v>
      </c>
      <c r="F1616" s="40">
        <v>0</v>
      </c>
      <c r="G1616" s="40" t="s">
        <v>1354</v>
      </c>
    </row>
    <row r="1617" spans="2:7">
      <c r="B1617" s="46" t="s">
        <v>1981</v>
      </c>
      <c r="C1617" s="40" t="s">
        <v>1336</v>
      </c>
      <c r="D1617" s="40">
        <v>69</v>
      </c>
      <c r="E1617" s="40">
        <v>694</v>
      </c>
      <c r="F1617" s="40">
        <v>6941</v>
      </c>
      <c r="G1617" s="40" t="s">
        <v>1354</v>
      </c>
    </row>
    <row r="1618" spans="2:7">
      <c r="B1618" s="46" t="s">
        <v>1980</v>
      </c>
      <c r="C1618" s="40" t="s">
        <v>1336</v>
      </c>
      <c r="D1618" s="40">
        <v>70</v>
      </c>
      <c r="E1618" s="40">
        <v>0</v>
      </c>
      <c r="F1618" s="40">
        <v>0</v>
      </c>
      <c r="G1618" s="40" t="s">
        <v>1355</v>
      </c>
    </row>
    <row r="1619" spans="2:7">
      <c r="B1619" s="46" t="s">
        <v>1980</v>
      </c>
      <c r="C1619" s="40" t="s">
        <v>1336</v>
      </c>
      <c r="D1619" s="40">
        <v>70</v>
      </c>
      <c r="E1619" s="40">
        <v>700</v>
      </c>
      <c r="F1619" s="40">
        <v>0</v>
      </c>
      <c r="G1619" s="40" t="s">
        <v>1356</v>
      </c>
    </row>
    <row r="1620" spans="2:7">
      <c r="B1620" s="46" t="s">
        <v>1980</v>
      </c>
      <c r="C1620" s="40" t="s">
        <v>1336</v>
      </c>
      <c r="D1620" s="40">
        <v>70</v>
      </c>
      <c r="E1620" s="40">
        <v>700</v>
      </c>
      <c r="F1620" s="40">
        <v>7000</v>
      </c>
      <c r="G1620" s="40" t="s">
        <v>191</v>
      </c>
    </row>
    <row r="1621" spans="2:7">
      <c r="B1621" s="46" t="s">
        <v>1980</v>
      </c>
      <c r="C1621" s="40" t="s">
        <v>1336</v>
      </c>
      <c r="D1621" s="40">
        <v>70</v>
      </c>
      <c r="E1621" s="40">
        <v>700</v>
      </c>
      <c r="F1621" s="40">
        <v>7009</v>
      </c>
      <c r="G1621" s="40" t="s">
        <v>192</v>
      </c>
    </row>
    <row r="1622" spans="2:7">
      <c r="B1622" s="46" t="s">
        <v>1980</v>
      </c>
      <c r="C1622" s="40" t="s">
        <v>1336</v>
      </c>
      <c r="D1622" s="40">
        <v>70</v>
      </c>
      <c r="E1622" s="40">
        <v>701</v>
      </c>
      <c r="F1622" s="40">
        <v>0</v>
      </c>
      <c r="G1622" s="40" t="s">
        <v>1357</v>
      </c>
    </row>
    <row r="1623" spans="2:7">
      <c r="B1623" s="46" t="s">
        <v>1980</v>
      </c>
      <c r="C1623" s="40" t="s">
        <v>1336</v>
      </c>
      <c r="D1623" s="40">
        <v>70</v>
      </c>
      <c r="E1623" s="40">
        <v>701</v>
      </c>
      <c r="F1623" s="40">
        <v>7011</v>
      </c>
      <c r="G1623" s="40" t="s">
        <v>1358</v>
      </c>
    </row>
    <row r="1624" spans="2:7">
      <c r="B1624" s="46" t="s">
        <v>1980</v>
      </c>
      <c r="C1624" s="40" t="s">
        <v>1336</v>
      </c>
      <c r="D1624" s="40">
        <v>70</v>
      </c>
      <c r="E1624" s="40">
        <v>701</v>
      </c>
      <c r="F1624" s="40">
        <v>7019</v>
      </c>
      <c r="G1624" s="40" t="s">
        <v>1359</v>
      </c>
    </row>
    <row r="1625" spans="2:7">
      <c r="B1625" s="46" t="s">
        <v>1980</v>
      </c>
      <c r="C1625" s="40" t="s">
        <v>1336</v>
      </c>
      <c r="D1625" s="40">
        <v>70</v>
      </c>
      <c r="E1625" s="40">
        <v>702</v>
      </c>
      <c r="F1625" s="40">
        <v>0</v>
      </c>
      <c r="G1625" s="40" t="s">
        <v>1360</v>
      </c>
    </row>
    <row r="1626" spans="2:7">
      <c r="B1626" s="46" t="s">
        <v>1980</v>
      </c>
      <c r="C1626" s="40" t="s">
        <v>1336</v>
      </c>
      <c r="D1626" s="40">
        <v>70</v>
      </c>
      <c r="E1626" s="40">
        <v>702</v>
      </c>
      <c r="F1626" s="40">
        <v>7021</v>
      </c>
      <c r="G1626" s="40" t="s">
        <v>1361</v>
      </c>
    </row>
    <row r="1627" spans="2:7">
      <c r="B1627" s="46" t="s">
        <v>1980</v>
      </c>
      <c r="C1627" s="40" t="s">
        <v>1336</v>
      </c>
      <c r="D1627" s="40">
        <v>70</v>
      </c>
      <c r="E1627" s="40">
        <v>702</v>
      </c>
      <c r="F1627" s="40">
        <v>7022</v>
      </c>
      <c r="G1627" s="40" t="s">
        <v>1362</v>
      </c>
    </row>
    <row r="1628" spans="2:7">
      <c r="B1628" s="46" t="s">
        <v>1980</v>
      </c>
      <c r="C1628" s="40" t="s">
        <v>1336</v>
      </c>
      <c r="D1628" s="40">
        <v>70</v>
      </c>
      <c r="E1628" s="40">
        <v>703</v>
      </c>
      <c r="F1628" s="40">
        <v>0</v>
      </c>
      <c r="G1628" s="40" t="s">
        <v>1363</v>
      </c>
    </row>
    <row r="1629" spans="2:7">
      <c r="B1629" s="46" t="s">
        <v>1980</v>
      </c>
      <c r="C1629" s="40" t="s">
        <v>1336</v>
      </c>
      <c r="D1629" s="40">
        <v>70</v>
      </c>
      <c r="E1629" s="40">
        <v>703</v>
      </c>
      <c r="F1629" s="40">
        <v>7031</v>
      </c>
      <c r="G1629" s="40" t="s">
        <v>1364</v>
      </c>
    </row>
    <row r="1630" spans="2:7">
      <c r="B1630" s="46" t="s">
        <v>1980</v>
      </c>
      <c r="C1630" s="40" t="s">
        <v>1336</v>
      </c>
      <c r="D1630" s="40">
        <v>70</v>
      </c>
      <c r="E1630" s="40">
        <v>703</v>
      </c>
      <c r="F1630" s="40">
        <v>7032</v>
      </c>
      <c r="G1630" s="40" t="s">
        <v>1365</v>
      </c>
    </row>
    <row r="1631" spans="2:7">
      <c r="B1631" s="46" t="s">
        <v>1980</v>
      </c>
      <c r="C1631" s="40" t="s">
        <v>1336</v>
      </c>
      <c r="D1631" s="40">
        <v>70</v>
      </c>
      <c r="E1631" s="40">
        <v>704</v>
      </c>
      <c r="F1631" s="40">
        <v>0</v>
      </c>
      <c r="G1631" s="40" t="s">
        <v>1366</v>
      </c>
    </row>
    <row r="1632" spans="2:7">
      <c r="B1632" s="46" t="s">
        <v>1980</v>
      </c>
      <c r="C1632" s="40" t="s">
        <v>1336</v>
      </c>
      <c r="D1632" s="40">
        <v>70</v>
      </c>
      <c r="E1632" s="40">
        <v>704</v>
      </c>
      <c r="F1632" s="40">
        <v>7041</v>
      </c>
      <c r="G1632" s="40" t="s">
        <v>1366</v>
      </c>
    </row>
    <row r="1633" spans="2:7">
      <c r="B1633" s="46" t="s">
        <v>1980</v>
      </c>
      <c r="C1633" s="40" t="s">
        <v>1336</v>
      </c>
      <c r="D1633" s="40">
        <v>70</v>
      </c>
      <c r="E1633" s="40">
        <v>705</v>
      </c>
      <c r="F1633" s="40">
        <v>0</v>
      </c>
      <c r="G1633" s="40" t="s">
        <v>1367</v>
      </c>
    </row>
    <row r="1634" spans="2:7">
      <c r="B1634" s="46" t="s">
        <v>1980</v>
      </c>
      <c r="C1634" s="40" t="s">
        <v>1336</v>
      </c>
      <c r="D1634" s="40">
        <v>70</v>
      </c>
      <c r="E1634" s="40">
        <v>705</v>
      </c>
      <c r="F1634" s="40">
        <v>7051</v>
      </c>
      <c r="G1634" s="40" t="s">
        <v>1367</v>
      </c>
    </row>
    <row r="1635" spans="2:7">
      <c r="B1635" s="46" t="s">
        <v>1980</v>
      </c>
      <c r="C1635" s="40" t="s">
        <v>1336</v>
      </c>
      <c r="D1635" s="40">
        <v>70</v>
      </c>
      <c r="E1635" s="40">
        <v>709</v>
      </c>
      <c r="F1635" s="40">
        <v>0</v>
      </c>
      <c r="G1635" s="40" t="s">
        <v>1368</v>
      </c>
    </row>
    <row r="1636" spans="2:7">
      <c r="B1636" s="46" t="s">
        <v>1980</v>
      </c>
      <c r="C1636" s="40" t="s">
        <v>1336</v>
      </c>
      <c r="D1636" s="40">
        <v>70</v>
      </c>
      <c r="E1636" s="40">
        <v>709</v>
      </c>
      <c r="F1636" s="40">
        <v>7091</v>
      </c>
      <c r="G1636" s="40" t="s">
        <v>1369</v>
      </c>
    </row>
    <row r="1637" spans="2:7">
      <c r="B1637" s="46" t="s">
        <v>1980</v>
      </c>
      <c r="C1637" s="40" t="s">
        <v>1336</v>
      </c>
      <c r="D1637" s="40">
        <v>70</v>
      </c>
      <c r="E1637" s="40">
        <v>709</v>
      </c>
      <c r="F1637" s="40">
        <v>7092</v>
      </c>
      <c r="G1637" s="40" t="s">
        <v>1370</v>
      </c>
    </row>
    <row r="1638" spans="2:7">
      <c r="B1638" s="46" t="s">
        <v>1980</v>
      </c>
      <c r="C1638" s="40" t="s">
        <v>1336</v>
      </c>
      <c r="D1638" s="40">
        <v>70</v>
      </c>
      <c r="E1638" s="40">
        <v>709</v>
      </c>
      <c r="F1638" s="40">
        <v>7093</v>
      </c>
      <c r="G1638" s="40" t="s">
        <v>1371</v>
      </c>
    </row>
    <row r="1639" spans="2:7">
      <c r="B1639" s="46" t="s">
        <v>1980</v>
      </c>
      <c r="C1639" s="40" t="s">
        <v>1336</v>
      </c>
      <c r="D1639" s="40">
        <v>70</v>
      </c>
      <c r="E1639" s="40">
        <v>709</v>
      </c>
      <c r="F1639" s="40">
        <v>7099</v>
      </c>
      <c r="G1639" s="40" t="s">
        <v>1372</v>
      </c>
    </row>
    <row r="1640" spans="2:7">
      <c r="B1640" s="46" t="s">
        <v>1980</v>
      </c>
      <c r="C1640" s="40" t="s">
        <v>1373</v>
      </c>
      <c r="D1640" s="40">
        <v>0</v>
      </c>
      <c r="E1640" s="40">
        <v>0</v>
      </c>
      <c r="F1640" s="40">
        <v>0</v>
      </c>
      <c r="G1640" s="40" t="s">
        <v>1374</v>
      </c>
    </row>
    <row r="1641" spans="2:7">
      <c r="B1641" s="46" t="s">
        <v>1980</v>
      </c>
      <c r="C1641" s="40" t="s">
        <v>1373</v>
      </c>
      <c r="D1641" s="40">
        <v>71</v>
      </c>
      <c r="E1641" s="40">
        <v>0</v>
      </c>
      <c r="F1641" s="40">
        <v>0</v>
      </c>
      <c r="G1641" s="40" t="s">
        <v>1375</v>
      </c>
    </row>
    <row r="1642" spans="2:7">
      <c r="B1642" s="46" t="s">
        <v>1980</v>
      </c>
      <c r="C1642" s="40" t="s">
        <v>1373</v>
      </c>
      <c r="D1642" s="40">
        <v>71</v>
      </c>
      <c r="E1642" s="40">
        <v>710</v>
      </c>
      <c r="F1642" s="40">
        <v>0</v>
      </c>
      <c r="G1642" s="40" t="s">
        <v>1376</v>
      </c>
    </row>
    <row r="1643" spans="2:7">
      <c r="B1643" s="46" t="s">
        <v>1980</v>
      </c>
      <c r="C1643" s="40" t="s">
        <v>1373</v>
      </c>
      <c r="D1643" s="40">
        <v>71</v>
      </c>
      <c r="E1643" s="40">
        <v>710</v>
      </c>
      <c r="F1643" s="40">
        <v>7101</v>
      </c>
      <c r="G1643" s="40" t="s">
        <v>1231</v>
      </c>
    </row>
    <row r="1644" spans="2:7">
      <c r="B1644" s="46" t="s">
        <v>1980</v>
      </c>
      <c r="C1644" s="40" t="s">
        <v>1373</v>
      </c>
      <c r="D1644" s="40">
        <v>71</v>
      </c>
      <c r="E1644" s="40">
        <v>711</v>
      </c>
      <c r="F1644" s="40">
        <v>0</v>
      </c>
      <c r="G1644" s="40" t="s">
        <v>1377</v>
      </c>
    </row>
    <row r="1645" spans="2:7">
      <c r="B1645" s="46" t="s">
        <v>1980</v>
      </c>
      <c r="C1645" s="40" t="s">
        <v>1373</v>
      </c>
      <c r="D1645" s="40">
        <v>71</v>
      </c>
      <c r="E1645" s="40">
        <v>711</v>
      </c>
      <c r="F1645" s="40">
        <v>7111</v>
      </c>
      <c r="G1645" s="40" t="s">
        <v>1378</v>
      </c>
    </row>
    <row r="1646" spans="2:7">
      <c r="B1646" s="46" t="s">
        <v>1980</v>
      </c>
      <c r="C1646" s="40" t="s">
        <v>1373</v>
      </c>
      <c r="D1646" s="40">
        <v>71</v>
      </c>
      <c r="E1646" s="40">
        <v>711</v>
      </c>
      <c r="F1646" s="40">
        <v>7112</v>
      </c>
      <c r="G1646" s="40" t="s">
        <v>1379</v>
      </c>
    </row>
    <row r="1647" spans="2:7">
      <c r="B1647" s="46" t="s">
        <v>1980</v>
      </c>
      <c r="C1647" s="40" t="s">
        <v>1373</v>
      </c>
      <c r="D1647" s="40">
        <v>71</v>
      </c>
      <c r="E1647" s="40">
        <v>711</v>
      </c>
      <c r="F1647" s="40">
        <v>7113</v>
      </c>
      <c r="G1647" s="40" t="s">
        <v>1380</v>
      </c>
    </row>
    <row r="1648" spans="2:7">
      <c r="B1648" s="46" t="s">
        <v>1980</v>
      </c>
      <c r="C1648" s="40" t="s">
        <v>1373</v>
      </c>
      <c r="D1648" s="40">
        <v>71</v>
      </c>
      <c r="E1648" s="40">
        <v>711</v>
      </c>
      <c r="F1648" s="40">
        <v>7114</v>
      </c>
      <c r="G1648" s="40" t="s">
        <v>1381</v>
      </c>
    </row>
    <row r="1649" spans="2:7">
      <c r="B1649" s="46" t="s">
        <v>1980</v>
      </c>
      <c r="C1649" s="40" t="s">
        <v>1373</v>
      </c>
      <c r="D1649" s="40">
        <v>71</v>
      </c>
      <c r="E1649" s="40">
        <v>712</v>
      </c>
      <c r="F1649" s="40">
        <v>0</v>
      </c>
      <c r="G1649" s="40" t="s">
        <v>1382</v>
      </c>
    </row>
    <row r="1650" spans="2:7">
      <c r="B1650" s="46" t="s">
        <v>1980</v>
      </c>
      <c r="C1650" s="40" t="s">
        <v>1373</v>
      </c>
      <c r="D1650" s="40">
        <v>71</v>
      </c>
      <c r="E1650" s="40">
        <v>712</v>
      </c>
      <c r="F1650" s="40">
        <v>7121</v>
      </c>
      <c r="G1650" s="40" t="s">
        <v>1382</v>
      </c>
    </row>
    <row r="1651" spans="2:7">
      <c r="B1651" s="46" t="s">
        <v>1980</v>
      </c>
      <c r="C1651" s="40" t="s">
        <v>1373</v>
      </c>
      <c r="D1651" s="40">
        <v>72</v>
      </c>
      <c r="E1651" s="40">
        <v>0</v>
      </c>
      <c r="F1651" s="40">
        <v>0</v>
      </c>
      <c r="G1651" s="40" t="s">
        <v>1383</v>
      </c>
    </row>
    <row r="1652" spans="2:7">
      <c r="B1652" s="46" t="s">
        <v>1980</v>
      </c>
      <c r="C1652" s="40" t="s">
        <v>1373</v>
      </c>
      <c r="D1652" s="40">
        <v>72</v>
      </c>
      <c r="E1652" s="40">
        <v>720</v>
      </c>
      <c r="F1652" s="40">
        <v>0</v>
      </c>
      <c r="G1652" s="40" t="s">
        <v>1384</v>
      </c>
    </row>
    <row r="1653" spans="2:7">
      <c r="B1653" s="46" t="s">
        <v>1980</v>
      </c>
      <c r="C1653" s="40" t="s">
        <v>1373</v>
      </c>
      <c r="D1653" s="40">
        <v>72</v>
      </c>
      <c r="E1653" s="40">
        <v>720</v>
      </c>
      <c r="F1653" s="40">
        <v>7201</v>
      </c>
      <c r="G1653" s="40" t="s">
        <v>1231</v>
      </c>
    </row>
    <row r="1654" spans="2:7">
      <c r="B1654" s="46" t="s">
        <v>1980</v>
      </c>
      <c r="C1654" s="40" t="s">
        <v>1373</v>
      </c>
      <c r="D1654" s="40">
        <v>72</v>
      </c>
      <c r="E1654" s="40">
        <v>721</v>
      </c>
      <c r="F1654" s="40">
        <v>0</v>
      </c>
      <c r="G1654" s="40" t="s">
        <v>1385</v>
      </c>
    </row>
    <row r="1655" spans="2:7">
      <c r="B1655" s="46" t="s">
        <v>1980</v>
      </c>
      <c r="C1655" s="40" t="s">
        <v>1373</v>
      </c>
      <c r="D1655" s="40">
        <v>72</v>
      </c>
      <c r="E1655" s="40">
        <v>721</v>
      </c>
      <c r="F1655" s="40">
        <v>7211</v>
      </c>
      <c r="G1655" s="40" t="s">
        <v>1386</v>
      </c>
    </row>
    <row r="1656" spans="2:7">
      <c r="B1656" s="46" t="s">
        <v>1980</v>
      </c>
      <c r="C1656" s="40" t="s">
        <v>1373</v>
      </c>
      <c r="D1656" s="40">
        <v>72</v>
      </c>
      <c r="E1656" s="40">
        <v>721</v>
      </c>
      <c r="F1656" s="40">
        <v>7212</v>
      </c>
      <c r="G1656" s="40" t="s">
        <v>1387</v>
      </c>
    </row>
    <row r="1657" spans="2:7">
      <c r="B1657" s="46" t="s">
        <v>1980</v>
      </c>
      <c r="C1657" s="40" t="s">
        <v>1373</v>
      </c>
      <c r="D1657" s="40">
        <v>72</v>
      </c>
      <c r="E1657" s="40">
        <v>722</v>
      </c>
      <c r="F1657" s="40">
        <v>0</v>
      </c>
      <c r="G1657" s="40" t="s">
        <v>1388</v>
      </c>
    </row>
    <row r="1658" spans="2:7">
      <c r="B1658" s="46" t="s">
        <v>1980</v>
      </c>
      <c r="C1658" s="40" t="s">
        <v>1373</v>
      </c>
      <c r="D1658" s="40">
        <v>72</v>
      </c>
      <c r="E1658" s="40">
        <v>722</v>
      </c>
      <c r="F1658" s="40">
        <v>7221</v>
      </c>
      <c r="G1658" s="40" t="s">
        <v>1389</v>
      </c>
    </row>
    <row r="1659" spans="2:7">
      <c r="B1659" s="46" t="s">
        <v>1980</v>
      </c>
      <c r="C1659" s="40" t="s">
        <v>1373</v>
      </c>
      <c r="D1659" s="40">
        <v>72</v>
      </c>
      <c r="E1659" s="40">
        <v>722</v>
      </c>
      <c r="F1659" s="40">
        <v>7222</v>
      </c>
      <c r="G1659" s="40" t="s">
        <v>1390</v>
      </c>
    </row>
    <row r="1660" spans="2:7">
      <c r="B1660" s="46" t="s">
        <v>1980</v>
      </c>
      <c r="C1660" s="40" t="s">
        <v>1373</v>
      </c>
      <c r="D1660" s="40">
        <v>72</v>
      </c>
      <c r="E1660" s="40">
        <v>723</v>
      </c>
      <c r="F1660" s="40">
        <v>0</v>
      </c>
      <c r="G1660" s="40" t="s">
        <v>1391</v>
      </c>
    </row>
    <row r="1661" spans="2:7">
      <c r="B1661" s="46" t="s">
        <v>1980</v>
      </c>
      <c r="C1661" s="40" t="s">
        <v>1373</v>
      </c>
      <c r="D1661" s="40">
        <v>72</v>
      </c>
      <c r="E1661" s="40">
        <v>723</v>
      </c>
      <c r="F1661" s="40">
        <v>7231</v>
      </c>
      <c r="G1661" s="40" t="s">
        <v>1391</v>
      </c>
    </row>
    <row r="1662" spans="2:7">
      <c r="B1662" s="46" t="s">
        <v>1980</v>
      </c>
      <c r="C1662" s="40" t="s">
        <v>1373</v>
      </c>
      <c r="D1662" s="40">
        <v>72</v>
      </c>
      <c r="E1662" s="40">
        <v>724</v>
      </c>
      <c r="F1662" s="40">
        <v>0</v>
      </c>
      <c r="G1662" s="40" t="s">
        <v>1392</v>
      </c>
    </row>
    <row r="1663" spans="2:7">
      <c r="B1663" s="46" t="s">
        <v>1980</v>
      </c>
      <c r="C1663" s="40" t="s">
        <v>1373</v>
      </c>
      <c r="D1663" s="40">
        <v>72</v>
      </c>
      <c r="E1663" s="40">
        <v>724</v>
      </c>
      <c r="F1663" s="40">
        <v>7241</v>
      </c>
      <c r="G1663" s="40" t="s">
        <v>1393</v>
      </c>
    </row>
    <row r="1664" spans="2:7">
      <c r="B1664" s="46" t="s">
        <v>1980</v>
      </c>
      <c r="C1664" s="40" t="s">
        <v>1373</v>
      </c>
      <c r="D1664" s="40">
        <v>72</v>
      </c>
      <c r="E1664" s="40">
        <v>724</v>
      </c>
      <c r="F1664" s="40">
        <v>7242</v>
      </c>
      <c r="G1664" s="40" t="s">
        <v>1394</v>
      </c>
    </row>
    <row r="1665" spans="2:7">
      <c r="B1665" s="46" t="s">
        <v>1980</v>
      </c>
      <c r="C1665" s="40" t="s">
        <v>1373</v>
      </c>
      <c r="D1665" s="40">
        <v>72</v>
      </c>
      <c r="E1665" s="40">
        <v>725</v>
      </c>
      <c r="F1665" s="40">
        <v>0</v>
      </c>
      <c r="G1665" s="40" t="s">
        <v>1395</v>
      </c>
    </row>
    <row r="1666" spans="2:7">
      <c r="B1666" s="46" t="s">
        <v>1980</v>
      </c>
      <c r="C1666" s="40" t="s">
        <v>1373</v>
      </c>
      <c r="D1666" s="40">
        <v>72</v>
      </c>
      <c r="E1666" s="40">
        <v>725</v>
      </c>
      <c r="F1666" s="40">
        <v>7251</v>
      </c>
      <c r="G1666" s="40" t="s">
        <v>1395</v>
      </c>
    </row>
    <row r="1667" spans="2:7">
      <c r="B1667" s="46" t="s">
        <v>1980</v>
      </c>
      <c r="C1667" s="40" t="s">
        <v>1373</v>
      </c>
      <c r="D1667" s="40">
        <v>72</v>
      </c>
      <c r="E1667" s="40">
        <v>726</v>
      </c>
      <c r="F1667" s="40">
        <v>0</v>
      </c>
      <c r="G1667" s="40" t="s">
        <v>1396</v>
      </c>
    </row>
    <row r="1668" spans="2:7">
      <c r="B1668" s="46" t="s">
        <v>1980</v>
      </c>
      <c r="C1668" s="40" t="s">
        <v>1373</v>
      </c>
      <c r="D1668" s="40">
        <v>72</v>
      </c>
      <c r="E1668" s="40">
        <v>726</v>
      </c>
      <c r="F1668" s="40">
        <v>7261</v>
      </c>
      <c r="G1668" s="40" t="s">
        <v>1396</v>
      </c>
    </row>
    <row r="1669" spans="2:7">
      <c r="B1669" s="46" t="s">
        <v>1980</v>
      </c>
      <c r="C1669" s="40" t="s">
        <v>1373</v>
      </c>
      <c r="D1669" s="40">
        <v>72</v>
      </c>
      <c r="E1669" s="40">
        <v>727</v>
      </c>
      <c r="F1669" s="40">
        <v>0</v>
      </c>
      <c r="G1669" s="40" t="s">
        <v>1397</v>
      </c>
    </row>
    <row r="1670" spans="2:7">
      <c r="B1670" s="46" t="s">
        <v>1980</v>
      </c>
      <c r="C1670" s="40" t="s">
        <v>1373</v>
      </c>
      <c r="D1670" s="40">
        <v>72</v>
      </c>
      <c r="E1670" s="40">
        <v>727</v>
      </c>
      <c r="F1670" s="40">
        <v>7271</v>
      </c>
      <c r="G1670" s="40" t="s">
        <v>1398</v>
      </c>
    </row>
    <row r="1671" spans="2:7">
      <c r="B1671" s="46" t="s">
        <v>1980</v>
      </c>
      <c r="C1671" s="40" t="s">
        <v>1373</v>
      </c>
      <c r="D1671" s="40">
        <v>72</v>
      </c>
      <c r="E1671" s="40">
        <v>727</v>
      </c>
      <c r="F1671" s="40">
        <v>7272</v>
      </c>
      <c r="G1671" s="40" t="s">
        <v>1399</v>
      </c>
    </row>
    <row r="1672" spans="2:7">
      <c r="B1672" s="46" t="s">
        <v>1980</v>
      </c>
      <c r="C1672" s="40" t="s">
        <v>1373</v>
      </c>
      <c r="D1672" s="40">
        <v>72</v>
      </c>
      <c r="E1672" s="40">
        <v>728</v>
      </c>
      <c r="F1672" s="40">
        <v>0</v>
      </c>
      <c r="G1672" s="40" t="s">
        <v>1400</v>
      </c>
    </row>
    <row r="1673" spans="2:7">
      <c r="B1673" s="46" t="s">
        <v>1980</v>
      </c>
      <c r="C1673" s="40" t="s">
        <v>1373</v>
      </c>
      <c r="D1673" s="40">
        <v>72</v>
      </c>
      <c r="E1673" s="40">
        <v>728</v>
      </c>
      <c r="F1673" s="40">
        <v>7281</v>
      </c>
      <c r="G1673" s="40" t="s">
        <v>1401</v>
      </c>
    </row>
    <row r="1674" spans="2:7">
      <c r="B1674" s="46" t="s">
        <v>1980</v>
      </c>
      <c r="C1674" s="40" t="s">
        <v>1373</v>
      </c>
      <c r="D1674" s="40">
        <v>72</v>
      </c>
      <c r="E1674" s="40">
        <v>728</v>
      </c>
      <c r="F1674" s="40">
        <v>7282</v>
      </c>
      <c r="G1674" s="40" t="s">
        <v>1402</v>
      </c>
    </row>
    <row r="1675" spans="2:7">
      <c r="B1675" s="46" t="s">
        <v>1980</v>
      </c>
      <c r="C1675" s="40" t="s">
        <v>1373</v>
      </c>
      <c r="D1675" s="40">
        <v>72</v>
      </c>
      <c r="E1675" s="40">
        <v>729</v>
      </c>
      <c r="F1675" s="40">
        <v>0</v>
      </c>
      <c r="G1675" s="40" t="s">
        <v>1403</v>
      </c>
    </row>
    <row r="1676" spans="2:7">
      <c r="B1676" s="46" t="s">
        <v>1980</v>
      </c>
      <c r="C1676" s="40" t="s">
        <v>1373</v>
      </c>
      <c r="D1676" s="40">
        <v>72</v>
      </c>
      <c r="E1676" s="40">
        <v>729</v>
      </c>
      <c r="F1676" s="40">
        <v>7291</v>
      </c>
      <c r="G1676" s="40" t="s">
        <v>1404</v>
      </c>
    </row>
    <row r="1677" spans="2:7">
      <c r="B1677" s="46" t="s">
        <v>1980</v>
      </c>
      <c r="C1677" s="40" t="s">
        <v>1373</v>
      </c>
      <c r="D1677" s="40">
        <v>72</v>
      </c>
      <c r="E1677" s="40">
        <v>729</v>
      </c>
      <c r="F1677" s="40">
        <v>7292</v>
      </c>
      <c r="G1677" s="40" t="s">
        <v>1405</v>
      </c>
    </row>
    <row r="1678" spans="2:7">
      <c r="B1678" s="46" t="s">
        <v>1980</v>
      </c>
      <c r="C1678" s="40" t="s">
        <v>1373</v>
      </c>
      <c r="D1678" s="40">
        <v>72</v>
      </c>
      <c r="E1678" s="40">
        <v>729</v>
      </c>
      <c r="F1678" s="40">
        <v>7293</v>
      </c>
      <c r="G1678" s="40" t="s">
        <v>1406</v>
      </c>
    </row>
    <row r="1679" spans="2:7">
      <c r="B1679" s="46" t="s">
        <v>1980</v>
      </c>
      <c r="C1679" s="40" t="s">
        <v>1373</v>
      </c>
      <c r="D1679" s="40">
        <v>72</v>
      </c>
      <c r="E1679" s="40">
        <v>729</v>
      </c>
      <c r="F1679" s="40">
        <v>7294</v>
      </c>
      <c r="G1679" s="40" t="s">
        <v>1407</v>
      </c>
    </row>
    <row r="1680" spans="2:7">
      <c r="B1680" s="46" t="s">
        <v>1980</v>
      </c>
      <c r="C1680" s="40" t="s">
        <v>1373</v>
      </c>
      <c r="D1680" s="40">
        <v>72</v>
      </c>
      <c r="E1680" s="40">
        <v>729</v>
      </c>
      <c r="F1680" s="40">
        <v>7299</v>
      </c>
      <c r="G1680" s="40" t="s">
        <v>1408</v>
      </c>
    </row>
    <row r="1681" spans="2:7">
      <c r="B1681" s="46" t="s">
        <v>1980</v>
      </c>
      <c r="C1681" s="40" t="s">
        <v>1373</v>
      </c>
      <c r="D1681" s="40">
        <v>73</v>
      </c>
      <c r="E1681" s="40">
        <v>0</v>
      </c>
      <c r="F1681" s="40">
        <v>0</v>
      </c>
      <c r="G1681" s="40" t="s">
        <v>1409</v>
      </c>
    </row>
    <row r="1682" spans="2:7">
      <c r="B1682" s="46" t="s">
        <v>1980</v>
      </c>
      <c r="C1682" s="40" t="s">
        <v>1373</v>
      </c>
      <c r="D1682" s="40">
        <v>73</v>
      </c>
      <c r="E1682" s="40">
        <v>730</v>
      </c>
      <c r="F1682" s="40">
        <v>0</v>
      </c>
      <c r="G1682" s="40" t="s">
        <v>1410</v>
      </c>
    </row>
    <row r="1683" spans="2:7">
      <c r="B1683" s="46" t="s">
        <v>1980</v>
      </c>
      <c r="C1683" s="40" t="s">
        <v>1373</v>
      </c>
      <c r="D1683" s="40">
        <v>73</v>
      </c>
      <c r="E1683" s="40">
        <v>730</v>
      </c>
      <c r="F1683" s="40">
        <v>7300</v>
      </c>
      <c r="G1683" s="40" t="s">
        <v>191</v>
      </c>
    </row>
    <row r="1684" spans="2:7">
      <c r="B1684" s="46" t="s">
        <v>1980</v>
      </c>
      <c r="C1684" s="40" t="s">
        <v>1373</v>
      </c>
      <c r="D1684" s="40">
        <v>73</v>
      </c>
      <c r="E1684" s="40">
        <v>730</v>
      </c>
      <c r="F1684" s="40">
        <v>7309</v>
      </c>
      <c r="G1684" s="40" t="s">
        <v>192</v>
      </c>
    </row>
    <row r="1685" spans="2:7">
      <c r="B1685" s="46" t="s">
        <v>1980</v>
      </c>
      <c r="C1685" s="40" t="s">
        <v>1373</v>
      </c>
      <c r="D1685" s="40">
        <v>73</v>
      </c>
      <c r="E1685" s="40">
        <v>731</v>
      </c>
      <c r="F1685" s="40">
        <v>0</v>
      </c>
      <c r="G1685" s="40" t="s">
        <v>1409</v>
      </c>
    </row>
    <row r="1686" spans="2:7">
      <c r="B1686" s="46" t="s">
        <v>1980</v>
      </c>
      <c r="C1686" s="40" t="s">
        <v>1373</v>
      </c>
      <c r="D1686" s="40">
        <v>73</v>
      </c>
      <c r="E1686" s="40">
        <v>731</v>
      </c>
      <c r="F1686" s="40">
        <v>7311</v>
      </c>
      <c r="G1686" s="40" t="s">
        <v>1409</v>
      </c>
    </row>
    <row r="1687" spans="2:7">
      <c r="B1687" s="46" t="s">
        <v>1980</v>
      </c>
      <c r="C1687" s="40" t="s">
        <v>1373</v>
      </c>
      <c r="D1687" s="40">
        <v>74</v>
      </c>
      <c r="E1687" s="40">
        <v>0</v>
      </c>
      <c r="F1687" s="40">
        <v>0</v>
      </c>
      <c r="G1687" s="40" t="s">
        <v>1411</v>
      </c>
    </row>
    <row r="1688" spans="2:7">
      <c r="B1688" s="46" t="s">
        <v>1980</v>
      </c>
      <c r="C1688" s="40" t="s">
        <v>1373</v>
      </c>
      <c r="D1688" s="40">
        <v>74</v>
      </c>
      <c r="E1688" s="40">
        <v>740</v>
      </c>
      <c r="F1688" s="40">
        <v>0</v>
      </c>
      <c r="G1688" s="40" t="s">
        <v>1412</v>
      </c>
    </row>
    <row r="1689" spans="2:7">
      <c r="B1689" s="46" t="s">
        <v>1980</v>
      </c>
      <c r="C1689" s="40" t="s">
        <v>1373</v>
      </c>
      <c r="D1689" s="40">
        <v>74</v>
      </c>
      <c r="E1689" s="40">
        <v>740</v>
      </c>
      <c r="F1689" s="40">
        <v>7401</v>
      </c>
      <c r="G1689" s="40" t="s">
        <v>1231</v>
      </c>
    </row>
    <row r="1690" spans="2:7">
      <c r="B1690" s="46" t="s">
        <v>1980</v>
      </c>
      <c r="C1690" s="40" t="s">
        <v>1373</v>
      </c>
      <c r="D1690" s="40">
        <v>74</v>
      </c>
      <c r="E1690" s="40">
        <v>741</v>
      </c>
      <c r="F1690" s="40">
        <v>0</v>
      </c>
      <c r="G1690" s="40" t="s">
        <v>1413</v>
      </c>
    </row>
    <row r="1691" spans="2:7">
      <c r="B1691" s="46" t="s">
        <v>1980</v>
      </c>
      <c r="C1691" s="40" t="s">
        <v>1373</v>
      </c>
      <c r="D1691" s="40">
        <v>74</v>
      </c>
      <c r="E1691" s="40">
        <v>741</v>
      </c>
      <c r="F1691" s="40">
        <v>7411</v>
      </c>
      <c r="G1691" s="40" t="s">
        <v>1413</v>
      </c>
    </row>
    <row r="1692" spans="2:7">
      <c r="B1692" s="46" t="s">
        <v>1980</v>
      </c>
      <c r="C1692" s="40" t="s">
        <v>1373</v>
      </c>
      <c r="D1692" s="40">
        <v>74</v>
      </c>
      <c r="E1692" s="40">
        <v>742</v>
      </c>
      <c r="F1692" s="40">
        <v>0</v>
      </c>
      <c r="G1692" s="40" t="s">
        <v>1414</v>
      </c>
    </row>
    <row r="1693" spans="2:7">
      <c r="B1693" s="46" t="s">
        <v>1980</v>
      </c>
      <c r="C1693" s="40" t="s">
        <v>1373</v>
      </c>
      <c r="D1693" s="40">
        <v>74</v>
      </c>
      <c r="E1693" s="40">
        <v>742</v>
      </c>
      <c r="F1693" s="40">
        <v>7421</v>
      </c>
      <c r="G1693" s="40" t="s">
        <v>1415</v>
      </c>
    </row>
    <row r="1694" spans="2:7">
      <c r="B1694" s="46" t="s">
        <v>1980</v>
      </c>
      <c r="C1694" s="40" t="s">
        <v>1373</v>
      </c>
      <c r="D1694" s="40">
        <v>74</v>
      </c>
      <c r="E1694" s="40">
        <v>742</v>
      </c>
      <c r="F1694" s="40">
        <v>7422</v>
      </c>
      <c r="G1694" s="40" t="s">
        <v>1416</v>
      </c>
    </row>
    <row r="1695" spans="2:7">
      <c r="B1695" s="46" t="s">
        <v>1980</v>
      </c>
      <c r="C1695" s="40" t="s">
        <v>1373</v>
      </c>
      <c r="D1695" s="40">
        <v>74</v>
      </c>
      <c r="E1695" s="40">
        <v>742</v>
      </c>
      <c r="F1695" s="40">
        <v>7429</v>
      </c>
      <c r="G1695" s="40" t="s">
        <v>1417</v>
      </c>
    </row>
    <row r="1696" spans="2:7">
      <c r="B1696" s="46" t="s">
        <v>1980</v>
      </c>
      <c r="C1696" s="40" t="s">
        <v>1373</v>
      </c>
      <c r="D1696" s="40">
        <v>74</v>
      </c>
      <c r="E1696" s="40">
        <v>743</v>
      </c>
      <c r="F1696" s="40">
        <v>0</v>
      </c>
      <c r="G1696" s="40" t="s">
        <v>1418</v>
      </c>
    </row>
    <row r="1697" spans="2:7">
      <c r="B1697" s="46" t="s">
        <v>1980</v>
      </c>
      <c r="C1697" s="40" t="s">
        <v>1373</v>
      </c>
      <c r="D1697" s="40">
        <v>74</v>
      </c>
      <c r="E1697" s="40">
        <v>743</v>
      </c>
      <c r="F1697" s="40">
        <v>7431</v>
      </c>
      <c r="G1697" s="40" t="s">
        <v>1418</v>
      </c>
    </row>
    <row r="1698" spans="2:7">
      <c r="B1698" s="46" t="s">
        <v>1980</v>
      </c>
      <c r="C1698" s="40" t="s">
        <v>1373</v>
      </c>
      <c r="D1698" s="40">
        <v>74</v>
      </c>
      <c r="E1698" s="40">
        <v>744</v>
      </c>
      <c r="F1698" s="40">
        <v>0</v>
      </c>
      <c r="G1698" s="40" t="s">
        <v>1419</v>
      </c>
    </row>
    <row r="1699" spans="2:7">
      <c r="B1699" s="46" t="s">
        <v>1980</v>
      </c>
      <c r="C1699" s="40" t="s">
        <v>1373</v>
      </c>
      <c r="D1699" s="40">
        <v>74</v>
      </c>
      <c r="E1699" s="40">
        <v>744</v>
      </c>
      <c r="F1699" s="40">
        <v>7441</v>
      </c>
      <c r="G1699" s="40" t="s">
        <v>1420</v>
      </c>
    </row>
    <row r="1700" spans="2:7">
      <c r="B1700" s="46" t="s">
        <v>1980</v>
      </c>
      <c r="C1700" s="40" t="s">
        <v>1373</v>
      </c>
      <c r="D1700" s="40">
        <v>74</v>
      </c>
      <c r="E1700" s="40">
        <v>744</v>
      </c>
      <c r="F1700" s="40">
        <v>7442</v>
      </c>
      <c r="G1700" s="40" t="s">
        <v>1421</v>
      </c>
    </row>
    <row r="1701" spans="2:7">
      <c r="B1701" s="46" t="s">
        <v>1980</v>
      </c>
      <c r="C1701" s="40" t="s">
        <v>1373</v>
      </c>
      <c r="D1701" s="40">
        <v>74</v>
      </c>
      <c r="E1701" s="40">
        <v>745</v>
      </c>
      <c r="F1701" s="40">
        <v>0</v>
      </c>
      <c r="G1701" s="40" t="s">
        <v>1422</v>
      </c>
    </row>
    <row r="1702" spans="2:7">
      <c r="B1702" s="46" t="s">
        <v>1980</v>
      </c>
      <c r="C1702" s="40" t="s">
        <v>1373</v>
      </c>
      <c r="D1702" s="40">
        <v>74</v>
      </c>
      <c r="E1702" s="40">
        <v>745</v>
      </c>
      <c r="F1702" s="40">
        <v>7451</v>
      </c>
      <c r="G1702" s="40" t="s">
        <v>1423</v>
      </c>
    </row>
    <row r="1703" spans="2:7">
      <c r="B1703" s="46" t="s">
        <v>1980</v>
      </c>
      <c r="C1703" s="40" t="s">
        <v>1373</v>
      </c>
      <c r="D1703" s="40">
        <v>74</v>
      </c>
      <c r="E1703" s="40">
        <v>745</v>
      </c>
      <c r="F1703" s="40">
        <v>7452</v>
      </c>
      <c r="G1703" s="40" t="s">
        <v>1424</v>
      </c>
    </row>
    <row r="1704" spans="2:7">
      <c r="B1704" s="46" t="s">
        <v>1980</v>
      </c>
      <c r="C1704" s="40" t="s">
        <v>1373</v>
      </c>
      <c r="D1704" s="40">
        <v>74</v>
      </c>
      <c r="E1704" s="40">
        <v>745</v>
      </c>
      <c r="F1704" s="40">
        <v>7459</v>
      </c>
      <c r="G1704" s="40" t="s">
        <v>1425</v>
      </c>
    </row>
    <row r="1705" spans="2:7">
      <c r="B1705" s="46" t="s">
        <v>1980</v>
      </c>
      <c r="C1705" s="40" t="s">
        <v>1373</v>
      </c>
      <c r="D1705" s="40">
        <v>74</v>
      </c>
      <c r="E1705" s="40">
        <v>746</v>
      </c>
      <c r="F1705" s="40">
        <v>0</v>
      </c>
      <c r="G1705" s="40" t="s">
        <v>1426</v>
      </c>
    </row>
    <row r="1706" spans="2:7">
      <c r="B1706" s="46" t="s">
        <v>1980</v>
      </c>
      <c r="C1706" s="40" t="s">
        <v>1373</v>
      </c>
      <c r="D1706" s="40">
        <v>74</v>
      </c>
      <c r="E1706" s="40">
        <v>746</v>
      </c>
      <c r="F1706" s="40">
        <v>7461</v>
      </c>
      <c r="G1706" s="40" t="s">
        <v>1427</v>
      </c>
    </row>
    <row r="1707" spans="2:7">
      <c r="B1707" s="46" t="s">
        <v>1980</v>
      </c>
      <c r="C1707" s="40" t="s">
        <v>1373</v>
      </c>
      <c r="D1707" s="40">
        <v>74</v>
      </c>
      <c r="E1707" s="40">
        <v>746</v>
      </c>
      <c r="F1707" s="40">
        <v>7462</v>
      </c>
      <c r="G1707" s="40" t="s">
        <v>1428</v>
      </c>
    </row>
    <row r="1708" spans="2:7">
      <c r="B1708" s="46" t="s">
        <v>1980</v>
      </c>
      <c r="C1708" s="40" t="s">
        <v>1373</v>
      </c>
      <c r="D1708" s="40">
        <v>74</v>
      </c>
      <c r="E1708" s="40">
        <v>749</v>
      </c>
      <c r="F1708" s="40">
        <v>0</v>
      </c>
      <c r="G1708" s="40" t="s">
        <v>1429</v>
      </c>
    </row>
    <row r="1709" spans="2:7">
      <c r="B1709" s="46" t="s">
        <v>1980</v>
      </c>
      <c r="C1709" s="40" t="s">
        <v>1373</v>
      </c>
      <c r="D1709" s="40">
        <v>74</v>
      </c>
      <c r="E1709" s="40">
        <v>749</v>
      </c>
      <c r="F1709" s="40">
        <v>7499</v>
      </c>
      <c r="G1709" s="40" t="s">
        <v>1429</v>
      </c>
    </row>
    <row r="1710" spans="2:7">
      <c r="B1710" s="46" t="s">
        <v>1981</v>
      </c>
      <c r="C1710" s="40" t="s">
        <v>1430</v>
      </c>
      <c r="D1710" s="40">
        <v>0</v>
      </c>
      <c r="E1710" s="40">
        <v>0</v>
      </c>
      <c r="F1710" s="40">
        <v>0</v>
      </c>
      <c r="G1710" s="40" t="s">
        <v>1431</v>
      </c>
    </row>
    <row r="1711" spans="2:7">
      <c r="B1711" s="46" t="s">
        <v>1980</v>
      </c>
      <c r="C1711" s="40" t="s">
        <v>1430</v>
      </c>
      <c r="D1711" s="40">
        <v>75</v>
      </c>
      <c r="E1711" s="40">
        <v>0</v>
      </c>
      <c r="F1711" s="40">
        <v>0</v>
      </c>
      <c r="G1711" s="40" t="s">
        <v>1432</v>
      </c>
    </row>
    <row r="1712" spans="2:7">
      <c r="B1712" s="46" t="s">
        <v>1980</v>
      </c>
      <c r="C1712" s="40" t="s">
        <v>1430</v>
      </c>
      <c r="D1712" s="40">
        <v>75</v>
      </c>
      <c r="E1712" s="40">
        <v>750</v>
      </c>
      <c r="F1712" s="40">
        <v>0</v>
      </c>
      <c r="G1712" s="40" t="s">
        <v>1433</v>
      </c>
    </row>
    <row r="1713" spans="2:7">
      <c r="B1713" s="46" t="s">
        <v>1980</v>
      </c>
      <c r="C1713" s="40" t="s">
        <v>1430</v>
      </c>
      <c r="D1713" s="40">
        <v>75</v>
      </c>
      <c r="E1713" s="40">
        <v>750</v>
      </c>
      <c r="F1713" s="40">
        <v>7500</v>
      </c>
      <c r="G1713" s="40" t="s">
        <v>191</v>
      </c>
    </row>
    <row r="1714" spans="2:7">
      <c r="B1714" s="46" t="s">
        <v>1980</v>
      </c>
      <c r="C1714" s="40" t="s">
        <v>1430</v>
      </c>
      <c r="D1714" s="40">
        <v>75</v>
      </c>
      <c r="E1714" s="40">
        <v>750</v>
      </c>
      <c r="F1714" s="40">
        <v>7509</v>
      </c>
      <c r="G1714" s="40" t="s">
        <v>192</v>
      </c>
    </row>
    <row r="1715" spans="2:7">
      <c r="B1715" s="46" t="s">
        <v>1980</v>
      </c>
      <c r="C1715" s="40" t="s">
        <v>1430</v>
      </c>
      <c r="D1715" s="40">
        <v>75</v>
      </c>
      <c r="E1715" s="40">
        <v>751</v>
      </c>
      <c r="F1715" s="40">
        <v>0</v>
      </c>
      <c r="G1715" s="40" t="s">
        <v>1434</v>
      </c>
    </row>
    <row r="1716" spans="2:7">
      <c r="B1716" s="46" t="s">
        <v>1980</v>
      </c>
      <c r="C1716" s="40" t="s">
        <v>1430</v>
      </c>
      <c r="D1716" s="40">
        <v>75</v>
      </c>
      <c r="E1716" s="40">
        <v>751</v>
      </c>
      <c r="F1716" s="40">
        <v>7511</v>
      </c>
      <c r="G1716" s="40" t="s">
        <v>1434</v>
      </c>
    </row>
    <row r="1717" spans="2:7">
      <c r="B1717" s="46" t="s">
        <v>1980</v>
      </c>
      <c r="C1717" s="40" t="s">
        <v>1430</v>
      </c>
      <c r="D1717" s="40">
        <v>75</v>
      </c>
      <c r="E1717" s="40">
        <v>752</v>
      </c>
      <c r="F1717" s="40">
        <v>0</v>
      </c>
      <c r="G1717" s="40" t="s">
        <v>1435</v>
      </c>
    </row>
    <row r="1718" spans="2:7">
      <c r="B1718" s="46" t="s">
        <v>1980</v>
      </c>
      <c r="C1718" s="40" t="s">
        <v>1430</v>
      </c>
      <c r="D1718" s="40">
        <v>75</v>
      </c>
      <c r="E1718" s="40">
        <v>752</v>
      </c>
      <c r="F1718" s="40">
        <v>7521</v>
      </c>
      <c r="G1718" s="40" t="s">
        <v>1435</v>
      </c>
    </row>
    <row r="1719" spans="2:7">
      <c r="B1719" s="46" t="s">
        <v>1980</v>
      </c>
      <c r="C1719" s="40" t="s">
        <v>1430</v>
      </c>
      <c r="D1719" s="40">
        <v>75</v>
      </c>
      <c r="E1719" s="40">
        <v>753</v>
      </c>
      <c r="F1719" s="40">
        <v>0</v>
      </c>
      <c r="G1719" s="40" t="s">
        <v>1436</v>
      </c>
    </row>
    <row r="1720" spans="2:7">
      <c r="B1720" s="46" t="s">
        <v>1980</v>
      </c>
      <c r="C1720" s="40" t="s">
        <v>1430</v>
      </c>
      <c r="D1720" s="40">
        <v>75</v>
      </c>
      <c r="E1720" s="40">
        <v>753</v>
      </c>
      <c r="F1720" s="40">
        <v>7531</v>
      </c>
      <c r="G1720" s="40" t="s">
        <v>1436</v>
      </c>
    </row>
    <row r="1721" spans="2:7">
      <c r="B1721" s="46" t="s">
        <v>1980</v>
      </c>
      <c r="C1721" s="40" t="s">
        <v>1430</v>
      </c>
      <c r="D1721" s="40">
        <v>75</v>
      </c>
      <c r="E1721" s="40">
        <v>759</v>
      </c>
      <c r="F1721" s="40">
        <v>0</v>
      </c>
      <c r="G1721" s="40" t="s">
        <v>1437</v>
      </c>
    </row>
    <row r="1722" spans="2:7">
      <c r="B1722" s="46" t="s">
        <v>1980</v>
      </c>
      <c r="C1722" s="40" t="s">
        <v>1430</v>
      </c>
      <c r="D1722" s="40">
        <v>75</v>
      </c>
      <c r="E1722" s="40">
        <v>759</v>
      </c>
      <c r="F1722" s="40">
        <v>7591</v>
      </c>
      <c r="G1722" s="40" t="s">
        <v>1438</v>
      </c>
    </row>
    <row r="1723" spans="2:7">
      <c r="B1723" s="46" t="s">
        <v>1980</v>
      </c>
      <c r="C1723" s="40" t="s">
        <v>1430</v>
      </c>
      <c r="D1723" s="40">
        <v>75</v>
      </c>
      <c r="E1723" s="40">
        <v>759</v>
      </c>
      <c r="F1723" s="40">
        <v>7592</v>
      </c>
      <c r="G1723" s="40" t="s">
        <v>1439</v>
      </c>
    </row>
    <row r="1724" spans="2:7">
      <c r="B1724" s="46" t="s">
        <v>1980</v>
      </c>
      <c r="C1724" s="40" t="s">
        <v>1430</v>
      </c>
      <c r="D1724" s="40">
        <v>75</v>
      </c>
      <c r="E1724" s="40">
        <v>759</v>
      </c>
      <c r="F1724" s="40">
        <v>7599</v>
      </c>
      <c r="G1724" s="40" t="s">
        <v>1440</v>
      </c>
    </row>
    <row r="1725" spans="2:7">
      <c r="B1725" s="46" t="s">
        <v>1979</v>
      </c>
      <c r="C1725" s="40" t="s">
        <v>1430</v>
      </c>
      <c r="D1725" s="40">
        <v>76</v>
      </c>
      <c r="E1725" s="40">
        <v>0</v>
      </c>
      <c r="F1725" s="40">
        <v>0</v>
      </c>
      <c r="G1725" s="40" t="s">
        <v>1441</v>
      </c>
    </row>
    <row r="1726" spans="2:7">
      <c r="B1726" s="46" t="s">
        <v>1979</v>
      </c>
      <c r="C1726" s="40" t="s">
        <v>1430</v>
      </c>
      <c r="D1726" s="40">
        <v>76</v>
      </c>
      <c r="E1726" s="40">
        <v>760</v>
      </c>
      <c r="F1726" s="40">
        <v>0</v>
      </c>
      <c r="G1726" s="40" t="s">
        <v>1957</v>
      </c>
    </row>
    <row r="1727" spans="2:7">
      <c r="B1727" s="46" t="s">
        <v>1979</v>
      </c>
      <c r="C1727" s="40" t="s">
        <v>1430</v>
      </c>
      <c r="D1727" s="40">
        <v>76</v>
      </c>
      <c r="E1727" s="40">
        <v>760</v>
      </c>
      <c r="F1727" s="40">
        <v>7600</v>
      </c>
      <c r="G1727" s="40" t="s">
        <v>191</v>
      </c>
    </row>
    <row r="1728" spans="2:7">
      <c r="B1728" s="46" t="s">
        <v>1979</v>
      </c>
      <c r="C1728" s="40" t="s">
        <v>1430</v>
      </c>
      <c r="D1728" s="40">
        <v>76</v>
      </c>
      <c r="E1728" s="40">
        <v>760</v>
      </c>
      <c r="F1728" s="40">
        <v>7609</v>
      </c>
      <c r="G1728" s="40" t="s">
        <v>192</v>
      </c>
    </row>
    <row r="1729" spans="2:7">
      <c r="B1729" s="46" t="s">
        <v>1979</v>
      </c>
      <c r="C1729" s="40" t="s">
        <v>1430</v>
      </c>
      <c r="D1729" s="40">
        <v>76</v>
      </c>
      <c r="E1729" s="40">
        <v>761</v>
      </c>
      <c r="F1729" s="40">
        <v>0</v>
      </c>
      <c r="G1729" s="40" t="s">
        <v>1958</v>
      </c>
    </row>
    <row r="1730" spans="2:7">
      <c r="B1730" s="46" t="s">
        <v>1979</v>
      </c>
      <c r="C1730" s="40" t="s">
        <v>1430</v>
      </c>
      <c r="D1730" s="40">
        <v>76</v>
      </c>
      <c r="E1730" s="40">
        <v>761</v>
      </c>
      <c r="F1730" s="40">
        <v>7611</v>
      </c>
      <c r="G1730" s="40" t="s">
        <v>1958</v>
      </c>
    </row>
    <row r="1731" spans="2:7">
      <c r="B1731" s="46" t="s">
        <v>1979</v>
      </c>
      <c r="C1731" s="40" t="s">
        <v>1430</v>
      </c>
      <c r="D1731" s="40">
        <v>76</v>
      </c>
      <c r="E1731" s="40">
        <v>762</v>
      </c>
      <c r="F1731" s="40">
        <v>0</v>
      </c>
      <c r="G1731" s="40" t="s">
        <v>1959</v>
      </c>
    </row>
    <row r="1732" spans="2:7">
      <c r="B1732" s="46" t="s">
        <v>1979</v>
      </c>
      <c r="C1732" s="40" t="s">
        <v>1430</v>
      </c>
      <c r="D1732" s="40">
        <v>76</v>
      </c>
      <c r="E1732" s="40">
        <v>762</v>
      </c>
      <c r="F1732" s="40">
        <v>7621</v>
      </c>
      <c r="G1732" s="40" t="s">
        <v>1960</v>
      </c>
    </row>
    <row r="1733" spans="2:7">
      <c r="B1733" s="46" t="s">
        <v>1979</v>
      </c>
      <c r="C1733" s="40" t="s">
        <v>1430</v>
      </c>
      <c r="D1733" s="40">
        <v>76</v>
      </c>
      <c r="E1733" s="40">
        <v>762</v>
      </c>
      <c r="F1733" s="40">
        <v>7622</v>
      </c>
      <c r="G1733" s="40" t="s">
        <v>1961</v>
      </c>
    </row>
    <row r="1734" spans="2:7">
      <c r="B1734" s="46" t="s">
        <v>1979</v>
      </c>
      <c r="C1734" s="40" t="s">
        <v>1430</v>
      </c>
      <c r="D1734" s="40">
        <v>76</v>
      </c>
      <c r="E1734" s="40">
        <v>762</v>
      </c>
      <c r="F1734" s="40">
        <v>7623</v>
      </c>
      <c r="G1734" s="40" t="s">
        <v>1962</v>
      </c>
    </row>
    <row r="1735" spans="2:7">
      <c r="B1735" s="46" t="s">
        <v>1979</v>
      </c>
      <c r="C1735" s="40" t="s">
        <v>1430</v>
      </c>
      <c r="D1735" s="40">
        <v>76</v>
      </c>
      <c r="E1735" s="40">
        <v>762</v>
      </c>
      <c r="F1735" s="40">
        <v>7624</v>
      </c>
      <c r="G1735" s="40" t="s">
        <v>1963</v>
      </c>
    </row>
    <row r="1736" spans="2:7">
      <c r="B1736" s="46" t="s">
        <v>1979</v>
      </c>
      <c r="C1736" s="40" t="s">
        <v>1430</v>
      </c>
      <c r="D1736" s="40">
        <v>76</v>
      </c>
      <c r="E1736" s="40">
        <v>762</v>
      </c>
      <c r="F1736" s="40">
        <v>7625</v>
      </c>
      <c r="G1736" s="40" t="s">
        <v>1964</v>
      </c>
    </row>
    <row r="1737" spans="2:7">
      <c r="B1737" s="46" t="s">
        <v>1979</v>
      </c>
      <c r="C1737" s="40" t="s">
        <v>1430</v>
      </c>
      <c r="D1737" s="40">
        <v>76</v>
      </c>
      <c r="E1737" s="40">
        <v>762</v>
      </c>
      <c r="F1737" s="40">
        <v>7629</v>
      </c>
      <c r="G1737" s="40" t="s">
        <v>1965</v>
      </c>
    </row>
    <row r="1738" spans="2:7">
      <c r="B1738" s="46" t="s">
        <v>1979</v>
      </c>
      <c r="C1738" s="40" t="s">
        <v>1430</v>
      </c>
      <c r="D1738" s="40">
        <v>76</v>
      </c>
      <c r="E1738" s="40">
        <v>763</v>
      </c>
      <c r="F1738" s="40">
        <v>0</v>
      </c>
      <c r="G1738" s="40" t="s">
        <v>1966</v>
      </c>
    </row>
    <row r="1739" spans="2:7">
      <c r="B1739" s="46" t="s">
        <v>1979</v>
      </c>
      <c r="C1739" s="40" t="s">
        <v>1430</v>
      </c>
      <c r="D1739" s="40">
        <v>76</v>
      </c>
      <c r="E1739" s="40">
        <v>763</v>
      </c>
      <c r="F1739" s="40">
        <v>7631</v>
      </c>
      <c r="G1739" s="40" t="s">
        <v>1966</v>
      </c>
    </row>
    <row r="1740" spans="2:7">
      <c r="B1740" s="46" t="s">
        <v>1979</v>
      </c>
      <c r="C1740" s="40" t="s">
        <v>1430</v>
      </c>
      <c r="D1740" s="40">
        <v>76</v>
      </c>
      <c r="E1740" s="40">
        <v>764</v>
      </c>
      <c r="F1740" s="40">
        <v>0</v>
      </c>
      <c r="G1740" s="40" t="s">
        <v>1967</v>
      </c>
    </row>
    <row r="1741" spans="2:7">
      <c r="B1741" s="46" t="s">
        <v>1979</v>
      </c>
      <c r="C1741" s="40" t="s">
        <v>1430</v>
      </c>
      <c r="D1741" s="40">
        <v>76</v>
      </c>
      <c r="E1741" s="40">
        <v>764</v>
      </c>
      <c r="F1741" s="40">
        <v>7641</v>
      </c>
      <c r="G1741" s="40" t="s">
        <v>1967</v>
      </c>
    </row>
    <row r="1742" spans="2:7">
      <c r="B1742" s="46" t="s">
        <v>1979</v>
      </c>
      <c r="C1742" s="40" t="s">
        <v>1430</v>
      </c>
      <c r="D1742" s="40">
        <v>76</v>
      </c>
      <c r="E1742" s="40">
        <v>765</v>
      </c>
      <c r="F1742" s="40">
        <v>0</v>
      </c>
      <c r="G1742" s="40" t="s">
        <v>1968</v>
      </c>
    </row>
    <row r="1743" spans="2:7">
      <c r="B1743" s="46" t="s">
        <v>1979</v>
      </c>
      <c r="C1743" s="40" t="s">
        <v>1430</v>
      </c>
      <c r="D1743" s="40">
        <v>76</v>
      </c>
      <c r="E1743" s="40">
        <v>765</v>
      </c>
      <c r="F1743" s="40">
        <v>7651</v>
      </c>
      <c r="G1743" s="40" t="s">
        <v>1968</v>
      </c>
    </row>
    <row r="1744" spans="2:7">
      <c r="B1744" s="46" t="s">
        <v>1979</v>
      </c>
      <c r="C1744" s="40" t="s">
        <v>1430</v>
      </c>
      <c r="D1744" s="40">
        <v>76</v>
      </c>
      <c r="E1744" s="40">
        <v>766</v>
      </c>
      <c r="F1744" s="40">
        <v>0</v>
      </c>
      <c r="G1744" s="40" t="s">
        <v>1969</v>
      </c>
    </row>
    <row r="1745" spans="2:7">
      <c r="B1745" s="46" t="s">
        <v>1979</v>
      </c>
      <c r="C1745" s="40" t="s">
        <v>1430</v>
      </c>
      <c r="D1745" s="40">
        <v>76</v>
      </c>
      <c r="E1745" s="40">
        <v>766</v>
      </c>
      <c r="F1745" s="40">
        <v>7661</v>
      </c>
      <c r="G1745" s="40" t="s">
        <v>1969</v>
      </c>
    </row>
    <row r="1746" spans="2:7">
      <c r="B1746" s="46" t="s">
        <v>1979</v>
      </c>
      <c r="C1746" s="40" t="s">
        <v>1430</v>
      </c>
      <c r="D1746" s="40">
        <v>76</v>
      </c>
      <c r="E1746" s="40">
        <v>767</v>
      </c>
      <c r="F1746" s="40">
        <v>0</v>
      </c>
      <c r="G1746" s="40" t="s">
        <v>1970</v>
      </c>
    </row>
    <row r="1747" spans="2:7">
      <c r="B1747" s="46" t="s">
        <v>1979</v>
      </c>
      <c r="C1747" s="40" t="s">
        <v>1430</v>
      </c>
      <c r="D1747" s="40">
        <v>76</v>
      </c>
      <c r="E1747" s="40">
        <v>767</v>
      </c>
      <c r="F1747" s="40">
        <v>7671</v>
      </c>
      <c r="G1747" s="40" t="s">
        <v>1970</v>
      </c>
    </row>
    <row r="1748" spans="2:7">
      <c r="B1748" s="46" t="s">
        <v>1979</v>
      </c>
      <c r="C1748" s="40" t="s">
        <v>1430</v>
      </c>
      <c r="D1748" s="40">
        <v>76</v>
      </c>
      <c r="E1748" s="40">
        <v>769</v>
      </c>
      <c r="F1748" s="40">
        <v>0</v>
      </c>
      <c r="G1748" s="40" t="s">
        <v>1971</v>
      </c>
    </row>
    <row r="1749" spans="2:7">
      <c r="B1749" s="46" t="s">
        <v>1979</v>
      </c>
      <c r="C1749" s="40" t="s">
        <v>1430</v>
      </c>
      <c r="D1749" s="40">
        <v>76</v>
      </c>
      <c r="E1749" s="40">
        <v>769</v>
      </c>
      <c r="F1749" s="40">
        <v>7691</v>
      </c>
      <c r="G1749" s="40" t="s">
        <v>1972</v>
      </c>
    </row>
    <row r="1750" spans="2:7">
      <c r="B1750" s="46" t="s">
        <v>1979</v>
      </c>
      <c r="C1750" s="40" t="s">
        <v>1430</v>
      </c>
      <c r="D1750" s="40">
        <v>76</v>
      </c>
      <c r="E1750" s="40">
        <v>769</v>
      </c>
      <c r="F1750" s="40">
        <v>7692</v>
      </c>
      <c r="G1750" s="40" t="s">
        <v>1973</v>
      </c>
    </row>
    <row r="1751" spans="2:7">
      <c r="B1751" s="46" t="s">
        <v>1979</v>
      </c>
      <c r="C1751" s="40" t="s">
        <v>1430</v>
      </c>
      <c r="D1751" s="40">
        <v>76</v>
      </c>
      <c r="E1751" s="40">
        <v>769</v>
      </c>
      <c r="F1751" s="40">
        <v>7699</v>
      </c>
      <c r="G1751" s="40" t="s">
        <v>1974</v>
      </c>
    </row>
    <row r="1752" spans="2:7">
      <c r="B1752" s="46" t="s">
        <v>1979</v>
      </c>
      <c r="C1752" s="40" t="s">
        <v>1430</v>
      </c>
      <c r="D1752" s="40">
        <v>77</v>
      </c>
      <c r="E1752" s="40">
        <v>0</v>
      </c>
      <c r="F1752" s="40">
        <v>0</v>
      </c>
      <c r="G1752" s="40" t="s">
        <v>1442</v>
      </c>
    </row>
    <row r="1753" spans="2:7">
      <c r="B1753" s="46" t="s">
        <v>1979</v>
      </c>
      <c r="C1753" s="40" t="s">
        <v>1430</v>
      </c>
      <c r="D1753" s="40">
        <v>77</v>
      </c>
      <c r="E1753" s="40">
        <v>770</v>
      </c>
      <c r="F1753" s="40">
        <v>0</v>
      </c>
      <c r="G1753" s="40" t="s">
        <v>1975</v>
      </c>
    </row>
    <row r="1754" spans="2:7">
      <c r="B1754" s="46" t="s">
        <v>1979</v>
      </c>
      <c r="C1754" s="40" t="s">
        <v>1430</v>
      </c>
      <c r="D1754" s="40">
        <v>77</v>
      </c>
      <c r="E1754" s="40">
        <v>770</v>
      </c>
      <c r="F1754" s="40">
        <v>7700</v>
      </c>
      <c r="G1754" s="40" t="s">
        <v>191</v>
      </c>
    </row>
    <row r="1755" spans="2:7">
      <c r="B1755" s="46" t="s">
        <v>1979</v>
      </c>
      <c r="C1755" s="40" t="s">
        <v>1430</v>
      </c>
      <c r="D1755" s="40">
        <v>77</v>
      </c>
      <c r="E1755" s="40">
        <v>770</v>
      </c>
      <c r="F1755" s="40">
        <v>7709</v>
      </c>
      <c r="G1755" s="40" t="s">
        <v>192</v>
      </c>
    </row>
    <row r="1756" spans="2:7">
      <c r="B1756" s="46" t="s">
        <v>1979</v>
      </c>
      <c r="C1756" s="40" t="s">
        <v>1430</v>
      </c>
      <c r="D1756" s="40">
        <v>77</v>
      </c>
      <c r="E1756" s="40">
        <v>771</v>
      </c>
      <c r="F1756" s="40">
        <v>0</v>
      </c>
      <c r="G1756" s="40" t="s">
        <v>1976</v>
      </c>
    </row>
    <row r="1757" spans="2:7">
      <c r="B1757" s="46" t="s">
        <v>1979</v>
      </c>
      <c r="C1757" s="40" t="s">
        <v>1430</v>
      </c>
      <c r="D1757" s="40">
        <v>77</v>
      </c>
      <c r="E1757" s="40">
        <v>771</v>
      </c>
      <c r="F1757" s="40">
        <v>7711</v>
      </c>
      <c r="G1757" s="40" t="s">
        <v>1976</v>
      </c>
    </row>
    <row r="1758" spans="2:7">
      <c r="B1758" s="46" t="s">
        <v>1979</v>
      </c>
      <c r="C1758" s="40" t="s">
        <v>1430</v>
      </c>
      <c r="D1758" s="40">
        <v>77</v>
      </c>
      <c r="E1758" s="40">
        <v>772</v>
      </c>
      <c r="F1758" s="40">
        <v>0</v>
      </c>
      <c r="G1758" s="40" t="s">
        <v>1977</v>
      </c>
    </row>
    <row r="1759" spans="2:7">
      <c r="B1759" s="46" t="s">
        <v>1979</v>
      </c>
      <c r="C1759" s="40" t="s">
        <v>1430</v>
      </c>
      <c r="D1759" s="40">
        <v>77</v>
      </c>
      <c r="E1759" s="40">
        <v>772</v>
      </c>
      <c r="F1759" s="40">
        <v>7721</v>
      </c>
      <c r="G1759" s="40" t="s">
        <v>1977</v>
      </c>
    </row>
    <row r="1760" spans="2:7">
      <c r="B1760" s="46" t="s">
        <v>1980</v>
      </c>
      <c r="C1760" s="40" t="s">
        <v>1443</v>
      </c>
      <c r="D1760" s="40">
        <v>0</v>
      </c>
      <c r="E1760" s="40">
        <v>0</v>
      </c>
      <c r="F1760" s="40">
        <v>0</v>
      </c>
      <c r="G1760" s="40" t="s">
        <v>1444</v>
      </c>
    </row>
    <row r="1761" spans="2:7">
      <c r="B1761" s="46" t="s">
        <v>1980</v>
      </c>
      <c r="C1761" s="40" t="s">
        <v>1443</v>
      </c>
      <c r="D1761" s="40">
        <v>78</v>
      </c>
      <c r="E1761" s="40">
        <v>0</v>
      </c>
      <c r="F1761" s="40">
        <v>0</v>
      </c>
      <c r="G1761" s="40" t="s">
        <v>1445</v>
      </c>
    </row>
    <row r="1762" spans="2:7">
      <c r="B1762" s="46" t="s">
        <v>1980</v>
      </c>
      <c r="C1762" s="40" t="s">
        <v>1443</v>
      </c>
      <c r="D1762" s="40">
        <v>78</v>
      </c>
      <c r="E1762" s="40">
        <v>780</v>
      </c>
      <c r="F1762" s="40">
        <v>0</v>
      </c>
      <c r="G1762" s="40" t="s">
        <v>1446</v>
      </c>
    </row>
    <row r="1763" spans="2:7">
      <c r="B1763" s="46" t="s">
        <v>1980</v>
      </c>
      <c r="C1763" s="40" t="s">
        <v>1443</v>
      </c>
      <c r="D1763" s="40">
        <v>78</v>
      </c>
      <c r="E1763" s="40">
        <v>780</v>
      </c>
      <c r="F1763" s="40">
        <v>7800</v>
      </c>
      <c r="G1763" s="40" t="s">
        <v>191</v>
      </c>
    </row>
    <row r="1764" spans="2:7">
      <c r="B1764" s="46" t="s">
        <v>1980</v>
      </c>
      <c r="C1764" s="40" t="s">
        <v>1443</v>
      </c>
      <c r="D1764" s="40">
        <v>78</v>
      </c>
      <c r="E1764" s="40">
        <v>780</v>
      </c>
      <c r="F1764" s="40">
        <v>7809</v>
      </c>
      <c r="G1764" s="40" t="s">
        <v>192</v>
      </c>
    </row>
    <row r="1765" spans="2:7">
      <c r="B1765" s="46" t="s">
        <v>1980</v>
      </c>
      <c r="C1765" s="40" t="s">
        <v>1443</v>
      </c>
      <c r="D1765" s="40">
        <v>78</v>
      </c>
      <c r="E1765" s="40">
        <v>781</v>
      </c>
      <c r="F1765" s="40">
        <v>0</v>
      </c>
      <c r="G1765" s="40" t="s">
        <v>1447</v>
      </c>
    </row>
    <row r="1766" spans="2:7">
      <c r="B1766" s="46" t="s">
        <v>1980</v>
      </c>
      <c r="C1766" s="40" t="s">
        <v>1443</v>
      </c>
      <c r="D1766" s="40">
        <v>78</v>
      </c>
      <c r="E1766" s="40">
        <v>781</v>
      </c>
      <c r="F1766" s="40">
        <v>7811</v>
      </c>
      <c r="G1766" s="40" t="s">
        <v>1448</v>
      </c>
    </row>
    <row r="1767" spans="2:7">
      <c r="B1767" s="46" t="s">
        <v>1980</v>
      </c>
      <c r="C1767" s="40" t="s">
        <v>1443</v>
      </c>
      <c r="D1767" s="40">
        <v>78</v>
      </c>
      <c r="E1767" s="40">
        <v>781</v>
      </c>
      <c r="F1767" s="40">
        <v>7812</v>
      </c>
      <c r="G1767" s="40" t="s">
        <v>1449</v>
      </c>
    </row>
    <row r="1768" spans="2:7">
      <c r="B1768" s="46" t="s">
        <v>1980</v>
      </c>
      <c r="C1768" s="40" t="s">
        <v>1443</v>
      </c>
      <c r="D1768" s="40">
        <v>78</v>
      </c>
      <c r="E1768" s="40">
        <v>781</v>
      </c>
      <c r="F1768" s="40">
        <v>7813</v>
      </c>
      <c r="G1768" s="40" t="s">
        <v>1450</v>
      </c>
    </row>
    <row r="1769" spans="2:7">
      <c r="B1769" s="46" t="s">
        <v>1980</v>
      </c>
      <c r="C1769" s="40" t="s">
        <v>1443</v>
      </c>
      <c r="D1769" s="40">
        <v>78</v>
      </c>
      <c r="E1769" s="40">
        <v>782</v>
      </c>
      <c r="F1769" s="40">
        <v>0</v>
      </c>
      <c r="G1769" s="40" t="s">
        <v>1451</v>
      </c>
    </row>
    <row r="1770" spans="2:7">
      <c r="B1770" s="46" t="s">
        <v>1980</v>
      </c>
      <c r="C1770" s="40" t="s">
        <v>1443</v>
      </c>
      <c r="D1770" s="40">
        <v>78</v>
      </c>
      <c r="E1770" s="40">
        <v>782</v>
      </c>
      <c r="F1770" s="40">
        <v>7821</v>
      </c>
      <c r="G1770" s="40" t="s">
        <v>1451</v>
      </c>
    </row>
    <row r="1771" spans="2:7">
      <c r="B1771" s="46" t="s">
        <v>1980</v>
      </c>
      <c r="C1771" s="40" t="s">
        <v>1443</v>
      </c>
      <c r="D1771" s="40">
        <v>78</v>
      </c>
      <c r="E1771" s="40">
        <v>783</v>
      </c>
      <c r="F1771" s="40">
        <v>0</v>
      </c>
      <c r="G1771" s="40" t="s">
        <v>1452</v>
      </c>
    </row>
    <row r="1772" spans="2:7">
      <c r="B1772" s="46" t="s">
        <v>1980</v>
      </c>
      <c r="C1772" s="40" t="s">
        <v>1443</v>
      </c>
      <c r="D1772" s="40">
        <v>78</v>
      </c>
      <c r="E1772" s="40">
        <v>783</v>
      </c>
      <c r="F1772" s="40">
        <v>7831</v>
      </c>
      <c r="G1772" s="40" t="s">
        <v>1452</v>
      </c>
    </row>
    <row r="1773" spans="2:7">
      <c r="B1773" s="46" t="s">
        <v>1980</v>
      </c>
      <c r="C1773" s="40" t="s">
        <v>1443</v>
      </c>
      <c r="D1773" s="40">
        <v>78</v>
      </c>
      <c r="E1773" s="40">
        <v>784</v>
      </c>
      <c r="F1773" s="40">
        <v>0</v>
      </c>
      <c r="G1773" s="40" t="s">
        <v>1453</v>
      </c>
    </row>
    <row r="1774" spans="2:7">
      <c r="B1774" s="46" t="s">
        <v>1980</v>
      </c>
      <c r="C1774" s="40" t="s">
        <v>1443</v>
      </c>
      <c r="D1774" s="40">
        <v>78</v>
      </c>
      <c r="E1774" s="40">
        <v>784</v>
      </c>
      <c r="F1774" s="40">
        <v>7841</v>
      </c>
      <c r="G1774" s="40" t="s">
        <v>1453</v>
      </c>
    </row>
    <row r="1775" spans="2:7">
      <c r="B1775" s="46" t="s">
        <v>1980</v>
      </c>
      <c r="C1775" s="40" t="s">
        <v>1443</v>
      </c>
      <c r="D1775" s="40">
        <v>78</v>
      </c>
      <c r="E1775" s="40">
        <v>785</v>
      </c>
      <c r="F1775" s="40">
        <v>0</v>
      </c>
      <c r="G1775" s="40" t="s">
        <v>1454</v>
      </c>
    </row>
    <row r="1776" spans="2:7">
      <c r="B1776" s="46" t="s">
        <v>1980</v>
      </c>
      <c r="C1776" s="40" t="s">
        <v>1443</v>
      </c>
      <c r="D1776" s="40">
        <v>78</v>
      </c>
      <c r="E1776" s="40">
        <v>785</v>
      </c>
      <c r="F1776" s="40">
        <v>7851</v>
      </c>
      <c r="G1776" s="40" t="s">
        <v>1454</v>
      </c>
    </row>
    <row r="1777" spans="2:7">
      <c r="B1777" s="46" t="s">
        <v>1980</v>
      </c>
      <c r="C1777" s="40" t="s">
        <v>1443</v>
      </c>
      <c r="D1777" s="40">
        <v>78</v>
      </c>
      <c r="E1777" s="40">
        <v>789</v>
      </c>
      <c r="F1777" s="40">
        <v>0</v>
      </c>
      <c r="G1777" s="40" t="s">
        <v>1455</v>
      </c>
    </row>
    <row r="1778" spans="2:7">
      <c r="B1778" s="46" t="s">
        <v>1980</v>
      </c>
      <c r="C1778" s="40" t="s">
        <v>1443</v>
      </c>
      <c r="D1778" s="40">
        <v>78</v>
      </c>
      <c r="E1778" s="40">
        <v>789</v>
      </c>
      <c r="F1778" s="40">
        <v>7891</v>
      </c>
      <c r="G1778" s="40" t="s">
        <v>1456</v>
      </c>
    </row>
    <row r="1779" spans="2:7">
      <c r="B1779" s="46" t="s">
        <v>1980</v>
      </c>
      <c r="C1779" s="40" t="s">
        <v>1443</v>
      </c>
      <c r="D1779" s="40">
        <v>78</v>
      </c>
      <c r="E1779" s="40">
        <v>789</v>
      </c>
      <c r="F1779" s="40">
        <v>7892</v>
      </c>
      <c r="G1779" s="40" t="s">
        <v>1457</v>
      </c>
    </row>
    <row r="1780" spans="2:7">
      <c r="B1780" s="46" t="s">
        <v>1980</v>
      </c>
      <c r="C1780" s="40" t="s">
        <v>1443</v>
      </c>
      <c r="D1780" s="40">
        <v>78</v>
      </c>
      <c r="E1780" s="40">
        <v>789</v>
      </c>
      <c r="F1780" s="40">
        <v>7893</v>
      </c>
      <c r="G1780" s="40" t="s">
        <v>1458</v>
      </c>
    </row>
    <row r="1781" spans="2:7">
      <c r="B1781" s="46" t="s">
        <v>1980</v>
      </c>
      <c r="C1781" s="40" t="s">
        <v>1443</v>
      </c>
      <c r="D1781" s="40">
        <v>78</v>
      </c>
      <c r="E1781" s="40">
        <v>789</v>
      </c>
      <c r="F1781" s="40">
        <v>7894</v>
      </c>
      <c r="G1781" s="40" t="s">
        <v>1459</v>
      </c>
    </row>
    <row r="1782" spans="2:7">
      <c r="B1782" s="46" t="s">
        <v>1980</v>
      </c>
      <c r="C1782" s="40" t="s">
        <v>1443</v>
      </c>
      <c r="D1782" s="40">
        <v>78</v>
      </c>
      <c r="E1782" s="40">
        <v>789</v>
      </c>
      <c r="F1782" s="40">
        <v>7899</v>
      </c>
      <c r="G1782" s="40" t="s">
        <v>1460</v>
      </c>
    </row>
    <row r="1783" spans="2:7">
      <c r="B1783" s="46" t="s">
        <v>1980</v>
      </c>
      <c r="C1783" s="40" t="s">
        <v>1443</v>
      </c>
      <c r="D1783" s="40">
        <v>79</v>
      </c>
      <c r="E1783" s="40">
        <v>0</v>
      </c>
      <c r="F1783" s="40">
        <v>0</v>
      </c>
      <c r="G1783" s="40" t="s">
        <v>1461</v>
      </c>
    </row>
    <row r="1784" spans="2:7">
      <c r="B1784" s="46" t="s">
        <v>1980</v>
      </c>
      <c r="C1784" s="40" t="s">
        <v>1443</v>
      </c>
      <c r="D1784" s="40">
        <v>79</v>
      </c>
      <c r="E1784" s="40">
        <v>790</v>
      </c>
      <c r="F1784" s="40">
        <v>0</v>
      </c>
      <c r="G1784" s="40" t="s">
        <v>1462</v>
      </c>
    </row>
    <row r="1785" spans="2:7">
      <c r="B1785" s="46" t="s">
        <v>1980</v>
      </c>
      <c r="C1785" s="40" t="s">
        <v>1443</v>
      </c>
      <c r="D1785" s="40">
        <v>79</v>
      </c>
      <c r="E1785" s="40">
        <v>790</v>
      </c>
      <c r="F1785" s="40">
        <v>7900</v>
      </c>
      <c r="G1785" s="40" t="s">
        <v>191</v>
      </c>
    </row>
    <row r="1786" spans="2:7">
      <c r="B1786" s="46" t="s">
        <v>1980</v>
      </c>
      <c r="C1786" s="40" t="s">
        <v>1443</v>
      </c>
      <c r="D1786" s="40">
        <v>79</v>
      </c>
      <c r="E1786" s="40">
        <v>790</v>
      </c>
      <c r="F1786" s="40">
        <v>7909</v>
      </c>
      <c r="G1786" s="40" t="s">
        <v>192</v>
      </c>
    </row>
    <row r="1787" spans="2:7">
      <c r="B1787" s="46" t="s">
        <v>1980</v>
      </c>
      <c r="C1787" s="40" t="s">
        <v>1443</v>
      </c>
      <c r="D1787" s="40">
        <v>79</v>
      </c>
      <c r="E1787" s="40">
        <v>791</v>
      </c>
      <c r="F1787" s="40">
        <v>0</v>
      </c>
      <c r="G1787" s="40" t="s">
        <v>1463</v>
      </c>
    </row>
    <row r="1788" spans="2:7">
      <c r="B1788" s="46" t="s">
        <v>1980</v>
      </c>
      <c r="C1788" s="40" t="s">
        <v>1443</v>
      </c>
      <c r="D1788" s="40">
        <v>79</v>
      </c>
      <c r="E1788" s="40">
        <v>791</v>
      </c>
      <c r="F1788" s="40">
        <v>7911</v>
      </c>
      <c r="G1788" s="40" t="s">
        <v>1464</v>
      </c>
    </row>
    <row r="1789" spans="2:7">
      <c r="B1789" s="46" t="s">
        <v>1980</v>
      </c>
      <c r="C1789" s="40" t="s">
        <v>1443</v>
      </c>
      <c r="D1789" s="40">
        <v>79</v>
      </c>
      <c r="E1789" s="40">
        <v>791</v>
      </c>
      <c r="F1789" s="40">
        <v>7912</v>
      </c>
      <c r="G1789" s="40" t="s">
        <v>1465</v>
      </c>
    </row>
    <row r="1790" spans="2:7">
      <c r="B1790" s="46" t="s">
        <v>1980</v>
      </c>
      <c r="C1790" s="40" t="s">
        <v>1443</v>
      </c>
      <c r="D1790" s="40">
        <v>79</v>
      </c>
      <c r="E1790" s="40">
        <v>792</v>
      </c>
      <c r="F1790" s="40">
        <v>0</v>
      </c>
      <c r="G1790" s="40" t="s">
        <v>1466</v>
      </c>
    </row>
    <row r="1791" spans="2:7">
      <c r="B1791" s="46" t="s">
        <v>1980</v>
      </c>
      <c r="C1791" s="40" t="s">
        <v>1443</v>
      </c>
      <c r="D1791" s="40">
        <v>79</v>
      </c>
      <c r="E1791" s="40">
        <v>792</v>
      </c>
      <c r="F1791" s="40">
        <v>7921</v>
      </c>
      <c r="G1791" s="40" t="s">
        <v>1467</v>
      </c>
    </row>
    <row r="1792" spans="2:7">
      <c r="B1792" s="46" t="s">
        <v>1980</v>
      </c>
      <c r="C1792" s="40" t="s">
        <v>1443</v>
      </c>
      <c r="D1792" s="40">
        <v>79</v>
      </c>
      <c r="E1792" s="40">
        <v>792</v>
      </c>
      <c r="F1792" s="40">
        <v>7922</v>
      </c>
      <c r="G1792" s="40" t="s">
        <v>1468</v>
      </c>
    </row>
    <row r="1793" spans="2:7">
      <c r="B1793" s="46" t="s">
        <v>1980</v>
      </c>
      <c r="C1793" s="40" t="s">
        <v>1443</v>
      </c>
      <c r="D1793" s="40">
        <v>79</v>
      </c>
      <c r="E1793" s="40">
        <v>793</v>
      </c>
      <c r="F1793" s="40">
        <v>0</v>
      </c>
      <c r="G1793" s="40" t="s">
        <v>1469</v>
      </c>
    </row>
    <row r="1794" spans="2:7">
      <c r="B1794" s="46" t="s">
        <v>1980</v>
      </c>
      <c r="C1794" s="40" t="s">
        <v>1443</v>
      </c>
      <c r="D1794" s="40">
        <v>79</v>
      </c>
      <c r="E1794" s="40">
        <v>793</v>
      </c>
      <c r="F1794" s="40">
        <v>7931</v>
      </c>
      <c r="G1794" s="40" t="s">
        <v>1469</v>
      </c>
    </row>
    <row r="1795" spans="2:7">
      <c r="B1795" s="46" t="s">
        <v>1980</v>
      </c>
      <c r="C1795" s="40" t="s">
        <v>1443</v>
      </c>
      <c r="D1795" s="40">
        <v>79</v>
      </c>
      <c r="E1795" s="40">
        <v>794</v>
      </c>
      <c r="F1795" s="40">
        <v>0</v>
      </c>
      <c r="G1795" s="40" t="s">
        <v>1470</v>
      </c>
    </row>
    <row r="1796" spans="2:7">
      <c r="B1796" s="46" t="s">
        <v>1980</v>
      </c>
      <c r="C1796" s="40" t="s">
        <v>1443</v>
      </c>
      <c r="D1796" s="40">
        <v>79</v>
      </c>
      <c r="E1796" s="40">
        <v>794</v>
      </c>
      <c r="F1796" s="40">
        <v>7941</v>
      </c>
      <c r="G1796" s="40" t="s">
        <v>1470</v>
      </c>
    </row>
    <row r="1797" spans="2:7">
      <c r="B1797" s="46" t="s">
        <v>1980</v>
      </c>
      <c r="C1797" s="40" t="s">
        <v>1443</v>
      </c>
      <c r="D1797" s="40">
        <v>79</v>
      </c>
      <c r="E1797" s="40">
        <v>795</v>
      </c>
      <c r="F1797" s="40">
        <v>0</v>
      </c>
      <c r="G1797" s="40" t="s">
        <v>1471</v>
      </c>
    </row>
    <row r="1798" spans="2:7">
      <c r="B1798" s="46" t="s">
        <v>1980</v>
      </c>
      <c r="C1798" s="40" t="s">
        <v>1443</v>
      </c>
      <c r="D1798" s="40">
        <v>79</v>
      </c>
      <c r="E1798" s="40">
        <v>795</v>
      </c>
      <c r="F1798" s="40">
        <v>7951</v>
      </c>
      <c r="G1798" s="40" t="s">
        <v>1472</v>
      </c>
    </row>
    <row r="1799" spans="2:7">
      <c r="B1799" s="46" t="s">
        <v>1980</v>
      </c>
      <c r="C1799" s="40" t="s">
        <v>1443</v>
      </c>
      <c r="D1799" s="40">
        <v>79</v>
      </c>
      <c r="E1799" s="40">
        <v>795</v>
      </c>
      <c r="F1799" s="40">
        <v>7952</v>
      </c>
      <c r="G1799" s="40" t="s">
        <v>1473</v>
      </c>
    </row>
    <row r="1800" spans="2:7">
      <c r="B1800" s="46" t="s">
        <v>1980</v>
      </c>
      <c r="C1800" s="40" t="s">
        <v>1443</v>
      </c>
      <c r="D1800" s="40">
        <v>79</v>
      </c>
      <c r="E1800" s="40">
        <v>796</v>
      </c>
      <c r="F1800" s="40">
        <v>0</v>
      </c>
      <c r="G1800" s="40" t="s">
        <v>1474</v>
      </c>
    </row>
    <row r="1801" spans="2:7">
      <c r="B1801" s="46" t="s">
        <v>1980</v>
      </c>
      <c r="C1801" s="40" t="s">
        <v>1443</v>
      </c>
      <c r="D1801" s="40">
        <v>79</v>
      </c>
      <c r="E1801" s="40">
        <v>796</v>
      </c>
      <c r="F1801" s="40">
        <v>7961</v>
      </c>
      <c r="G1801" s="40" t="s">
        <v>1475</v>
      </c>
    </row>
    <row r="1802" spans="2:7">
      <c r="B1802" s="46" t="s">
        <v>1980</v>
      </c>
      <c r="C1802" s="40" t="s">
        <v>1443</v>
      </c>
      <c r="D1802" s="40">
        <v>79</v>
      </c>
      <c r="E1802" s="40">
        <v>796</v>
      </c>
      <c r="F1802" s="40">
        <v>7962</v>
      </c>
      <c r="G1802" s="40" t="s">
        <v>1476</v>
      </c>
    </row>
    <row r="1803" spans="2:7">
      <c r="B1803" s="46" t="s">
        <v>1980</v>
      </c>
      <c r="C1803" s="40" t="s">
        <v>1443</v>
      </c>
      <c r="D1803" s="40">
        <v>79</v>
      </c>
      <c r="E1803" s="40">
        <v>796</v>
      </c>
      <c r="F1803" s="40">
        <v>7963</v>
      </c>
      <c r="G1803" s="40" t="s">
        <v>1477</v>
      </c>
    </row>
    <row r="1804" spans="2:7">
      <c r="B1804" s="46" t="s">
        <v>1980</v>
      </c>
      <c r="C1804" s="40" t="s">
        <v>1443</v>
      </c>
      <c r="D1804" s="40">
        <v>79</v>
      </c>
      <c r="E1804" s="40">
        <v>799</v>
      </c>
      <c r="F1804" s="40">
        <v>0</v>
      </c>
      <c r="G1804" s="40" t="s">
        <v>1478</v>
      </c>
    </row>
    <row r="1805" spans="2:7">
      <c r="B1805" s="46" t="s">
        <v>1980</v>
      </c>
      <c r="C1805" s="40" t="s">
        <v>1443</v>
      </c>
      <c r="D1805" s="40">
        <v>79</v>
      </c>
      <c r="E1805" s="40">
        <v>799</v>
      </c>
      <c r="F1805" s="40">
        <v>7991</v>
      </c>
      <c r="G1805" s="40" t="s">
        <v>1479</v>
      </c>
    </row>
    <row r="1806" spans="2:7">
      <c r="B1806" s="46" t="s">
        <v>1980</v>
      </c>
      <c r="C1806" s="40" t="s">
        <v>1443</v>
      </c>
      <c r="D1806" s="40">
        <v>79</v>
      </c>
      <c r="E1806" s="40">
        <v>799</v>
      </c>
      <c r="F1806" s="40">
        <v>7992</v>
      </c>
      <c r="G1806" s="40" t="s">
        <v>1480</v>
      </c>
    </row>
    <row r="1807" spans="2:7">
      <c r="B1807" s="46" t="s">
        <v>1980</v>
      </c>
      <c r="C1807" s="40" t="s">
        <v>1443</v>
      </c>
      <c r="D1807" s="40">
        <v>79</v>
      </c>
      <c r="E1807" s="40">
        <v>799</v>
      </c>
      <c r="F1807" s="40">
        <v>7993</v>
      </c>
      <c r="G1807" s="40" t="s">
        <v>1481</v>
      </c>
    </row>
    <row r="1808" spans="2:7">
      <c r="B1808" s="46" t="s">
        <v>1980</v>
      </c>
      <c r="C1808" s="40" t="s">
        <v>1443</v>
      </c>
      <c r="D1808" s="40">
        <v>79</v>
      </c>
      <c r="E1808" s="40">
        <v>799</v>
      </c>
      <c r="F1808" s="40">
        <v>7999</v>
      </c>
      <c r="G1808" s="40" t="s">
        <v>1482</v>
      </c>
    </row>
    <row r="1809" spans="2:7">
      <c r="B1809" s="46" t="s">
        <v>1980</v>
      </c>
      <c r="C1809" s="40" t="s">
        <v>1443</v>
      </c>
      <c r="D1809" s="40">
        <v>80</v>
      </c>
      <c r="E1809" s="40">
        <v>0</v>
      </c>
      <c r="F1809" s="40">
        <v>0</v>
      </c>
      <c r="G1809" s="40" t="s">
        <v>1483</v>
      </c>
    </row>
    <row r="1810" spans="2:7">
      <c r="B1810" s="46" t="s">
        <v>1980</v>
      </c>
      <c r="C1810" s="40" t="s">
        <v>1443</v>
      </c>
      <c r="D1810" s="40">
        <v>80</v>
      </c>
      <c r="E1810" s="40">
        <v>800</v>
      </c>
      <c r="F1810" s="40">
        <v>0</v>
      </c>
      <c r="G1810" s="40" t="s">
        <v>1484</v>
      </c>
    </row>
    <row r="1811" spans="2:7">
      <c r="B1811" s="46" t="s">
        <v>1980</v>
      </c>
      <c r="C1811" s="40" t="s">
        <v>1443</v>
      </c>
      <c r="D1811" s="40">
        <v>80</v>
      </c>
      <c r="E1811" s="40">
        <v>800</v>
      </c>
      <c r="F1811" s="40">
        <v>8000</v>
      </c>
      <c r="G1811" s="40" t="s">
        <v>191</v>
      </c>
    </row>
    <row r="1812" spans="2:7">
      <c r="B1812" s="46" t="s">
        <v>1980</v>
      </c>
      <c r="C1812" s="40" t="s">
        <v>1443</v>
      </c>
      <c r="D1812" s="40">
        <v>80</v>
      </c>
      <c r="E1812" s="40">
        <v>800</v>
      </c>
      <c r="F1812" s="40">
        <v>8009</v>
      </c>
      <c r="G1812" s="40" t="s">
        <v>192</v>
      </c>
    </row>
    <row r="1813" spans="2:7">
      <c r="B1813" s="46" t="s">
        <v>1980</v>
      </c>
      <c r="C1813" s="40" t="s">
        <v>1443</v>
      </c>
      <c r="D1813" s="40">
        <v>80</v>
      </c>
      <c r="E1813" s="40">
        <v>801</v>
      </c>
      <c r="F1813" s="40">
        <v>0</v>
      </c>
      <c r="G1813" s="40" t="s">
        <v>1485</v>
      </c>
    </row>
    <row r="1814" spans="2:7">
      <c r="B1814" s="46" t="s">
        <v>1980</v>
      </c>
      <c r="C1814" s="40" t="s">
        <v>1443</v>
      </c>
      <c r="D1814" s="40">
        <v>80</v>
      </c>
      <c r="E1814" s="40">
        <v>801</v>
      </c>
      <c r="F1814" s="40">
        <v>8011</v>
      </c>
      <c r="G1814" s="40" t="s">
        <v>1485</v>
      </c>
    </row>
    <row r="1815" spans="2:7">
      <c r="B1815" s="46" t="s">
        <v>1980</v>
      </c>
      <c r="C1815" s="40" t="s">
        <v>1443</v>
      </c>
      <c r="D1815" s="40">
        <v>80</v>
      </c>
      <c r="E1815" s="40">
        <v>802</v>
      </c>
      <c r="F1815" s="40">
        <v>0</v>
      </c>
      <c r="G1815" s="40" t="s">
        <v>1486</v>
      </c>
    </row>
    <row r="1816" spans="2:7">
      <c r="B1816" s="46" t="s">
        <v>1980</v>
      </c>
      <c r="C1816" s="40" t="s">
        <v>1443</v>
      </c>
      <c r="D1816" s="40">
        <v>80</v>
      </c>
      <c r="E1816" s="40">
        <v>802</v>
      </c>
      <c r="F1816" s="40">
        <v>8021</v>
      </c>
      <c r="G1816" s="40" t="s">
        <v>1487</v>
      </c>
    </row>
    <row r="1817" spans="2:7">
      <c r="B1817" s="46" t="s">
        <v>1980</v>
      </c>
      <c r="C1817" s="40" t="s">
        <v>1443</v>
      </c>
      <c r="D1817" s="40">
        <v>80</v>
      </c>
      <c r="E1817" s="40">
        <v>802</v>
      </c>
      <c r="F1817" s="40">
        <v>8022</v>
      </c>
      <c r="G1817" s="40" t="s">
        <v>1488</v>
      </c>
    </row>
    <row r="1818" spans="2:7">
      <c r="B1818" s="46" t="s">
        <v>1980</v>
      </c>
      <c r="C1818" s="40" t="s">
        <v>1443</v>
      </c>
      <c r="D1818" s="40">
        <v>80</v>
      </c>
      <c r="E1818" s="40">
        <v>802</v>
      </c>
      <c r="F1818" s="40">
        <v>8023</v>
      </c>
      <c r="G1818" s="40" t="s">
        <v>1489</v>
      </c>
    </row>
    <row r="1819" spans="2:7">
      <c r="B1819" s="46" t="s">
        <v>1980</v>
      </c>
      <c r="C1819" s="40" t="s">
        <v>1443</v>
      </c>
      <c r="D1819" s="40">
        <v>80</v>
      </c>
      <c r="E1819" s="40">
        <v>802</v>
      </c>
      <c r="F1819" s="40">
        <v>8024</v>
      </c>
      <c r="G1819" s="40" t="s">
        <v>1490</v>
      </c>
    </row>
    <row r="1820" spans="2:7">
      <c r="B1820" s="46" t="s">
        <v>1980</v>
      </c>
      <c r="C1820" s="40" t="s">
        <v>1443</v>
      </c>
      <c r="D1820" s="40">
        <v>80</v>
      </c>
      <c r="E1820" s="40">
        <v>802</v>
      </c>
      <c r="F1820" s="40">
        <v>8025</v>
      </c>
      <c r="G1820" s="40" t="s">
        <v>1491</v>
      </c>
    </row>
    <row r="1821" spans="2:7">
      <c r="B1821" s="46" t="s">
        <v>1980</v>
      </c>
      <c r="C1821" s="40" t="s">
        <v>1443</v>
      </c>
      <c r="D1821" s="40">
        <v>80</v>
      </c>
      <c r="E1821" s="40">
        <v>803</v>
      </c>
      <c r="F1821" s="40">
        <v>0</v>
      </c>
      <c r="G1821" s="40" t="s">
        <v>1492</v>
      </c>
    </row>
    <row r="1822" spans="2:7">
      <c r="B1822" s="46" t="s">
        <v>1980</v>
      </c>
      <c r="C1822" s="40" t="s">
        <v>1443</v>
      </c>
      <c r="D1822" s="40">
        <v>80</v>
      </c>
      <c r="E1822" s="40">
        <v>803</v>
      </c>
      <c r="F1822" s="40">
        <v>8031</v>
      </c>
      <c r="G1822" s="40" t="s">
        <v>1493</v>
      </c>
    </row>
    <row r="1823" spans="2:7">
      <c r="B1823" s="46" t="s">
        <v>1980</v>
      </c>
      <c r="C1823" s="40" t="s">
        <v>1443</v>
      </c>
      <c r="D1823" s="40">
        <v>80</v>
      </c>
      <c r="E1823" s="40">
        <v>803</v>
      </c>
      <c r="F1823" s="40">
        <v>8032</v>
      </c>
      <c r="G1823" s="40" t="s">
        <v>1494</v>
      </c>
    </row>
    <row r="1824" spans="2:7">
      <c r="B1824" s="46" t="s">
        <v>1980</v>
      </c>
      <c r="C1824" s="40" t="s">
        <v>1443</v>
      </c>
      <c r="D1824" s="40">
        <v>80</v>
      </c>
      <c r="E1824" s="40">
        <v>803</v>
      </c>
      <c r="F1824" s="40">
        <v>8033</v>
      </c>
      <c r="G1824" s="40" t="s">
        <v>1495</v>
      </c>
    </row>
    <row r="1825" spans="2:7">
      <c r="B1825" s="46" t="s">
        <v>1980</v>
      </c>
      <c r="C1825" s="40" t="s">
        <v>1443</v>
      </c>
      <c r="D1825" s="40">
        <v>80</v>
      </c>
      <c r="E1825" s="40">
        <v>803</v>
      </c>
      <c r="F1825" s="40">
        <v>8034</v>
      </c>
      <c r="G1825" s="40" t="s">
        <v>1496</v>
      </c>
    </row>
    <row r="1826" spans="2:7">
      <c r="B1826" s="46" t="s">
        <v>1980</v>
      </c>
      <c r="C1826" s="40" t="s">
        <v>1443</v>
      </c>
      <c r="D1826" s="40">
        <v>80</v>
      </c>
      <c r="E1826" s="40">
        <v>803</v>
      </c>
      <c r="F1826" s="40">
        <v>8035</v>
      </c>
      <c r="G1826" s="40" t="s">
        <v>1497</v>
      </c>
    </row>
    <row r="1827" spans="2:7">
      <c r="B1827" s="46" t="s">
        <v>1980</v>
      </c>
      <c r="C1827" s="40" t="s">
        <v>1443</v>
      </c>
      <c r="D1827" s="40">
        <v>80</v>
      </c>
      <c r="E1827" s="40">
        <v>803</v>
      </c>
      <c r="F1827" s="40">
        <v>8036</v>
      </c>
      <c r="G1827" s="40" t="s">
        <v>1498</v>
      </c>
    </row>
    <row r="1828" spans="2:7">
      <c r="B1828" s="46" t="s">
        <v>1980</v>
      </c>
      <c r="C1828" s="40" t="s">
        <v>1443</v>
      </c>
      <c r="D1828" s="40">
        <v>80</v>
      </c>
      <c r="E1828" s="40">
        <v>804</v>
      </c>
      <c r="F1828" s="40">
        <v>0</v>
      </c>
      <c r="G1828" s="40" t="s">
        <v>1499</v>
      </c>
    </row>
    <row r="1829" spans="2:7">
      <c r="B1829" s="46" t="s">
        <v>1980</v>
      </c>
      <c r="C1829" s="40" t="s">
        <v>1443</v>
      </c>
      <c r="D1829" s="40">
        <v>80</v>
      </c>
      <c r="E1829" s="40">
        <v>804</v>
      </c>
      <c r="F1829" s="40">
        <v>8041</v>
      </c>
      <c r="G1829" s="40" t="s">
        <v>1500</v>
      </c>
    </row>
    <row r="1830" spans="2:7">
      <c r="B1830" s="46" t="s">
        <v>1980</v>
      </c>
      <c r="C1830" s="40" t="s">
        <v>1443</v>
      </c>
      <c r="D1830" s="40">
        <v>80</v>
      </c>
      <c r="E1830" s="40">
        <v>804</v>
      </c>
      <c r="F1830" s="40">
        <v>8042</v>
      </c>
      <c r="G1830" s="40" t="s">
        <v>1501</v>
      </c>
    </row>
    <row r="1831" spans="2:7">
      <c r="B1831" s="46" t="s">
        <v>1980</v>
      </c>
      <c r="C1831" s="40" t="s">
        <v>1443</v>
      </c>
      <c r="D1831" s="40">
        <v>80</v>
      </c>
      <c r="E1831" s="40">
        <v>804</v>
      </c>
      <c r="F1831" s="40">
        <v>8043</v>
      </c>
      <c r="G1831" s="40" t="s">
        <v>1502</v>
      </c>
    </row>
    <row r="1832" spans="2:7">
      <c r="B1832" s="46" t="s">
        <v>1980</v>
      </c>
      <c r="C1832" s="40" t="s">
        <v>1443</v>
      </c>
      <c r="D1832" s="40">
        <v>80</v>
      </c>
      <c r="E1832" s="40">
        <v>804</v>
      </c>
      <c r="F1832" s="40">
        <v>8044</v>
      </c>
      <c r="G1832" s="40" t="s">
        <v>1503</v>
      </c>
    </row>
    <row r="1833" spans="2:7">
      <c r="B1833" s="46" t="s">
        <v>1980</v>
      </c>
      <c r="C1833" s="40" t="s">
        <v>1443</v>
      </c>
      <c r="D1833" s="40">
        <v>80</v>
      </c>
      <c r="E1833" s="40">
        <v>804</v>
      </c>
      <c r="F1833" s="40">
        <v>8045</v>
      </c>
      <c r="G1833" s="40" t="s">
        <v>1504</v>
      </c>
    </row>
    <row r="1834" spans="2:7">
      <c r="B1834" s="46" t="s">
        <v>1980</v>
      </c>
      <c r="C1834" s="40" t="s">
        <v>1443</v>
      </c>
      <c r="D1834" s="40">
        <v>80</v>
      </c>
      <c r="E1834" s="40">
        <v>804</v>
      </c>
      <c r="F1834" s="40">
        <v>8046</v>
      </c>
      <c r="G1834" s="40" t="s">
        <v>1505</v>
      </c>
    </row>
    <row r="1835" spans="2:7">
      <c r="B1835" s="46" t="s">
        <v>1980</v>
      </c>
      <c r="C1835" s="40" t="s">
        <v>1443</v>
      </c>
      <c r="D1835" s="40">
        <v>80</v>
      </c>
      <c r="E1835" s="40">
        <v>804</v>
      </c>
      <c r="F1835" s="40">
        <v>8047</v>
      </c>
      <c r="G1835" s="40" t="s">
        <v>1506</v>
      </c>
    </row>
    <row r="1836" spans="2:7">
      <c r="B1836" s="46" t="s">
        <v>1980</v>
      </c>
      <c r="C1836" s="40" t="s">
        <v>1443</v>
      </c>
      <c r="D1836" s="40">
        <v>80</v>
      </c>
      <c r="E1836" s="40">
        <v>804</v>
      </c>
      <c r="F1836" s="40">
        <v>8048</v>
      </c>
      <c r="G1836" s="40" t="s">
        <v>1507</v>
      </c>
    </row>
    <row r="1837" spans="2:7">
      <c r="B1837" s="46" t="s">
        <v>1980</v>
      </c>
      <c r="C1837" s="40" t="s">
        <v>1443</v>
      </c>
      <c r="D1837" s="40">
        <v>80</v>
      </c>
      <c r="E1837" s="40">
        <v>805</v>
      </c>
      <c r="F1837" s="40">
        <v>0</v>
      </c>
      <c r="G1837" s="40" t="s">
        <v>1508</v>
      </c>
    </row>
    <row r="1838" spans="2:7">
      <c r="B1838" s="46" t="s">
        <v>1980</v>
      </c>
      <c r="C1838" s="40" t="s">
        <v>1443</v>
      </c>
      <c r="D1838" s="40">
        <v>80</v>
      </c>
      <c r="E1838" s="40">
        <v>805</v>
      </c>
      <c r="F1838" s="40">
        <v>8051</v>
      </c>
      <c r="G1838" s="40" t="s">
        <v>1509</v>
      </c>
    </row>
    <row r="1839" spans="2:7">
      <c r="B1839" s="46" t="s">
        <v>1980</v>
      </c>
      <c r="C1839" s="40" t="s">
        <v>1443</v>
      </c>
      <c r="D1839" s="40">
        <v>80</v>
      </c>
      <c r="E1839" s="40">
        <v>805</v>
      </c>
      <c r="F1839" s="40">
        <v>8052</v>
      </c>
      <c r="G1839" s="40" t="s">
        <v>1510</v>
      </c>
    </row>
    <row r="1840" spans="2:7">
      <c r="B1840" s="46" t="s">
        <v>1980</v>
      </c>
      <c r="C1840" s="40" t="s">
        <v>1443</v>
      </c>
      <c r="D1840" s="40">
        <v>80</v>
      </c>
      <c r="E1840" s="40">
        <v>805</v>
      </c>
      <c r="F1840" s="40">
        <v>8053</v>
      </c>
      <c r="G1840" s="40" t="s">
        <v>1511</v>
      </c>
    </row>
    <row r="1841" spans="2:7">
      <c r="B1841" s="46" t="s">
        <v>1980</v>
      </c>
      <c r="C1841" s="40" t="s">
        <v>1443</v>
      </c>
      <c r="D1841" s="40">
        <v>80</v>
      </c>
      <c r="E1841" s="40">
        <v>806</v>
      </c>
      <c r="F1841" s="40">
        <v>0</v>
      </c>
      <c r="G1841" s="40" t="s">
        <v>1512</v>
      </c>
    </row>
    <row r="1842" spans="2:7">
      <c r="B1842" s="46" t="s">
        <v>1980</v>
      </c>
      <c r="C1842" s="40" t="s">
        <v>1443</v>
      </c>
      <c r="D1842" s="40">
        <v>80</v>
      </c>
      <c r="E1842" s="40">
        <v>806</v>
      </c>
      <c r="F1842" s="40">
        <v>8061</v>
      </c>
      <c r="G1842" s="40" t="s">
        <v>1513</v>
      </c>
    </row>
    <row r="1843" spans="2:7">
      <c r="B1843" s="46" t="s">
        <v>1980</v>
      </c>
      <c r="C1843" s="40" t="s">
        <v>1443</v>
      </c>
      <c r="D1843" s="40">
        <v>80</v>
      </c>
      <c r="E1843" s="40">
        <v>806</v>
      </c>
      <c r="F1843" s="40">
        <v>8062</v>
      </c>
      <c r="G1843" s="40" t="s">
        <v>1514</v>
      </c>
    </row>
    <row r="1844" spans="2:7">
      <c r="B1844" s="46" t="s">
        <v>1980</v>
      </c>
      <c r="C1844" s="40" t="s">
        <v>1443</v>
      </c>
      <c r="D1844" s="40">
        <v>80</v>
      </c>
      <c r="E1844" s="40">
        <v>806</v>
      </c>
      <c r="F1844" s="40">
        <v>8063</v>
      </c>
      <c r="G1844" s="40" t="s">
        <v>1515</v>
      </c>
    </row>
    <row r="1845" spans="2:7">
      <c r="B1845" s="46" t="s">
        <v>1980</v>
      </c>
      <c r="C1845" s="40" t="s">
        <v>1443</v>
      </c>
      <c r="D1845" s="40">
        <v>80</v>
      </c>
      <c r="E1845" s="40">
        <v>806</v>
      </c>
      <c r="F1845" s="40">
        <v>8064</v>
      </c>
      <c r="G1845" s="40" t="s">
        <v>1516</v>
      </c>
    </row>
    <row r="1846" spans="2:7">
      <c r="B1846" s="46" t="s">
        <v>1980</v>
      </c>
      <c r="C1846" s="40" t="s">
        <v>1443</v>
      </c>
      <c r="D1846" s="40">
        <v>80</v>
      </c>
      <c r="E1846" s="40">
        <v>806</v>
      </c>
      <c r="F1846" s="40">
        <v>8065</v>
      </c>
      <c r="G1846" s="40" t="s">
        <v>1517</v>
      </c>
    </row>
    <row r="1847" spans="2:7">
      <c r="B1847" s="46" t="s">
        <v>1980</v>
      </c>
      <c r="C1847" s="40" t="s">
        <v>1443</v>
      </c>
      <c r="D1847" s="40">
        <v>80</v>
      </c>
      <c r="E1847" s="40">
        <v>806</v>
      </c>
      <c r="F1847" s="40">
        <v>8069</v>
      </c>
      <c r="G1847" s="40" t="s">
        <v>1518</v>
      </c>
    </row>
    <row r="1848" spans="2:7">
      <c r="B1848" s="46" t="s">
        <v>1980</v>
      </c>
      <c r="C1848" s="40" t="s">
        <v>1443</v>
      </c>
      <c r="D1848" s="40">
        <v>80</v>
      </c>
      <c r="E1848" s="40">
        <v>809</v>
      </c>
      <c r="F1848" s="40">
        <v>0</v>
      </c>
      <c r="G1848" s="40" t="s">
        <v>1519</v>
      </c>
    </row>
    <row r="1849" spans="2:7">
      <c r="B1849" s="46" t="s">
        <v>1980</v>
      </c>
      <c r="C1849" s="40" t="s">
        <v>1443</v>
      </c>
      <c r="D1849" s="40">
        <v>80</v>
      </c>
      <c r="E1849" s="40">
        <v>809</v>
      </c>
      <c r="F1849" s="40">
        <v>8091</v>
      </c>
      <c r="G1849" s="40" t="s">
        <v>1520</v>
      </c>
    </row>
    <row r="1850" spans="2:7">
      <c r="B1850" s="46" t="s">
        <v>1980</v>
      </c>
      <c r="C1850" s="40" t="s">
        <v>1443</v>
      </c>
      <c r="D1850" s="40">
        <v>80</v>
      </c>
      <c r="E1850" s="40">
        <v>809</v>
      </c>
      <c r="F1850" s="40">
        <v>8092</v>
      </c>
      <c r="G1850" s="40" t="s">
        <v>1521</v>
      </c>
    </row>
    <row r="1851" spans="2:7">
      <c r="B1851" s="46" t="s">
        <v>1980</v>
      </c>
      <c r="C1851" s="40" t="s">
        <v>1443</v>
      </c>
      <c r="D1851" s="40">
        <v>80</v>
      </c>
      <c r="E1851" s="40">
        <v>809</v>
      </c>
      <c r="F1851" s="40">
        <v>8093</v>
      </c>
      <c r="G1851" s="40" t="s">
        <v>1522</v>
      </c>
    </row>
    <row r="1852" spans="2:7">
      <c r="B1852" s="46" t="s">
        <v>1980</v>
      </c>
      <c r="C1852" s="40" t="s">
        <v>1443</v>
      </c>
      <c r="D1852" s="40">
        <v>80</v>
      </c>
      <c r="E1852" s="40">
        <v>809</v>
      </c>
      <c r="F1852" s="40">
        <v>8094</v>
      </c>
      <c r="G1852" s="40" t="s">
        <v>1523</v>
      </c>
    </row>
    <row r="1853" spans="2:7">
      <c r="B1853" s="46" t="s">
        <v>1980</v>
      </c>
      <c r="C1853" s="40" t="s">
        <v>1443</v>
      </c>
      <c r="D1853" s="40">
        <v>80</v>
      </c>
      <c r="E1853" s="40">
        <v>809</v>
      </c>
      <c r="F1853" s="40">
        <v>8095</v>
      </c>
      <c r="G1853" s="40" t="s">
        <v>1524</v>
      </c>
    </row>
    <row r="1854" spans="2:7">
      <c r="B1854" s="46" t="s">
        <v>1980</v>
      </c>
      <c r="C1854" s="40" t="s">
        <v>1443</v>
      </c>
      <c r="D1854" s="40">
        <v>80</v>
      </c>
      <c r="E1854" s="40">
        <v>809</v>
      </c>
      <c r="F1854" s="40">
        <v>8096</v>
      </c>
      <c r="G1854" s="40" t="s">
        <v>1525</v>
      </c>
    </row>
    <row r="1855" spans="2:7">
      <c r="B1855" s="46" t="s">
        <v>1980</v>
      </c>
      <c r="C1855" s="40" t="s">
        <v>1443</v>
      </c>
      <c r="D1855" s="40">
        <v>80</v>
      </c>
      <c r="E1855" s="40">
        <v>809</v>
      </c>
      <c r="F1855" s="40">
        <v>8099</v>
      </c>
      <c r="G1855" s="40" t="s">
        <v>1526</v>
      </c>
    </row>
    <row r="1856" spans="2:7">
      <c r="B1856" s="46" t="s">
        <v>1980</v>
      </c>
      <c r="C1856" s="40" t="s">
        <v>1527</v>
      </c>
      <c r="D1856" s="40">
        <v>0</v>
      </c>
      <c r="E1856" s="40">
        <v>0</v>
      </c>
      <c r="F1856" s="40">
        <v>0</v>
      </c>
      <c r="G1856" s="40" t="s">
        <v>1528</v>
      </c>
    </row>
    <row r="1857" spans="2:7">
      <c r="B1857" s="46" t="s">
        <v>1980</v>
      </c>
      <c r="C1857" s="40" t="s">
        <v>1527</v>
      </c>
      <c r="D1857" s="40">
        <v>81</v>
      </c>
      <c r="E1857" s="40">
        <v>0</v>
      </c>
      <c r="F1857" s="40">
        <v>0</v>
      </c>
      <c r="G1857" s="40" t="s">
        <v>1529</v>
      </c>
    </row>
    <row r="1858" spans="2:7">
      <c r="B1858" s="46" t="s">
        <v>1980</v>
      </c>
      <c r="C1858" s="40" t="s">
        <v>1527</v>
      </c>
      <c r="D1858" s="40">
        <v>81</v>
      </c>
      <c r="E1858" s="40">
        <v>810</v>
      </c>
      <c r="F1858" s="40">
        <v>0</v>
      </c>
      <c r="G1858" s="40" t="s">
        <v>1530</v>
      </c>
    </row>
    <row r="1859" spans="2:7">
      <c r="B1859" s="46" t="s">
        <v>1980</v>
      </c>
      <c r="C1859" s="40" t="s">
        <v>1527</v>
      </c>
      <c r="D1859" s="40">
        <v>81</v>
      </c>
      <c r="E1859" s="40">
        <v>810</v>
      </c>
      <c r="F1859" s="40">
        <v>8101</v>
      </c>
      <c r="G1859" s="40" t="s">
        <v>1231</v>
      </c>
    </row>
    <row r="1860" spans="2:7">
      <c r="B1860" s="46" t="s">
        <v>1980</v>
      </c>
      <c r="C1860" s="40" t="s">
        <v>1527</v>
      </c>
      <c r="D1860" s="40">
        <v>81</v>
      </c>
      <c r="E1860" s="40">
        <v>811</v>
      </c>
      <c r="F1860" s="40">
        <v>0</v>
      </c>
      <c r="G1860" s="40" t="s">
        <v>1531</v>
      </c>
    </row>
    <row r="1861" spans="2:7">
      <c r="B1861" s="46" t="s">
        <v>1980</v>
      </c>
      <c r="C1861" s="40" t="s">
        <v>1527</v>
      </c>
      <c r="D1861" s="40">
        <v>81</v>
      </c>
      <c r="E1861" s="40">
        <v>811</v>
      </c>
      <c r="F1861" s="40">
        <v>8111</v>
      </c>
      <c r="G1861" s="40" t="s">
        <v>1531</v>
      </c>
    </row>
    <row r="1862" spans="2:7">
      <c r="B1862" s="46" t="s">
        <v>1980</v>
      </c>
      <c r="C1862" s="40" t="s">
        <v>1527</v>
      </c>
      <c r="D1862" s="40">
        <v>81</v>
      </c>
      <c r="E1862" s="40">
        <v>812</v>
      </c>
      <c r="F1862" s="40">
        <v>0</v>
      </c>
      <c r="G1862" s="40" t="s">
        <v>1532</v>
      </c>
    </row>
    <row r="1863" spans="2:7">
      <c r="B1863" s="46" t="s">
        <v>1980</v>
      </c>
      <c r="C1863" s="40" t="s">
        <v>1527</v>
      </c>
      <c r="D1863" s="40">
        <v>81</v>
      </c>
      <c r="E1863" s="40">
        <v>812</v>
      </c>
      <c r="F1863" s="40">
        <v>8121</v>
      </c>
      <c r="G1863" s="40" t="s">
        <v>1532</v>
      </c>
    </row>
    <row r="1864" spans="2:7">
      <c r="B1864" s="46" t="s">
        <v>1980</v>
      </c>
      <c r="C1864" s="40" t="s">
        <v>1527</v>
      </c>
      <c r="D1864" s="40">
        <v>81</v>
      </c>
      <c r="E1864" s="40">
        <v>813</v>
      </c>
      <c r="F1864" s="40">
        <v>0</v>
      </c>
      <c r="G1864" s="40" t="s">
        <v>1533</v>
      </c>
    </row>
    <row r="1865" spans="2:7">
      <c r="B1865" s="46" t="s">
        <v>1980</v>
      </c>
      <c r="C1865" s="40" t="s">
        <v>1527</v>
      </c>
      <c r="D1865" s="40">
        <v>81</v>
      </c>
      <c r="E1865" s="40">
        <v>813</v>
      </c>
      <c r="F1865" s="40">
        <v>8131</v>
      </c>
      <c r="G1865" s="40" t="s">
        <v>1533</v>
      </c>
    </row>
    <row r="1866" spans="2:7">
      <c r="B1866" s="46" t="s">
        <v>1980</v>
      </c>
      <c r="C1866" s="40" t="s">
        <v>1527</v>
      </c>
      <c r="D1866" s="40">
        <v>81</v>
      </c>
      <c r="E1866" s="40">
        <v>814</v>
      </c>
      <c r="F1866" s="40">
        <v>0</v>
      </c>
      <c r="G1866" s="40" t="s">
        <v>1534</v>
      </c>
    </row>
    <row r="1867" spans="2:7">
      <c r="B1867" s="46" t="s">
        <v>1980</v>
      </c>
      <c r="C1867" s="40" t="s">
        <v>1527</v>
      </c>
      <c r="D1867" s="40">
        <v>81</v>
      </c>
      <c r="E1867" s="40">
        <v>814</v>
      </c>
      <c r="F1867" s="40">
        <v>8141</v>
      </c>
      <c r="G1867" s="40" t="s">
        <v>1535</v>
      </c>
    </row>
    <row r="1868" spans="2:7">
      <c r="B1868" s="46" t="s">
        <v>1980</v>
      </c>
      <c r="C1868" s="40" t="s">
        <v>1527</v>
      </c>
      <c r="D1868" s="40">
        <v>81</v>
      </c>
      <c r="E1868" s="40">
        <v>814</v>
      </c>
      <c r="F1868" s="40">
        <v>8142</v>
      </c>
      <c r="G1868" s="40" t="s">
        <v>1536</v>
      </c>
    </row>
    <row r="1869" spans="2:7">
      <c r="B1869" s="46" t="s">
        <v>1980</v>
      </c>
      <c r="C1869" s="40" t="s">
        <v>1527</v>
      </c>
      <c r="D1869" s="40">
        <v>81</v>
      </c>
      <c r="E1869" s="40">
        <v>815</v>
      </c>
      <c r="F1869" s="40">
        <v>0</v>
      </c>
      <c r="G1869" s="40" t="s">
        <v>1537</v>
      </c>
    </row>
    <row r="1870" spans="2:7">
      <c r="B1870" s="46" t="s">
        <v>1980</v>
      </c>
      <c r="C1870" s="40" t="s">
        <v>1527</v>
      </c>
      <c r="D1870" s="40">
        <v>81</v>
      </c>
      <c r="E1870" s="40">
        <v>815</v>
      </c>
      <c r="F1870" s="40">
        <v>8151</v>
      </c>
      <c r="G1870" s="40" t="s">
        <v>1537</v>
      </c>
    </row>
    <row r="1871" spans="2:7">
      <c r="B1871" s="46" t="s">
        <v>1980</v>
      </c>
      <c r="C1871" s="40" t="s">
        <v>1527</v>
      </c>
      <c r="D1871" s="40">
        <v>81</v>
      </c>
      <c r="E1871" s="40">
        <v>816</v>
      </c>
      <c r="F1871" s="40">
        <v>0</v>
      </c>
      <c r="G1871" s="40" t="s">
        <v>1538</v>
      </c>
    </row>
    <row r="1872" spans="2:7">
      <c r="B1872" s="46" t="s">
        <v>1980</v>
      </c>
      <c r="C1872" s="40" t="s">
        <v>1527</v>
      </c>
      <c r="D1872" s="40">
        <v>81</v>
      </c>
      <c r="E1872" s="40">
        <v>816</v>
      </c>
      <c r="F1872" s="40">
        <v>8161</v>
      </c>
      <c r="G1872" s="40" t="s">
        <v>1539</v>
      </c>
    </row>
    <row r="1873" spans="2:7">
      <c r="B1873" s="46" t="s">
        <v>1980</v>
      </c>
      <c r="C1873" s="40" t="s">
        <v>1527</v>
      </c>
      <c r="D1873" s="40">
        <v>81</v>
      </c>
      <c r="E1873" s="40">
        <v>816</v>
      </c>
      <c r="F1873" s="40">
        <v>8162</v>
      </c>
      <c r="G1873" s="40" t="s">
        <v>1540</v>
      </c>
    </row>
    <row r="1874" spans="2:7">
      <c r="B1874" s="46" t="s">
        <v>1980</v>
      </c>
      <c r="C1874" s="40" t="s">
        <v>1527</v>
      </c>
      <c r="D1874" s="40">
        <v>81</v>
      </c>
      <c r="E1874" s="40">
        <v>816</v>
      </c>
      <c r="F1874" s="40">
        <v>8163</v>
      </c>
      <c r="G1874" s="40" t="s">
        <v>1541</v>
      </c>
    </row>
    <row r="1875" spans="2:7">
      <c r="B1875" s="46" t="s">
        <v>1980</v>
      </c>
      <c r="C1875" s="40" t="s">
        <v>1527</v>
      </c>
      <c r="D1875" s="40">
        <v>81</v>
      </c>
      <c r="E1875" s="40">
        <v>817</v>
      </c>
      <c r="F1875" s="40">
        <v>0</v>
      </c>
      <c r="G1875" s="40" t="s">
        <v>1542</v>
      </c>
    </row>
    <row r="1876" spans="2:7">
      <c r="B1876" s="46" t="s">
        <v>1980</v>
      </c>
      <c r="C1876" s="40" t="s">
        <v>1527</v>
      </c>
      <c r="D1876" s="40">
        <v>81</v>
      </c>
      <c r="E1876" s="40">
        <v>817</v>
      </c>
      <c r="F1876" s="40">
        <v>8171</v>
      </c>
      <c r="G1876" s="40" t="s">
        <v>1543</v>
      </c>
    </row>
    <row r="1877" spans="2:7">
      <c r="B1877" s="46" t="s">
        <v>1980</v>
      </c>
      <c r="C1877" s="40" t="s">
        <v>1527</v>
      </c>
      <c r="D1877" s="40">
        <v>81</v>
      </c>
      <c r="E1877" s="40">
        <v>817</v>
      </c>
      <c r="F1877" s="40">
        <v>8172</v>
      </c>
      <c r="G1877" s="40" t="s">
        <v>1544</v>
      </c>
    </row>
    <row r="1878" spans="2:7">
      <c r="B1878" s="46" t="s">
        <v>1980</v>
      </c>
      <c r="C1878" s="40" t="s">
        <v>1527</v>
      </c>
      <c r="D1878" s="40">
        <v>81</v>
      </c>
      <c r="E1878" s="40">
        <v>818</v>
      </c>
      <c r="F1878" s="40">
        <v>0</v>
      </c>
      <c r="G1878" s="40" t="s">
        <v>1545</v>
      </c>
    </row>
    <row r="1879" spans="2:7">
      <c r="B1879" s="46" t="s">
        <v>1980</v>
      </c>
      <c r="C1879" s="40" t="s">
        <v>1527</v>
      </c>
      <c r="D1879" s="40">
        <v>81</v>
      </c>
      <c r="E1879" s="40">
        <v>818</v>
      </c>
      <c r="F1879" s="40">
        <v>8181</v>
      </c>
      <c r="G1879" s="40" t="s">
        <v>1545</v>
      </c>
    </row>
    <row r="1880" spans="2:7">
      <c r="B1880" s="46" t="s">
        <v>1980</v>
      </c>
      <c r="C1880" s="40" t="s">
        <v>1527</v>
      </c>
      <c r="D1880" s="40">
        <v>81</v>
      </c>
      <c r="E1880" s="40">
        <v>819</v>
      </c>
      <c r="F1880" s="40">
        <v>0</v>
      </c>
      <c r="G1880" s="40" t="s">
        <v>1546</v>
      </c>
    </row>
    <row r="1881" spans="2:7">
      <c r="B1881" s="46" t="s">
        <v>1980</v>
      </c>
      <c r="C1881" s="40" t="s">
        <v>1527</v>
      </c>
      <c r="D1881" s="40">
        <v>81</v>
      </c>
      <c r="E1881" s="40">
        <v>819</v>
      </c>
      <c r="F1881" s="40">
        <v>8191</v>
      </c>
      <c r="G1881" s="40" t="s">
        <v>1546</v>
      </c>
    </row>
    <row r="1882" spans="2:7">
      <c r="B1882" s="46" t="s">
        <v>1980</v>
      </c>
      <c r="C1882" s="40" t="s">
        <v>1527</v>
      </c>
      <c r="D1882" s="40">
        <v>82</v>
      </c>
      <c r="E1882" s="40">
        <v>0</v>
      </c>
      <c r="F1882" s="40">
        <v>0</v>
      </c>
      <c r="G1882" s="40" t="s">
        <v>1547</v>
      </c>
    </row>
    <row r="1883" spans="2:7">
      <c r="B1883" s="46" t="s">
        <v>1980</v>
      </c>
      <c r="C1883" s="40" t="s">
        <v>1527</v>
      </c>
      <c r="D1883" s="40">
        <v>82</v>
      </c>
      <c r="E1883" s="40">
        <v>820</v>
      </c>
      <c r="F1883" s="40">
        <v>0</v>
      </c>
      <c r="G1883" s="40" t="s">
        <v>1548</v>
      </c>
    </row>
    <row r="1884" spans="2:7">
      <c r="B1884" s="46" t="s">
        <v>1980</v>
      </c>
      <c r="C1884" s="40" t="s">
        <v>1527</v>
      </c>
      <c r="D1884" s="40">
        <v>82</v>
      </c>
      <c r="E1884" s="40">
        <v>820</v>
      </c>
      <c r="F1884" s="40">
        <v>8200</v>
      </c>
      <c r="G1884" s="40" t="s">
        <v>191</v>
      </c>
    </row>
    <row r="1885" spans="2:7">
      <c r="B1885" s="46" t="s">
        <v>1980</v>
      </c>
      <c r="C1885" s="40" t="s">
        <v>1527</v>
      </c>
      <c r="D1885" s="40">
        <v>82</v>
      </c>
      <c r="E1885" s="40">
        <v>820</v>
      </c>
      <c r="F1885" s="40">
        <v>8209</v>
      </c>
      <c r="G1885" s="40" t="s">
        <v>192</v>
      </c>
    </row>
    <row r="1886" spans="2:7">
      <c r="B1886" s="46" t="s">
        <v>1980</v>
      </c>
      <c r="C1886" s="40" t="s">
        <v>1527</v>
      </c>
      <c r="D1886" s="40">
        <v>82</v>
      </c>
      <c r="E1886" s="40">
        <v>821</v>
      </c>
      <c r="F1886" s="40">
        <v>0</v>
      </c>
      <c r="G1886" s="40" t="s">
        <v>1549</v>
      </c>
    </row>
    <row r="1887" spans="2:7">
      <c r="B1887" s="46" t="s">
        <v>1980</v>
      </c>
      <c r="C1887" s="40" t="s">
        <v>1527</v>
      </c>
      <c r="D1887" s="40">
        <v>82</v>
      </c>
      <c r="E1887" s="40">
        <v>821</v>
      </c>
      <c r="F1887" s="40">
        <v>8211</v>
      </c>
      <c r="G1887" s="40" t="s">
        <v>1550</v>
      </c>
    </row>
    <row r="1888" spans="2:7">
      <c r="B1888" s="46" t="s">
        <v>1980</v>
      </c>
      <c r="C1888" s="40" t="s">
        <v>1527</v>
      </c>
      <c r="D1888" s="40">
        <v>82</v>
      </c>
      <c r="E1888" s="40">
        <v>821</v>
      </c>
      <c r="F1888" s="40">
        <v>8212</v>
      </c>
      <c r="G1888" s="40" t="s">
        <v>1551</v>
      </c>
    </row>
    <row r="1889" spans="2:7">
      <c r="B1889" s="46" t="s">
        <v>1980</v>
      </c>
      <c r="C1889" s="40" t="s">
        <v>1527</v>
      </c>
      <c r="D1889" s="40">
        <v>82</v>
      </c>
      <c r="E1889" s="40">
        <v>821</v>
      </c>
      <c r="F1889" s="40">
        <v>8213</v>
      </c>
      <c r="G1889" s="40" t="s">
        <v>1552</v>
      </c>
    </row>
    <row r="1890" spans="2:7">
      <c r="B1890" s="46" t="s">
        <v>1980</v>
      </c>
      <c r="C1890" s="40" t="s">
        <v>1527</v>
      </c>
      <c r="D1890" s="40">
        <v>82</v>
      </c>
      <c r="E1890" s="40">
        <v>821</v>
      </c>
      <c r="F1890" s="40">
        <v>8214</v>
      </c>
      <c r="G1890" s="40" t="s">
        <v>1553</v>
      </c>
    </row>
    <row r="1891" spans="2:7">
      <c r="B1891" s="46" t="s">
        <v>1980</v>
      </c>
      <c r="C1891" s="40" t="s">
        <v>1527</v>
      </c>
      <c r="D1891" s="40">
        <v>82</v>
      </c>
      <c r="E1891" s="40">
        <v>821</v>
      </c>
      <c r="F1891" s="40">
        <v>8215</v>
      </c>
      <c r="G1891" s="40" t="s">
        <v>1554</v>
      </c>
    </row>
    <row r="1892" spans="2:7">
      <c r="B1892" s="46" t="s">
        <v>1980</v>
      </c>
      <c r="C1892" s="40" t="s">
        <v>1527</v>
      </c>
      <c r="D1892" s="40">
        <v>82</v>
      </c>
      <c r="E1892" s="40">
        <v>821</v>
      </c>
      <c r="F1892" s="40">
        <v>8216</v>
      </c>
      <c r="G1892" s="40" t="s">
        <v>1555</v>
      </c>
    </row>
    <row r="1893" spans="2:7">
      <c r="B1893" s="46" t="s">
        <v>1980</v>
      </c>
      <c r="C1893" s="40" t="s">
        <v>1527</v>
      </c>
      <c r="D1893" s="40">
        <v>82</v>
      </c>
      <c r="E1893" s="40">
        <v>821</v>
      </c>
      <c r="F1893" s="40">
        <v>8219</v>
      </c>
      <c r="G1893" s="40" t="s">
        <v>1556</v>
      </c>
    </row>
    <row r="1894" spans="2:7">
      <c r="B1894" s="46" t="s">
        <v>1980</v>
      </c>
      <c r="C1894" s="40" t="s">
        <v>1527</v>
      </c>
      <c r="D1894" s="40">
        <v>82</v>
      </c>
      <c r="E1894" s="40">
        <v>822</v>
      </c>
      <c r="F1894" s="40">
        <v>0</v>
      </c>
      <c r="G1894" s="40" t="s">
        <v>1557</v>
      </c>
    </row>
    <row r="1895" spans="2:7">
      <c r="B1895" s="46" t="s">
        <v>1980</v>
      </c>
      <c r="C1895" s="40" t="s">
        <v>1527</v>
      </c>
      <c r="D1895" s="40">
        <v>82</v>
      </c>
      <c r="E1895" s="40">
        <v>822</v>
      </c>
      <c r="F1895" s="40">
        <v>8221</v>
      </c>
      <c r="G1895" s="40" t="s">
        <v>1558</v>
      </c>
    </row>
    <row r="1896" spans="2:7">
      <c r="B1896" s="46" t="s">
        <v>1980</v>
      </c>
      <c r="C1896" s="40" t="s">
        <v>1527</v>
      </c>
      <c r="D1896" s="40">
        <v>82</v>
      </c>
      <c r="E1896" s="40">
        <v>822</v>
      </c>
      <c r="F1896" s="40">
        <v>8222</v>
      </c>
      <c r="G1896" s="40" t="s">
        <v>1559</v>
      </c>
    </row>
    <row r="1897" spans="2:7">
      <c r="B1897" s="46" t="s">
        <v>1980</v>
      </c>
      <c r="C1897" s="40" t="s">
        <v>1527</v>
      </c>
      <c r="D1897" s="40">
        <v>82</v>
      </c>
      <c r="E1897" s="40">
        <v>822</v>
      </c>
      <c r="F1897" s="40">
        <v>8229</v>
      </c>
      <c r="G1897" s="40" t="s">
        <v>1560</v>
      </c>
    </row>
    <row r="1898" spans="2:7">
      <c r="B1898" s="46" t="s">
        <v>1980</v>
      </c>
      <c r="C1898" s="40" t="s">
        <v>1527</v>
      </c>
      <c r="D1898" s="40">
        <v>82</v>
      </c>
      <c r="E1898" s="40">
        <v>823</v>
      </c>
      <c r="F1898" s="40">
        <v>0</v>
      </c>
      <c r="G1898" s="40" t="s">
        <v>1561</v>
      </c>
    </row>
    <row r="1899" spans="2:7">
      <c r="B1899" s="46" t="s">
        <v>1980</v>
      </c>
      <c r="C1899" s="40" t="s">
        <v>1527</v>
      </c>
      <c r="D1899" s="40">
        <v>82</v>
      </c>
      <c r="E1899" s="40">
        <v>823</v>
      </c>
      <c r="F1899" s="40">
        <v>8231</v>
      </c>
      <c r="G1899" s="40" t="s">
        <v>1561</v>
      </c>
    </row>
    <row r="1900" spans="2:7">
      <c r="B1900" s="46" t="s">
        <v>1980</v>
      </c>
      <c r="C1900" s="40" t="s">
        <v>1527</v>
      </c>
      <c r="D1900" s="40">
        <v>82</v>
      </c>
      <c r="E1900" s="40">
        <v>824</v>
      </c>
      <c r="F1900" s="40">
        <v>0</v>
      </c>
      <c r="G1900" s="40" t="s">
        <v>1562</v>
      </c>
    </row>
    <row r="1901" spans="2:7">
      <c r="B1901" s="46" t="s">
        <v>1980</v>
      </c>
      <c r="C1901" s="40" t="s">
        <v>1527</v>
      </c>
      <c r="D1901" s="40">
        <v>82</v>
      </c>
      <c r="E1901" s="40">
        <v>824</v>
      </c>
      <c r="F1901" s="40">
        <v>8241</v>
      </c>
      <c r="G1901" s="40" t="s">
        <v>1563</v>
      </c>
    </row>
    <row r="1902" spans="2:7">
      <c r="B1902" s="46" t="s">
        <v>1980</v>
      </c>
      <c r="C1902" s="40" t="s">
        <v>1527</v>
      </c>
      <c r="D1902" s="40">
        <v>82</v>
      </c>
      <c r="E1902" s="40">
        <v>824</v>
      </c>
      <c r="F1902" s="40">
        <v>8242</v>
      </c>
      <c r="G1902" s="40" t="s">
        <v>1564</v>
      </c>
    </row>
    <row r="1903" spans="2:7">
      <c r="B1903" s="46" t="s">
        <v>1980</v>
      </c>
      <c r="C1903" s="40" t="s">
        <v>1527</v>
      </c>
      <c r="D1903" s="40">
        <v>82</v>
      </c>
      <c r="E1903" s="40">
        <v>824</v>
      </c>
      <c r="F1903" s="40">
        <v>8243</v>
      </c>
      <c r="G1903" s="40" t="s">
        <v>1565</v>
      </c>
    </row>
    <row r="1904" spans="2:7">
      <c r="B1904" s="46" t="s">
        <v>1980</v>
      </c>
      <c r="C1904" s="40" t="s">
        <v>1527</v>
      </c>
      <c r="D1904" s="40">
        <v>82</v>
      </c>
      <c r="E1904" s="40">
        <v>824</v>
      </c>
      <c r="F1904" s="40">
        <v>8244</v>
      </c>
      <c r="G1904" s="40" t="s">
        <v>1566</v>
      </c>
    </row>
    <row r="1905" spans="2:7">
      <c r="B1905" s="46" t="s">
        <v>1980</v>
      </c>
      <c r="C1905" s="40" t="s">
        <v>1527</v>
      </c>
      <c r="D1905" s="40">
        <v>82</v>
      </c>
      <c r="E1905" s="40">
        <v>824</v>
      </c>
      <c r="F1905" s="40">
        <v>8245</v>
      </c>
      <c r="G1905" s="40" t="s">
        <v>1567</v>
      </c>
    </row>
    <row r="1906" spans="2:7">
      <c r="B1906" s="46" t="s">
        <v>1980</v>
      </c>
      <c r="C1906" s="40" t="s">
        <v>1527</v>
      </c>
      <c r="D1906" s="40">
        <v>82</v>
      </c>
      <c r="E1906" s="40">
        <v>824</v>
      </c>
      <c r="F1906" s="40">
        <v>8246</v>
      </c>
      <c r="G1906" s="40" t="s">
        <v>1568</v>
      </c>
    </row>
    <row r="1907" spans="2:7">
      <c r="B1907" s="46" t="s">
        <v>1980</v>
      </c>
      <c r="C1907" s="40" t="s">
        <v>1527</v>
      </c>
      <c r="D1907" s="40">
        <v>82</v>
      </c>
      <c r="E1907" s="40">
        <v>824</v>
      </c>
      <c r="F1907" s="40">
        <v>8249</v>
      </c>
      <c r="G1907" s="40" t="s">
        <v>1569</v>
      </c>
    </row>
    <row r="1908" spans="2:7">
      <c r="B1908" s="46" t="s">
        <v>1980</v>
      </c>
      <c r="C1908" s="40" t="s">
        <v>1527</v>
      </c>
      <c r="D1908" s="40">
        <v>82</v>
      </c>
      <c r="E1908" s="40">
        <v>829</v>
      </c>
      <c r="F1908" s="40">
        <v>0</v>
      </c>
      <c r="G1908" s="40" t="s">
        <v>1570</v>
      </c>
    </row>
    <row r="1909" spans="2:7">
      <c r="B1909" s="46" t="s">
        <v>1980</v>
      </c>
      <c r="C1909" s="40" t="s">
        <v>1527</v>
      </c>
      <c r="D1909" s="40">
        <v>82</v>
      </c>
      <c r="E1909" s="40">
        <v>829</v>
      </c>
      <c r="F1909" s="40">
        <v>8299</v>
      </c>
      <c r="G1909" s="40" t="s">
        <v>1570</v>
      </c>
    </row>
    <row r="1910" spans="2:7">
      <c r="B1910" s="46" t="s">
        <v>1980</v>
      </c>
      <c r="C1910" s="40" t="s">
        <v>1571</v>
      </c>
      <c r="D1910" s="40">
        <v>0</v>
      </c>
      <c r="E1910" s="40">
        <v>0</v>
      </c>
      <c r="F1910" s="40">
        <v>0</v>
      </c>
      <c r="G1910" s="40" t="s">
        <v>1572</v>
      </c>
    </row>
    <row r="1911" spans="2:7">
      <c r="B1911" s="46" t="s">
        <v>1980</v>
      </c>
      <c r="C1911" s="40" t="s">
        <v>1571</v>
      </c>
      <c r="D1911" s="40">
        <v>83</v>
      </c>
      <c r="E1911" s="40">
        <v>0</v>
      </c>
      <c r="F1911" s="40">
        <v>0</v>
      </c>
      <c r="G1911" s="40" t="s">
        <v>1573</v>
      </c>
    </row>
    <row r="1912" spans="2:7">
      <c r="B1912" s="46" t="s">
        <v>1980</v>
      </c>
      <c r="C1912" s="40" t="s">
        <v>1571</v>
      </c>
      <c r="D1912" s="40">
        <v>83</v>
      </c>
      <c r="E1912" s="40">
        <v>830</v>
      </c>
      <c r="F1912" s="40">
        <v>0</v>
      </c>
      <c r="G1912" s="40" t="s">
        <v>1574</v>
      </c>
    </row>
    <row r="1913" spans="2:7">
      <c r="B1913" s="46" t="s">
        <v>1980</v>
      </c>
      <c r="C1913" s="40" t="s">
        <v>1571</v>
      </c>
      <c r="D1913" s="40">
        <v>83</v>
      </c>
      <c r="E1913" s="40">
        <v>830</v>
      </c>
      <c r="F1913" s="40">
        <v>8300</v>
      </c>
      <c r="G1913" s="40" t="s">
        <v>191</v>
      </c>
    </row>
    <row r="1914" spans="2:7">
      <c r="B1914" s="46" t="s">
        <v>1980</v>
      </c>
      <c r="C1914" s="40" t="s">
        <v>1571</v>
      </c>
      <c r="D1914" s="40">
        <v>83</v>
      </c>
      <c r="E1914" s="40">
        <v>830</v>
      </c>
      <c r="F1914" s="40">
        <v>8309</v>
      </c>
      <c r="G1914" s="40" t="s">
        <v>192</v>
      </c>
    </row>
    <row r="1915" spans="2:7">
      <c r="B1915" s="46" t="s">
        <v>1980</v>
      </c>
      <c r="C1915" s="40" t="s">
        <v>1571</v>
      </c>
      <c r="D1915" s="40">
        <v>83</v>
      </c>
      <c r="E1915" s="40">
        <v>831</v>
      </c>
      <c r="F1915" s="40">
        <v>0</v>
      </c>
      <c r="G1915" s="40" t="s">
        <v>1575</v>
      </c>
    </row>
    <row r="1916" spans="2:7">
      <c r="B1916" s="46" t="s">
        <v>1980</v>
      </c>
      <c r="C1916" s="40" t="s">
        <v>1571</v>
      </c>
      <c r="D1916" s="40">
        <v>83</v>
      </c>
      <c r="E1916" s="40">
        <v>831</v>
      </c>
      <c r="F1916" s="40">
        <v>8311</v>
      </c>
      <c r="G1916" s="40" t="s">
        <v>1576</v>
      </c>
    </row>
    <row r="1917" spans="2:7">
      <c r="B1917" s="46" t="s">
        <v>1980</v>
      </c>
      <c r="C1917" s="40" t="s">
        <v>1571</v>
      </c>
      <c r="D1917" s="40">
        <v>83</v>
      </c>
      <c r="E1917" s="40">
        <v>831</v>
      </c>
      <c r="F1917" s="40">
        <v>8312</v>
      </c>
      <c r="G1917" s="40" t="s">
        <v>1577</v>
      </c>
    </row>
    <row r="1918" spans="2:7">
      <c r="B1918" s="46" t="s">
        <v>1980</v>
      </c>
      <c r="C1918" s="40" t="s">
        <v>1571</v>
      </c>
      <c r="D1918" s="40">
        <v>83</v>
      </c>
      <c r="E1918" s="40">
        <v>832</v>
      </c>
      <c r="F1918" s="40">
        <v>0</v>
      </c>
      <c r="G1918" s="40" t="s">
        <v>1578</v>
      </c>
    </row>
    <row r="1919" spans="2:7">
      <c r="B1919" s="46" t="s">
        <v>1980</v>
      </c>
      <c r="C1919" s="40" t="s">
        <v>1571</v>
      </c>
      <c r="D1919" s="40">
        <v>83</v>
      </c>
      <c r="E1919" s="40">
        <v>832</v>
      </c>
      <c r="F1919" s="40">
        <v>8321</v>
      </c>
      <c r="G1919" s="40" t="s">
        <v>1579</v>
      </c>
    </row>
    <row r="1920" spans="2:7">
      <c r="B1920" s="46" t="s">
        <v>1980</v>
      </c>
      <c r="C1920" s="40" t="s">
        <v>1571</v>
      </c>
      <c r="D1920" s="40">
        <v>83</v>
      </c>
      <c r="E1920" s="40">
        <v>832</v>
      </c>
      <c r="F1920" s="40">
        <v>8322</v>
      </c>
      <c r="G1920" s="40" t="s">
        <v>1580</v>
      </c>
    </row>
    <row r="1921" spans="2:7">
      <c r="B1921" s="46" t="s">
        <v>1980</v>
      </c>
      <c r="C1921" s="40" t="s">
        <v>1571</v>
      </c>
      <c r="D1921" s="40">
        <v>83</v>
      </c>
      <c r="E1921" s="40">
        <v>833</v>
      </c>
      <c r="F1921" s="40">
        <v>0</v>
      </c>
      <c r="G1921" s="40" t="s">
        <v>1581</v>
      </c>
    </row>
    <row r="1922" spans="2:7">
      <c r="B1922" s="46" t="s">
        <v>1980</v>
      </c>
      <c r="C1922" s="40" t="s">
        <v>1571</v>
      </c>
      <c r="D1922" s="40">
        <v>83</v>
      </c>
      <c r="E1922" s="40">
        <v>833</v>
      </c>
      <c r="F1922" s="40">
        <v>8331</v>
      </c>
      <c r="G1922" s="40" t="s">
        <v>1581</v>
      </c>
    </row>
    <row r="1923" spans="2:7">
      <c r="B1923" s="46" t="s">
        <v>1980</v>
      </c>
      <c r="C1923" s="40" t="s">
        <v>1571</v>
      </c>
      <c r="D1923" s="40">
        <v>83</v>
      </c>
      <c r="E1923" s="40">
        <v>834</v>
      </c>
      <c r="F1923" s="40">
        <v>0</v>
      </c>
      <c r="G1923" s="40" t="s">
        <v>1582</v>
      </c>
    </row>
    <row r="1924" spans="2:7">
      <c r="B1924" s="46" t="s">
        <v>1980</v>
      </c>
      <c r="C1924" s="40" t="s">
        <v>1571</v>
      </c>
      <c r="D1924" s="40">
        <v>83</v>
      </c>
      <c r="E1924" s="40">
        <v>834</v>
      </c>
      <c r="F1924" s="40">
        <v>8341</v>
      </c>
      <c r="G1924" s="40" t="s">
        <v>1583</v>
      </c>
    </row>
    <row r="1925" spans="2:7">
      <c r="B1925" s="46" t="s">
        <v>1980</v>
      </c>
      <c r="C1925" s="40" t="s">
        <v>1571</v>
      </c>
      <c r="D1925" s="40">
        <v>83</v>
      </c>
      <c r="E1925" s="40">
        <v>834</v>
      </c>
      <c r="F1925" s="40">
        <v>8342</v>
      </c>
      <c r="G1925" s="40" t="s">
        <v>1584</v>
      </c>
    </row>
    <row r="1926" spans="2:7">
      <c r="B1926" s="46" t="s">
        <v>1980</v>
      </c>
      <c r="C1926" s="40" t="s">
        <v>1571</v>
      </c>
      <c r="D1926" s="40">
        <v>83</v>
      </c>
      <c r="E1926" s="40">
        <v>835</v>
      </c>
      <c r="F1926" s="40">
        <v>0</v>
      </c>
      <c r="G1926" s="40" t="s">
        <v>1585</v>
      </c>
    </row>
    <row r="1927" spans="2:7">
      <c r="B1927" s="46" t="s">
        <v>1980</v>
      </c>
      <c r="C1927" s="40" t="s">
        <v>1571</v>
      </c>
      <c r="D1927" s="40">
        <v>83</v>
      </c>
      <c r="E1927" s="40">
        <v>835</v>
      </c>
      <c r="F1927" s="40">
        <v>8351</v>
      </c>
      <c r="G1927" s="40" t="s">
        <v>1586</v>
      </c>
    </row>
    <row r="1928" spans="2:7">
      <c r="B1928" s="46" t="s">
        <v>1980</v>
      </c>
      <c r="C1928" s="40" t="s">
        <v>1571</v>
      </c>
      <c r="D1928" s="40">
        <v>83</v>
      </c>
      <c r="E1928" s="40">
        <v>835</v>
      </c>
      <c r="F1928" s="40">
        <v>8359</v>
      </c>
      <c r="G1928" s="40" t="s">
        <v>1587</v>
      </c>
    </row>
    <row r="1929" spans="2:7">
      <c r="B1929" s="46" t="s">
        <v>1980</v>
      </c>
      <c r="C1929" s="40" t="s">
        <v>1571</v>
      </c>
      <c r="D1929" s="40">
        <v>83</v>
      </c>
      <c r="E1929" s="40">
        <v>836</v>
      </c>
      <c r="F1929" s="40">
        <v>0</v>
      </c>
      <c r="G1929" s="40" t="s">
        <v>1588</v>
      </c>
    </row>
    <row r="1930" spans="2:7">
      <c r="B1930" s="46" t="s">
        <v>1980</v>
      </c>
      <c r="C1930" s="40" t="s">
        <v>1571</v>
      </c>
      <c r="D1930" s="40">
        <v>83</v>
      </c>
      <c r="E1930" s="40">
        <v>836</v>
      </c>
      <c r="F1930" s="40">
        <v>8361</v>
      </c>
      <c r="G1930" s="40" t="s">
        <v>1589</v>
      </c>
    </row>
    <row r="1931" spans="2:7">
      <c r="B1931" s="46" t="s">
        <v>1980</v>
      </c>
      <c r="C1931" s="40" t="s">
        <v>1571</v>
      </c>
      <c r="D1931" s="40">
        <v>83</v>
      </c>
      <c r="E1931" s="40">
        <v>836</v>
      </c>
      <c r="F1931" s="40">
        <v>8369</v>
      </c>
      <c r="G1931" s="40" t="s">
        <v>1590</v>
      </c>
    </row>
    <row r="1932" spans="2:7">
      <c r="B1932" s="46" t="s">
        <v>1980</v>
      </c>
      <c r="C1932" s="40" t="s">
        <v>1571</v>
      </c>
      <c r="D1932" s="40">
        <v>84</v>
      </c>
      <c r="E1932" s="40">
        <v>0</v>
      </c>
      <c r="F1932" s="40">
        <v>0</v>
      </c>
      <c r="G1932" s="40" t="s">
        <v>1591</v>
      </c>
    </row>
    <row r="1933" spans="2:7">
      <c r="B1933" s="46" t="s">
        <v>1980</v>
      </c>
      <c r="C1933" s="40" t="s">
        <v>1571</v>
      </c>
      <c r="D1933" s="40">
        <v>84</v>
      </c>
      <c r="E1933" s="40">
        <v>840</v>
      </c>
      <c r="F1933" s="40">
        <v>0</v>
      </c>
      <c r="G1933" s="40" t="s">
        <v>1592</v>
      </c>
    </row>
    <row r="1934" spans="2:7">
      <c r="B1934" s="46" t="s">
        <v>1980</v>
      </c>
      <c r="C1934" s="40" t="s">
        <v>1571</v>
      </c>
      <c r="D1934" s="40">
        <v>84</v>
      </c>
      <c r="E1934" s="40">
        <v>840</v>
      </c>
      <c r="F1934" s="40">
        <v>8400</v>
      </c>
      <c r="G1934" s="40" t="s">
        <v>191</v>
      </c>
    </row>
    <row r="1935" spans="2:7">
      <c r="B1935" s="46" t="s">
        <v>1980</v>
      </c>
      <c r="C1935" s="40" t="s">
        <v>1571</v>
      </c>
      <c r="D1935" s="40">
        <v>84</v>
      </c>
      <c r="E1935" s="40">
        <v>840</v>
      </c>
      <c r="F1935" s="40">
        <v>8409</v>
      </c>
      <c r="G1935" s="40" t="s">
        <v>192</v>
      </c>
    </row>
    <row r="1936" spans="2:7">
      <c r="B1936" s="46" t="s">
        <v>1980</v>
      </c>
      <c r="C1936" s="40" t="s">
        <v>1571</v>
      </c>
      <c r="D1936" s="40">
        <v>84</v>
      </c>
      <c r="E1936" s="40">
        <v>841</v>
      </c>
      <c r="F1936" s="40">
        <v>0</v>
      </c>
      <c r="G1936" s="40" t="s">
        <v>1593</v>
      </c>
    </row>
    <row r="1937" spans="2:7">
      <c r="B1937" s="46" t="s">
        <v>1980</v>
      </c>
      <c r="C1937" s="40" t="s">
        <v>1571</v>
      </c>
      <c r="D1937" s="40">
        <v>84</v>
      </c>
      <c r="E1937" s="40">
        <v>841</v>
      </c>
      <c r="F1937" s="40">
        <v>8411</v>
      </c>
      <c r="G1937" s="40" t="s">
        <v>1593</v>
      </c>
    </row>
    <row r="1938" spans="2:7">
      <c r="B1938" s="46" t="s">
        <v>1980</v>
      </c>
      <c r="C1938" s="40" t="s">
        <v>1571</v>
      </c>
      <c r="D1938" s="40">
        <v>84</v>
      </c>
      <c r="E1938" s="40">
        <v>842</v>
      </c>
      <c r="F1938" s="40">
        <v>0</v>
      </c>
      <c r="G1938" s="40" t="s">
        <v>1594</v>
      </c>
    </row>
    <row r="1939" spans="2:7">
      <c r="B1939" s="46" t="s">
        <v>1980</v>
      </c>
      <c r="C1939" s="40" t="s">
        <v>1571</v>
      </c>
      <c r="D1939" s="40">
        <v>84</v>
      </c>
      <c r="E1939" s="40">
        <v>842</v>
      </c>
      <c r="F1939" s="40">
        <v>8421</v>
      </c>
      <c r="G1939" s="40" t="s">
        <v>1595</v>
      </c>
    </row>
    <row r="1940" spans="2:7">
      <c r="B1940" s="46" t="s">
        <v>1980</v>
      </c>
      <c r="C1940" s="40" t="s">
        <v>1571</v>
      </c>
      <c r="D1940" s="40">
        <v>84</v>
      </c>
      <c r="E1940" s="40">
        <v>842</v>
      </c>
      <c r="F1940" s="40">
        <v>8422</v>
      </c>
      <c r="G1940" s="40" t="s">
        <v>1596</v>
      </c>
    </row>
    <row r="1941" spans="2:7">
      <c r="B1941" s="46" t="s">
        <v>1980</v>
      </c>
      <c r="C1941" s="40" t="s">
        <v>1571</v>
      </c>
      <c r="D1941" s="40">
        <v>84</v>
      </c>
      <c r="E1941" s="40">
        <v>842</v>
      </c>
      <c r="F1941" s="40">
        <v>8423</v>
      </c>
      <c r="G1941" s="40" t="s">
        <v>1597</v>
      </c>
    </row>
    <row r="1942" spans="2:7">
      <c r="B1942" s="46" t="s">
        <v>1980</v>
      </c>
      <c r="C1942" s="40" t="s">
        <v>1571</v>
      </c>
      <c r="D1942" s="40">
        <v>84</v>
      </c>
      <c r="E1942" s="40">
        <v>842</v>
      </c>
      <c r="F1942" s="40">
        <v>8429</v>
      </c>
      <c r="G1942" s="40" t="s">
        <v>1598</v>
      </c>
    </row>
    <row r="1943" spans="2:7">
      <c r="B1943" s="46" t="s">
        <v>1980</v>
      </c>
      <c r="C1943" s="40" t="s">
        <v>1571</v>
      </c>
      <c r="D1943" s="40">
        <v>84</v>
      </c>
      <c r="E1943" s="40">
        <v>849</v>
      </c>
      <c r="F1943" s="40">
        <v>0</v>
      </c>
      <c r="G1943" s="40" t="s">
        <v>1599</v>
      </c>
    </row>
    <row r="1944" spans="2:7">
      <c r="B1944" s="46" t="s">
        <v>1980</v>
      </c>
      <c r="C1944" s="40" t="s">
        <v>1571</v>
      </c>
      <c r="D1944" s="40">
        <v>84</v>
      </c>
      <c r="E1944" s="40">
        <v>849</v>
      </c>
      <c r="F1944" s="40">
        <v>8491</v>
      </c>
      <c r="G1944" s="40" t="s">
        <v>1600</v>
      </c>
    </row>
    <row r="1945" spans="2:7">
      <c r="B1945" s="46" t="s">
        <v>1980</v>
      </c>
      <c r="C1945" s="40" t="s">
        <v>1571</v>
      </c>
      <c r="D1945" s="40">
        <v>84</v>
      </c>
      <c r="E1945" s="40">
        <v>849</v>
      </c>
      <c r="F1945" s="40">
        <v>8492</v>
      </c>
      <c r="G1945" s="40" t="s">
        <v>1601</v>
      </c>
    </row>
    <row r="1946" spans="2:7">
      <c r="B1946" s="46" t="s">
        <v>1980</v>
      </c>
      <c r="C1946" s="40" t="s">
        <v>1571</v>
      </c>
      <c r="D1946" s="40">
        <v>84</v>
      </c>
      <c r="E1946" s="40">
        <v>849</v>
      </c>
      <c r="F1946" s="40">
        <v>8493</v>
      </c>
      <c r="G1946" s="40" t="s">
        <v>1602</v>
      </c>
    </row>
    <row r="1947" spans="2:7">
      <c r="B1947" s="46" t="s">
        <v>1980</v>
      </c>
      <c r="C1947" s="40" t="s">
        <v>1571</v>
      </c>
      <c r="D1947" s="40">
        <v>84</v>
      </c>
      <c r="E1947" s="40">
        <v>849</v>
      </c>
      <c r="F1947" s="40">
        <v>8499</v>
      </c>
      <c r="G1947" s="40" t="s">
        <v>1603</v>
      </c>
    </row>
    <row r="1948" spans="2:7">
      <c r="B1948" s="46" t="s">
        <v>1980</v>
      </c>
      <c r="C1948" s="40" t="s">
        <v>1571</v>
      </c>
      <c r="D1948" s="40">
        <v>85</v>
      </c>
      <c r="E1948" s="40">
        <v>0</v>
      </c>
      <c r="F1948" s="40">
        <v>0</v>
      </c>
      <c r="G1948" s="40" t="s">
        <v>1604</v>
      </c>
    </row>
    <row r="1949" spans="2:7">
      <c r="B1949" s="46" t="s">
        <v>1980</v>
      </c>
      <c r="C1949" s="40" t="s">
        <v>1571</v>
      </c>
      <c r="D1949" s="40">
        <v>85</v>
      </c>
      <c r="E1949" s="40">
        <v>850</v>
      </c>
      <c r="F1949" s="40">
        <v>0</v>
      </c>
      <c r="G1949" s="40" t="s">
        <v>1605</v>
      </c>
    </row>
    <row r="1950" spans="2:7">
      <c r="B1950" s="46" t="s">
        <v>1980</v>
      </c>
      <c r="C1950" s="40" t="s">
        <v>1571</v>
      </c>
      <c r="D1950" s="40">
        <v>85</v>
      </c>
      <c r="E1950" s="40">
        <v>850</v>
      </c>
      <c r="F1950" s="40">
        <v>8500</v>
      </c>
      <c r="G1950" s="40" t="s">
        <v>191</v>
      </c>
    </row>
    <row r="1951" spans="2:7">
      <c r="B1951" s="46" t="s">
        <v>1980</v>
      </c>
      <c r="C1951" s="40" t="s">
        <v>1571</v>
      </c>
      <c r="D1951" s="40">
        <v>85</v>
      </c>
      <c r="E1951" s="40">
        <v>850</v>
      </c>
      <c r="F1951" s="40">
        <v>8509</v>
      </c>
      <c r="G1951" s="40" t="s">
        <v>192</v>
      </c>
    </row>
    <row r="1952" spans="2:7">
      <c r="B1952" s="46" t="s">
        <v>1980</v>
      </c>
      <c r="C1952" s="40" t="s">
        <v>1571</v>
      </c>
      <c r="D1952" s="40">
        <v>85</v>
      </c>
      <c r="E1952" s="40">
        <v>851</v>
      </c>
      <c r="F1952" s="40">
        <v>0</v>
      </c>
      <c r="G1952" s="40" t="s">
        <v>1606</v>
      </c>
    </row>
    <row r="1953" spans="2:7">
      <c r="B1953" s="46" t="s">
        <v>1980</v>
      </c>
      <c r="C1953" s="40" t="s">
        <v>1571</v>
      </c>
      <c r="D1953" s="40">
        <v>85</v>
      </c>
      <c r="E1953" s="40">
        <v>851</v>
      </c>
      <c r="F1953" s="40">
        <v>8511</v>
      </c>
      <c r="G1953" s="40" t="s">
        <v>1606</v>
      </c>
    </row>
    <row r="1954" spans="2:7">
      <c r="B1954" s="46" t="s">
        <v>1980</v>
      </c>
      <c r="C1954" s="40" t="s">
        <v>1571</v>
      </c>
      <c r="D1954" s="40">
        <v>85</v>
      </c>
      <c r="E1954" s="40">
        <v>852</v>
      </c>
      <c r="F1954" s="40">
        <v>0</v>
      </c>
      <c r="G1954" s="40" t="s">
        <v>1607</v>
      </c>
    </row>
    <row r="1955" spans="2:7">
      <c r="B1955" s="46" t="s">
        <v>1980</v>
      </c>
      <c r="C1955" s="40" t="s">
        <v>1571</v>
      </c>
      <c r="D1955" s="40">
        <v>85</v>
      </c>
      <c r="E1955" s="40">
        <v>852</v>
      </c>
      <c r="F1955" s="40">
        <v>8521</v>
      </c>
      <c r="G1955" s="40" t="s">
        <v>1607</v>
      </c>
    </row>
    <row r="1956" spans="2:7">
      <c r="B1956" s="46" t="s">
        <v>1980</v>
      </c>
      <c r="C1956" s="40" t="s">
        <v>1571</v>
      </c>
      <c r="D1956" s="40">
        <v>85</v>
      </c>
      <c r="E1956" s="40">
        <v>853</v>
      </c>
      <c r="F1956" s="40">
        <v>0</v>
      </c>
      <c r="G1956" s="40" t="s">
        <v>1608</v>
      </c>
    </row>
    <row r="1957" spans="2:7">
      <c r="B1957" s="46" t="s">
        <v>1980</v>
      </c>
      <c r="C1957" s="40" t="s">
        <v>1571</v>
      </c>
      <c r="D1957" s="40">
        <v>85</v>
      </c>
      <c r="E1957" s="40">
        <v>853</v>
      </c>
      <c r="F1957" s="40">
        <v>8531</v>
      </c>
      <c r="G1957" s="40" t="s">
        <v>1609</v>
      </c>
    </row>
    <row r="1958" spans="2:7">
      <c r="B1958" s="46" t="s">
        <v>1980</v>
      </c>
      <c r="C1958" s="40" t="s">
        <v>1571</v>
      </c>
      <c r="D1958" s="40">
        <v>85</v>
      </c>
      <c r="E1958" s="40">
        <v>853</v>
      </c>
      <c r="F1958" s="40">
        <v>8539</v>
      </c>
      <c r="G1958" s="40" t="s">
        <v>1610</v>
      </c>
    </row>
    <row r="1959" spans="2:7">
      <c r="B1959" s="46" t="s">
        <v>1980</v>
      </c>
      <c r="C1959" s="40" t="s">
        <v>1571</v>
      </c>
      <c r="D1959" s="40">
        <v>85</v>
      </c>
      <c r="E1959" s="40">
        <v>854</v>
      </c>
      <c r="F1959" s="40">
        <v>0</v>
      </c>
      <c r="G1959" s="40" t="s">
        <v>1611</v>
      </c>
    </row>
    <row r="1960" spans="2:7">
      <c r="B1960" s="46" t="s">
        <v>1980</v>
      </c>
      <c r="C1960" s="40" t="s">
        <v>1571</v>
      </c>
      <c r="D1960" s="40">
        <v>85</v>
      </c>
      <c r="E1960" s="40">
        <v>854</v>
      </c>
      <c r="F1960" s="40">
        <v>8541</v>
      </c>
      <c r="G1960" s="40" t="s">
        <v>1612</v>
      </c>
    </row>
    <row r="1961" spans="2:7">
      <c r="B1961" s="46" t="s">
        <v>1980</v>
      </c>
      <c r="C1961" s="40" t="s">
        <v>1571</v>
      </c>
      <c r="D1961" s="40">
        <v>85</v>
      </c>
      <c r="E1961" s="40">
        <v>854</v>
      </c>
      <c r="F1961" s="40">
        <v>8542</v>
      </c>
      <c r="G1961" s="40" t="s">
        <v>1613</v>
      </c>
    </row>
    <row r="1962" spans="2:7">
      <c r="B1962" s="46" t="s">
        <v>1980</v>
      </c>
      <c r="C1962" s="40" t="s">
        <v>1571</v>
      </c>
      <c r="D1962" s="40">
        <v>85</v>
      </c>
      <c r="E1962" s="40">
        <v>854</v>
      </c>
      <c r="F1962" s="40">
        <v>8543</v>
      </c>
      <c r="G1962" s="40" t="s">
        <v>1614</v>
      </c>
    </row>
    <row r="1963" spans="2:7">
      <c r="B1963" s="46" t="s">
        <v>1980</v>
      </c>
      <c r="C1963" s="40" t="s">
        <v>1571</v>
      </c>
      <c r="D1963" s="40">
        <v>85</v>
      </c>
      <c r="E1963" s="40">
        <v>854</v>
      </c>
      <c r="F1963" s="40">
        <v>8544</v>
      </c>
      <c r="G1963" s="40" t="s">
        <v>1615</v>
      </c>
    </row>
    <row r="1964" spans="2:7">
      <c r="B1964" s="46" t="s">
        <v>1980</v>
      </c>
      <c r="C1964" s="40" t="s">
        <v>1571</v>
      </c>
      <c r="D1964" s="40">
        <v>85</v>
      </c>
      <c r="E1964" s="40">
        <v>854</v>
      </c>
      <c r="F1964" s="40">
        <v>8545</v>
      </c>
      <c r="G1964" s="40" t="s">
        <v>1616</v>
      </c>
    </row>
    <row r="1965" spans="2:7">
      <c r="B1965" s="46" t="s">
        <v>1980</v>
      </c>
      <c r="C1965" s="40" t="s">
        <v>1571</v>
      </c>
      <c r="D1965" s="40">
        <v>85</v>
      </c>
      <c r="E1965" s="40">
        <v>854</v>
      </c>
      <c r="F1965" s="40">
        <v>8546</v>
      </c>
      <c r="G1965" s="40" t="s">
        <v>1617</v>
      </c>
    </row>
    <row r="1966" spans="2:7">
      <c r="B1966" s="46" t="s">
        <v>1980</v>
      </c>
      <c r="C1966" s="40" t="s">
        <v>1571</v>
      </c>
      <c r="D1966" s="40">
        <v>85</v>
      </c>
      <c r="E1966" s="40">
        <v>854</v>
      </c>
      <c r="F1966" s="40">
        <v>8549</v>
      </c>
      <c r="G1966" s="40" t="s">
        <v>1618</v>
      </c>
    </row>
    <row r="1967" spans="2:7">
      <c r="B1967" s="46" t="s">
        <v>1980</v>
      </c>
      <c r="C1967" s="40" t="s">
        <v>1571</v>
      </c>
      <c r="D1967" s="40">
        <v>85</v>
      </c>
      <c r="E1967" s="40">
        <v>855</v>
      </c>
      <c r="F1967" s="40">
        <v>0</v>
      </c>
      <c r="G1967" s="40" t="s">
        <v>1619</v>
      </c>
    </row>
    <row r="1968" spans="2:7">
      <c r="B1968" s="46" t="s">
        <v>1980</v>
      </c>
      <c r="C1968" s="40" t="s">
        <v>1571</v>
      </c>
      <c r="D1968" s="40">
        <v>85</v>
      </c>
      <c r="E1968" s="40">
        <v>855</v>
      </c>
      <c r="F1968" s="40">
        <v>8551</v>
      </c>
      <c r="G1968" s="40" t="s">
        <v>1620</v>
      </c>
    </row>
    <row r="1969" spans="2:7">
      <c r="B1969" s="46" t="s">
        <v>1980</v>
      </c>
      <c r="C1969" s="40" t="s">
        <v>1571</v>
      </c>
      <c r="D1969" s="40">
        <v>85</v>
      </c>
      <c r="E1969" s="40">
        <v>855</v>
      </c>
      <c r="F1969" s="40">
        <v>8559</v>
      </c>
      <c r="G1969" s="40" t="s">
        <v>1621</v>
      </c>
    </row>
    <row r="1970" spans="2:7">
      <c r="B1970" s="46" t="s">
        <v>1980</v>
      </c>
      <c r="C1970" s="40" t="s">
        <v>1571</v>
      </c>
      <c r="D1970" s="40">
        <v>85</v>
      </c>
      <c r="E1970" s="40">
        <v>859</v>
      </c>
      <c r="F1970" s="40">
        <v>0</v>
      </c>
      <c r="G1970" s="40" t="s">
        <v>1622</v>
      </c>
    </row>
    <row r="1971" spans="2:7">
      <c r="B1971" s="46" t="s">
        <v>1980</v>
      </c>
      <c r="C1971" s="40" t="s">
        <v>1571</v>
      </c>
      <c r="D1971" s="40">
        <v>85</v>
      </c>
      <c r="E1971" s="40">
        <v>859</v>
      </c>
      <c r="F1971" s="40">
        <v>8591</v>
      </c>
      <c r="G1971" s="40" t="s">
        <v>1623</v>
      </c>
    </row>
    <row r="1972" spans="2:7">
      <c r="B1972" s="46" t="s">
        <v>1980</v>
      </c>
      <c r="C1972" s="40" t="s">
        <v>1571</v>
      </c>
      <c r="D1972" s="40">
        <v>85</v>
      </c>
      <c r="E1972" s="40">
        <v>859</v>
      </c>
      <c r="F1972" s="40">
        <v>8599</v>
      </c>
      <c r="G1972" s="40" t="s">
        <v>1624</v>
      </c>
    </row>
    <row r="1973" spans="2:7">
      <c r="B1973" s="46" t="s">
        <v>1980</v>
      </c>
      <c r="C1973" s="40" t="s">
        <v>1625</v>
      </c>
      <c r="D1973" s="40">
        <v>0</v>
      </c>
      <c r="E1973" s="40">
        <v>0</v>
      </c>
      <c r="F1973" s="40">
        <v>0</v>
      </c>
      <c r="G1973" s="40" t="s">
        <v>1626</v>
      </c>
    </row>
    <row r="1974" spans="2:7">
      <c r="B1974" s="46" t="s">
        <v>1980</v>
      </c>
      <c r="C1974" s="40" t="s">
        <v>1625</v>
      </c>
      <c r="D1974" s="40">
        <v>86</v>
      </c>
      <c r="E1974" s="40">
        <v>0</v>
      </c>
      <c r="F1974" s="40">
        <v>0</v>
      </c>
      <c r="G1974" s="40" t="s">
        <v>1627</v>
      </c>
    </row>
    <row r="1975" spans="2:7">
      <c r="B1975" s="46" t="s">
        <v>1980</v>
      </c>
      <c r="C1975" s="40" t="s">
        <v>1625</v>
      </c>
      <c r="D1975" s="40">
        <v>86</v>
      </c>
      <c r="E1975" s="40">
        <v>860</v>
      </c>
      <c r="F1975" s="40">
        <v>0</v>
      </c>
      <c r="G1975" s="40" t="s">
        <v>1628</v>
      </c>
    </row>
    <row r="1976" spans="2:7">
      <c r="B1976" s="46" t="s">
        <v>1980</v>
      </c>
      <c r="C1976" s="40" t="s">
        <v>1625</v>
      </c>
      <c r="D1976" s="40">
        <v>86</v>
      </c>
      <c r="E1976" s="40">
        <v>860</v>
      </c>
      <c r="F1976" s="40">
        <v>8601</v>
      </c>
      <c r="G1976" s="40" t="s">
        <v>1231</v>
      </c>
    </row>
    <row r="1977" spans="2:7">
      <c r="B1977" s="46" t="s">
        <v>1980</v>
      </c>
      <c r="C1977" s="40" t="s">
        <v>1625</v>
      </c>
      <c r="D1977" s="40">
        <v>86</v>
      </c>
      <c r="E1977" s="40">
        <v>861</v>
      </c>
      <c r="F1977" s="40">
        <v>0</v>
      </c>
      <c r="G1977" s="40" t="s">
        <v>1627</v>
      </c>
    </row>
    <row r="1978" spans="2:7">
      <c r="B1978" s="46" t="s">
        <v>1980</v>
      </c>
      <c r="C1978" s="40" t="s">
        <v>1625</v>
      </c>
      <c r="D1978" s="40">
        <v>86</v>
      </c>
      <c r="E1978" s="40">
        <v>861</v>
      </c>
      <c r="F1978" s="40">
        <v>8611</v>
      </c>
      <c r="G1978" s="40" t="s">
        <v>1627</v>
      </c>
    </row>
    <row r="1979" spans="2:7">
      <c r="B1979" s="46" t="s">
        <v>1980</v>
      </c>
      <c r="C1979" s="40" t="s">
        <v>1625</v>
      </c>
      <c r="D1979" s="40">
        <v>86</v>
      </c>
      <c r="E1979" s="40">
        <v>862</v>
      </c>
      <c r="F1979" s="40">
        <v>0</v>
      </c>
      <c r="G1979" s="40" t="s">
        <v>1629</v>
      </c>
    </row>
    <row r="1980" spans="2:7">
      <c r="B1980" s="46" t="s">
        <v>1980</v>
      </c>
      <c r="C1980" s="40" t="s">
        <v>1625</v>
      </c>
      <c r="D1980" s="40">
        <v>86</v>
      </c>
      <c r="E1980" s="40">
        <v>862</v>
      </c>
      <c r="F1980" s="40">
        <v>8621</v>
      </c>
      <c r="G1980" s="40" t="s">
        <v>1630</v>
      </c>
    </row>
    <row r="1981" spans="2:7">
      <c r="B1981" s="46" t="s">
        <v>1980</v>
      </c>
      <c r="C1981" s="40" t="s">
        <v>1625</v>
      </c>
      <c r="D1981" s="40">
        <v>86</v>
      </c>
      <c r="E1981" s="40">
        <v>862</v>
      </c>
      <c r="F1981" s="40">
        <v>8629</v>
      </c>
      <c r="G1981" s="40" t="s">
        <v>1631</v>
      </c>
    </row>
    <row r="1982" spans="2:7">
      <c r="B1982" s="46" t="s">
        <v>1980</v>
      </c>
      <c r="C1982" s="40" t="s">
        <v>1625</v>
      </c>
      <c r="D1982" s="40">
        <v>87</v>
      </c>
      <c r="E1982" s="40">
        <v>0</v>
      </c>
      <c r="F1982" s="40">
        <v>0</v>
      </c>
      <c r="G1982" s="40" t="s">
        <v>1632</v>
      </c>
    </row>
    <row r="1983" spans="2:7">
      <c r="B1983" s="46" t="s">
        <v>1980</v>
      </c>
      <c r="C1983" s="40" t="s">
        <v>1625</v>
      </c>
      <c r="D1983" s="40">
        <v>87</v>
      </c>
      <c r="E1983" s="40">
        <v>870</v>
      </c>
      <c r="F1983" s="40">
        <v>0</v>
      </c>
      <c r="G1983" s="40" t="s">
        <v>1633</v>
      </c>
    </row>
    <row r="1984" spans="2:7">
      <c r="B1984" s="46" t="s">
        <v>1980</v>
      </c>
      <c r="C1984" s="40" t="s">
        <v>1625</v>
      </c>
      <c r="D1984" s="40">
        <v>87</v>
      </c>
      <c r="E1984" s="40">
        <v>870</v>
      </c>
      <c r="F1984" s="40">
        <v>8701</v>
      </c>
      <c r="G1984" s="40" t="s">
        <v>1231</v>
      </c>
    </row>
    <row r="1985" spans="2:7">
      <c r="B1985" s="46" t="s">
        <v>1980</v>
      </c>
      <c r="C1985" s="40" t="s">
        <v>1625</v>
      </c>
      <c r="D1985" s="40">
        <v>87</v>
      </c>
      <c r="E1985" s="40">
        <v>871</v>
      </c>
      <c r="F1985" s="40">
        <v>0</v>
      </c>
      <c r="G1985" s="40" t="s">
        <v>1634</v>
      </c>
    </row>
    <row r="1986" spans="2:7">
      <c r="B1986" s="46" t="s">
        <v>1980</v>
      </c>
      <c r="C1986" s="40" t="s">
        <v>1625</v>
      </c>
      <c r="D1986" s="40">
        <v>87</v>
      </c>
      <c r="E1986" s="40">
        <v>871</v>
      </c>
      <c r="F1986" s="40">
        <v>8711</v>
      </c>
      <c r="G1986" s="40" t="s">
        <v>1635</v>
      </c>
    </row>
    <row r="1987" spans="2:7">
      <c r="B1987" s="46" t="s">
        <v>1980</v>
      </c>
      <c r="C1987" s="40" t="s">
        <v>1625</v>
      </c>
      <c r="D1987" s="40">
        <v>87</v>
      </c>
      <c r="E1987" s="40">
        <v>871</v>
      </c>
      <c r="F1987" s="40">
        <v>8712</v>
      </c>
      <c r="G1987" s="40" t="s">
        <v>1636</v>
      </c>
    </row>
    <row r="1988" spans="2:7">
      <c r="B1988" s="46" t="s">
        <v>1980</v>
      </c>
      <c r="C1988" s="40" t="s">
        <v>1625</v>
      </c>
      <c r="D1988" s="40">
        <v>87</v>
      </c>
      <c r="E1988" s="40">
        <v>871</v>
      </c>
      <c r="F1988" s="40">
        <v>8713</v>
      </c>
      <c r="G1988" s="40" t="s">
        <v>1637</v>
      </c>
    </row>
    <row r="1989" spans="2:7">
      <c r="B1989" s="46" t="s">
        <v>1980</v>
      </c>
      <c r="C1989" s="40" t="s">
        <v>1625</v>
      </c>
      <c r="D1989" s="40">
        <v>87</v>
      </c>
      <c r="E1989" s="40">
        <v>871</v>
      </c>
      <c r="F1989" s="40">
        <v>8714</v>
      </c>
      <c r="G1989" s="40" t="s">
        <v>1638</v>
      </c>
    </row>
    <row r="1990" spans="2:7">
      <c r="B1990" s="46" t="s">
        <v>1980</v>
      </c>
      <c r="C1990" s="40" t="s">
        <v>1625</v>
      </c>
      <c r="D1990" s="40">
        <v>87</v>
      </c>
      <c r="E1990" s="40">
        <v>872</v>
      </c>
      <c r="F1990" s="40">
        <v>0</v>
      </c>
      <c r="G1990" s="40" t="s">
        <v>1639</v>
      </c>
    </row>
    <row r="1991" spans="2:7">
      <c r="B1991" s="46" t="s">
        <v>1980</v>
      </c>
      <c r="C1991" s="40" t="s">
        <v>1625</v>
      </c>
      <c r="D1991" s="40">
        <v>87</v>
      </c>
      <c r="E1991" s="40">
        <v>872</v>
      </c>
      <c r="F1991" s="40">
        <v>8721</v>
      </c>
      <c r="G1991" s="40" t="s">
        <v>1639</v>
      </c>
    </row>
    <row r="1992" spans="2:7">
      <c r="B1992" s="46" t="s">
        <v>1980</v>
      </c>
      <c r="C1992" s="40" t="s">
        <v>1640</v>
      </c>
      <c r="D1992" s="40">
        <v>0</v>
      </c>
      <c r="E1992" s="40">
        <v>0</v>
      </c>
      <c r="F1992" s="40">
        <v>0</v>
      </c>
      <c r="G1992" s="40" t="s">
        <v>1641</v>
      </c>
    </row>
    <row r="1993" spans="2:7">
      <c r="B1993" s="46" t="s">
        <v>1980</v>
      </c>
      <c r="C1993" s="40" t="s">
        <v>1640</v>
      </c>
      <c r="D1993" s="40">
        <v>88</v>
      </c>
      <c r="E1993" s="40">
        <v>0</v>
      </c>
      <c r="F1993" s="40">
        <v>0</v>
      </c>
      <c r="G1993" s="40" t="s">
        <v>1642</v>
      </c>
    </row>
    <row r="1994" spans="2:7">
      <c r="B1994" s="46" t="s">
        <v>1980</v>
      </c>
      <c r="C1994" s="40" t="s">
        <v>1640</v>
      </c>
      <c r="D1994" s="40">
        <v>88</v>
      </c>
      <c r="E1994" s="40">
        <v>880</v>
      </c>
      <c r="F1994" s="40">
        <v>0</v>
      </c>
      <c r="G1994" s="40" t="s">
        <v>1643</v>
      </c>
    </row>
    <row r="1995" spans="2:7">
      <c r="B1995" s="46" t="s">
        <v>1980</v>
      </c>
      <c r="C1995" s="40" t="s">
        <v>1640</v>
      </c>
      <c r="D1995" s="40">
        <v>88</v>
      </c>
      <c r="E1995" s="40">
        <v>880</v>
      </c>
      <c r="F1995" s="40">
        <v>8800</v>
      </c>
      <c r="G1995" s="40" t="s">
        <v>191</v>
      </c>
    </row>
    <row r="1996" spans="2:7">
      <c r="B1996" s="46" t="s">
        <v>1980</v>
      </c>
      <c r="C1996" s="40" t="s">
        <v>1640</v>
      </c>
      <c r="D1996" s="40">
        <v>88</v>
      </c>
      <c r="E1996" s="40">
        <v>880</v>
      </c>
      <c r="F1996" s="40">
        <v>8809</v>
      </c>
      <c r="G1996" s="40" t="s">
        <v>192</v>
      </c>
    </row>
    <row r="1997" spans="2:7">
      <c r="B1997" s="46" t="s">
        <v>1980</v>
      </c>
      <c r="C1997" s="40" t="s">
        <v>1640</v>
      </c>
      <c r="D1997" s="40">
        <v>88</v>
      </c>
      <c r="E1997" s="40">
        <v>881</v>
      </c>
      <c r="F1997" s="40">
        <v>0</v>
      </c>
      <c r="G1997" s="40" t="s">
        <v>1644</v>
      </c>
    </row>
    <row r="1998" spans="2:7">
      <c r="B1998" s="46" t="s">
        <v>1980</v>
      </c>
      <c r="C1998" s="40" t="s">
        <v>1640</v>
      </c>
      <c r="D1998" s="40">
        <v>88</v>
      </c>
      <c r="E1998" s="40">
        <v>881</v>
      </c>
      <c r="F1998" s="40">
        <v>8811</v>
      </c>
      <c r="G1998" s="40" t="s">
        <v>1645</v>
      </c>
    </row>
    <row r="1999" spans="2:7">
      <c r="B1999" s="46" t="s">
        <v>1980</v>
      </c>
      <c r="C1999" s="40" t="s">
        <v>1640</v>
      </c>
      <c r="D1999" s="40">
        <v>88</v>
      </c>
      <c r="E1999" s="40">
        <v>881</v>
      </c>
      <c r="F1999" s="40">
        <v>8812</v>
      </c>
      <c r="G1999" s="40" t="s">
        <v>1646</v>
      </c>
    </row>
    <row r="2000" spans="2:7">
      <c r="B2000" s="46" t="s">
        <v>1980</v>
      </c>
      <c r="C2000" s="40" t="s">
        <v>1640</v>
      </c>
      <c r="D2000" s="40">
        <v>88</v>
      </c>
      <c r="E2000" s="40">
        <v>881</v>
      </c>
      <c r="F2000" s="40">
        <v>8813</v>
      </c>
      <c r="G2000" s="40" t="s">
        <v>1647</v>
      </c>
    </row>
    <row r="2001" spans="2:7">
      <c r="B2001" s="46" t="s">
        <v>1980</v>
      </c>
      <c r="C2001" s="40" t="s">
        <v>1640</v>
      </c>
      <c r="D2001" s="40">
        <v>88</v>
      </c>
      <c r="E2001" s="40">
        <v>881</v>
      </c>
      <c r="F2001" s="40">
        <v>8814</v>
      </c>
      <c r="G2001" s="40" t="s">
        <v>1648</v>
      </c>
    </row>
    <row r="2002" spans="2:7">
      <c r="B2002" s="46" t="s">
        <v>1980</v>
      </c>
      <c r="C2002" s="40" t="s">
        <v>1640</v>
      </c>
      <c r="D2002" s="40">
        <v>88</v>
      </c>
      <c r="E2002" s="40">
        <v>881</v>
      </c>
      <c r="F2002" s="40">
        <v>8815</v>
      </c>
      <c r="G2002" s="40" t="s">
        <v>1649</v>
      </c>
    </row>
    <row r="2003" spans="2:7">
      <c r="B2003" s="46" t="s">
        <v>1980</v>
      </c>
      <c r="C2003" s="40" t="s">
        <v>1640</v>
      </c>
      <c r="D2003" s="40">
        <v>88</v>
      </c>
      <c r="E2003" s="40">
        <v>881</v>
      </c>
      <c r="F2003" s="40">
        <v>8816</v>
      </c>
      <c r="G2003" s="40" t="s">
        <v>1650</v>
      </c>
    </row>
    <row r="2004" spans="2:7">
      <c r="B2004" s="46" t="s">
        <v>1980</v>
      </c>
      <c r="C2004" s="40" t="s">
        <v>1640</v>
      </c>
      <c r="D2004" s="40">
        <v>88</v>
      </c>
      <c r="E2004" s="40">
        <v>881</v>
      </c>
      <c r="F2004" s="40">
        <v>8817</v>
      </c>
      <c r="G2004" s="40" t="s">
        <v>1651</v>
      </c>
    </row>
    <row r="2005" spans="2:7">
      <c r="B2005" s="46" t="s">
        <v>1980</v>
      </c>
      <c r="C2005" s="40" t="s">
        <v>1640</v>
      </c>
      <c r="D2005" s="40">
        <v>88</v>
      </c>
      <c r="E2005" s="40">
        <v>882</v>
      </c>
      <c r="F2005" s="40">
        <v>0</v>
      </c>
      <c r="G2005" s="40" t="s">
        <v>1652</v>
      </c>
    </row>
    <row r="2006" spans="2:7">
      <c r="B2006" s="46" t="s">
        <v>1980</v>
      </c>
      <c r="C2006" s="40" t="s">
        <v>1640</v>
      </c>
      <c r="D2006" s="40">
        <v>88</v>
      </c>
      <c r="E2006" s="40">
        <v>882</v>
      </c>
      <c r="F2006" s="40">
        <v>8821</v>
      </c>
      <c r="G2006" s="40" t="s">
        <v>1653</v>
      </c>
    </row>
    <row r="2007" spans="2:7">
      <c r="B2007" s="46" t="s">
        <v>1980</v>
      </c>
      <c r="C2007" s="40" t="s">
        <v>1640</v>
      </c>
      <c r="D2007" s="40">
        <v>88</v>
      </c>
      <c r="E2007" s="40">
        <v>882</v>
      </c>
      <c r="F2007" s="40">
        <v>8822</v>
      </c>
      <c r="G2007" s="40" t="s">
        <v>1654</v>
      </c>
    </row>
    <row r="2008" spans="2:7">
      <c r="B2008" s="46" t="s">
        <v>1980</v>
      </c>
      <c r="C2008" s="40" t="s">
        <v>1640</v>
      </c>
      <c r="D2008" s="40">
        <v>88</v>
      </c>
      <c r="E2008" s="40">
        <v>882</v>
      </c>
      <c r="F2008" s="40">
        <v>8823</v>
      </c>
      <c r="G2008" s="40" t="s">
        <v>1655</v>
      </c>
    </row>
    <row r="2009" spans="2:7">
      <c r="B2009" s="46" t="s">
        <v>1980</v>
      </c>
      <c r="C2009" s="40" t="s">
        <v>1640</v>
      </c>
      <c r="D2009" s="40">
        <v>88</v>
      </c>
      <c r="E2009" s="40">
        <v>882</v>
      </c>
      <c r="F2009" s="40">
        <v>8824</v>
      </c>
      <c r="G2009" s="40" t="s">
        <v>1656</v>
      </c>
    </row>
    <row r="2010" spans="2:7">
      <c r="B2010" s="46" t="s">
        <v>1980</v>
      </c>
      <c r="C2010" s="40" t="s">
        <v>1640</v>
      </c>
      <c r="D2010" s="40">
        <v>88</v>
      </c>
      <c r="E2010" s="40">
        <v>889</v>
      </c>
      <c r="F2010" s="40">
        <v>0</v>
      </c>
      <c r="G2010" s="40" t="s">
        <v>1657</v>
      </c>
    </row>
    <row r="2011" spans="2:7">
      <c r="B2011" s="46" t="s">
        <v>1980</v>
      </c>
      <c r="C2011" s="40" t="s">
        <v>1640</v>
      </c>
      <c r="D2011" s="40">
        <v>88</v>
      </c>
      <c r="E2011" s="40">
        <v>889</v>
      </c>
      <c r="F2011" s="40">
        <v>8891</v>
      </c>
      <c r="G2011" s="40" t="s">
        <v>1658</v>
      </c>
    </row>
    <row r="2012" spans="2:7">
      <c r="B2012" s="46" t="s">
        <v>1980</v>
      </c>
      <c r="C2012" s="40" t="s">
        <v>1640</v>
      </c>
      <c r="D2012" s="40">
        <v>88</v>
      </c>
      <c r="E2012" s="40">
        <v>889</v>
      </c>
      <c r="F2012" s="40">
        <v>8899</v>
      </c>
      <c r="G2012" s="40" t="s">
        <v>1659</v>
      </c>
    </row>
    <row r="2013" spans="2:7">
      <c r="B2013" s="46" t="s">
        <v>1980</v>
      </c>
      <c r="C2013" s="40" t="s">
        <v>1640</v>
      </c>
      <c r="D2013" s="40">
        <v>89</v>
      </c>
      <c r="E2013" s="40">
        <v>0</v>
      </c>
      <c r="F2013" s="40">
        <v>0</v>
      </c>
      <c r="G2013" s="40" t="s">
        <v>1660</v>
      </c>
    </row>
    <row r="2014" spans="2:7">
      <c r="B2014" s="46" t="s">
        <v>1980</v>
      </c>
      <c r="C2014" s="40" t="s">
        <v>1640</v>
      </c>
      <c r="D2014" s="40">
        <v>89</v>
      </c>
      <c r="E2014" s="40">
        <v>890</v>
      </c>
      <c r="F2014" s="40">
        <v>0</v>
      </c>
      <c r="G2014" s="40" t="s">
        <v>1661</v>
      </c>
    </row>
    <row r="2015" spans="2:7">
      <c r="B2015" s="46" t="s">
        <v>1980</v>
      </c>
      <c r="C2015" s="40" t="s">
        <v>1640</v>
      </c>
      <c r="D2015" s="40">
        <v>89</v>
      </c>
      <c r="E2015" s="40">
        <v>890</v>
      </c>
      <c r="F2015" s="40">
        <v>8901</v>
      </c>
      <c r="G2015" s="40" t="s">
        <v>1231</v>
      </c>
    </row>
    <row r="2016" spans="2:7">
      <c r="B2016" s="46" t="s">
        <v>1980</v>
      </c>
      <c r="C2016" s="40" t="s">
        <v>1640</v>
      </c>
      <c r="D2016" s="40">
        <v>89</v>
      </c>
      <c r="E2016" s="40">
        <v>891</v>
      </c>
      <c r="F2016" s="40">
        <v>0</v>
      </c>
      <c r="G2016" s="40" t="s">
        <v>1660</v>
      </c>
    </row>
    <row r="2017" spans="2:7">
      <c r="B2017" s="46" t="s">
        <v>1980</v>
      </c>
      <c r="C2017" s="40" t="s">
        <v>1640</v>
      </c>
      <c r="D2017" s="40">
        <v>89</v>
      </c>
      <c r="E2017" s="40">
        <v>891</v>
      </c>
      <c r="F2017" s="40">
        <v>8911</v>
      </c>
      <c r="G2017" s="40" t="s">
        <v>1662</v>
      </c>
    </row>
    <row r="2018" spans="2:7">
      <c r="B2018" s="46" t="s">
        <v>1980</v>
      </c>
      <c r="C2018" s="40" t="s">
        <v>1640</v>
      </c>
      <c r="D2018" s="40">
        <v>89</v>
      </c>
      <c r="E2018" s="40">
        <v>891</v>
      </c>
      <c r="F2018" s="40">
        <v>8919</v>
      </c>
      <c r="G2018" s="40" t="s">
        <v>1663</v>
      </c>
    </row>
    <row r="2019" spans="2:7">
      <c r="B2019" s="46" t="s">
        <v>1980</v>
      </c>
      <c r="C2019" s="40" t="s">
        <v>1640</v>
      </c>
      <c r="D2019" s="40">
        <v>90</v>
      </c>
      <c r="E2019" s="40">
        <v>0</v>
      </c>
      <c r="F2019" s="40">
        <v>0</v>
      </c>
      <c r="G2019" s="40" t="s">
        <v>1664</v>
      </c>
    </row>
    <row r="2020" spans="2:7">
      <c r="B2020" s="46" t="s">
        <v>1980</v>
      </c>
      <c r="C2020" s="40" t="s">
        <v>1640</v>
      </c>
      <c r="D2020" s="40">
        <v>90</v>
      </c>
      <c r="E2020" s="40">
        <v>900</v>
      </c>
      <c r="F2020" s="40">
        <v>0</v>
      </c>
      <c r="G2020" s="40" t="s">
        <v>1665</v>
      </c>
    </row>
    <row r="2021" spans="2:7">
      <c r="B2021" s="46" t="s">
        <v>1980</v>
      </c>
      <c r="C2021" s="40" t="s">
        <v>1640</v>
      </c>
      <c r="D2021" s="40">
        <v>90</v>
      </c>
      <c r="E2021" s="40">
        <v>900</v>
      </c>
      <c r="F2021" s="40">
        <v>9000</v>
      </c>
      <c r="G2021" s="40" t="s">
        <v>191</v>
      </c>
    </row>
    <row r="2022" spans="2:7">
      <c r="B2022" s="46" t="s">
        <v>1980</v>
      </c>
      <c r="C2022" s="40" t="s">
        <v>1640</v>
      </c>
      <c r="D2022" s="40">
        <v>90</v>
      </c>
      <c r="E2022" s="40">
        <v>900</v>
      </c>
      <c r="F2022" s="40">
        <v>9009</v>
      </c>
      <c r="G2022" s="40" t="s">
        <v>192</v>
      </c>
    </row>
    <row r="2023" spans="2:7">
      <c r="B2023" s="46" t="s">
        <v>1980</v>
      </c>
      <c r="C2023" s="40" t="s">
        <v>1640</v>
      </c>
      <c r="D2023" s="40">
        <v>90</v>
      </c>
      <c r="E2023" s="40">
        <v>901</v>
      </c>
      <c r="F2023" s="40">
        <v>0</v>
      </c>
      <c r="G2023" s="40" t="s">
        <v>1666</v>
      </c>
    </row>
    <row r="2024" spans="2:7">
      <c r="B2024" s="46" t="s">
        <v>1980</v>
      </c>
      <c r="C2024" s="40" t="s">
        <v>1640</v>
      </c>
      <c r="D2024" s="40">
        <v>90</v>
      </c>
      <c r="E2024" s="40">
        <v>901</v>
      </c>
      <c r="F2024" s="40">
        <v>9011</v>
      </c>
      <c r="G2024" s="40" t="s">
        <v>1667</v>
      </c>
    </row>
    <row r="2025" spans="2:7">
      <c r="B2025" s="46" t="s">
        <v>1980</v>
      </c>
      <c r="C2025" s="40" t="s">
        <v>1640</v>
      </c>
      <c r="D2025" s="40">
        <v>90</v>
      </c>
      <c r="E2025" s="40">
        <v>901</v>
      </c>
      <c r="F2025" s="40">
        <v>9012</v>
      </c>
      <c r="G2025" s="40" t="s">
        <v>1668</v>
      </c>
    </row>
    <row r="2026" spans="2:7">
      <c r="B2026" s="46" t="s">
        <v>1980</v>
      </c>
      <c r="C2026" s="40" t="s">
        <v>1640</v>
      </c>
      <c r="D2026" s="40">
        <v>90</v>
      </c>
      <c r="E2026" s="40">
        <v>902</v>
      </c>
      <c r="F2026" s="40">
        <v>0</v>
      </c>
      <c r="G2026" s="40" t="s">
        <v>1669</v>
      </c>
    </row>
    <row r="2027" spans="2:7">
      <c r="B2027" s="46" t="s">
        <v>1980</v>
      </c>
      <c r="C2027" s="40" t="s">
        <v>1640</v>
      </c>
      <c r="D2027" s="40">
        <v>90</v>
      </c>
      <c r="E2027" s="40">
        <v>902</v>
      </c>
      <c r="F2027" s="40">
        <v>9021</v>
      </c>
      <c r="G2027" s="40" t="s">
        <v>1669</v>
      </c>
    </row>
    <row r="2028" spans="2:7">
      <c r="B2028" s="46" t="s">
        <v>1980</v>
      </c>
      <c r="C2028" s="40" t="s">
        <v>1640</v>
      </c>
      <c r="D2028" s="40">
        <v>90</v>
      </c>
      <c r="E2028" s="40">
        <v>903</v>
      </c>
      <c r="F2028" s="40">
        <v>0</v>
      </c>
      <c r="G2028" s="40" t="s">
        <v>1670</v>
      </c>
    </row>
    <row r="2029" spans="2:7">
      <c r="B2029" s="46" t="s">
        <v>1980</v>
      </c>
      <c r="C2029" s="40" t="s">
        <v>1640</v>
      </c>
      <c r="D2029" s="40">
        <v>90</v>
      </c>
      <c r="E2029" s="40">
        <v>903</v>
      </c>
      <c r="F2029" s="40">
        <v>9031</v>
      </c>
      <c r="G2029" s="40" t="s">
        <v>1670</v>
      </c>
    </row>
    <row r="2030" spans="2:7">
      <c r="B2030" s="46" t="s">
        <v>1980</v>
      </c>
      <c r="C2030" s="40" t="s">
        <v>1640</v>
      </c>
      <c r="D2030" s="40">
        <v>90</v>
      </c>
      <c r="E2030" s="40">
        <v>909</v>
      </c>
      <c r="F2030" s="40">
        <v>0</v>
      </c>
      <c r="G2030" s="40" t="s">
        <v>1671</v>
      </c>
    </row>
    <row r="2031" spans="2:7">
      <c r="B2031" s="46" t="s">
        <v>1980</v>
      </c>
      <c r="C2031" s="40" t="s">
        <v>1640</v>
      </c>
      <c r="D2031" s="40">
        <v>90</v>
      </c>
      <c r="E2031" s="40">
        <v>909</v>
      </c>
      <c r="F2031" s="40">
        <v>9091</v>
      </c>
      <c r="G2031" s="40" t="s">
        <v>1672</v>
      </c>
    </row>
    <row r="2032" spans="2:7">
      <c r="B2032" s="46" t="s">
        <v>1980</v>
      </c>
      <c r="C2032" s="40" t="s">
        <v>1640</v>
      </c>
      <c r="D2032" s="40">
        <v>90</v>
      </c>
      <c r="E2032" s="40">
        <v>909</v>
      </c>
      <c r="F2032" s="40">
        <v>9092</v>
      </c>
      <c r="G2032" s="40" t="s">
        <v>1673</v>
      </c>
    </row>
    <row r="2033" spans="2:7">
      <c r="B2033" s="46" t="s">
        <v>1980</v>
      </c>
      <c r="C2033" s="40" t="s">
        <v>1640</v>
      </c>
      <c r="D2033" s="40">
        <v>90</v>
      </c>
      <c r="E2033" s="40">
        <v>909</v>
      </c>
      <c r="F2033" s="40">
        <v>9093</v>
      </c>
      <c r="G2033" s="40" t="s">
        <v>1674</v>
      </c>
    </row>
    <row r="2034" spans="2:7">
      <c r="B2034" s="46" t="s">
        <v>1980</v>
      </c>
      <c r="C2034" s="40" t="s">
        <v>1640</v>
      </c>
      <c r="D2034" s="40">
        <v>90</v>
      </c>
      <c r="E2034" s="40">
        <v>909</v>
      </c>
      <c r="F2034" s="40">
        <v>9094</v>
      </c>
      <c r="G2034" s="40" t="s">
        <v>1675</v>
      </c>
    </row>
    <row r="2035" spans="2:7">
      <c r="B2035" s="46" t="s">
        <v>1980</v>
      </c>
      <c r="C2035" s="40" t="s">
        <v>1640</v>
      </c>
      <c r="D2035" s="40">
        <v>90</v>
      </c>
      <c r="E2035" s="40">
        <v>909</v>
      </c>
      <c r="F2035" s="40">
        <v>9099</v>
      </c>
      <c r="G2035" s="40" t="s">
        <v>1676</v>
      </c>
    </row>
    <row r="2036" spans="2:7">
      <c r="B2036" s="46" t="s">
        <v>1980</v>
      </c>
      <c r="C2036" s="40" t="s">
        <v>1640</v>
      </c>
      <c r="D2036" s="40">
        <v>91</v>
      </c>
      <c r="E2036" s="40">
        <v>0</v>
      </c>
      <c r="F2036" s="40">
        <v>0</v>
      </c>
      <c r="G2036" s="40" t="s">
        <v>1677</v>
      </c>
    </row>
    <row r="2037" spans="2:7">
      <c r="B2037" s="46" t="s">
        <v>1980</v>
      </c>
      <c r="C2037" s="40" t="s">
        <v>1640</v>
      </c>
      <c r="D2037" s="40">
        <v>91</v>
      </c>
      <c r="E2037" s="40">
        <v>910</v>
      </c>
      <c r="F2037" s="40">
        <v>0</v>
      </c>
      <c r="G2037" s="40" t="s">
        <v>1678</v>
      </c>
    </row>
    <row r="2038" spans="2:7">
      <c r="B2038" s="46" t="s">
        <v>1980</v>
      </c>
      <c r="C2038" s="40" t="s">
        <v>1640</v>
      </c>
      <c r="D2038" s="40">
        <v>91</v>
      </c>
      <c r="E2038" s="40">
        <v>910</v>
      </c>
      <c r="F2038" s="40">
        <v>9100</v>
      </c>
      <c r="G2038" s="40" t="s">
        <v>191</v>
      </c>
    </row>
    <row r="2039" spans="2:7">
      <c r="B2039" s="46" t="s">
        <v>1980</v>
      </c>
      <c r="C2039" s="40" t="s">
        <v>1640</v>
      </c>
      <c r="D2039" s="40">
        <v>91</v>
      </c>
      <c r="E2039" s="40">
        <v>910</v>
      </c>
      <c r="F2039" s="40">
        <v>9109</v>
      </c>
      <c r="G2039" s="40" t="s">
        <v>192</v>
      </c>
    </row>
    <row r="2040" spans="2:7">
      <c r="B2040" s="46" t="s">
        <v>1980</v>
      </c>
      <c r="C2040" s="40" t="s">
        <v>1640</v>
      </c>
      <c r="D2040" s="40">
        <v>91</v>
      </c>
      <c r="E2040" s="40">
        <v>911</v>
      </c>
      <c r="F2040" s="40">
        <v>0</v>
      </c>
      <c r="G2040" s="40" t="s">
        <v>1679</v>
      </c>
    </row>
    <row r="2041" spans="2:7">
      <c r="B2041" s="46" t="s">
        <v>1980</v>
      </c>
      <c r="C2041" s="40" t="s">
        <v>1640</v>
      </c>
      <c r="D2041" s="40">
        <v>91</v>
      </c>
      <c r="E2041" s="40">
        <v>911</v>
      </c>
      <c r="F2041" s="40">
        <v>9111</v>
      </c>
      <c r="G2041" s="40" t="s">
        <v>1679</v>
      </c>
    </row>
    <row r="2042" spans="2:7">
      <c r="B2042" s="46" t="s">
        <v>1980</v>
      </c>
      <c r="C2042" s="40" t="s">
        <v>1640</v>
      </c>
      <c r="D2042" s="40">
        <v>91</v>
      </c>
      <c r="E2042" s="40">
        <v>912</v>
      </c>
      <c r="F2042" s="40">
        <v>0</v>
      </c>
      <c r="G2042" s="40" t="s">
        <v>1680</v>
      </c>
    </row>
    <row r="2043" spans="2:7">
      <c r="B2043" s="46" t="s">
        <v>1980</v>
      </c>
      <c r="C2043" s="40" t="s">
        <v>1640</v>
      </c>
      <c r="D2043" s="40">
        <v>91</v>
      </c>
      <c r="E2043" s="40">
        <v>912</v>
      </c>
      <c r="F2043" s="40">
        <v>9121</v>
      </c>
      <c r="G2043" s="40" t="s">
        <v>1680</v>
      </c>
    </row>
    <row r="2044" spans="2:7">
      <c r="B2044" s="46" t="s">
        <v>1980</v>
      </c>
      <c r="C2044" s="40" t="s">
        <v>1640</v>
      </c>
      <c r="D2044" s="40">
        <v>92</v>
      </c>
      <c r="E2044" s="40">
        <v>0</v>
      </c>
      <c r="F2044" s="40">
        <v>0</v>
      </c>
      <c r="G2044" s="40" t="s">
        <v>1681</v>
      </c>
    </row>
    <row r="2045" spans="2:7">
      <c r="B2045" s="46" t="s">
        <v>1980</v>
      </c>
      <c r="C2045" s="40" t="s">
        <v>1640</v>
      </c>
      <c r="D2045" s="40">
        <v>92</v>
      </c>
      <c r="E2045" s="40">
        <v>920</v>
      </c>
      <c r="F2045" s="40">
        <v>0</v>
      </c>
      <c r="G2045" s="40" t="s">
        <v>1682</v>
      </c>
    </row>
    <row r="2046" spans="2:7">
      <c r="B2046" s="46" t="s">
        <v>1980</v>
      </c>
      <c r="C2046" s="40" t="s">
        <v>1640</v>
      </c>
      <c r="D2046" s="40">
        <v>92</v>
      </c>
      <c r="E2046" s="40">
        <v>920</v>
      </c>
      <c r="F2046" s="40">
        <v>9200</v>
      </c>
      <c r="G2046" s="40" t="s">
        <v>191</v>
      </c>
    </row>
    <row r="2047" spans="2:7">
      <c r="B2047" s="46" t="s">
        <v>1980</v>
      </c>
      <c r="C2047" s="40" t="s">
        <v>1640</v>
      </c>
      <c r="D2047" s="40">
        <v>92</v>
      </c>
      <c r="E2047" s="40">
        <v>920</v>
      </c>
      <c r="F2047" s="40">
        <v>9209</v>
      </c>
      <c r="G2047" s="40" t="s">
        <v>192</v>
      </c>
    </row>
    <row r="2048" spans="2:7">
      <c r="B2048" s="46" t="s">
        <v>1980</v>
      </c>
      <c r="C2048" s="40" t="s">
        <v>1640</v>
      </c>
      <c r="D2048" s="40">
        <v>92</v>
      </c>
      <c r="E2048" s="40">
        <v>921</v>
      </c>
      <c r="F2048" s="40">
        <v>0</v>
      </c>
      <c r="G2048" s="40" t="s">
        <v>1683</v>
      </c>
    </row>
    <row r="2049" spans="2:7">
      <c r="B2049" s="46" t="s">
        <v>1980</v>
      </c>
      <c r="C2049" s="40" t="s">
        <v>1640</v>
      </c>
      <c r="D2049" s="40">
        <v>92</v>
      </c>
      <c r="E2049" s="40">
        <v>921</v>
      </c>
      <c r="F2049" s="40">
        <v>9211</v>
      </c>
      <c r="G2049" s="40" t="s">
        <v>1684</v>
      </c>
    </row>
    <row r="2050" spans="2:7">
      <c r="B2050" s="46" t="s">
        <v>1980</v>
      </c>
      <c r="C2050" s="40" t="s">
        <v>1640</v>
      </c>
      <c r="D2050" s="40">
        <v>92</v>
      </c>
      <c r="E2050" s="40">
        <v>921</v>
      </c>
      <c r="F2050" s="40">
        <v>9212</v>
      </c>
      <c r="G2050" s="40" t="s">
        <v>1685</v>
      </c>
    </row>
    <row r="2051" spans="2:7">
      <c r="B2051" s="46" t="s">
        <v>1980</v>
      </c>
      <c r="C2051" s="40" t="s">
        <v>1640</v>
      </c>
      <c r="D2051" s="40">
        <v>92</v>
      </c>
      <c r="E2051" s="40">
        <v>922</v>
      </c>
      <c r="F2051" s="40">
        <v>0</v>
      </c>
      <c r="G2051" s="40" t="s">
        <v>1686</v>
      </c>
    </row>
    <row r="2052" spans="2:7">
      <c r="B2052" s="46" t="s">
        <v>1980</v>
      </c>
      <c r="C2052" s="40" t="s">
        <v>1640</v>
      </c>
      <c r="D2052" s="40">
        <v>92</v>
      </c>
      <c r="E2052" s="40">
        <v>922</v>
      </c>
      <c r="F2052" s="40">
        <v>9221</v>
      </c>
      <c r="G2052" s="40" t="s">
        <v>1687</v>
      </c>
    </row>
    <row r="2053" spans="2:7">
      <c r="B2053" s="46" t="s">
        <v>1980</v>
      </c>
      <c r="C2053" s="40" t="s">
        <v>1640</v>
      </c>
      <c r="D2053" s="40">
        <v>92</v>
      </c>
      <c r="E2053" s="40">
        <v>922</v>
      </c>
      <c r="F2053" s="40">
        <v>9229</v>
      </c>
      <c r="G2053" s="40" t="s">
        <v>1688</v>
      </c>
    </row>
    <row r="2054" spans="2:7">
      <c r="B2054" s="46" t="s">
        <v>1980</v>
      </c>
      <c r="C2054" s="40" t="s">
        <v>1640</v>
      </c>
      <c r="D2054" s="40">
        <v>92</v>
      </c>
      <c r="E2054" s="40">
        <v>923</v>
      </c>
      <c r="F2054" s="40">
        <v>0</v>
      </c>
      <c r="G2054" s="40" t="s">
        <v>1689</v>
      </c>
    </row>
    <row r="2055" spans="2:7">
      <c r="B2055" s="46" t="s">
        <v>1980</v>
      </c>
      <c r="C2055" s="40" t="s">
        <v>1640</v>
      </c>
      <c r="D2055" s="40">
        <v>92</v>
      </c>
      <c r="E2055" s="40">
        <v>923</v>
      </c>
      <c r="F2055" s="40">
        <v>9231</v>
      </c>
      <c r="G2055" s="40" t="s">
        <v>1689</v>
      </c>
    </row>
    <row r="2056" spans="2:7">
      <c r="B2056" s="46" t="s">
        <v>1980</v>
      </c>
      <c r="C2056" s="40" t="s">
        <v>1640</v>
      </c>
      <c r="D2056" s="40">
        <v>92</v>
      </c>
      <c r="E2056" s="40">
        <v>929</v>
      </c>
      <c r="F2056" s="40">
        <v>0</v>
      </c>
      <c r="G2056" s="40" t="s">
        <v>1690</v>
      </c>
    </row>
    <row r="2057" spans="2:7">
      <c r="B2057" s="46" t="s">
        <v>1980</v>
      </c>
      <c r="C2057" s="40" t="s">
        <v>1640</v>
      </c>
      <c r="D2057" s="40">
        <v>92</v>
      </c>
      <c r="E2057" s="40">
        <v>929</v>
      </c>
      <c r="F2057" s="40">
        <v>9291</v>
      </c>
      <c r="G2057" s="40" t="s">
        <v>1691</v>
      </c>
    </row>
    <row r="2058" spans="2:7">
      <c r="B2058" s="46" t="s">
        <v>1980</v>
      </c>
      <c r="C2058" s="40" t="s">
        <v>1640</v>
      </c>
      <c r="D2058" s="40">
        <v>92</v>
      </c>
      <c r="E2058" s="40">
        <v>929</v>
      </c>
      <c r="F2058" s="40">
        <v>9292</v>
      </c>
      <c r="G2058" s="40" t="s">
        <v>1692</v>
      </c>
    </row>
    <row r="2059" spans="2:7">
      <c r="B2059" s="46" t="s">
        <v>1980</v>
      </c>
      <c r="C2059" s="40" t="s">
        <v>1640</v>
      </c>
      <c r="D2059" s="40">
        <v>92</v>
      </c>
      <c r="E2059" s="40">
        <v>929</v>
      </c>
      <c r="F2059" s="40">
        <v>9293</v>
      </c>
      <c r="G2059" s="40" t="s">
        <v>1693</v>
      </c>
    </row>
    <row r="2060" spans="2:7">
      <c r="B2060" s="46" t="s">
        <v>1980</v>
      </c>
      <c r="C2060" s="40" t="s">
        <v>1640</v>
      </c>
      <c r="D2060" s="40">
        <v>92</v>
      </c>
      <c r="E2060" s="40">
        <v>929</v>
      </c>
      <c r="F2060" s="40">
        <v>9294</v>
      </c>
      <c r="G2060" s="40" t="s">
        <v>1694</v>
      </c>
    </row>
    <row r="2061" spans="2:7">
      <c r="B2061" s="46" t="s">
        <v>1980</v>
      </c>
      <c r="C2061" s="40" t="s">
        <v>1640</v>
      </c>
      <c r="D2061" s="40">
        <v>92</v>
      </c>
      <c r="E2061" s="40">
        <v>929</v>
      </c>
      <c r="F2061" s="40">
        <v>9299</v>
      </c>
      <c r="G2061" s="40" t="s">
        <v>1695</v>
      </c>
    </row>
    <row r="2062" spans="2:7">
      <c r="B2062" s="46" t="s">
        <v>1980</v>
      </c>
      <c r="C2062" s="40" t="s">
        <v>1640</v>
      </c>
      <c r="D2062" s="40">
        <v>93</v>
      </c>
      <c r="E2062" s="40">
        <v>0</v>
      </c>
      <c r="F2062" s="40">
        <v>0</v>
      </c>
      <c r="G2062" s="40" t="s">
        <v>1696</v>
      </c>
    </row>
    <row r="2063" spans="2:7">
      <c r="B2063" s="46" t="s">
        <v>1980</v>
      </c>
      <c r="C2063" s="40" t="s">
        <v>1640</v>
      </c>
      <c r="D2063" s="40">
        <v>93</v>
      </c>
      <c r="E2063" s="40">
        <v>931</v>
      </c>
      <c r="F2063" s="40">
        <v>0</v>
      </c>
      <c r="G2063" s="40" t="s">
        <v>1697</v>
      </c>
    </row>
    <row r="2064" spans="2:7">
      <c r="B2064" s="46" t="s">
        <v>1980</v>
      </c>
      <c r="C2064" s="40" t="s">
        <v>1640</v>
      </c>
      <c r="D2064" s="40">
        <v>93</v>
      </c>
      <c r="E2064" s="40">
        <v>931</v>
      </c>
      <c r="F2064" s="40">
        <v>9311</v>
      </c>
      <c r="G2064" s="40" t="s">
        <v>1698</v>
      </c>
    </row>
    <row r="2065" spans="2:7">
      <c r="B2065" s="46" t="s">
        <v>1980</v>
      </c>
      <c r="C2065" s="40" t="s">
        <v>1640</v>
      </c>
      <c r="D2065" s="40">
        <v>93</v>
      </c>
      <c r="E2065" s="40">
        <v>931</v>
      </c>
      <c r="F2065" s="40">
        <v>9312</v>
      </c>
      <c r="G2065" s="40" t="s">
        <v>1699</v>
      </c>
    </row>
    <row r="2066" spans="2:7">
      <c r="B2066" s="46" t="s">
        <v>1980</v>
      </c>
      <c r="C2066" s="40" t="s">
        <v>1640</v>
      </c>
      <c r="D2066" s="40">
        <v>93</v>
      </c>
      <c r="E2066" s="40">
        <v>932</v>
      </c>
      <c r="F2066" s="40">
        <v>0</v>
      </c>
      <c r="G2066" s="40" t="s">
        <v>1700</v>
      </c>
    </row>
    <row r="2067" spans="2:7">
      <c r="B2067" s="46" t="s">
        <v>1980</v>
      </c>
      <c r="C2067" s="40" t="s">
        <v>1640</v>
      </c>
      <c r="D2067" s="40">
        <v>93</v>
      </c>
      <c r="E2067" s="40">
        <v>932</v>
      </c>
      <c r="F2067" s="40">
        <v>9321</v>
      </c>
      <c r="G2067" s="40" t="s">
        <v>1700</v>
      </c>
    </row>
    <row r="2068" spans="2:7">
      <c r="B2068" s="46" t="s">
        <v>1980</v>
      </c>
      <c r="C2068" s="40" t="s">
        <v>1640</v>
      </c>
      <c r="D2068" s="40">
        <v>93</v>
      </c>
      <c r="E2068" s="40">
        <v>933</v>
      </c>
      <c r="F2068" s="40">
        <v>0</v>
      </c>
      <c r="G2068" s="40" t="s">
        <v>1701</v>
      </c>
    </row>
    <row r="2069" spans="2:7">
      <c r="B2069" s="46" t="s">
        <v>1980</v>
      </c>
      <c r="C2069" s="40" t="s">
        <v>1640</v>
      </c>
      <c r="D2069" s="40">
        <v>93</v>
      </c>
      <c r="E2069" s="40">
        <v>933</v>
      </c>
      <c r="F2069" s="40">
        <v>9331</v>
      </c>
      <c r="G2069" s="40" t="s">
        <v>1702</v>
      </c>
    </row>
    <row r="2070" spans="2:7">
      <c r="B2070" s="46" t="s">
        <v>1980</v>
      </c>
      <c r="C2070" s="40" t="s">
        <v>1640</v>
      </c>
      <c r="D2070" s="40">
        <v>93</v>
      </c>
      <c r="E2070" s="40">
        <v>933</v>
      </c>
      <c r="F2070" s="40">
        <v>9332</v>
      </c>
      <c r="G2070" s="40" t="s">
        <v>1703</v>
      </c>
    </row>
    <row r="2071" spans="2:7">
      <c r="B2071" s="46" t="s">
        <v>1980</v>
      </c>
      <c r="C2071" s="40" t="s">
        <v>1640</v>
      </c>
      <c r="D2071" s="40">
        <v>93</v>
      </c>
      <c r="E2071" s="40">
        <v>934</v>
      </c>
      <c r="F2071" s="40">
        <v>0</v>
      </c>
      <c r="G2071" s="40" t="s">
        <v>1704</v>
      </c>
    </row>
    <row r="2072" spans="2:7">
      <c r="B2072" s="46" t="s">
        <v>1980</v>
      </c>
      <c r="C2072" s="40" t="s">
        <v>1640</v>
      </c>
      <c r="D2072" s="40">
        <v>93</v>
      </c>
      <c r="E2072" s="40">
        <v>934</v>
      </c>
      <c r="F2072" s="40">
        <v>9341</v>
      </c>
      <c r="G2072" s="40" t="s">
        <v>1704</v>
      </c>
    </row>
    <row r="2073" spans="2:7">
      <c r="B2073" s="46" t="s">
        <v>1980</v>
      </c>
      <c r="C2073" s="40" t="s">
        <v>1640</v>
      </c>
      <c r="D2073" s="40">
        <v>93</v>
      </c>
      <c r="E2073" s="40">
        <v>939</v>
      </c>
      <c r="F2073" s="40">
        <v>0</v>
      </c>
      <c r="G2073" s="40" t="s">
        <v>1705</v>
      </c>
    </row>
    <row r="2074" spans="2:7">
      <c r="B2074" s="46" t="s">
        <v>1980</v>
      </c>
      <c r="C2074" s="40" t="s">
        <v>1640</v>
      </c>
      <c r="D2074" s="40">
        <v>93</v>
      </c>
      <c r="E2074" s="40">
        <v>939</v>
      </c>
      <c r="F2074" s="40">
        <v>9399</v>
      </c>
      <c r="G2074" s="40" t="s">
        <v>1705</v>
      </c>
    </row>
    <row r="2075" spans="2:7">
      <c r="B2075" s="46" t="s">
        <v>1980</v>
      </c>
      <c r="C2075" s="40" t="s">
        <v>1640</v>
      </c>
      <c r="D2075" s="40">
        <v>94</v>
      </c>
      <c r="E2075" s="40">
        <v>0</v>
      </c>
      <c r="F2075" s="40">
        <v>0</v>
      </c>
      <c r="G2075" s="40" t="s">
        <v>1706</v>
      </c>
    </row>
    <row r="2076" spans="2:7">
      <c r="B2076" s="46" t="s">
        <v>1980</v>
      </c>
      <c r="C2076" s="40" t="s">
        <v>1640</v>
      </c>
      <c r="D2076" s="40">
        <v>94</v>
      </c>
      <c r="E2076" s="40">
        <v>941</v>
      </c>
      <c r="F2076" s="40">
        <v>0</v>
      </c>
      <c r="G2076" s="40" t="s">
        <v>1707</v>
      </c>
    </row>
    <row r="2077" spans="2:7">
      <c r="B2077" s="46" t="s">
        <v>1980</v>
      </c>
      <c r="C2077" s="40" t="s">
        <v>1640</v>
      </c>
      <c r="D2077" s="40">
        <v>94</v>
      </c>
      <c r="E2077" s="40">
        <v>941</v>
      </c>
      <c r="F2077" s="40">
        <v>9411</v>
      </c>
      <c r="G2077" s="40" t="s">
        <v>1708</v>
      </c>
    </row>
    <row r="2078" spans="2:7">
      <c r="B2078" s="46" t="s">
        <v>1980</v>
      </c>
      <c r="C2078" s="40" t="s">
        <v>1640</v>
      </c>
      <c r="D2078" s="40">
        <v>94</v>
      </c>
      <c r="E2078" s="40">
        <v>941</v>
      </c>
      <c r="F2078" s="40">
        <v>9412</v>
      </c>
      <c r="G2078" s="40" t="s">
        <v>1709</v>
      </c>
    </row>
    <row r="2079" spans="2:7">
      <c r="B2079" s="46" t="s">
        <v>1980</v>
      </c>
      <c r="C2079" s="40" t="s">
        <v>1640</v>
      </c>
      <c r="D2079" s="40">
        <v>94</v>
      </c>
      <c r="E2079" s="40">
        <v>942</v>
      </c>
      <c r="F2079" s="40">
        <v>0</v>
      </c>
      <c r="G2079" s="40" t="s">
        <v>1710</v>
      </c>
    </row>
    <row r="2080" spans="2:7">
      <c r="B2080" s="46" t="s">
        <v>1980</v>
      </c>
      <c r="C2080" s="40" t="s">
        <v>1640</v>
      </c>
      <c r="D2080" s="40">
        <v>94</v>
      </c>
      <c r="E2080" s="40">
        <v>942</v>
      </c>
      <c r="F2080" s="40">
        <v>9421</v>
      </c>
      <c r="G2080" s="40" t="s">
        <v>1711</v>
      </c>
    </row>
    <row r="2081" spans="2:7">
      <c r="B2081" s="46" t="s">
        <v>1980</v>
      </c>
      <c r="C2081" s="40" t="s">
        <v>1640</v>
      </c>
      <c r="D2081" s="40">
        <v>94</v>
      </c>
      <c r="E2081" s="40">
        <v>942</v>
      </c>
      <c r="F2081" s="40">
        <v>9422</v>
      </c>
      <c r="G2081" s="40" t="s">
        <v>1712</v>
      </c>
    </row>
    <row r="2082" spans="2:7">
      <c r="B2082" s="46" t="s">
        <v>1980</v>
      </c>
      <c r="C2082" s="40" t="s">
        <v>1640</v>
      </c>
      <c r="D2082" s="40">
        <v>94</v>
      </c>
      <c r="E2082" s="40">
        <v>943</v>
      </c>
      <c r="F2082" s="40">
        <v>0</v>
      </c>
      <c r="G2082" s="40" t="s">
        <v>1713</v>
      </c>
    </row>
    <row r="2083" spans="2:7">
      <c r="B2083" s="46" t="s">
        <v>1980</v>
      </c>
      <c r="C2083" s="40" t="s">
        <v>1640</v>
      </c>
      <c r="D2083" s="40">
        <v>94</v>
      </c>
      <c r="E2083" s="40">
        <v>943</v>
      </c>
      <c r="F2083" s="40">
        <v>9431</v>
      </c>
      <c r="G2083" s="40" t="s">
        <v>1714</v>
      </c>
    </row>
    <row r="2084" spans="2:7">
      <c r="B2084" s="46" t="s">
        <v>1980</v>
      </c>
      <c r="C2084" s="40" t="s">
        <v>1640</v>
      </c>
      <c r="D2084" s="40">
        <v>94</v>
      </c>
      <c r="E2084" s="40">
        <v>943</v>
      </c>
      <c r="F2084" s="40">
        <v>9432</v>
      </c>
      <c r="G2084" s="40" t="s">
        <v>1715</v>
      </c>
    </row>
    <row r="2085" spans="2:7">
      <c r="B2085" s="46" t="s">
        <v>1980</v>
      </c>
      <c r="C2085" s="40" t="s">
        <v>1640</v>
      </c>
      <c r="D2085" s="40">
        <v>94</v>
      </c>
      <c r="E2085" s="40">
        <v>949</v>
      </c>
      <c r="F2085" s="40">
        <v>0</v>
      </c>
      <c r="G2085" s="40" t="s">
        <v>1716</v>
      </c>
    </row>
    <row r="2086" spans="2:7">
      <c r="B2086" s="46" t="s">
        <v>1980</v>
      </c>
      <c r="C2086" s="40" t="s">
        <v>1640</v>
      </c>
      <c r="D2086" s="40">
        <v>94</v>
      </c>
      <c r="E2086" s="40">
        <v>949</v>
      </c>
      <c r="F2086" s="40">
        <v>9491</v>
      </c>
      <c r="G2086" s="40" t="s">
        <v>1717</v>
      </c>
    </row>
    <row r="2087" spans="2:7">
      <c r="B2087" s="46" t="s">
        <v>1980</v>
      </c>
      <c r="C2087" s="40" t="s">
        <v>1640</v>
      </c>
      <c r="D2087" s="40">
        <v>94</v>
      </c>
      <c r="E2087" s="40">
        <v>949</v>
      </c>
      <c r="F2087" s="40">
        <v>9499</v>
      </c>
      <c r="G2087" s="40" t="s">
        <v>1718</v>
      </c>
    </row>
    <row r="2088" spans="2:7">
      <c r="B2088" s="46" t="s">
        <v>1980</v>
      </c>
      <c r="C2088" s="40" t="s">
        <v>1640</v>
      </c>
      <c r="D2088" s="40">
        <v>95</v>
      </c>
      <c r="E2088" s="40">
        <v>0</v>
      </c>
      <c r="F2088" s="40">
        <v>0</v>
      </c>
      <c r="G2088" s="40" t="s">
        <v>1719</v>
      </c>
    </row>
    <row r="2089" spans="2:7">
      <c r="B2089" s="46" t="s">
        <v>1980</v>
      </c>
      <c r="C2089" s="40" t="s">
        <v>1640</v>
      </c>
      <c r="D2089" s="40">
        <v>95</v>
      </c>
      <c r="E2089" s="40">
        <v>950</v>
      </c>
      <c r="F2089" s="40">
        <v>0</v>
      </c>
      <c r="G2089" s="40" t="s">
        <v>1720</v>
      </c>
    </row>
    <row r="2090" spans="2:7">
      <c r="B2090" s="46" t="s">
        <v>1980</v>
      </c>
      <c r="C2090" s="40" t="s">
        <v>1640</v>
      </c>
      <c r="D2090" s="40">
        <v>95</v>
      </c>
      <c r="E2090" s="40">
        <v>950</v>
      </c>
      <c r="F2090" s="40">
        <v>9501</v>
      </c>
      <c r="G2090" s="40" t="s">
        <v>1231</v>
      </c>
    </row>
    <row r="2091" spans="2:7">
      <c r="B2091" s="46" t="s">
        <v>1980</v>
      </c>
      <c r="C2091" s="40" t="s">
        <v>1640</v>
      </c>
      <c r="D2091" s="40">
        <v>95</v>
      </c>
      <c r="E2091" s="40">
        <v>951</v>
      </c>
      <c r="F2091" s="40">
        <v>0</v>
      </c>
      <c r="G2091" s="40" t="s">
        <v>1721</v>
      </c>
    </row>
    <row r="2092" spans="2:7">
      <c r="B2092" s="46" t="s">
        <v>1980</v>
      </c>
      <c r="C2092" s="40" t="s">
        <v>1640</v>
      </c>
      <c r="D2092" s="40">
        <v>95</v>
      </c>
      <c r="E2092" s="40">
        <v>951</v>
      </c>
      <c r="F2092" s="40">
        <v>9511</v>
      </c>
      <c r="G2092" s="40" t="s">
        <v>1721</v>
      </c>
    </row>
    <row r="2093" spans="2:7">
      <c r="B2093" s="46" t="s">
        <v>1980</v>
      </c>
      <c r="C2093" s="40" t="s">
        <v>1640</v>
      </c>
      <c r="D2093" s="40">
        <v>95</v>
      </c>
      <c r="E2093" s="40">
        <v>952</v>
      </c>
      <c r="F2093" s="40">
        <v>0</v>
      </c>
      <c r="G2093" s="40" t="s">
        <v>1722</v>
      </c>
    </row>
    <row r="2094" spans="2:7">
      <c r="B2094" s="46" t="s">
        <v>1980</v>
      </c>
      <c r="C2094" s="40" t="s">
        <v>1640</v>
      </c>
      <c r="D2094" s="40">
        <v>95</v>
      </c>
      <c r="E2094" s="40">
        <v>952</v>
      </c>
      <c r="F2094" s="40">
        <v>9521</v>
      </c>
      <c r="G2094" s="40" t="s">
        <v>1722</v>
      </c>
    </row>
    <row r="2095" spans="2:7">
      <c r="B2095" s="46" t="s">
        <v>1980</v>
      </c>
      <c r="C2095" s="40" t="s">
        <v>1640</v>
      </c>
      <c r="D2095" s="40">
        <v>95</v>
      </c>
      <c r="E2095" s="40">
        <v>959</v>
      </c>
      <c r="F2095" s="40">
        <v>0</v>
      </c>
      <c r="G2095" s="40" t="s">
        <v>1723</v>
      </c>
    </row>
    <row r="2096" spans="2:7">
      <c r="B2096" s="46" t="s">
        <v>1980</v>
      </c>
      <c r="C2096" s="40" t="s">
        <v>1640</v>
      </c>
      <c r="D2096" s="40">
        <v>95</v>
      </c>
      <c r="E2096" s="40">
        <v>959</v>
      </c>
      <c r="F2096" s="40">
        <v>9599</v>
      </c>
      <c r="G2096" s="40" t="s">
        <v>1723</v>
      </c>
    </row>
    <row r="2097" spans="2:7">
      <c r="B2097" s="46" t="s">
        <v>1980</v>
      </c>
      <c r="C2097" s="40" t="s">
        <v>1640</v>
      </c>
      <c r="D2097" s="40">
        <v>96</v>
      </c>
      <c r="E2097" s="40">
        <v>0</v>
      </c>
      <c r="F2097" s="40">
        <v>0</v>
      </c>
      <c r="G2097" s="40" t="s">
        <v>1724</v>
      </c>
    </row>
    <row r="2098" spans="2:7">
      <c r="B2098" s="46" t="s">
        <v>1980</v>
      </c>
      <c r="C2098" s="40" t="s">
        <v>1640</v>
      </c>
      <c r="D2098" s="40">
        <v>96</v>
      </c>
      <c r="E2098" s="40">
        <v>961</v>
      </c>
      <c r="F2098" s="40">
        <v>0</v>
      </c>
      <c r="G2098" s="40" t="s">
        <v>1725</v>
      </c>
    </row>
    <row r="2099" spans="2:7">
      <c r="B2099" s="46" t="s">
        <v>1980</v>
      </c>
      <c r="C2099" s="40" t="s">
        <v>1640</v>
      </c>
      <c r="D2099" s="40">
        <v>96</v>
      </c>
      <c r="E2099" s="40">
        <v>961</v>
      </c>
      <c r="F2099" s="40">
        <v>9611</v>
      </c>
      <c r="G2099" s="40" t="s">
        <v>1725</v>
      </c>
    </row>
    <row r="2100" spans="2:7">
      <c r="B2100" s="46" t="s">
        <v>1980</v>
      </c>
      <c r="C2100" s="40" t="s">
        <v>1640</v>
      </c>
      <c r="D2100" s="40">
        <v>96</v>
      </c>
      <c r="E2100" s="40">
        <v>969</v>
      </c>
      <c r="F2100" s="40">
        <v>0</v>
      </c>
      <c r="G2100" s="40" t="s">
        <v>1726</v>
      </c>
    </row>
    <row r="2101" spans="2:7">
      <c r="B2101" s="46" t="s">
        <v>1980</v>
      </c>
      <c r="C2101" s="40" t="s">
        <v>1640</v>
      </c>
      <c r="D2101" s="40">
        <v>96</v>
      </c>
      <c r="E2101" s="40">
        <v>969</v>
      </c>
      <c r="F2101" s="40">
        <v>9699</v>
      </c>
      <c r="G2101" s="40" t="s">
        <v>1726</v>
      </c>
    </row>
    <row r="2102" spans="2:7">
      <c r="B2102" s="46" t="s">
        <v>1981</v>
      </c>
      <c r="C2102" s="40" t="s">
        <v>1727</v>
      </c>
      <c r="D2102" s="40">
        <v>0</v>
      </c>
      <c r="E2102" s="40">
        <v>0</v>
      </c>
      <c r="F2102" s="40">
        <v>0</v>
      </c>
      <c r="G2102" s="40" t="s">
        <v>1728</v>
      </c>
    </row>
    <row r="2103" spans="2:7">
      <c r="B2103" s="46" t="s">
        <v>1981</v>
      </c>
      <c r="C2103" s="40" t="s">
        <v>1727</v>
      </c>
      <c r="D2103" s="40">
        <v>97</v>
      </c>
      <c r="E2103" s="40">
        <v>0</v>
      </c>
      <c r="F2103" s="40">
        <v>0</v>
      </c>
      <c r="G2103" s="40" t="s">
        <v>1729</v>
      </c>
    </row>
    <row r="2104" spans="2:7">
      <c r="B2104" s="46" t="s">
        <v>1981</v>
      </c>
      <c r="C2104" s="40" t="s">
        <v>1727</v>
      </c>
      <c r="D2104" s="40">
        <v>97</v>
      </c>
      <c r="E2104" s="40">
        <v>971</v>
      </c>
      <c r="F2104" s="40">
        <v>0</v>
      </c>
      <c r="G2104" s="40" t="s">
        <v>1730</v>
      </c>
    </row>
    <row r="2105" spans="2:7">
      <c r="B2105" s="46" t="s">
        <v>1981</v>
      </c>
      <c r="C2105" s="40" t="s">
        <v>1727</v>
      </c>
      <c r="D2105" s="40">
        <v>97</v>
      </c>
      <c r="E2105" s="40">
        <v>971</v>
      </c>
      <c r="F2105" s="40">
        <v>9711</v>
      </c>
      <c r="G2105" s="40" t="s">
        <v>1730</v>
      </c>
    </row>
    <row r="2106" spans="2:7">
      <c r="B2106" s="46" t="s">
        <v>1981</v>
      </c>
      <c r="C2106" s="40" t="s">
        <v>1727</v>
      </c>
      <c r="D2106" s="40">
        <v>97</v>
      </c>
      <c r="E2106" s="40">
        <v>972</v>
      </c>
      <c r="F2106" s="40">
        <v>0</v>
      </c>
      <c r="G2106" s="40" t="s">
        <v>1731</v>
      </c>
    </row>
    <row r="2107" spans="2:7">
      <c r="B2107" s="46" t="s">
        <v>1981</v>
      </c>
      <c r="C2107" s="40" t="s">
        <v>1727</v>
      </c>
      <c r="D2107" s="40">
        <v>97</v>
      </c>
      <c r="E2107" s="40">
        <v>972</v>
      </c>
      <c r="F2107" s="40">
        <v>9721</v>
      </c>
      <c r="G2107" s="40" t="s">
        <v>1731</v>
      </c>
    </row>
    <row r="2108" spans="2:7">
      <c r="B2108" s="46" t="s">
        <v>1981</v>
      </c>
      <c r="C2108" s="40" t="s">
        <v>1727</v>
      </c>
      <c r="D2108" s="40">
        <v>97</v>
      </c>
      <c r="E2108" s="40">
        <v>973</v>
      </c>
      <c r="F2108" s="40">
        <v>0</v>
      </c>
      <c r="G2108" s="40" t="s">
        <v>1732</v>
      </c>
    </row>
    <row r="2109" spans="2:7">
      <c r="B2109" s="46" t="s">
        <v>1981</v>
      </c>
      <c r="C2109" s="40" t="s">
        <v>1727</v>
      </c>
      <c r="D2109" s="40">
        <v>97</v>
      </c>
      <c r="E2109" s="40">
        <v>973</v>
      </c>
      <c r="F2109" s="40">
        <v>9731</v>
      </c>
      <c r="G2109" s="40" t="s">
        <v>1732</v>
      </c>
    </row>
    <row r="2110" spans="2:7">
      <c r="B2110" s="46" t="s">
        <v>1981</v>
      </c>
      <c r="C2110" s="40" t="s">
        <v>1727</v>
      </c>
      <c r="D2110" s="40">
        <v>98</v>
      </c>
      <c r="E2110" s="40">
        <v>0</v>
      </c>
      <c r="F2110" s="40">
        <v>0</v>
      </c>
      <c r="G2110" s="40" t="s">
        <v>1733</v>
      </c>
    </row>
    <row r="2111" spans="2:7">
      <c r="B2111" s="46" t="s">
        <v>1981</v>
      </c>
      <c r="C2111" s="40" t="s">
        <v>1727</v>
      </c>
      <c r="D2111" s="40">
        <v>98</v>
      </c>
      <c r="E2111" s="40">
        <v>981</v>
      </c>
      <c r="F2111" s="40">
        <v>0</v>
      </c>
      <c r="G2111" s="40" t="s">
        <v>1734</v>
      </c>
    </row>
    <row r="2112" spans="2:7">
      <c r="B2112" s="46" t="s">
        <v>1981</v>
      </c>
      <c r="C2112" s="40" t="s">
        <v>1727</v>
      </c>
      <c r="D2112" s="40">
        <v>98</v>
      </c>
      <c r="E2112" s="40">
        <v>981</v>
      </c>
      <c r="F2112" s="40">
        <v>9811</v>
      </c>
      <c r="G2112" s="40" t="s">
        <v>1734</v>
      </c>
    </row>
    <row r="2113" spans="2:7">
      <c r="B2113" s="46" t="s">
        <v>1981</v>
      </c>
      <c r="C2113" s="40" t="s">
        <v>1727</v>
      </c>
      <c r="D2113" s="40">
        <v>98</v>
      </c>
      <c r="E2113" s="40">
        <v>982</v>
      </c>
      <c r="F2113" s="40">
        <v>0</v>
      </c>
      <c r="G2113" s="40" t="s">
        <v>1735</v>
      </c>
    </row>
    <row r="2114" spans="2:7">
      <c r="B2114" s="46" t="s">
        <v>1981</v>
      </c>
      <c r="C2114" s="40" t="s">
        <v>1727</v>
      </c>
      <c r="D2114" s="40">
        <v>98</v>
      </c>
      <c r="E2114" s="40">
        <v>982</v>
      </c>
      <c r="F2114" s="40">
        <v>9821</v>
      </c>
      <c r="G2114" s="40" t="s">
        <v>1735</v>
      </c>
    </row>
    <row r="2115" spans="2:7">
      <c r="B2115" s="46" t="s">
        <v>1981</v>
      </c>
      <c r="C2115" s="40" t="s">
        <v>1736</v>
      </c>
      <c r="D2115" s="40">
        <v>0</v>
      </c>
      <c r="E2115" s="40">
        <v>0</v>
      </c>
      <c r="F2115" s="40">
        <v>0</v>
      </c>
      <c r="G2115" s="40" t="s">
        <v>1737</v>
      </c>
    </row>
    <row r="2116" spans="2:7">
      <c r="B2116" s="46" t="s">
        <v>1981</v>
      </c>
      <c r="C2116" s="40" t="s">
        <v>1736</v>
      </c>
      <c r="D2116" s="40">
        <v>99</v>
      </c>
      <c r="E2116" s="40">
        <v>0</v>
      </c>
      <c r="F2116" s="40">
        <v>0</v>
      </c>
      <c r="G2116" s="40" t="s">
        <v>1737</v>
      </c>
    </row>
    <row r="2117" spans="2:7">
      <c r="B2117" s="46" t="s">
        <v>1981</v>
      </c>
      <c r="C2117" s="40" t="s">
        <v>1736</v>
      </c>
      <c r="D2117" s="40">
        <v>99</v>
      </c>
      <c r="E2117" s="40">
        <v>999</v>
      </c>
      <c r="F2117" s="40">
        <v>0</v>
      </c>
      <c r="G2117" s="40" t="s">
        <v>1737</v>
      </c>
    </row>
    <row r="2118" spans="2:7">
      <c r="B2118" s="46" t="s">
        <v>1981</v>
      </c>
      <c r="C2118" s="40" t="s">
        <v>1736</v>
      </c>
      <c r="D2118" s="40">
        <v>99</v>
      </c>
      <c r="E2118" s="40">
        <v>999</v>
      </c>
      <c r="F2118" s="40">
        <v>9999</v>
      </c>
      <c r="G2118" s="40" t="s">
        <v>1737</v>
      </c>
    </row>
  </sheetData>
  <sheetProtection algorithmName="SHA-512" hashValue="EN8xnlZS64hFTRnFxGTZupJuNjy0ofB7wP6xuv47k2WprQMQxgriNslCY7rFiRen/bA/0FT19D2N5l9RElXqKw==" saltValue="gIOfoTjT9cV+bH3djqcCyQ==" spinCount="100000" sheet="1" objects="1" scenarios="1" autoFilter="0"/>
  <autoFilter ref="B9:G2118" xr:uid="{00000000-0009-0000-0000-000004000000}"/>
  <mergeCells count="11">
    <mergeCell ref="C8:G8"/>
    <mergeCell ref="C2:D2"/>
    <mergeCell ref="E2:F2"/>
    <mergeCell ref="C3:D3"/>
    <mergeCell ref="C4:D4"/>
    <mergeCell ref="C5:D5"/>
    <mergeCell ref="C6:D6"/>
    <mergeCell ref="E3:F3"/>
    <mergeCell ref="E4:F4"/>
    <mergeCell ref="E5:F5"/>
    <mergeCell ref="E6:F6"/>
  </mergeCells>
  <phoneticPr fontId="55"/>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32B1-4E72-4D41-98D9-87E6A599C325}">
  <sheetPr>
    <tabColor rgb="FF7030A0"/>
  </sheetPr>
  <dimension ref="B1:L110"/>
  <sheetViews>
    <sheetView workbookViewId="0">
      <selection activeCell="L12" sqref="L12"/>
    </sheetView>
  </sheetViews>
  <sheetFormatPr defaultRowHeight="14.4"/>
  <cols>
    <col min="2" max="6" width="13.44140625" style="134" customWidth="1"/>
    <col min="7" max="8" width="13.44140625" style="135" customWidth="1"/>
    <col min="9" max="9" width="13.44140625" customWidth="1"/>
    <col min="11" max="11" width="11.21875" bestFit="1" customWidth="1"/>
  </cols>
  <sheetData>
    <row r="1" spans="2:12">
      <c r="G1" s="135" t="s">
        <v>2182</v>
      </c>
    </row>
    <row r="2" spans="2:12" ht="13.2">
      <c r="B2" s="134" t="s">
        <v>25</v>
      </c>
      <c r="C2" s="134" t="s">
        <v>25</v>
      </c>
      <c r="D2" s="134" t="s">
        <v>2183</v>
      </c>
      <c r="E2" s="134" t="s">
        <v>2184</v>
      </c>
      <c r="G2" s="164" t="s">
        <v>50</v>
      </c>
      <c r="H2" s="164" t="s">
        <v>49</v>
      </c>
      <c r="I2" s="134" t="s">
        <v>2185</v>
      </c>
      <c r="K2" t="s">
        <v>2627</v>
      </c>
      <c r="L2" t="s">
        <v>2628</v>
      </c>
    </row>
    <row r="3" spans="2:12" ht="13.2">
      <c r="B3" s="134" t="s">
        <v>51</v>
      </c>
      <c r="C3" s="134" t="s">
        <v>51</v>
      </c>
      <c r="D3" s="134">
        <f t="shared" ref="D3:D20" si="0">COUNTIF($G$3:$G$110,B3)</f>
        <v>1</v>
      </c>
      <c r="E3" s="134" t="e">
        <f t="shared" ref="E3:E20" si="1">"基本情報!V"&amp;C3&amp;":V"&amp;(C3+D3-1)</f>
        <v>#VALUE!</v>
      </c>
      <c r="G3" s="183" t="s">
        <v>51</v>
      </c>
      <c r="H3" s="31" t="s">
        <v>71</v>
      </c>
      <c r="I3" t="s">
        <v>2186</v>
      </c>
      <c r="K3" s="490">
        <v>0.5</v>
      </c>
      <c r="L3" s="490">
        <v>0.5</v>
      </c>
    </row>
    <row r="4" spans="2:12" ht="13.2">
      <c r="B4" s="134" t="s">
        <v>52</v>
      </c>
      <c r="C4" s="134" t="s">
        <v>52</v>
      </c>
      <c r="D4" s="134">
        <f t="shared" si="0"/>
        <v>1</v>
      </c>
      <c r="E4" s="134" t="e">
        <f t="shared" si="1"/>
        <v>#VALUE!</v>
      </c>
      <c r="G4" s="183" t="s">
        <v>52</v>
      </c>
      <c r="H4" s="31" t="s">
        <v>72</v>
      </c>
      <c r="I4" t="s">
        <v>2187</v>
      </c>
      <c r="K4" s="490">
        <v>0.66666666666666663</v>
      </c>
      <c r="L4" s="490"/>
    </row>
    <row r="5" spans="2:12" ht="39.6">
      <c r="B5" s="134" t="s">
        <v>171</v>
      </c>
      <c r="C5" s="134" t="s">
        <v>171</v>
      </c>
      <c r="D5" s="134">
        <f t="shared" si="0"/>
        <v>1</v>
      </c>
      <c r="E5" s="134" t="e">
        <f t="shared" si="1"/>
        <v>#VALUE!</v>
      </c>
      <c r="G5" s="183" t="s">
        <v>53</v>
      </c>
      <c r="H5" s="31" t="s">
        <v>73</v>
      </c>
    </row>
    <row r="6" spans="2:12" ht="13.2">
      <c r="B6" s="134" t="s">
        <v>54</v>
      </c>
      <c r="C6" s="134" t="s">
        <v>54</v>
      </c>
      <c r="D6" s="134">
        <f t="shared" si="0"/>
        <v>1</v>
      </c>
      <c r="E6" s="134" t="e">
        <f t="shared" si="1"/>
        <v>#VALUE!</v>
      </c>
      <c r="G6" s="183" t="s">
        <v>54</v>
      </c>
      <c r="H6" s="31" t="s">
        <v>74</v>
      </c>
    </row>
    <row r="7" spans="2:12" ht="39.6">
      <c r="B7" s="134" t="s">
        <v>55</v>
      </c>
      <c r="C7" s="134" t="s">
        <v>55</v>
      </c>
      <c r="D7" s="134">
        <f t="shared" si="0"/>
        <v>1</v>
      </c>
      <c r="E7" s="134" t="e">
        <f t="shared" si="1"/>
        <v>#VALUE!</v>
      </c>
      <c r="G7" s="183" t="s">
        <v>55</v>
      </c>
      <c r="H7" s="31" t="s">
        <v>75</v>
      </c>
    </row>
    <row r="8" spans="2:12" ht="39.6">
      <c r="B8" s="134" t="s">
        <v>56</v>
      </c>
      <c r="C8" s="134" t="s">
        <v>56</v>
      </c>
      <c r="D8" s="134">
        <f t="shared" si="0"/>
        <v>1</v>
      </c>
      <c r="E8" s="134" t="e">
        <f t="shared" si="1"/>
        <v>#VALUE!</v>
      </c>
      <c r="G8" s="183" t="s">
        <v>56</v>
      </c>
      <c r="H8" s="31" t="s">
        <v>76</v>
      </c>
    </row>
    <row r="9" spans="2:12" ht="39.6">
      <c r="B9" s="134" t="s">
        <v>57</v>
      </c>
      <c r="C9" s="134" t="s">
        <v>57</v>
      </c>
      <c r="D9" s="134">
        <f t="shared" si="0"/>
        <v>1</v>
      </c>
      <c r="E9" s="134" t="e">
        <f t="shared" si="1"/>
        <v>#VALUE!</v>
      </c>
      <c r="G9" s="183" t="s">
        <v>57</v>
      </c>
      <c r="H9" s="31" t="s">
        <v>77</v>
      </c>
    </row>
    <row r="10" spans="2:12" ht="26.4">
      <c r="B10" s="134" t="s">
        <v>58</v>
      </c>
      <c r="C10" s="134" t="s">
        <v>58</v>
      </c>
      <c r="D10" s="134">
        <f t="shared" si="0"/>
        <v>1</v>
      </c>
      <c r="E10" s="134" t="e">
        <f t="shared" si="1"/>
        <v>#VALUE!</v>
      </c>
      <c r="G10" s="183" t="s">
        <v>58</v>
      </c>
      <c r="H10" s="31" t="s">
        <v>78</v>
      </c>
    </row>
    <row r="11" spans="2:12" ht="26.4">
      <c r="B11" s="134" t="s">
        <v>59</v>
      </c>
      <c r="C11" s="134" t="s">
        <v>59</v>
      </c>
      <c r="D11" s="134">
        <f t="shared" si="0"/>
        <v>1</v>
      </c>
      <c r="E11" s="134" t="e">
        <f t="shared" si="1"/>
        <v>#VALUE!</v>
      </c>
      <c r="G11" s="183" t="s">
        <v>59</v>
      </c>
      <c r="H11" s="31" t="s">
        <v>79</v>
      </c>
    </row>
    <row r="12" spans="2:12" ht="26.4">
      <c r="B12" s="134" t="s">
        <v>60</v>
      </c>
      <c r="C12" s="134" t="s">
        <v>60</v>
      </c>
      <c r="D12" s="134">
        <f t="shared" si="0"/>
        <v>1</v>
      </c>
      <c r="E12" s="134" t="e">
        <f t="shared" si="1"/>
        <v>#VALUE!</v>
      </c>
      <c r="G12" s="183" t="s">
        <v>60</v>
      </c>
      <c r="H12" s="31" t="s">
        <v>80</v>
      </c>
    </row>
    <row r="13" spans="2:12" ht="26.4">
      <c r="B13" s="134" t="s">
        <v>61</v>
      </c>
      <c r="C13" s="134" t="s">
        <v>61</v>
      </c>
      <c r="D13" s="134">
        <f t="shared" si="0"/>
        <v>1</v>
      </c>
      <c r="E13" s="134" t="e">
        <f t="shared" si="1"/>
        <v>#VALUE!</v>
      </c>
      <c r="G13" s="183" t="s">
        <v>61</v>
      </c>
      <c r="H13" s="31" t="s">
        <v>81</v>
      </c>
    </row>
    <row r="14" spans="2:12" ht="39.6">
      <c r="B14" s="134" t="s">
        <v>2188</v>
      </c>
      <c r="C14" s="134" t="s">
        <v>2188</v>
      </c>
      <c r="D14" s="134">
        <f t="shared" si="0"/>
        <v>0</v>
      </c>
      <c r="E14" s="134" t="e">
        <f t="shared" si="1"/>
        <v>#VALUE!</v>
      </c>
      <c r="G14" s="183" t="s">
        <v>62</v>
      </c>
      <c r="H14" s="31" t="s">
        <v>82</v>
      </c>
    </row>
    <row r="15" spans="2:12" ht="26.4">
      <c r="B15" s="134" t="s">
        <v>63</v>
      </c>
      <c r="C15" s="134" t="s">
        <v>63</v>
      </c>
      <c r="D15" s="134">
        <f t="shared" si="0"/>
        <v>1</v>
      </c>
      <c r="E15" s="134" t="e">
        <f t="shared" si="1"/>
        <v>#VALUE!</v>
      </c>
      <c r="G15" s="183" t="s">
        <v>63</v>
      </c>
      <c r="H15" s="31" t="s">
        <v>83</v>
      </c>
    </row>
    <row r="16" spans="2:12" ht="39.6">
      <c r="B16" s="134" t="s">
        <v>64</v>
      </c>
      <c r="C16" s="134" t="s">
        <v>64</v>
      </c>
      <c r="D16" s="134">
        <f t="shared" si="0"/>
        <v>1</v>
      </c>
      <c r="E16" s="134" t="e">
        <f t="shared" si="1"/>
        <v>#VALUE!</v>
      </c>
      <c r="G16" s="183" t="s">
        <v>64</v>
      </c>
      <c r="H16" s="31" t="s">
        <v>84</v>
      </c>
    </row>
    <row r="17" spans="2:8" ht="26.4">
      <c r="B17" s="134" t="s">
        <v>65</v>
      </c>
      <c r="C17" s="134" t="s">
        <v>65</v>
      </c>
      <c r="D17" s="134">
        <f t="shared" si="0"/>
        <v>1</v>
      </c>
      <c r="E17" s="134" t="e">
        <f t="shared" si="1"/>
        <v>#VALUE!</v>
      </c>
      <c r="G17" s="183" t="s">
        <v>65</v>
      </c>
      <c r="H17" s="31" t="s">
        <v>85</v>
      </c>
    </row>
    <row r="18" spans="2:8" ht="39.6">
      <c r="B18" s="134" t="s">
        <v>67</v>
      </c>
      <c r="C18" s="134" t="s">
        <v>67</v>
      </c>
      <c r="D18" s="134">
        <f t="shared" si="0"/>
        <v>1</v>
      </c>
      <c r="E18" s="134" t="e">
        <f t="shared" si="1"/>
        <v>#VALUE!</v>
      </c>
      <c r="G18" s="183" t="s">
        <v>66</v>
      </c>
      <c r="H18" s="31" t="s">
        <v>87</v>
      </c>
    </row>
    <row r="19" spans="2:8" ht="39.6">
      <c r="B19" s="134" t="s">
        <v>172</v>
      </c>
      <c r="C19" s="134" t="s">
        <v>172</v>
      </c>
      <c r="D19" s="134">
        <f t="shared" si="0"/>
        <v>1</v>
      </c>
      <c r="E19" s="134" t="e">
        <f t="shared" si="1"/>
        <v>#VALUE!</v>
      </c>
      <c r="G19" s="183" t="s">
        <v>67</v>
      </c>
      <c r="H19" s="31" t="s">
        <v>88</v>
      </c>
    </row>
    <row r="20" spans="2:8" ht="39.6">
      <c r="B20" s="134" t="s">
        <v>173</v>
      </c>
      <c r="C20" s="134" t="s">
        <v>173</v>
      </c>
      <c r="D20" s="134">
        <f t="shared" si="0"/>
        <v>1</v>
      </c>
      <c r="E20" s="134" t="e">
        <f t="shared" si="1"/>
        <v>#VALUE!</v>
      </c>
      <c r="G20" s="183" t="s">
        <v>68</v>
      </c>
      <c r="H20" s="31" t="s">
        <v>89</v>
      </c>
    </row>
    <row r="21" spans="2:8" ht="39.6">
      <c r="B21" s="160" t="s">
        <v>51</v>
      </c>
      <c r="G21" s="183" t="s">
        <v>69</v>
      </c>
      <c r="H21" s="31" t="s">
        <v>91</v>
      </c>
    </row>
    <row r="22" spans="2:8" ht="26.4">
      <c r="B22" s="160" t="s">
        <v>52</v>
      </c>
      <c r="G22" s="183" t="s">
        <v>70</v>
      </c>
      <c r="H22" s="31" t="s">
        <v>92</v>
      </c>
    </row>
    <row r="23" spans="2:8" ht="39.6">
      <c r="B23" s="27" t="s">
        <v>53</v>
      </c>
      <c r="G23" s="30"/>
      <c r="H23" s="31" t="s">
        <v>93</v>
      </c>
    </row>
    <row r="24" spans="2:8" ht="26.4">
      <c r="B24" s="160" t="s">
        <v>54</v>
      </c>
      <c r="G24" s="30"/>
      <c r="H24" s="31" t="s">
        <v>94</v>
      </c>
    </row>
    <row r="25" spans="2:8" ht="26.4">
      <c r="B25" s="160" t="s">
        <v>55</v>
      </c>
      <c r="G25" s="30"/>
      <c r="H25" s="31" t="s">
        <v>95</v>
      </c>
    </row>
    <row r="26" spans="2:8" ht="39.6">
      <c r="B26" s="160" t="s">
        <v>56</v>
      </c>
      <c r="G26" s="30"/>
      <c r="H26" s="31" t="s">
        <v>96</v>
      </c>
    </row>
    <row r="27" spans="2:8" ht="26.4">
      <c r="B27" s="160" t="s">
        <v>57</v>
      </c>
      <c r="G27" s="30"/>
      <c r="H27" s="31" t="s">
        <v>97</v>
      </c>
    </row>
    <row r="28" spans="2:8" ht="39.6">
      <c r="B28" s="160" t="s">
        <v>58</v>
      </c>
      <c r="G28" s="30"/>
      <c r="H28" s="31" t="s">
        <v>98</v>
      </c>
    </row>
    <row r="29" spans="2:8" ht="26.4">
      <c r="B29" s="160" t="s">
        <v>59</v>
      </c>
      <c r="G29" s="30"/>
      <c r="H29" s="31" t="s">
        <v>99</v>
      </c>
    </row>
    <row r="30" spans="2:8" ht="26.4">
      <c r="B30" s="160" t="s">
        <v>60</v>
      </c>
      <c r="G30" s="30"/>
      <c r="H30" s="31" t="s">
        <v>100</v>
      </c>
    </row>
    <row r="31" spans="2:8" ht="26.4">
      <c r="B31" s="160" t="s">
        <v>61</v>
      </c>
      <c r="G31" s="30"/>
      <c r="H31" s="31" t="s">
        <v>101</v>
      </c>
    </row>
    <row r="32" spans="2:8" ht="39.6">
      <c r="B32" s="160" t="s">
        <v>62</v>
      </c>
      <c r="G32" s="30"/>
      <c r="H32" s="31" t="s">
        <v>102</v>
      </c>
    </row>
    <row r="33" spans="2:8" ht="26.4">
      <c r="B33" s="160" t="s">
        <v>63</v>
      </c>
      <c r="G33" s="30"/>
      <c r="H33" s="31" t="s">
        <v>103</v>
      </c>
    </row>
    <row r="34" spans="2:8" ht="39.6">
      <c r="B34" s="160" t="s">
        <v>64</v>
      </c>
      <c r="G34" s="30"/>
      <c r="H34" s="31" t="s">
        <v>104</v>
      </c>
    </row>
    <row r="35" spans="2:8" ht="26.4">
      <c r="B35" s="160" t="s">
        <v>65</v>
      </c>
      <c r="G35" s="30"/>
      <c r="H35" s="31" t="s">
        <v>92</v>
      </c>
    </row>
    <row r="36" spans="2:8" ht="26.4">
      <c r="B36" s="160" t="s">
        <v>66</v>
      </c>
      <c r="G36" s="30"/>
      <c r="H36" s="31" t="s">
        <v>93</v>
      </c>
    </row>
    <row r="37" spans="2:8" ht="26.4">
      <c r="B37" s="160" t="s">
        <v>67</v>
      </c>
      <c r="G37" s="30"/>
      <c r="H37" s="31" t="s">
        <v>94</v>
      </c>
    </row>
    <row r="38" spans="2:8" ht="39.6">
      <c r="B38" s="160" t="s">
        <v>68</v>
      </c>
      <c r="G38" s="30"/>
      <c r="H38" s="31" t="s">
        <v>95</v>
      </c>
    </row>
    <row r="39" spans="2:8" ht="39.6">
      <c r="B39" s="160" t="s">
        <v>69</v>
      </c>
      <c r="G39" s="30"/>
      <c r="H39" s="31" t="s">
        <v>96</v>
      </c>
    </row>
    <row r="40" spans="2:8" ht="26.4">
      <c r="B40" s="27" t="s">
        <v>70</v>
      </c>
      <c r="G40" s="30"/>
      <c r="H40" s="31" t="s">
        <v>97</v>
      </c>
    </row>
    <row r="41" spans="2:8" ht="39.6">
      <c r="G41" s="30"/>
      <c r="H41" s="31" t="s">
        <v>98</v>
      </c>
    </row>
    <row r="42" spans="2:8" ht="26.4">
      <c r="G42" s="30"/>
      <c r="H42" s="31" t="s">
        <v>99</v>
      </c>
    </row>
    <row r="43" spans="2:8" ht="26.4">
      <c r="G43" s="30"/>
      <c r="H43" s="31" t="s">
        <v>100</v>
      </c>
    </row>
    <row r="44" spans="2:8" ht="26.4">
      <c r="G44" s="30"/>
      <c r="H44" s="31" t="s">
        <v>101</v>
      </c>
    </row>
    <row r="45" spans="2:8" ht="26.4">
      <c r="G45" s="30"/>
      <c r="H45" s="31" t="s">
        <v>102</v>
      </c>
    </row>
    <row r="46" spans="2:8" ht="13.2">
      <c r="G46" s="30"/>
      <c r="H46" s="31" t="s">
        <v>103</v>
      </c>
    </row>
    <row r="47" spans="2:8" ht="13.2">
      <c r="G47" s="30"/>
      <c r="H47" s="31" t="s">
        <v>104</v>
      </c>
    </row>
    <row r="48" spans="2:8" ht="13.2">
      <c r="G48" s="30"/>
      <c r="H48" s="31" t="s">
        <v>105</v>
      </c>
    </row>
    <row r="49" spans="7:8" ht="13.2">
      <c r="G49" s="30"/>
      <c r="H49" s="31" t="s">
        <v>106</v>
      </c>
    </row>
    <row r="50" spans="7:8" ht="13.2">
      <c r="G50" s="30"/>
      <c r="H50" s="31" t="s">
        <v>107</v>
      </c>
    </row>
    <row r="51" spans="7:8" ht="13.2">
      <c r="G51" s="30"/>
      <c r="H51" s="31" t="s">
        <v>108</v>
      </c>
    </row>
    <row r="52" spans="7:8" ht="26.4">
      <c r="G52" s="30"/>
      <c r="H52" s="31" t="s">
        <v>109</v>
      </c>
    </row>
    <row r="53" spans="7:8" ht="39.6">
      <c r="G53" s="30"/>
      <c r="H53" s="31" t="s">
        <v>110</v>
      </c>
    </row>
    <row r="54" spans="7:8" ht="39.6">
      <c r="G54" s="30"/>
      <c r="H54" s="31" t="s">
        <v>111</v>
      </c>
    </row>
    <row r="55" spans="7:8" ht="13.2">
      <c r="G55" s="30"/>
      <c r="H55" s="31" t="s">
        <v>112</v>
      </c>
    </row>
    <row r="56" spans="7:8" ht="26.4">
      <c r="G56" s="30"/>
      <c r="H56" s="31" t="s">
        <v>113</v>
      </c>
    </row>
    <row r="57" spans="7:8" ht="26.4">
      <c r="G57" s="30"/>
      <c r="H57" s="31" t="s">
        <v>114</v>
      </c>
    </row>
    <row r="58" spans="7:8" ht="13.2">
      <c r="G58" s="30"/>
      <c r="H58" s="31" t="s">
        <v>115</v>
      </c>
    </row>
    <row r="59" spans="7:8" ht="13.2">
      <c r="G59" s="30"/>
      <c r="H59" s="31" t="s">
        <v>116</v>
      </c>
    </row>
    <row r="60" spans="7:8" ht="13.2">
      <c r="G60" s="30"/>
      <c r="H60" s="31" t="s">
        <v>117</v>
      </c>
    </row>
    <row r="61" spans="7:8" ht="39.6">
      <c r="G61" s="30"/>
      <c r="H61" s="31" t="s">
        <v>118</v>
      </c>
    </row>
    <row r="62" spans="7:8" ht="39.6">
      <c r="G62" s="30"/>
      <c r="H62" s="31" t="s">
        <v>119</v>
      </c>
    </row>
    <row r="63" spans="7:8" ht="26.4">
      <c r="G63" s="30"/>
      <c r="H63" s="31" t="s">
        <v>120</v>
      </c>
    </row>
    <row r="64" spans="7:8" ht="26.4">
      <c r="G64" s="30"/>
      <c r="H64" s="31" t="s">
        <v>121</v>
      </c>
    </row>
    <row r="65" spans="7:8" ht="39.6">
      <c r="G65" s="30"/>
      <c r="H65" s="31" t="s">
        <v>123</v>
      </c>
    </row>
    <row r="66" spans="7:8" ht="26.4">
      <c r="G66" s="30"/>
      <c r="H66" s="31" t="s">
        <v>124</v>
      </c>
    </row>
    <row r="67" spans="7:8" ht="26.4">
      <c r="G67" s="30"/>
      <c r="H67" s="31" t="s">
        <v>125</v>
      </c>
    </row>
    <row r="68" spans="7:8" ht="39.6">
      <c r="G68" s="30"/>
      <c r="H68" s="31" t="s">
        <v>127</v>
      </c>
    </row>
    <row r="69" spans="7:8" ht="26.4">
      <c r="G69" s="30"/>
      <c r="H69" s="31" t="s">
        <v>128</v>
      </c>
    </row>
    <row r="70" spans="7:8" ht="26.4">
      <c r="G70" s="30"/>
      <c r="H70" s="31" t="s">
        <v>129</v>
      </c>
    </row>
    <row r="71" spans="7:8" ht="26.4">
      <c r="G71" s="30"/>
      <c r="H71" s="31" t="s">
        <v>130</v>
      </c>
    </row>
    <row r="72" spans="7:8" ht="26.4">
      <c r="G72" s="30"/>
      <c r="H72" s="31" t="s">
        <v>131</v>
      </c>
    </row>
    <row r="73" spans="7:8" ht="13.2">
      <c r="G73" s="30"/>
      <c r="H73" s="31" t="s">
        <v>132</v>
      </c>
    </row>
    <row r="74" spans="7:8" ht="26.4">
      <c r="G74" s="30"/>
      <c r="H74" s="31" t="s">
        <v>133</v>
      </c>
    </row>
    <row r="75" spans="7:8" ht="52.8">
      <c r="G75" s="30"/>
      <c r="H75" s="31" t="s">
        <v>134</v>
      </c>
    </row>
    <row r="76" spans="7:8" ht="39.6">
      <c r="G76" s="30"/>
      <c r="H76" s="31" t="s">
        <v>135</v>
      </c>
    </row>
    <row r="77" spans="7:8" ht="26.4">
      <c r="G77" s="30"/>
      <c r="H77" s="31" t="s">
        <v>136</v>
      </c>
    </row>
    <row r="78" spans="7:8" ht="52.8">
      <c r="G78" s="30"/>
      <c r="H78" s="30" t="s">
        <v>137</v>
      </c>
    </row>
    <row r="79" spans="7:8" ht="26.4">
      <c r="G79" s="30"/>
      <c r="H79" s="31" t="s">
        <v>138</v>
      </c>
    </row>
    <row r="80" spans="7:8" ht="26.4">
      <c r="G80" s="30"/>
      <c r="H80" s="31" t="s">
        <v>139</v>
      </c>
    </row>
    <row r="81" spans="7:8" ht="13.2">
      <c r="G81" s="30"/>
      <c r="H81" s="31" t="s">
        <v>140</v>
      </c>
    </row>
    <row r="82" spans="7:8" ht="26.4">
      <c r="G82" s="30"/>
      <c r="H82" s="31" t="s">
        <v>141</v>
      </c>
    </row>
    <row r="83" spans="7:8" ht="39.6">
      <c r="G83" s="30"/>
      <c r="H83" s="31" t="s">
        <v>142</v>
      </c>
    </row>
    <row r="84" spans="7:8" ht="13.2">
      <c r="G84" s="30"/>
      <c r="H84" s="31" t="s">
        <v>143</v>
      </c>
    </row>
    <row r="85" spans="7:8" ht="39.6">
      <c r="G85" s="30"/>
      <c r="H85" s="31" t="s">
        <v>144</v>
      </c>
    </row>
    <row r="86" spans="7:8" ht="13.2">
      <c r="G86" s="30"/>
      <c r="H86" s="31" t="s">
        <v>145</v>
      </c>
    </row>
    <row r="87" spans="7:8" ht="13.2">
      <c r="G87" s="30"/>
      <c r="H87" s="31" t="s">
        <v>146</v>
      </c>
    </row>
    <row r="88" spans="7:8" ht="39.6">
      <c r="G88" s="30"/>
      <c r="H88" s="31" t="s">
        <v>147</v>
      </c>
    </row>
    <row r="89" spans="7:8" ht="26.4">
      <c r="G89" s="30"/>
      <c r="H89" s="31" t="s">
        <v>148</v>
      </c>
    </row>
    <row r="90" spans="7:8" ht="39.6">
      <c r="G90" s="30"/>
      <c r="H90" s="31" t="s">
        <v>149</v>
      </c>
    </row>
    <row r="91" spans="7:8" ht="13.2">
      <c r="G91" s="30"/>
      <c r="H91" s="31" t="s">
        <v>150</v>
      </c>
    </row>
    <row r="92" spans="7:8" ht="13.2">
      <c r="G92" s="30"/>
      <c r="H92" s="31" t="s">
        <v>151</v>
      </c>
    </row>
    <row r="93" spans="7:8" ht="39.6">
      <c r="G93" s="30"/>
      <c r="H93" s="31" t="s">
        <v>152</v>
      </c>
    </row>
    <row r="94" spans="7:8" ht="13.2">
      <c r="G94" s="30"/>
      <c r="H94" s="31" t="s">
        <v>153</v>
      </c>
    </row>
    <row r="95" spans="7:8" ht="13.2">
      <c r="G95" s="30"/>
      <c r="H95" s="31" t="s">
        <v>154</v>
      </c>
    </row>
    <row r="96" spans="7:8" ht="39.6">
      <c r="G96" s="30"/>
      <c r="H96" s="31" t="s">
        <v>155</v>
      </c>
    </row>
    <row r="97" spans="7:8" ht="13.2">
      <c r="G97" s="30"/>
      <c r="H97" s="31" t="s">
        <v>156</v>
      </c>
    </row>
    <row r="98" spans="7:8" ht="39.6">
      <c r="G98" s="30"/>
      <c r="H98" s="31" t="s">
        <v>157</v>
      </c>
    </row>
    <row r="99" spans="7:8" ht="26.4">
      <c r="G99" s="30"/>
      <c r="H99" s="31" t="s">
        <v>158</v>
      </c>
    </row>
    <row r="100" spans="7:8" ht="26.4">
      <c r="G100" s="30"/>
      <c r="H100" s="31" t="s">
        <v>159</v>
      </c>
    </row>
    <row r="101" spans="7:8" ht="39.6">
      <c r="G101" s="30"/>
      <c r="H101" s="31" t="s">
        <v>160</v>
      </c>
    </row>
    <row r="102" spans="7:8" ht="26.4">
      <c r="G102" s="30"/>
      <c r="H102" s="31" t="s">
        <v>161</v>
      </c>
    </row>
    <row r="103" spans="7:8" ht="26.4">
      <c r="G103" s="30"/>
      <c r="H103" s="31" t="s">
        <v>162</v>
      </c>
    </row>
    <row r="104" spans="7:8" ht="26.4">
      <c r="G104" s="30"/>
      <c r="H104" s="31" t="s">
        <v>163</v>
      </c>
    </row>
    <row r="105" spans="7:8" ht="13.2">
      <c r="G105" s="30"/>
      <c r="H105" s="31" t="s">
        <v>164</v>
      </c>
    </row>
    <row r="106" spans="7:8" ht="26.4">
      <c r="G106" s="30"/>
      <c r="H106" s="31" t="s">
        <v>165</v>
      </c>
    </row>
    <row r="107" spans="7:8" ht="13.2">
      <c r="G107" s="30"/>
      <c r="H107" s="31" t="s">
        <v>166</v>
      </c>
    </row>
    <row r="108" spans="7:8" ht="13.2">
      <c r="G108" s="30"/>
      <c r="H108" s="31" t="s">
        <v>167</v>
      </c>
    </row>
    <row r="109" spans="7:8" ht="13.2">
      <c r="G109" s="30"/>
      <c r="H109" s="31" t="s">
        <v>168</v>
      </c>
    </row>
    <row r="110" spans="7:8" ht="26.4">
      <c r="G110" s="30"/>
      <c r="H110" s="31" t="s">
        <v>169</v>
      </c>
    </row>
  </sheetData>
  <autoFilter ref="K2:L4" xr:uid="{0EB832B1-4E72-4D41-98D9-87E6A599C325}"/>
  <phoneticPr fontId="5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63A9-8F0E-4207-922A-29782052DC6C}">
  <sheetPr>
    <tabColor rgb="FF7030A0"/>
  </sheetPr>
  <dimension ref="A1:BW5"/>
  <sheetViews>
    <sheetView workbookViewId="0">
      <selection activeCell="L12" sqref="L12"/>
    </sheetView>
  </sheetViews>
  <sheetFormatPr defaultRowHeight="30" customHeight="1"/>
  <cols>
    <col min="1" max="1" width="15.77734375" customWidth="1"/>
    <col min="2" max="3" width="25.77734375" customWidth="1"/>
    <col min="4" max="13" width="15.77734375" customWidth="1"/>
    <col min="14" max="15" width="10.77734375" customWidth="1"/>
    <col min="16" max="16" width="20.77734375" customWidth="1"/>
    <col min="17" max="17" width="10.77734375" customWidth="1"/>
    <col min="18" max="18" width="30.77734375" customWidth="1"/>
    <col min="19" max="19" width="20.77734375" customWidth="1"/>
    <col min="20" max="21" width="15.77734375" customWidth="1"/>
    <col min="22" max="24" width="10.77734375" customWidth="1"/>
    <col min="25" max="25" width="32.21875" bestFit="1" customWidth="1"/>
    <col min="26" max="34" width="15.77734375" customWidth="1"/>
    <col min="35" max="36" width="10.77734375" customWidth="1"/>
    <col min="37" max="38" width="15.77734375" customWidth="1"/>
    <col min="39" max="43" width="10.77734375" customWidth="1"/>
    <col min="44" max="44" width="15.77734375" customWidth="1"/>
    <col min="45" max="49" width="10.77734375" customWidth="1"/>
    <col min="50" max="51" width="15.77734375" customWidth="1"/>
    <col min="52" max="75" width="10.77734375" customWidth="1"/>
  </cols>
  <sheetData>
    <row r="1" spans="1:75" ht="30" customHeight="1">
      <c r="A1" s="626" t="s">
        <v>2360</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row>
    <row r="2" spans="1:75" ht="30" customHeight="1">
      <c r="A2" s="621" t="s">
        <v>2322</v>
      </c>
      <c r="B2" s="632" t="s">
        <v>2323</v>
      </c>
      <c r="C2" s="633"/>
      <c r="D2" s="633"/>
      <c r="E2" s="633"/>
      <c r="F2" s="633"/>
      <c r="G2" s="633"/>
      <c r="H2" s="633"/>
      <c r="I2" s="633"/>
      <c r="J2" s="633"/>
      <c r="K2" s="633"/>
      <c r="L2" s="633"/>
      <c r="M2" s="633"/>
      <c r="N2" s="633"/>
      <c r="O2" s="633"/>
      <c r="P2" s="633"/>
      <c r="Q2" s="634"/>
      <c r="R2" s="621" t="s">
        <v>2324</v>
      </c>
      <c r="S2" s="621" t="s">
        <v>2325</v>
      </c>
      <c r="T2" s="621" t="s">
        <v>2497</v>
      </c>
      <c r="U2" s="621" t="s">
        <v>2498</v>
      </c>
      <c r="V2" s="632" t="s">
        <v>2326</v>
      </c>
      <c r="W2" s="633"/>
      <c r="X2" s="634"/>
      <c r="Y2" s="621" t="s">
        <v>2327</v>
      </c>
      <c r="Z2" s="632" t="s">
        <v>2242</v>
      </c>
      <c r="AA2" s="633"/>
      <c r="AB2" s="633"/>
      <c r="AC2" s="633"/>
      <c r="AD2" s="633"/>
      <c r="AE2" s="633"/>
      <c r="AF2" s="633"/>
      <c r="AG2" s="634"/>
      <c r="AH2" s="621" t="s">
        <v>2328</v>
      </c>
      <c r="AI2" s="621" t="s">
        <v>2329</v>
      </c>
      <c r="AJ2" s="621" t="s">
        <v>2330</v>
      </c>
      <c r="AK2" s="621" t="s">
        <v>2331</v>
      </c>
      <c r="AL2" s="621" t="s">
        <v>2332</v>
      </c>
      <c r="AM2" s="627" t="s">
        <v>2361</v>
      </c>
      <c r="AN2" s="629"/>
      <c r="AO2" s="629"/>
      <c r="AP2" s="629"/>
      <c r="AQ2" s="628"/>
      <c r="AR2" s="627" t="s">
        <v>2362</v>
      </c>
      <c r="AS2" s="629"/>
      <c r="AT2" s="629"/>
      <c r="AU2" s="629"/>
      <c r="AV2" s="629"/>
      <c r="AW2" s="628"/>
      <c r="AX2" s="627" t="s">
        <v>2363</v>
      </c>
      <c r="AY2" s="628"/>
      <c r="AZ2" s="627" t="s">
        <v>2364</v>
      </c>
      <c r="BA2" s="629"/>
      <c r="BB2" s="629"/>
      <c r="BC2" s="629"/>
      <c r="BD2" s="629"/>
      <c r="BE2" s="629"/>
      <c r="BF2" s="629"/>
      <c r="BG2" s="629"/>
      <c r="BH2" s="629"/>
      <c r="BI2" s="629"/>
      <c r="BJ2" s="629"/>
      <c r="BK2" s="629"/>
      <c r="BL2" s="629"/>
      <c r="BM2" s="629"/>
      <c r="BN2" s="629"/>
      <c r="BO2" s="629"/>
      <c r="BP2" s="629"/>
      <c r="BQ2" s="629"/>
      <c r="BR2" s="629"/>
      <c r="BS2" s="629"/>
      <c r="BT2" s="629"/>
      <c r="BU2" s="629"/>
      <c r="BV2" s="629"/>
      <c r="BW2" s="628"/>
    </row>
    <row r="3" spans="1:75" ht="30" customHeight="1">
      <c r="A3" s="635"/>
      <c r="B3" s="632" t="s">
        <v>2333</v>
      </c>
      <c r="C3" s="634"/>
      <c r="D3" s="243" t="s">
        <v>2334</v>
      </c>
      <c r="E3" s="188"/>
      <c r="F3" s="632" t="s">
        <v>2335</v>
      </c>
      <c r="G3" s="633"/>
      <c r="H3" s="634"/>
      <c r="I3" s="632" t="s">
        <v>2336</v>
      </c>
      <c r="J3" s="633"/>
      <c r="K3" s="633"/>
      <c r="L3" s="633"/>
      <c r="M3" s="634"/>
      <c r="N3" s="632" t="s">
        <v>2337</v>
      </c>
      <c r="O3" s="634"/>
      <c r="P3" s="621" t="s">
        <v>2355</v>
      </c>
      <c r="Q3" s="621" t="s">
        <v>2356</v>
      </c>
      <c r="R3" s="635"/>
      <c r="S3" s="635"/>
      <c r="T3" s="635"/>
      <c r="U3" s="635"/>
      <c r="V3" s="621" t="s">
        <v>2357</v>
      </c>
      <c r="W3" s="621" t="s">
        <v>2358</v>
      </c>
      <c r="X3" s="621" t="s">
        <v>2359</v>
      </c>
      <c r="Y3" s="635"/>
      <c r="Z3" s="621" t="s">
        <v>2338</v>
      </c>
      <c r="AA3" s="621" t="s">
        <v>2339</v>
      </c>
      <c r="AB3" s="621" t="s">
        <v>2340</v>
      </c>
      <c r="AC3" s="621" t="s">
        <v>2321</v>
      </c>
      <c r="AD3" s="621" t="s">
        <v>2341</v>
      </c>
      <c r="AE3" s="621" t="s">
        <v>2342</v>
      </c>
      <c r="AF3" s="621" t="s">
        <v>2343</v>
      </c>
      <c r="AG3" s="621" t="s">
        <v>2344</v>
      </c>
      <c r="AH3" s="635"/>
      <c r="AI3" s="635"/>
      <c r="AJ3" s="635"/>
      <c r="AK3" s="635"/>
      <c r="AL3" s="635"/>
      <c r="AM3" s="621" t="s">
        <v>2365</v>
      </c>
      <c r="AN3" s="621" t="s">
        <v>2366</v>
      </c>
      <c r="AO3" s="621" t="s">
        <v>2367</v>
      </c>
      <c r="AP3" s="621" t="s">
        <v>2368</v>
      </c>
      <c r="AQ3" s="621" t="s">
        <v>2369</v>
      </c>
      <c r="AR3" s="621" t="s">
        <v>2370</v>
      </c>
      <c r="AS3" s="621" t="s">
        <v>2365</v>
      </c>
      <c r="AT3" s="621" t="s">
        <v>2366</v>
      </c>
      <c r="AU3" s="621" t="s">
        <v>2367</v>
      </c>
      <c r="AV3" s="621" t="s">
        <v>2368</v>
      </c>
      <c r="AW3" s="621" t="s">
        <v>2369</v>
      </c>
      <c r="AX3" s="621" t="s">
        <v>2370</v>
      </c>
      <c r="AY3" s="621" t="s">
        <v>2371</v>
      </c>
      <c r="AZ3" s="630" t="s">
        <v>2379</v>
      </c>
      <c r="BA3" s="623" t="s">
        <v>2380</v>
      </c>
      <c r="BB3" s="624"/>
      <c r="BC3" s="625"/>
      <c r="BD3" s="632" t="s">
        <v>2372</v>
      </c>
      <c r="BE3" s="633"/>
      <c r="BF3" s="633"/>
      <c r="BG3" s="634"/>
      <c r="BH3" s="632" t="s">
        <v>2373</v>
      </c>
      <c r="BI3" s="633"/>
      <c r="BJ3" s="633"/>
      <c r="BK3" s="634"/>
      <c r="BL3" s="632" t="s">
        <v>2374</v>
      </c>
      <c r="BM3" s="633"/>
      <c r="BN3" s="633"/>
      <c r="BO3" s="634"/>
      <c r="BP3" s="632" t="s">
        <v>2375</v>
      </c>
      <c r="BQ3" s="633"/>
      <c r="BR3" s="633"/>
      <c r="BS3" s="634"/>
      <c r="BT3" s="632" t="s">
        <v>2376</v>
      </c>
      <c r="BU3" s="633"/>
      <c r="BV3" s="633"/>
      <c r="BW3" s="634"/>
    </row>
    <row r="4" spans="1:75" ht="30" customHeight="1">
      <c r="A4" s="622"/>
      <c r="B4" s="244" t="s">
        <v>2128</v>
      </c>
      <c r="C4" s="244" t="s">
        <v>2345</v>
      </c>
      <c r="D4" s="244" t="s">
        <v>2346</v>
      </c>
      <c r="E4" s="244" t="s">
        <v>2347</v>
      </c>
      <c r="F4" s="244" t="s">
        <v>2348</v>
      </c>
      <c r="G4" s="244" t="s">
        <v>2128</v>
      </c>
      <c r="H4" s="244" t="s">
        <v>2349</v>
      </c>
      <c r="I4" s="244" t="s">
        <v>2350</v>
      </c>
      <c r="J4" s="244" t="s">
        <v>2128</v>
      </c>
      <c r="K4" s="244" t="s">
        <v>2349</v>
      </c>
      <c r="L4" s="244" t="s">
        <v>2351</v>
      </c>
      <c r="M4" s="244" t="s">
        <v>2352</v>
      </c>
      <c r="N4" s="244" t="s">
        <v>2353</v>
      </c>
      <c r="O4" s="245" t="s">
        <v>2354</v>
      </c>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31"/>
      <c r="BA4" s="249" t="s">
        <v>2377</v>
      </c>
      <c r="BB4" s="249" t="s">
        <v>2378</v>
      </c>
      <c r="BC4" s="249" t="s">
        <v>2206</v>
      </c>
      <c r="BD4" s="249" t="s">
        <v>2381</v>
      </c>
      <c r="BE4" s="249" t="s">
        <v>2377</v>
      </c>
      <c r="BF4" s="249" t="s">
        <v>2378</v>
      </c>
      <c r="BG4" s="249" t="s">
        <v>2206</v>
      </c>
      <c r="BH4" s="249" t="s">
        <v>2207</v>
      </c>
      <c r="BI4" s="249" t="s">
        <v>2377</v>
      </c>
      <c r="BJ4" s="249" t="s">
        <v>2378</v>
      </c>
      <c r="BK4" s="249" t="s">
        <v>2206</v>
      </c>
      <c r="BL4" s="249" t="s">
        <v>2207</v>
      </c>
      <c r="BM4" s="249" t="s">
        <v>2377</v>
      </c>
      <c r="BN4" s="249" t="s">
        <v>2378</v>
      </c>
      <c r="BO4" s="249" t="s">
        <v>2206</v>
      </c>
      <c r="BP4" s="249" t="s">
        <v>2207</v>
      </c>
      <c r="BQ4" s="249" t="s">
        <v>2377</v>
      </c>
      <c r="BR4" s="249" t="s">
        <v>2378</v>
      </c>
      <c r="BS4" s="249" t="s">
        <v>2206</v>
      </c>
      <c r="BT4" s="249" t="s">
        <v>2207</v>
      </c>
      <c r="BU4" s="249" t="s">
        <v>2377</v>
      </c>
      <c r="BV4" s="249" t="s">
        <v>2378</v>
      </c>
      <c r="BW4" s="249" t="s">
        <v>2206</v>
      </c>
    </row>
    <row r="5" spans="1:75" ht="30" customHeight="1">
      <c r="A5" s="185">
        <f>基本情報!E2</f>
        <v>0</v>
      </c>
      <c r="B5" s="184" t="str">
        <f>基本情報!E3</f>
        <v/>
      </c>
      <c r="C5" s="184">
        <f>基本情報!E4</f>
        <v>0</v>
      </c>
      <c r="D5" s="184">
        <f>基本情報!E5</f>
        <v>0</v>
      </c>
      <c r="E5" s="184">
        <f>基本情報!E6</f>
        <v>0</v>
      </c>
      <c r="F5" s="184">
        <f>基本情報!E7</f>
        <v>0</v>
      </c>
      <c r="G5" s="184" t="str">
        <f>基本情報!E8</f>
        <v/>
      </c>
      <c r="H5" s="184">
        <f>基本情報!E9</f>
        <v>0</v>
      </c>
      <c r="I5" s="184">
        <f>基本情報!E10</f>
        <v>0</v>
      </c>
      <c r="J5" s="184" t="str">
        <f>基本情報!E11</f>
        <v/>
      </c>
      <c r="K5" s="184">
        <f>基本情報!E12</f>
        <v>0</v>
      </c>
      <c r="L5" s="184">
        <f>基本情報!E13</f>
        <v>0</v>
      </c>
      <c r="M5" s="184">
        <f>基本情報!E14</f>
        <v>0</v>
      </c>
      <c r="N5" s="184" t="str">
        <f>基本情報!E15</f>
        <v xml:space="preserve">大分類 </v>
      </c>
      <c r="O5" s="184" t="str">
        <f>基本情報!E16</f>
        <v xml:space="preserve">中分類 </v>
      </c>
      <c r="P5" s="186">
        <f>基本情報!E17</f>
        <v>0</v>
      </c>
      <c r="Q5" s="184">
        <f>基本情報!E18</f>
        <v>0</v>
      </c>
      <c r="R5" s="184">
        <f>基本情報!E20</f>
        <v>0</v>
      </c>
      <c r="S5" s="184" t="str">
        <f>基本情報!E21</f>
        <v>選択してください</v>
      </c>
      <c r="T5" s="185">
        <f>基本情報!E23</f>
        <v>0</v>
      </c>
      <c r="U5" s="185">
        <f>基本情報!E24</f>
        <v>0</v>
      </c>
      <c r="V5" s="184">
        <f>基本情報!E25</f>
        <v>0</v>
      </c>
      <c r="W5" s="184">
        <f>基本情報!E26</f>
        <v>0</v>
      </c>
      <c r="X5" s="184">
        <f>基本情報!E27</f>
        <v>0</v>
      </c>
      <c r="Y5" s="184">
        <f>基本情報!E28</f>
        <v>0</v>
      </c>
      <c r="Z5" s="186">
        <f>基本情報!E29</f>
        <v>0</v>
      </c>
      <c r="AA5" s="186">
        <f>基本情報!E30</f>
        <v>0</v>
      </c>
      <c r="AB5" s="186">
        <f>基本情報!E31</f>
        <v>0</v>
      </c>
      <c r="AC5" s="186">
        <f>基本情報!E32</f>
        <v>0</v>
      </c>
      <c r="AD5" s="186">
        <f>基本情報!E33</f>
        <v>0</v>
      </c>
      <c r="AE5" s="186">
        <f>基本情報!E34</f>
        <v>0</v>
      </c>
      <c r="AF5" s="186">
        <f>基本情報!E35</f>
        <v>0</v>
      </c>
      <c r="AG5" s="186">
        <f>基本情報!E36</f>
        <v>0</v>
      </c>
      <c r="AH5" s="186">
        <f>基本情報!E37</f>
        <v>0</v>
      </c>
      <c r="AI5" s="187">
        <f>基本情報!E38</f>
        <v>0.5</v>
      </c>
      <c r="AJ5" s="184">
        <f>基本情報!E39</f>
        <v>1</v>
      </c>
      <c r="AK5" s="186">
        <f>基本情報!E40</f>
        <v>100000000</v>
      </c>
      <c r="AL5" s="186">
        <f>基本情報!E41</f>
        <v>0</v>
      </c>
      <c r="AM5" s="247">
        <f>事業実施計画1!W9</f>
        <v>0</v>
      </c>
      <c r="AN5" s="247">
        <f>事業実施計画1!W11</f>
        <v>0</v>
      </c>
      <c r="AO5" s="247">
        <f>事業実施計画1!W13</f>
        <v>0</v>
      </c>
      <c r="AP5" s="247">
        <f>事業実施計画1!W15</f>
        <v>0</v>
      </c>
      <c r="AQ5" s="247" t="str">
        <f>事業実施計画1!B19</f>
        <v>別紙、別ファイル等可</v>
      </c>
      <c r="AR5" s="248">
        <f>事業実施計画2!W7</f>
        <v>0</v>
      </c>
      <c r="AS5" s="247">
        <f>事業実施計画2!W9</f>
        <v>0</v>
      </c>
      <c r="AT5" s="247">
        <f>事業実施計画2!W11</f>
        <v>0</v>
      </c>
      <c r="AU5" s="247">
        <f>事業実施計画2!W13</f>
        <v>0</v>
      </c>
      <c r="AV5" s="247">
        <f>事業実施計画2!W15</f>
        <v>0</v>
      </c>
      <c r="AW5" s="247" t="str">
        <f>事業実施計画2!B19</f>
        <v>別紙、別ファイル等可</v>
      </c>
      <c r="AX5" s="248">
        <f>事業実施計画3!$H$8</f>
        <v>0</v>
      </c>
      <c r="AY5" s="247">
        <f>事業実施計画3!$H$10</f>
        <v>0</v>
      </c>
      <c r="AZ5" s="247" t="str">
        <f>事業実施計画4!B7</f>
        <v>別紙、別ファイル等可</v>
      </c>
      <c r="BA5" s="247">
        <f>事業実施計画4!M26</f>
        <v>0</v>
      </c>
      <c r="BB5" s="247">
        <f>事業実施計画4!M27</f>
        <v>0</v>
      </c>
      <c r="BC5" s="247">
        <f>事業実施計画4!M28</f>
        <v>0</v>
      </c>
      <c r="BD5" s="247">
        <f>事業実施計画4!M30</f>
        <v>0</v>
      </c>
      <c r="BE5" s="247">
        <f>事業実施計画4!M31</f>
        <v>0</v>
      </c>
      <c r="BF5" s="247">
        <f>事業実施計画4!M32</f>
        <v>0</v>
      </c>
      <c r="BG5" s="247">
        <f>事業実施計画4!M33</f>
        <v>0</v>
      </c>
      <c r="BH5" s="247">
        <f>事業実施計画4!M35</f>
        <v>0</v>
      </c>
      <c r="BI5" s="247">
        <f>事業実施計画4!M36</f>
        <v>0</v>
      </c>
      <c r="BJ5" s="247">
        <f>事業実施計画4!M37</f>
        <v>0</v>
      </c>
      <c r="BK5" s="247">
        <f>事業実施計画4!M38</f>
        <v>0</v>
      </c>
      <c r="BL5" s="247">
        <f>事業実施計画4!M40</f>
        <v>0</v>
      </c>
      <c r="BM5" s="247">
        <f>事業実施計画4!M41</f>
        <v>0</v>
      </c>
      <c r="BN5" s="247">
        <f>事業実施計画4!M42</f>
        <v>0</v>
      </c>
      <c r="BO5" s="247">
        <f>事業実施計画4!M43</f>
        <v>0</v>
      </c>
      <c r="BP5" s="247">
        <f>事業実施計画4!M45</f>
        <v>0</v>
      </c>
      <c r="BQ5" s="247">
        <f>事業実施計画4!M46</f>
        <v>0</v>
      </c>
      <c r="BR5" s="247">
        <f>事業実施計画4!M47</f>
        <v>0</v>
      </c>
      <c r="BS5" s="247">
        <f>事業実施計画4!M48</f>
        <v>0</v>
      </c>
      <c r="BT5" s="247">
        <f>事業実施計画4!M50</f>
        <v>0</v>
      </c>
      <c r="BU5" s="247">
        <f>事業実施計画4!M51</f>
        <v>0</v>
      </c>
      <c r="BV5" s="247">
        <f>事業実施計画4!M52</f>
        <v>0</v>
      </c>
      <c r="BW5" s="247">
        <f>事業実施計画4!M53</f>
        <v>0</v>
      </c>
    </row>
  </sheetData>
  <mergeCells count="56">
    <mergeCell ref="S2:S4"/>
    <mergeCell ref="R2:R4"/>
    <mergeCell ref="V3:V4"/>
    <mergeCell ref="V2:X2"/>
    <mergeCell ref="U2:U4"/>
    <mergeCell ref="T2:T4"/>
    <mergeCell ref="X3:X4"/>
    <mergeCell ref="W3:W4"/>
    <mergeCell ref="A2:A4"/>
    <mergeCell ref="B2:Q2"/>
    <mergeCell ref="B3:C3"/>
    <mergeCell ref="F3:H3"/>
    <mergeCell ref="I3:M3"/>
    <mergeCell ref="N3:O3"/>
    <mergeCell ref="P3:P4"/>
    <mergeCell ref="Q3:Q4"/>
    <mergeCell ref="Y2:Y4"/>
    <mergeCell ref="Z2:AG2"/>
    <mergeCell ref="AL2:AL4"/>
    <mergeCell ref="AK2:AK4"/>
    <mergeCell ref="AJ2:AJ4"/>
    <mergeCell ref="AI2:AI4"/>
    <mergeCell ref="AH2:AH4"/>
    <mergeCell ref="AB3:AB4"/>
    <mergeCell ref="AA3:AA4"/>
    <mergeCell ref="Z3:Z4"/>
    <mergeCell ref="AG3:AG4"/>
    <mergeCell ref="AF3:AF4"/>
    <mergeCell ref="AE3:AE4"/>
    <mergeCell ref="AD3:AD4"/>
    <mergeCell ref="AC3:AC4"/>
    <mergeCell ref="AW3:AW4"/>
    <mergeCell ref="AV3:AV4"/>
    <mergeCell ref="AU3:AU4"/>
    <mergeCell ref="AZ2:BW2"/>
    <mergeCell ref="BL3:BO3"/>
    <mergeCell ref="BP3:BS3"/>
    <mergeCell ref="BT3:BW3"/>
    <mergeCell ref="BD3:BG3"/>
    <mergeCell ref="BH3:BK3"/>
    <mergeCell ref="AN3:AN4"/>
    <mergeCell ref="AM3:AM4"/>
    <mergeCell ref="BA3:BC3"/>
    <mergeCell ref="A1:BW1"/>
    <mergeCell ref="AT3:AT4"/>
    <mergeCell ref="AS3:AS4"/>
    <mergeCell ref="AR3:AR4"/>
    <mergeCell ref="AQ3:AQ4"/>
    <mergeCell ref="AP3:AP4"/>
    <mergeCell ref="AO3:AO4"/>
    <mergeCell ref="AX2:AY2"/>
    <mergeCell ref="AR2:AW2"/>
    <mergeCell ref="AM2:AQ2"/>
    <mergeCell ref="AZ3:AZ4"/>
    <mergeCell ref="AY3:AY4"/>
    <mergeCell ref="AX3:AX4"/>
  </mergeCells>
  <phoneticPr fontId="5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0B4CB-A2F9-44D6-B84D-7FF696CFAFEC}">
  <sheetPr>
    <tabColor rgb="FF7030A0"/>
  </sheetPr>
  <dimension ref="A1:YY6"/>
  <sheetViews>
    <sheetView zoomScaleNormal="100" workbookViewId="0">
      <selection activeCell="L12" sqref="L12"/>
    </sheetView>
  </sheetViews>
  <sheetFormatPr defaultColWidth="8.88671875" defaultRowHeight="30" customHeight="1"/>
  <cols>
    <col min="1" max="8" width="10.77734375" style="267" customWidth="1"/>
    <col min="9" max="9" width="12.77734375" style="267" customWidth="1"/>
    <col min="10" max="17" width="10.77734375" style="267" customWidth="1"/>
    <col min="18" max="21" width="12.77734375" style="267" customWidth="1"/>
    <col min="22" max="22" width="8.88671875" style="267"/>
    <col min="23" max="23" width="11.44140625" style="267" bestFit="1" customWidth="1"/>
    <col min="24" max="51" width="8.88671875" style="267"/>
    <col min="52" max="52" width="11.44140625" style="267" bestFit="1" customWidth="1"/>
    <col min="53" max="83" width="8.88671875" style="267"/>
    <col min="84" max="84" width="11.44140625" style="267" bestFit="1" customWidth="1"/>
    <col min="85" max="16384" width="8.88671875" style="267"/>
  </cols>
  <sheetData>
    <row r="1" spans="1:675" ht="19.95" customHeight="1">
      <c r="A1" s="638" t="s">
        <v>2407</v>
      </c>
      <c r="B1" s="638"/>
      <c r="C1" s="638"/>
      <c r="D1" s="638"/>
      <c r="E1" s="638"/>
      <c r="F1" s="638"/>
      <c r="G1" s="638"/>
      <c r="H1" s="638"/>
      <c r="I1" s="638"/>
      <c r="J1" s="638"/>
      <c r="K1" s="638"/>
      <c r="L1" s="638"/>
      <c r="M1" s="638"/>
      <c r="N1" s="638"/>
      <c r="O1" s="638"/>
      <c r="P1" s="638"/>
      <c r="Q1" s="638"/>
      <c r="R1" s="638"/>
      <c r="S1" s="638"/>
      <c r="T1" s="638"/>
      <c r="U1" s="638"/>
      <c r="V1" s="638" t="s">
        <v>2408</v>
      </c>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6" t="s">
        <v>2514</v>
      </c>
      <c r="CH1" s="636"/>
      <c r="CI1" s="636"/>
      <c r="CJ1" s="636"/>
      <c r="CK1" s="636"/>
      <c r="CL1" s="636"/>
      <c r="CM1" s="636"/>
      <c r="CN1" s="636"/>
      <c r="CO1" s="636"/>
      <c r="CP1" s="636"/>
      <c r="CQ1" s="636"/>
      <c r="CR1" s="636"/>
      <c r="CS1" s="636"/>
      <c r="CT1" s="636"/>
      <c r="CU1" s="636"/>
      <c r="CV1" s="636"/>
      <c r="CW1" s="636"/>
      <c r="CX1" s="636"/>
      <c r="CY1" s="636"/>
      <c r="CZ1" s="636"/>
      <c r="DA1" s="636"/>
      <c r="DB1" s="636"/>
      <c r="DC1" s="636"/>
      <c r="DD1" s="636"/>
      <c r="DE1" s="636"/>
      <c r="DF1" s="636"/>
      <c r="DG1" s="636"/>
      <c r="DH1" s="636"/>
      <c r="DI1" s="636"/>
      <c r="DJ1" s="636"/>
      <c r="DK1" s="636"/>
      <c r="DL1" s="636"/>
      <c r="DM1" s="636"/>
      <c r="DN1" s="636"/>
      <c r="DO1" s="636"/>
      <c r="DP1" s="636"/>
      <c r="DQ1" s="636"/>
      <c r="DR1" s="636"/>
      <c r="DS1" s="636"/>
      <c r="DT1" s="636"/>
      <c r="DU1" s="636"/>
      <c r="DV1" s="636"/>
      <c r="DW1" s="636"/>
      <c r="DX1" s="636"/>
      <c r="DY1" s="636"/>
      <c r="DZ1" s="636"/>
      <c r="EA1" s="636"/>
      <c r="EB1" s="636"/>
      <c r="EC1" s="636"/>
      <c r="ED1" s="636"/>
      <c r="EE1" s="636"/>
      <c r="EF1" s="636"/>
      <c r="EG1" s="636"/>
      <c r="EH1" s="636"/>
      <c r="EI1" s="636"/>
      <c r="EJ1" s="636"/>
      <c r="EK1" s="636"/>
      <c r="EL1" s="636"/>
      <c r="EM1" s="636"/>
      <c r="EN1" s="636"/>
      <c r="EO1" s="636"/>
      <c r="EP1" s="636"/>
      <c r="EQ1" s="636"/>
      <c r="ER1" s="636"/>
      <c r="ES1" s="636"/>
      <c r="ET1" s="636"/>
      <c r="EU1" s="636"/>
      <c r="EV1" s="636"/>
      <c r="EW1" s="636"/>
      <c r="EX1" s="636"/>
      <c r="EY1" s="636"/>
      <c r="EZ1" s="636"/>
      <c r="FA1" s="636"/>
      <c r="FB1" s="636"/>
      <c r="FC1" s="636"/>
      <c r="FD1" s="636"/>
      <c r="FE1" s="636"/>
      <c r="FF1" s="636"/>
      <c r="FG1" s="636"/>
      <c r="FH1" s="636"/>
      <c r="FI1" s="636"/>
      <c r="FJ1" s="636"/>
      <c r="FK1" s="636"/>
      <c r="FL1" s="636"/>
      <c r="FM1" s="636"/>
      <c r="FN1" s="636"/>
      <c r="FO1" s="636"/>
      <c r="FP1" s="636"/>
      <c r="FQ1" s="636"/>
      <c r="FR1" s="636"/>
      <c r="FS1" s="636"/>
      <c r="FT1" s="636"/>
      <c r="FU1" s="636"/>
      <c r="FV1" s="636" t="s">
        <v>2516</v>
      </c>
      <c r="FW1" s="638"/>
      <c r="FX1" s="638"/>
      <c r="FY1" s="638"/>
      <c r="FZ1" s="638"/>
      <c r="GA1" s="638"/>
      <c r="GB1" s="638"/>
      <c r="GC1" s="638"/>
      <c r="GD1" s="638"/>
      <c r="GE1" s="638"/>
      <c r="GF1" s="638"/>
      <c r="GG1" s="638"/>
      <c r="GH1" s="638"/>
      <c r="GI1" s="638"/>
      <c r="GJ1" s="638"/>
      <c r="GK1" s="638"/>
      <c r="GL1" s="638"/>
      <c r="GM1" s="638"/>
      <c r="GN1" s="638"/>
      <c r="GO1" s="638"/>
      <c r="GP1" s="638"/>
      <c r="GQ1" s="638"/>
      <c r="GR1" s="638"/>
      <c r="GS1" s="638"/>
      <c r="GT1" s="638"/>
      <c r="GU1" s="638"/>
      <c r="GV1" s="638"/>
      <c r="GW1" s="638"/>
      <c r="GX1" s="638"/>
      <c r="GY1" s="638"/>
      <c r="GZ1" s="638"/>
      <c r="HA1" s="638"/>
      <c r="HB1" s="638"/>
      <c r="HC1" s="638"/>
      <c r="HD1" s="638"/>
      <c r="HE1" s="638"/>
      <c r="HF1" s="638"/>
      <c r="HG1" s="638"/>
      <c r="HH1" s="638"/>
      <c r="HI1" s="638"/>
      <c r="HJ1" s="638"/>
      <c r="HK1" s="638"/>
      <c r="HL1" s="638"/>
      <c r="HM1" s="638"/>
      <c r="HN1" s="638"/>
      <c r="HO1" s="638"/>
      <c r="HP1" s="638"/>
      <c r="HQ1" s="638"/>
      <c r="HR1" s="638"/>
      <c r="HS1" s="638"/>
      <c r="HT1" s="638"/>
      <c r="HU1" s="638"/>
      <c r="HV1" s="638"/>
      <c r="HW1" s="638"/>
      <c r="HX1" s="638"/>
      <c r="HY1" s="638"/>
      <c r="HZ1" s="638"/>
      <c r="IA1" s="638"/>
      <c r="IB1" s="638"/>
      <c r="IC1" s="638"/>
      <c r="ID1" s="638"/>
      <c r="IE1" s="638"/>
      <c r="IF1" s="638"/>
      <c r="IG1" s="636" t="s">
        <v>2534</v>
      </c>
      <c r="IH1" s="638"/>
      <c r="II1" s="638"/>
      <c r="IJ1" s="638"/>
      <c r="IK1" s="638"/>
      <c r="IL1" s="638"/>
      <c r="IM1" s="638"/>
      <c r="IN1" s="638"/>
      <c r="IO1" s="638"/>
      <c r="IP1" s="638"/>
      <c r="IQ1" s="638"/>
      <c r="IR1" s="638"/>
      <c r="IS1" s="638"/>
      <c r="IT1" s="638"/>
      <c r="IU1" s="638"/>
      <c r="IV1" s="638"/>
      <c r="IW1" s="638"/>
      <c r="IX1" s="638"/>
      <c r="IY1" s="638"/>
      <c r="IZ1" s="638"/>
      <c r="JA1" s="638"/>
      <c r="JB1" s="638"/>
      <c r="JC1" s="638"/>
      <c r="JD1" s="638"/>
      <c r="JE1" s="638"/>
      <c r="JF1" s="638"/>
      <c r="JG1" s="638"/>
      <c r="JH1" s="638"/>
      <c r="JI1" s="638"/>
      <c r="JJ1" s="638"/>
      <c r="JK1" s="638"/>
      <c r="JL1" s="638"/>
      <c r="JM1" s="638"/>
      <c r="JN1" s="638"/>
      <c r="JO1" s="638"/>
      <c r="JP1" s="638"/>
      <c r="JQ1" s="638"/>
      <c r="JR1" s="638"/>
      <c r="JS1" s="638"/>
      <c r="JT1" s="638"/>
      <c r="JU1" s="638"/>
      <c r="JV1" s="638"/>
      <c r="JW1" s="638"/>
      <c r="JX1" s="638"/>
      <c r="JY1" s="638"/>
      <c r="JZ1" s="638"/>
      <c r="KA1" s="638"/>
      <c r="KB1" s="638"/>
      <c r="KC1" s="638"/>
      <c r="KD1" s="638"/>
      <c r="KE1" s="638"/>
      <c r="KF1" s="638"/>
      <c r="KG1" s="638"/>
      <c r="KH1" s="638"/>
      <c r="KI1" s="638"/>
      <c r="KJ1" s="638"/>
      <c r="KK1" s="638"/>
      <c r="KL1" s="638"/>
      <c r="KM1" s="638"/>
      <c r="KN1" s="638"/>
      <c r="KO1" s="638"/>
      <c r="KP1" s="638"/>
      <c r="KQ1" s="638"/>
      <c r="KR1" s="636" t="s">
        <v>2550</v>
      </c>
      <c r="KS1" s="638"/>
      <c r="KT1" s="638"/>
      <c r="KU1" s="638"/>
      <c r="KV1" s="638"/>
      <c r="KW1" s="638"/>
      <c r="KX1" s="638"/>
      <c r="KY1" s="638"/>
      <c r="KZ1" s="638"/>
      <c r="LA1" s="638"/>
      <c r="LB1" s="638"/>
      <c r="LC1" s="638"/>
      <c r="LD1" s="638"/>
      <c r="LE1" s="638"/>
      <c r="LF1" s="638"/>
      <c r="LG1" s="638"/>
      <c r="LH1" s="638"/>
      <c r="LI1" s="638"/>
      <c r="LJ1" s="638"/>
      <c r="LK1" s="638"/>
      <c r="LL1" s="638"/>
      <c r="LM1" s="638"/>
      <c r="LN1" s="638"/>
      <c r="LO1" s="638"/>
      <c r="LP1" s="638"/>
      <c r="LQ1" s="638"/>
      <c r="LR1" s="638"/>
      <c r="LS1" s="638"/>
      <c r="LT1" s="638"/>
      <c r="LU1" s="638"/>
      <c r="LV1" s="638"/>
      <c r="LW1" s="638"/>
      <c r="LX1" s="638"/>
      <c r="LY1" s="638"/>
      <c r="LZ1" s="638"/>
      <c r="MA1" s="638"/>
      <c r="MB1" s="638"/>
      <c r="MC1" s="638"/>
      <c r="MD1" s="638"/>
      <c r="ME1" s="638"/>
      <c r="MF1" s="638"/>
      <c r="MG1" s="638"/>
      <c r="MH1" s="638"/>
      <c r="MI1" s="638"/>
      <c r="MJ1" s="638"/>
      <c r="MK1" s="638"/>
      <c r="ML1" s="638"/>
      <c r="MM1" s="638"/>
      <c r="MN1" s="638"/>
      <c r="MO1" s="638"/>
      <c r="MP1" s="638"/>
      <c r="MQ1" s="638"/>
      <c r="MR1" s="638"/>
      <c r="MS1" s="638"/>
      <c r="MT1" s="638"/>
      <c r="MU1" s="638"/>
      <c r="MV1" s="638"/>
      <c r="MW1" s="638"/>
      <c r="MX1" s="638"/>
      <c r="MY1" s="638"/>
      <c r="MZ1" s="638"/>
      <c r="NA1" s="638"/>
      <c r="NB1" s="638"/>
      <c r="NC1" s="636" t="s">
        <v>2566</v>
      </c>
      <c r="ND1" s="638"/>
      <c r="NE1" s="638"/>
      <c r="NF1" s="638"/>
      <c r="NG1" s="638"/>
      <c r="NH1" s="638"/>
      <c r="NI1" s="638"/>
      <c r="NJ1" s="638"/>
      <c r="NK1" s="638"/>
      <c r="NL1" s="638"/>
      <c r="NM1" s="638"/>
      <c r="NN1" s="638"/>
      <c r="NO1" s="638"/>
      <c r="NP1" s="638"/>
      <c r="NQ1" s="638"/>
      <c r="NR1" s="638"/>
      <c r="NS1" s="638"/>
      <c r="NT1" s="638"/>
      <c r="NU1" s="638"/>
      <c r="NV1" s="638"/>
      <c r="NW1" s="638"/>
      <c r="NX1" s="638"/>
      <c r="NY1" s="638"/>
      <c r="NZ1" s="638"/>
      <c r="OA1" s="638"/>
      <c r="OB1" s="638"/>
      <c r="OC1" s="638"/>
      <c r="OD1" s="638"/>
      <c r="OE1" s="638"/>
      <c r="OF1" s="638"/>
      <c r="OG1" s="638"/>
      <c r="OH1" s="638"/>
      <c r="OI1" s="638"/>
      <c r="OJ1" s="638"/>
      <c r="OK1" s="638"/>
      <c r="OL1" s="638"/>
      <c r="OM1" s="638"/>
      <c r="ON1" s="638"/>
      <c r="OO1" s="638"/>
      <c r="OP1" s="638"/>
      <c r="OQ1" s="638"/>
      <c r="OR1" s="638"/>
      <c r="OS1" s="638"/>
      <c r="OT1" s="638"/>
      <c r="OU1" s="638"/>
      <c r="OV1" s="638"/>
      <c r="OW1" s="638"/>
      <c r="OX1" s="638"/>
      <c r="OY1" s="638"/>
      <c r="OZ1" s="638"/>
      <c r="PA1" s="638"/>
      <c r="PB1" s="638"/>
      <c r="PC1" s="638"/>
      <c r="PD1" s="638"/>
      <c r="PE1" s="638"/>
      <c r="PF1" s="638"/>
      <c r="PG1" s="638"/>
      <c r="PH1" s="638"/>
      <c r="PI1" s="638"/>
      <c r="PJ1" s="638"/>
      <c r="PK1" s="638"/>
      <c r="PL1" s="638"/>
      <c r="PM1" s="638"/>
      <c r="PN1" s="636" t="s">
        <v>2582</v>
      </c>
      <c r="PO1" s="638"/>
      <c r="PP1" s="638"/>
      <c r="PQ1" s="638"/>
      <c r="PR1" s="638"/>
      <c r="PS1" s="638"/>
      <c r="PT1" s="638"/>
      <c r="PU1" s="638"/>
      <c r="PV1" s="638"/>
      <c r="PW1" s="638"/>
      <c r="PX1" s="638"/>
      <c r="PY1" s="638"/>
      <c r="PZ1" s="638"/>
      <c r="QA1" s="638"/>
      <c r="QB1" s="638"/>
      <c r="QC1" s="638"/>
      <c r="QD1" s="638"/>
      <c r="QE1" s="638"/>
      <c r="QF1" s="638"/>
      <c r="QG1" s="638"/>
      <c r="QH1" s="638"/>
      <c r="QI1" s="638"/>
      <c r="QJ1" s="638"/>
      <c r="QK1" s="638"/>
      <c r="QL1" s="638"/>
      <c r="QM1" s="638"/>
      <c r="QN1" s="638"/>
      <c r="QO1" s="638"/>
      <c r="QP1" s="638"/>
      <c r="QQ1" s="638"/>
      <c r="QR1" s="638"/>
      <c r="QS1" s="638"/>
      <c r="QT1" s="638"/>
      <c r="QU1" s="638"/>
      <c r="QV1" s="638"/>
      <c r="QW1" s="638"/>
      <c r="QX1" s="638"/>
      <c r="QY1" s="638"/>
      <c r="QZ1" s="638"/>
      <c r="RA1" s="638"/>
      <c r="RB1" s="638"/>
      <c r="RC1" s="638"/>
      <c r="RD1" s="638"/>
      <c r="RE1" s="638"/>
      <c r="RF1" s="638"/>
      <c r="RG1" s="638"/>
      <c r="RH1" s="638"/>
      <c r="RI1" s="638"/>
      <c r="RJ1" s="638"/>
      <c r="RK1" s="638"/>
      <c r="RL1" s="638"/>
      <c r="RM1" s="638"/>
      <c r="RN1" s="638"/>
      <c r="RO1" s="638"/>
      <c r="RP1" s="638"/>
      <c r="RQ1" s="638"/>
      <c r="RR1" s="638"/>
      <c r="RS1" s="638"/>
      <c r="RT1" s="638"/>
      <c r="RU1" s="638"/>
      <c r="RV1" s="638"/>
      <c r="RW1" s="638"/>
      <c r="RX1" s="638"/>
      <c r="RY1" s="636" t="s">
        <v>2598</v>
      </c>
      <c r="RZ1" s="636"/>
      <c r="SA1" s="636"/>
      <c r="SB1" s="636"/>
      <c r="SC1" s="636"/>
      <c r="SD1" s="636"/>
      <c r="SE1" s="636"/>
      <c r="SF1" s="636"/>
      <c r="SG1" s="636"/>
      <c r="SH1" s="636"/>
      <c r="SI1" s="636"/>
      <c r="SJ1" s="636"/>
      <c r="SK1" s="636"/>
      <c r="SL1" s="636"/>
      <c r="SM1" s="636"/>
      <c r="SN1" s="636"/>
      <c r="SO1" s="636"/>
      <c r="SP1" s="636"/>
      <c r="SQ1" s="636"/>
      <c r="SR1" s="636"/>
      <c r="SS1" s="636"/>
      <c r="ST1" s="636"/>
      <c r="SU1" s="636"/>
      <c r="SV1" s="636"/>
      <c r="SW1" s="636"/>
      <c r="SX1" s="636"/>
      <c r="SY1" s="636"/>
      <c r="SZ1" s="636"/>
      <c r="TA1" s="636"/>
      <c r="TB1" s="636"/>
      <c r="TC1" s="636"/>
      <c r="TD1" s="636"/>
      <c r="TE1" s="636"/>
      <c r="TF1" s="636"/>
      <c r="TG1" s="636"/>
      <c r="TH1" s="636"/>
      <c r="TI1" s="636"/>
      <c r="TJ1" s="636"/>
      <c r="TK1" s="636"/>
      <c r="TL1" s="636"/>
      <c r="TM1" s="636"/>
      <c r="TN1" s="636"/>
      <c r="TO1" s="636"/>
      <c r="TP1" s="636"/>
      <c r="TQ1" s="636"/>
      <c r="TR1" s="636"/>
      <c r="TS1" s="636"/>
      <c r="TT1" s="636"/>
      <c r="TU1" s="636"/>
      <c r="TV1" s="636"/>
      <c r="TW1" s="636"/>
      <c r="TX1" s="636"/>
      <c r="TY1" s="636"/>
      <c r="TZ1" s="636"/>
      <c r="UA1" s="636"/>
      <c r="UB1" s="636"/>
      <c r="UC1" s="636"/>
      <c r="UD1" s="636"/>
      <c r="UE1" s="636"/>
      <c r="UF1" s="636"/>
      <c r="UG1" s="636"/>
      <c r="UH1" s="636"/>
      <c r="UI1" s="636"/>
      <c r="UJ1" s="636"/>
      <c r="UK1" s="636"/>
      <c r="UL1" s="636"/>
      <c r="UM1" s="636"/>
      <c r="UN1" s="636"/>
      <c r="UO1" s="636"/>
      <c r="UP1" s="636"/>
      <c r="UQ1" s="636"/>
      <c r="UR1" s="636"/>
      <c r="US1" s="636"/>
      <c r="UT1" s="636"/>
      <c r="UU1" s="636"/>
      <c r="UV1" s="636"/>
      <c r="UW1" s="636"/>
      <c r="UX1" s="636"/>
      <c r="UY1" s="636"/>
      <c r="UZ1" s="636"/>
      <c r="VA1" s="636"/>
      <c r="VB1" s="636"/>
      <c r="VC1" s="636"/>
      <c r="VD1" s="636"/>
      <c r="VE1" s="636"/>
      <c r="VF1" s="636"/>
      <c r="VG1" s="636"/>
      <c r="VH1" s="636"/>
      <c r="VI1" s="636"/>
      <c r="VJ1" s="636"/>
      <c r="VK1" s="636"/>
      <c r="VL1" s="636"/>
      <c r="VM1" s="636"/>
      <c r="VN1" s="636"/>
      <c r="VO1" s="636"/>
      <c r="VP1" s="636"/>
      <c r="VQ1" s="636"/>
      <c r="VR1" s="636"/>
      <c r="VS1" s="636"/>
      <c r="VT1" s="636"/>
      <c r="VU1" s="636"/>
      <c r="VV1" s="636"/>
      <c r="VW1" s="636"/>
      <c r="VX1" s="636"/>
      <c r="VY1" s="636"/>
      <c r="VZ1" s="636"/>
      <c r="WA1" s="636"/>
      <c r="WB1" s="636"/>
      <c r="WC1" s="636"/>
      <c r="WD1" s="636"/>
      <c r="WE1" s="636"/>
      <c r="WF1" s="636"/>
      <c r="WG1" s="636"/>
      <c r="WH1" s="636"/>
      <c r="WI1" s="636"/>
      <c r="WJ1" s="636"/>
      <c r="WK1" s="636"/>
      <c r="WL1" s="636"/>
      <c r="WM1" s="636"/>
      <c r="WN1" s="636"/>
      <c r="WO1" s="636"/>
      <c r="WP1" s="636"/>
      <c r="WQ1" s="636"/>
      <c r="WR1" s="636"/>
      <c r="WS1" s="636"/>
      <c r="WT1" s="636"/>
      <c r="WU1" s="636"/>
      <c r="WV1" s="636"/>
      <c r="WW1" s="636"/>
      <c r="WX1" s="636"/>
      <c r="WY1" s="636"/>
      <c r="WZ1" s="636"/>
      <c r="XA1" s="636"/>
      <c r="XB1" s="636"/>
      <c r="XC1" s="636"/>
      <c r="XD1" s="636"/>
      <c r="XE1" s="636"/>
      <c r="XF1" s="636"/>
      <c r="XG1" s="636"/>
      <c r="XH1" s="636"/>
      <c r="XI1" s="636"/>
      <c r="XJ1" s="636"/>
      <c r="XK1" s="636"/>
      <c r="XL1" s="636"/>
      <c r="XM1" s="636"/>
      <c r="XN1" s="636"/>
      <c r="XO1" s="636"/>
      <c r="XP1" s="636"/>
      <c r="XQ1" s="636"/>
      <c r="XR1" s="636"/>
      <c r="XS1" s="636"/>
      <c r="XT1" s="636"/>
      <c r="XU1" s="636"/>
      <c r="XV1" s="636"/>
      <c r="XW1" s="636"/>
      <c r="XX1" s="636"/>
      <c r="XY1" s="636"/>
      <c r="XZ1" s="636"/>
      <c r="YA1" s="636"/>
      <c r="YB1" s="636"/>
      <c r="YC1" s="636"/>
      <c r="YD1" s="636"/>
      <c r="YE1" s="636"/>
      <c r="YF1" s="636"/>
      <c r="YG1" s="636"/>
      <c r="YH1" s="636"/>
      <c r="YI1" s="636"/>
      <c r="YJ1" s="636"/>
      <c r="YK1" s="636"/>
      <c r="YL1" s="636"/>
      <c r="YM1" s="636"/>
      <c r="YN1" s="636"/>
      <c r="YO1" s="636"/>
      <c r="YP1" s="636"/>
      <c r="YQ1" s="636"/>
      <c r="YR1" s="636"/>
      <c r="YS1" s="636"/>
      <c r="YT1" s="636"/>
      <c r="YU1" s="636"/>
      <c r="YV1" s="636"/>
      <c r="YW1" s="636"/>
      <c r="YX1" s="636"/>
      <c r="YY1" s="636"/>
    </row>
    <row r="2" spans="1:675" ht="19.95" customHeight="1">
      <c r="A2" s="638" t="s">
        <v>2409</v>
      </c>
      <c r="B2" s="638"/>
      <c r="C2" s="638"/>
      <c r="D2" s="638"/>
      <c r="E2" s="638"/>
      <c r="F2" s="638"/>
      <c r="G2" s="638"/>
      <c r="H2" s="638"/>
      <c r="I2" s="638"/>
      <c r="J2" s="638" t="s">
        <v>2410</v>
      </c>
      <c r="K2" s="638"/>
      <c r="L2" s="638"/>
      <c r="M2" s="638"/>
      <c r="N2" s="638"/>
      <c r="O2" s="638"/>
      <c r="P2" s="638"/>
      <c r="Q2" s="638"/>
      <c r="R2" s="638"/>
      <c r="S2" s="641" t="s">
        <v>1996</v>
      </c>
      <c r="T2" s="641" t="s">
        <v>2411</v>
      </c>
      <c r="U2" s="641" t="s">
        <v>2412</v>
      </c>
      <c r="V2" s="638" t="s">
        <v>2413</v>
      </c>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t="s">
        <v>2414</v>
      </c>
      <c r="BB2" s="638"/>
      <c r="BC2" s="638"/>
      <c r="BD2" s="638"/>
      <c r="BE2" s="638"/>
      <c r="BF2" s="638"/>
      <c r="BG2" s="638"/>
      <c r="BH2" s="638"/>
      <c r="BI2" s="638"/>
      <c r="BJ2" s="638"/>
      <c r="BK2" s="638"/>
      <c r="BL2" s="638"/>
      <c r="BM2" s="638"/>
      <c r="BN2" s="638"/>
      <c r="BO2" s="638"/>
      <c r="BP2" s="638"/>
      <c r="BQ2" s="638"/>
      <c r="BR2" s="638"/>
      <c r="BS2" s="638"/>
      <c r="BT2" s="638"/>
      <c r="BU2" s="638"/>
      <c r="BV2" s="638"/>
      <c r="BW2" s="638"/>
      <c r="BX2" s="638"/>
      <c r="BY2" s="638"/>
      <c r="BZ2" s="638"/>
      <c r="CA2" s="638"/>
      <c r="CB2" s="638"/>
      <c r="CC2" s="638"/>
      <c r="CD2" s="638"/>
      <c r="CE2" s="638"/>
      <c r="CF2" s="638" t="s">
        <v>1996</v>
      </c>
      <c r="CG2" s="638" t="s">
        <v>2413</v>
      </c>
      <c r="CH2" s="638"/>
      <c r="CI2" s="638"/>
      <c r="CJ2" s="638"/>
      <c r="CK2" s="638"/>
      <c r="CL2" s="638"/>
      <c r="CM2" s="638"/>
      <c r="CN2" s="638"/>
      <c r="CO2" s="638"/>
      <c r="CP2" s="638"/>
      <c r="CQ2" s="638"/>
      <c r="CR2" s="638"/>
      <c r="CS2" s="638"/>
      <c r="CT2" s="638"/>
      <c r="CU2" s="638"/>
      <c r="CV2" s="638"/>
      <c r="CW2" s="638"/>
      <c r="CX2" s="638"/>
      <c r="CY2" s="638"/>
      <c r="CZ2" s="638"/>
      <c r="DA2" s="638"/>
      <c r="DB2" s="638"/>
      <c r="DC2" s="638"/>
      <c r="DD2" s="638"/>
      <c r="DE2" s="638"/>
      <c r="DF2" s="638"/>
      <c r="DG2" s="638"/>
      <c r="DH2" s="638"/>
      <c r="DI2" s="638"/>
      <c r="DJ2" s="638"/>
      <c r="DK2" s="638"/>
      <c r="DL2" s="638"/>
      <c r="DM2" s="638"/>
      <c r="DN2" s="638"/>
      <c r="DO2" s="638"/>
      <c r="DP2" s="638"/>
      <c r="DQ2" s="638"/>
      <c r="DR2" s="638"/>
      <c r="DS2" s="638"/>
      <c r="DT2" s="638"/>
      <c r="DU2" s="638"/>
      <c r="DV2" s="638"/>
      <c r="DW2" s="638"/>
      <c r="DX2" s="638"/>
      <c r="DY2" s="638"/>
      <c r="DZ2" s="638"/>
      <c r="EA2" s="636" t="s">
        <v>2532</v>
      </c>
      <c r="EB2" s="638"/>
      <c r="EC2" s="638"/>
      <c r="ED2" s="638"/>
      <c r="EE2" s="638"/>
      <c r="EF2" s="638"/>
      <c r="EG2" s="638"/>
      <c r="EH2" s="638"/>
      <c r="EI2" s="638"/>
      <c r="EJ2" s="638"/>
      <c r="EK2" s="638"/>
      <c r="EL2" s="638"/>
      <c r="EM2" s="638"/>
      <c r="EN2" s="638"/>
      <c r="EO2" s="638"/>
      <c r="EP2" s="638"/>
      <c r="EQ2" s="638"/>
      <c r="ER2" s="638"/>
      <c r="ES2" s="638"/>
      <c r="ET2" s="638"/>
      <c r="EU2" s="638"/>
      <c r="EV2" s="638"/>
      <c r="EW2" s="638"/>
      <c r="EX2" s="638"/>
      <c r="EY2" s="638"/>
      <c r="EZ2" s="638"/>
      <c r="FA2" s="638"/>
      <c r="FB2" s="638"/>
      <c r="FC2" s="638"/>
      <c r="FD2" s="638"/>
      <c r="FE2" s="638"/>
      <c r="FF2" s="638"/>
      <c r="FG2" s="638"/>
      <c r="FH2" s="638"/>
      <c r="FI2" s="638"/>
      <c r="FJ2" s="638"/>
      <c r="FK2" s="638"/>
      <c r="FL2" s="638"/>
      <c r="FM2" s="638"/>
      <c r="FN2" s="638"/>
      <c r="FO2" s="638"/>
      <c r="FP2" s="638"/>
      <c r="FQ2" s="638"/>
      <c r="FR2" s="638"/>
      <c r="FS2" s="638"/>
      <c r="FT2" s="638"/>
      <c r="FU2" s="637" t="s">
        <v>2515</v>
      </c>
      <c r="FV2" s="638" t="s">
        <v>2413</v>
      </c>
      <c r="FW2" s="638"/>
      <c r="FX2" s="638"/>
      <c r="FY2" s="638"/>
      <c r="FZ2" s="638"/>
      <c r="GA2" s="638"/>
      <c r="GB2" s="638"/>
      <c r="GC2" s="638"/>
      <c r="GD2" s="638"/>
      <c r="GE2" s="638"/>
      <c r="GF2" s="638"/>
      <c r="GG2" s="638"/>
      <c r="GH2" s="638"/>
      <c r="GI2" s="638"/>
      <c r="GJ2" s="638"/>
      <c r="GK2" s="638"/>
      <c r="GL2" s="638"/>
      <c r="GM2" s="638"/>
      <c r="GN2" s="638"/>
      <c r="GO2" s="638"/>
      <c r="GP2" s="638"/>
      <c r="GQ2" s="638"/>
      <c r="GR2" s="638"/>
      <c r="GS2" s="638"/>
      <c r="GT2" s="638"/>
      <c r="GU2" s="638"/>
      <c r="GV2" s="638"/>
      <c r="GW2" s="638"/>
      <c r="GX2" s="638"/>
      <c r="GY2" s="638"/>
      <c r="GZ2" s="638"/>
      <c r="HA2" s="636" t="s">
        <v>2533</v>
      </c>
      <c r="HB2" s="638"/>
      <c r="HC2" s="638"/>
      <c r="HD2" s="638"/>
      <c r="HE2" s="638"/>
      <c r="HF2" s="638"/>
      <c r="HG2" s="638"/>
      <c r="HH2" s="638"/>
      <c r="HI2" s="638"/>
      <c r="HJ2" s="638"/>
      <c r="HK2" s="638"/>
      <c r="HL2" s="638"/>
      <c r="HM2" s="638"/>
      <c r="HN2" s="638"/>
      <c r="HO2" s="638"/>
      <c r="HP2" s="638"/>
      <c r="HQ2" s="638"/>
      <c r="HR2" s="638"/>
      <c r="HS2" s="638"/>
      <c r="HT2" s="638"/>
      <c r="HU2" s="638"/>
      <c r="HV2" s="638"/>
      <c r="HW2" s="638"/>
      <c r="HX2" s="638"/>
      <c r="HY2" s="638"/>
      <c r="HZ2" s="638"/>
      <c r="IA2" s="638"/>
      <c r="IB2" s="638"/>
      <c r="IC2" s="638"/>
      <c r="ID2" s="638"/>
      <c r="IE2" s="638"/>
      <c r="IF2" s="638" t="s">
        <v>1996</v>
      </c>
      <c r="IG2" s="638" t="s">
        <v>2413</v>
      </c>
      <c r="IH2" s="638"/>
      <c r="II2" s="638"/>
      <c r="IJ2" s="638"/>
      <c r="IK2" s="638"/>
      <c r="IL2" s="638"/>
      <c r="IM2" s="638"/>
      <c r="IN2" s="638"/>
      <c r="IO2" s="638"/>
      <c r="IP2" s="638"/>
      <c r="IQ2" s="638"/>
      <c r="IR2" s="638"/>
      <c r="IS2" s="638"/>
      <c r="IT2" s="638"/>
      <c r="IU2" s="638"/>
      <c r="IV2" s="638"/>
      <c r="IW2" s="638"/>
      <c r="IX2" s="638"/>
      <c r="IY2" s="638"/>
      <c r="IZ2" s="638"/>
      <c r="JA2" s="638"/>
      <c r="JB2" s="638"/>
      <c r="JC2" s="638"/>
      <c r="JD2" s="638"/>
      <c r="JE2" s="638"/>
      <c r="JF2" s="638"/>
      <c r="JG2" s="638"/>
      <c r="JH2" s="638"/>
      <c r="JI2" s="638"/>
      <c r="JJ2" s="638"/>
      <c r="JK2" s="638"/>
      <c r="JL2" s="636" t="s">
        <v>2533</v>
      </c>
      <c r="JM2" s="638"/>
      <c r="JN2" s="638"/>
      <c r="JO2" s="638"/>
      <c r="JP2" s="638"/>
      <c r="JQ2" s="638"/>
      <c r="JR2" s="638"/>
      <c r="JS2" s="638"/>
      <c r="JT2" s="638"/>
      <c r="JU2" s="638"/>
      <c r="JV2" s="638"/>
      <c r="JW2" s="638"/>
      <c r="JX2" s="638"/>
      <c r="JY2" s="638"/>
      <c r="JZ2" s="638"/>
      <c r="KA2" s="638"/>
      <c r="KB2" s="638"/>
      <c r="KC2" s="638"/>
      <c r="KD2" s="638"/>
      <c r="KE2" s="638"/>
      <c r="KF2" s="638"/>
      <c r="KG2" s="638"/>
      <c r="KH2" s="638"/>
      <c r="KI2" s="638"/>
      <c r="KJ2" s="638"/>
      <c r="KK2" s="638"/>
      <c r="KL2" s="638"/>
      <c r="KM2" s="638"/>
      <c r="KN2" s="638"/>
      <c r="KO2" s="638"/>
      <c r="KP2" s="638"/>
      <c r="KQ2" s="638" t="s">
        <v>1996</v>
      </c>
      <c r="KR2" s="638" t="s">
        <v>2413</v>
      </c>
      <c r="KS2" s="638"/>
      <c r="KT2" s="638"/>
      <c r="KU2" s="638"/>
      <c r="KV2" s="638"/>
      <c r="KW2" s="638"/>
      <c r="KX2" s="638"/>
      <c r="KY2" s="638"/>
      <c r="KZ2" s="638"/>
      <c r="LA2" s="638"/>
      <c r="LB2" s="638"/>
      <c r="LC2" s="638"/>
      <c r="LD2" s="638"/>
      <c r="LE2" s="638"/>
      <c r="LF2" s="638"/>
      <c r="LG2" s="638"/>
      <c r="LH2" s="638"/>
      <c r="LI2" s="638"/>
      <c r="LJ2" s="638"/>
      <c r="LK2" s="638"/>
      <c r="LL2" s="638"/>
      <c r="LM2" s="638"/>
      <c r="LN2" s="638"/>
      <c r="LO2" s="638"/>
      <c r="LP2" s="638"/>
      <c r="LQ2" s="638"/>
      <c r="LR2" s="638"/>
      <c r="LS2" s="638"/>
      <c r="LT2" s="638"/>
      <c r="LU2" s="638"/>
      <c r="LV2" s="638"/>
      <c r="LW2" s="636" t="s">
        <v>2533</v>
      </c>
      <c r="LX2" s="638"/>
      <c r="LY2" s="638"/>
      <c r="LZ2" s="638"/>
      <c r="MA2" s="638"/>
      <c r="MB2" s="638"/>
      <c r="MC2" s="638"/>
      <c r="MD2" s="638"/>
      <c r="ME2" s="638"/>
      <c r="MF2" s="638"/>
      <c r="MG2" s="638"/>
      <c r="MH2" s="638"/>
      <c r="MI2" s="638"/>
      <c r="MJ2" s="638"/>
      <c r="MK2" s="638"/>
      <c r="ML2" s="638"/>
      <c r="MM2" s="638"/>
      <c r="MN2" s="638"/>
      <c r="MO2" s="638"/>
      <c r="MP2" s="638"/>
      <c r="MQ2" s="638"/>
      <c r="MR2" s="638"/>
      <c r="MS2" s="638"/>
      <c r="MT2" s="638"/>
      <c r="MU2" s="638"/>
      <c r="MV2" s="638"/>
      <c r="MW2" s="638"/>
      <c r="MX2" s="638"/>
      <c r="MY2" s="638"/>
      <c r="MZ2" s="638"/>
      <c r="NA2" s="638"/>
      <c r="NB2" s="638" t="s">
        <v>1996</v>
      </c>
      <c r="NC2" s="638" t="s">
        <v>2413</v>
      </c>
      <c r="ND2" s="638"/>
      <c r="NE2" s="638"/>
      <c r="NF2" s="638"/>
      <c r="NG2" s="638"/>
      <c r="NH2" s="638"/>
      <c r="NI2" s="638"/>
      <c r="NJ2" s="638"/>
      <c r="NK2" s="638"/>
      <c r="NL2" s="638"/>
      <c r="NM2" s="638"/>
      <c r="NN2" s="638"/>
      <c r="NO2" s="638"/>
      <c r="NP2" s="638"/>
      <c r="NQ2" s="638"/>
      <c r="NR2" s="638"/>
      <c r="NS2" s="638"/>
      <c r="NT2" s="638"/>
      <c r="NU2" s="638"/>
      <c r="NV2" s="638"/>
      <c r="NW2" s="638"/>
      <c r="NX2" s="638"/>
      <c r="NY2" s="638"/>
      <c r="NZ2" s="638"/>
      <c r="OA2" s="638"/>
      <c r="OB2" s="638"/>
      <c r="OC2" s="638"/>
      <c r="OD2" s="638"/>
      <c r="OE2" s="638"/>
      <c r="OF2" s="638"/>
      <c r="OG2" s="638"/>
      <c r="OH2" s="636" t="s">
        <v>2533</v>
      </c>
      <c r="OI2" s="638"/>
      <c r="OJ2" s="638"/>
      <c r="OK2" s="638"/>
      <c r="OL2" s="638"/>
      <c r="OM2" s="638"/>
      <c r="ON2" s="638"/>
      <c r="OO2" s="638"/>
      <c r="OP2" s="638"/>
      <c r="OQ2" s="638"/>
      <c r="OR2" s="638"/>
      <c r="OS2" s="638"/>
      <c r="OT2" s="638"/>
      <c r="OU2" s="638"/>
      <c r="OV2" s="638"/>
      <c r="OW2" s="638"/>
      <c r="OX2" s="638"/>
      <c r="OY2" s="638"/>
      <c r="OZ2" s="638"/>
      <c r="PA2" s="638"/>
      <c r="PB2" s="638"/>
      <c r="PC2" s="638"/>
      <c r="PD2" s="638"/>
      <c r="PE2" s="638"/>
      <c r="PF2" s="638"/>
      <c r="PG2" s="638"/>
      <c r="PH2" s="638"/>
      <c r="PI2" s="638"/>
      <c r="PJ2" s="638"/>
      <c r="PK2" s="638"/>
      <c r="PL2" s="638"/>
      <c r="PM2" s="638" t="s">
        <v>1996</v>
      </c>
      <c r="PN2" s="638" t="s">
        <v>2413</v>
      </c>
      <c r="PO2" s="638"/>
      <c r="PP2" s="638"/>
      <c r="PQ2" s="638"/>
      <c r="PR2" s="638"/>
      <c r="PS2" s="638"/>
      <c r="PT2" s="638"/>
      <c r="PU2" s="638"/>
      <c r="PV2" s="638"/>
      <c r="PW2" s="638"/>
      <c r="PX2" s="638"/>
      <c r="PY2" s="638"/>
      <c r="PZ2" s="638"/>
      <c r="QA2" s="638"/>
      <c r="QB2" s="638"/>
      <c r="QC2" s="638"/>
      <c r="QD2" s="638"/>
      <c r="QE2" s="638"/>
      <c r="QF2" s="638"/>
      <c r="QG2" s="638"/>
      <c r="QH2" s="638"/>
      <c r="QI2" s="638"/>
      <c r="QJ2" s="638"/>
      <c r="QK2" s="638"/>
      <c r="QL2" s="638"/>
      <c r="QM2" s="638"/>
      <c r="QN2" s="638"/>
      <c r="QO2" s="638"/>
      <c r="QP2" s="638"/>
      <c r="QQ2" s="638"/>
      <c r="QR2" s="638"/>
      <c r="QS2" s="636" t="s">
        <v>2533</v>
      </c>
      <c r="QT2" s="638"/>
      <c r="QU2" s="638"/>
      <c r="QV2" s="638"/>
      <c r="QW2" s="638"/>
      <c r="QX2" s="638"/>
      <c r="QY2" s="638"/>
      <c r="QZ2" s="638"/>
      <c r="RA2" s="638"/>
      <c r="RB2" s="638"/>
      <c r="RC2" s="638"/>
      <c r="RD2" s="638"/>
      <c r="RE2" s="638"/>
      <c r="RF2" s="638"/>
      <c r="RG2" s="638"/>
      <c r="RH2" s="638"/>
      <c r="RI2" s="638"/>
      <c r="RJ2" s="638"/>
      <c r="RK2" s="638"/>
      <c r="RL2" s="638"/>
      <c r="RM2" s="638"/>
      <c r="RN2" s="638"/>
      <c r="RO2" s="638"/>
      <c r="RP2" s="638"/>
      <c r="RQ2" s="638"/>
      <c r="RR2" s="638"/>
      <c r="RS2" s="638"/>
      <c r="RT2" s="638"/>
      <c r="RU2" s="638"/>
      <c r="RV2" s="638"/>
      <c r="RW2" s="638"/>
      <c r="RX2" s="638" t="s">
        <v>1996</v>
      </c>
      <c r="RY2" s="638" t="s">
        <v>2413</v>
      </c>
      <c r="RZ2" s="638"/>
      <c r="SA2" s="638"/>
      <c r="SB2" s="638"/>
      <c r="SC2" s="638"/>
      <c r="SD2" s="638"/>
      <c r="SE2" s="638"/>
      <c r="SF2" s="638"/>
      <c r="SG2" s="638"/>
      <c r="SH2" s="638"/>
      <c r="SI2" s="638"/>
      <c r="SJ2" s="638"/>
      <c r="SK2" s="638"/>
      <c r="SL2" s="638"/>
      <c r="SM2" s="638"/>
      <c r="SN2" s="638"/>
      <c r="SO2" s="638"/>
      <c r="SP2" s="638"/>
      <c r="SQ2" s="638"/>
      <c r="SR2" s="638"/>
      <c r="SS2" s="638"/>
      <c r="ST2" s="638"/>
      <c r="SU2" s="638"/>
      <c r="SV2" s="638"/>
      <c r="SW2" s="638"/>
      <c r="SX2" s="638"/>
      <c r="SY2" s="638"/>
      <c r="SZ2" s="638"/>
      <c r="TA2" s="638"/>
      <c r="TB2" s="638"/>
      <c r="TC2" s="638"/>
      <c r="TD2" s="638"/>
      <c r="TE2" s="638"/>
      <c r="TF2" s="638"/>
      <c r="TG2" s="638"/>
      <c r="TH2" s="638"/>
      <c r="TI2" s="638"/>
      <c r="TJ2" s="638"/>
      <c r="TK2" s="638"/>
      <c r="TL2" s="638"/>
      <c r="TM2" s="638"/>
      <c r="TN2" s="638"/>
      <c r="TO2" s="638"/>
      <c r="TP2" s="638"/>
      <c r="TQ2" s="638"/>
      <c r="TR2" s="638"/>
      <c r="TS2" s="638"/>
      <c r="TT2" s="638"/>
      <c r="TU2" s="638"/>
      <c r="TV2" s="638"/>
      <c r="TW2" s="638"/>
      <c r="TX2" s="638"/>
      <c r="TY2" s="638"/>
      <c r="TZ2" s="638"/>
      <c r="UA2" s="638"/>
      <c r="UB2" s="638"/>
      <c r="UC2" s="638"/>
      <c r="UD2" s="638"/>
      <c r="UE2" s="638"/>
      <c r="UF2" s="638"/>
      <c r="UG2" s="638"/>
      <c r="UH2" s="638"/>
      <c r="UI2" s="638"/>
      <c r="UJ2" s="638"/>
      <c r="UK2" s="638"/>
      <c r="UL2" s="638"/>
      <c r="UM2" s="638"/>
      <c r="UN2" s="638"/>
      <c r="UO2" s="638"/>
      <c r="UP2" s="638"/>
      <c r="UQ2" s="638"/>
      <c r="UR2" s="638"/>
      <c r="US2" s="638"/>
      <c r="UT2" s="638"/>
      <c r="UU2" s="638"/>
      <c r="UV2" s="638"/>
      <c r="UW2" s="638"/>
      <c r="UX2" s="638"/>
      <c r="UY2" s="638"/>
      <c r="UZ2" s="638"/>
      <c r="VA2" s="638"/>
      <c r="VB2" s="638"/>
      <c r="VC2" s="638"/>
      <c r="VD2" s="638"/>
      <c r="VE2" s="638"/>
      <c r="VF2" s="638"/>
      <c r="VG2" s="638"/>
      <c r="VH2" s="638"/>
      <c r="VI2" s="638"/>
      <c r="VJ2" s="638"/>
      <c r="VK2" s="638"/>
      <c r="VL2" s="636" t="s">
        <v>2617</v>
      </c>
      <c r="VM2" s="638"/>
      <c r="VN2" s="638"/>
      <c r="VO2" s="638"/>
      <c r="VP2" s="638"/>
      <c r="VQ2" s="638"/>
      <c r="VR2" s="638"/>
      <c r="VS2" s="638"/>
      <c r="VT2" s="638"/>
      <c r="VU2" s="638"/>
      <c r="VV2" s="638"/>
      <c r="VW2" s="638"/>
      <c r="VX2" s="638"/>
      <c r="VY2" s="638"/>
      <c r="VZ2" s="638"/>
      <c r="WA2" s="638"/>
      <c r="WB2" s="638"/>
      <c r="WC2" s="638"/>
      <c r="WD2" s="638"/>
      <c r="WE2" s="638"/>
      <c r="WF2" s="638"/>
      <c r="WG2" s="638"/>
      <c r="WH2" s="638"/>
      <c r="WI2" s="638"/>
      <c r="WJ2" s="638"/>
      <c r="WK2" s="638"/>
      <c r="WL2" s="638"/>
      <c r="WM2" s="638"/>
      <c r="WN2" s="638"/>
      <c r="WO2" s="638"/>
      <c r="WP2" s="638"/>
      <c r="WQ2" s="638"/>
      <c r="WR2" s="638"/>
      <c r="WS2" s="638"/>
      <c r="WT2" s="638"/>
      <c r="WU2" s="638"/>
      <c r="WV2" s="638"/>
      <c r="WW2" s="638"/>
      <c r="WX2" s="638"/>
      <c r="WY2" s="638"/>
      <c r="WZ2" s="638"/>
      <c r="XA2" s="638"/>
      <c r="XB2" s="638"/>
      <c r="XC2" s="638"/>
      <c r="XD2" s="638"/>
      <c r="XE2" s="638"/>
      <c r="XF2" s="638"/>
      <c r="XG2" s="638"/>
      <c r="XH2" s="638"/>
      <c r="XI2" s="638"/>
      <c r="XJ2" s="638"/>
      <c r="XK2" s="638"/>
      <c r="XL2" s="638"/>
      <c r="XM2" s="638"/>
      <c r="XN2" s="638"/>
      <c r="XO2" s="638"/>
      <c r="XP2" s="638"/>
      <c r="XQ2" s="638"/>
      <c r="XR2" s="638"/>
      <c r="XS2" s="638"/>
      <c r="XT2" s="638"/>
      <c r="XU2" s="638"/>
      <c r="XV2" s="638"/>
      <c r="XW2" s="638"/>
      <c r="XX2" s="638"/>
      <c r="XY2" s="638"/>
      <c r="XZ2" s="638"/>
      <c r="YA2" s="638"/>
      <c r="YB2" s="638"/>
      <c r="YC2" s="638"/>
      <c r="YD2" s="638"/>
      <c r="YE2" s="638"/>
      <c r="YF2" s="638"/>
      <c r="YG2" s="638"/>
      <c r="YH2" s="638"/>
      <c r="YI2" s="638"/>
      <c r="YJ2" s="638"/>
      <c r="YK2" s="638"/>
      <c r="YL2" s="638"/>
      <c r="YM2" s="638"/>
      <c r="YN2" s="638"/>
      <c r="YO2" s="638"/>
      <c r="YP2" s="638"/>
      <c r="YQ2" s="638"/>
      <c r="YR2" s="638"/>
      <c r="YS2" s="638"/>
      <c r="YT2" s="638"/>
      <c r="YU2" s="638"/>
      <c r="YV2" s="638"/>
      <c r="YW2" s="638"/>
      <c r="YX2" s="638"/>
      <c r="YY2" s="637" t="s">
        <v>2515</v>
      </c>
    </row>
    <row r="3" spans="1:675" ht="19.95" customHeight="1">
      <c r="A3" s="266">
        <v>1</v>
      </c>
      <c r="B3" s="266">
        <v>2</v>
      </c>
      <c r="C3" s="266">
        <v>3</v>
      </c>
      <c r="D3" s="266">
        <v>4</v>
      </c>
      <c r="E3" s="266">
        <v>5</v>
      </c>
      <c r="F3" s="266">
        <v>6</v>
      </c>
      <c r="G3" s="266">
        <v>7</v>
      </c>
      <c r="H3" s="266">
        <v>8</v>
      </c>
      <c r="I3" s="266" t="s">
        <v>2008</v>
      </c>
      <c r="J3" s="266">
        <v>1</v>
      </c>
      <c r="K3" s="266">
        <v>2</v>
      </c>
      <c r="L3" s="266">
        <v>3</v>
      </c>
      <c r="M3" s="266">
        <v>4</v>
      </c>
      <c r="N3" s="266">
        <v>5</v>
      </c>
      <c r="O3" s="266">
        <v>6</v>
      </c>
      <c r="P3" s="266">
        <v>7</v>
      </c>
      <c r="Q3" s="266">
        <v>8</v>
      </c>
      <c r="R3" s="641" t="s">
        <v>2008</v>
      </c>
      <c r="S3" s="642"/>
      <c r="T3" s="642"/>
      <c r="U3" s="642"/>
      <c r="V3" s="638" t="s">
        <v>2415</v>
      </c>
      <c r="W3" s="638"/>
      <c r="X3" s="638" t="s">
        <v>2416</v>
      </c>
      <c r="Y3" s="638"/>
      <c r="Z3" s="638" t="s">
        <v>2417</v>
      </c>
      <c r="AA3" s="638"/>
      <c r="AB3" s="638" t="s">
        <v>2418</v>
      </c>
      <c r="AC3" s="638"/>
      <c r="AD3" s="638" t="s">
        <v>2419</v>
      </c>
      <c r="AE3" s="638"/>
      <c r="AF3" s="638" t="s">
        <v>2420</v>
      </c>
      <c r="AG3" s="638"/>
      <c r="AH3" s="638" t="s">
        <v>2421</v>
      </c>
      <c r="AI3" s="638"/>
      <c r="AJ3" s="638" t="s">
        <v>2422</v>
      </c>
      <c r="AK3" s="638"/>
      <c r="AL3" s="638" t="s">
        <v>2423</v>
      </c>
      <c r="AM3" s="638"/>
      <c r="AN3" s="638" t="s">
        <v>2424</v>
      </c>
      <c r="AO3" s="638"/>
      <c r="AP3" s="638" t="s">
        <v>2425</v>
      </c>
      <c r="AQ3" s="638"/>
      <c r="AR3" s="638" t="s">
        <v>2426</v>
      </c>
      <c r="AS3" s="638"/>
      <c r="AT3" s="638" t="s">
        <v>2427</v>
      </c>
      <c r="AU3" s="638"/>
      <c r="AV3" s="638" t="s">
        <v>2428</v>
      </c>
      <c r="AW3" s="638"/>
      <c r="AX3" s="638" t="s">
        <v>2429</v>
      </c>
      <c r="AY3" s="638"/>
      <c r="AZ3" s="638" t="s">
        <v>2008</v>
      </c>
      <c r="BA3" s="638" t="s">
        <v>2415</v>
      </c>
      <c r="BB3" s="638"/>
      <c r="BC3" s="638" t="s">
        <v>2416</v>
      </c>
      <c r="BD3" s="638"/>
      <c r="BE3" s="638" t="s">
        <v>2417</v>
      </c>
      <c r="BF3" s="638"/>
      <c r="BG3" s="638" t="s">
        <v>2418</v>
      </c>
      <c r="BH3" s="638"/>
      <c r="BI3" s="638" t="s">
        <v>2419</v>
      </c>
      <c r="BJ3" s="638"/>
      <c r="BK3" s="638" t="s">
        <v>2420</v>
      </c>
      <c r="BL3" s="638"/>
      <c r="BM3" s="638" t="s">
        <v>2421</v>
      </c>
      <c r="BN3" s="638"/>
      <c r="BO3" s="638" t="s">
        <v>2422</v>
      </c>
      <c r="BP3" s="638"/>
      <c r="BQ3" s="638" t="s">
        <v>2423</v>
      </c>
      <c r="BR3" s="638"/>
      <c r="BS3" s="638" t="s">
        <v>2424</v>
      </c>
      <c r="BT3" s="638"/>
      <c r="BU3" s="638" t="s">
        <v>2425</v>
      </c>
      <c r="BV3" s="638"/>
      <c r="BW3" s="638" t="s">
        <v>2426</v>
      </c>
      <c r="BX3" s="638"/>
      <c r="BY3" s="638" t="s">
        <v>2427</v>
      </c>
      <c r="BZ3" s="638"/>
      <c r="CA3" s="638" t="s">
        <v>2428</v>
      </c>
      <c r="CB3" s="638"/>
      <c r="CC3" s="638" t="s">
        <v>2429</v>
      </c>
      <c r="CD3" s="638"/>
      <c r="CE3" s="638" t="s">
        <v>2008</v>
      </c>
      <c r="CF3" s="638"/>
      <c r="CG3" s="636" t="s">
        <v>2499</v>
      </c>
      <c r="CH3" s="636"/>
      <c r="CI3" s="636"/>
      <c r="CJ3" s="636" t="s">
        <v>2500</v>
      </c>
      <c r="CK3" s="636"/>
      <c r="CL3" s="636"/>
      <c r="CM3" s="636" t="s">
        <v>2501</v>
      </c>
      <c r="CN3" s="636"/>
      <c r="CO3" s="636"/>
      <c r="CP3" s="636" t="s">
        <v>2502</v>
      </c>
      <c r="CQ3" s="636"/>
      <c r="CR3" s="636"/>
      <c r="CS3" s="636" t="s">
        <v>2503</v>
      </c>
      <c r="CT3" s="636"/>
      <c r="CU3" s="636"/>
      <c r="CV3" s="636" t="s">
        <v>2504</v>
      </c>
      <c r="CW3" s="636"/>
      <c r="CX3" s="636"/>
      <c r="CY3" s="636" t="s">
        <v>2505</v>
      </c>
      <c r="CZ3" s="636"/>
      <c r="DA3" s="636"/>
      <c r="DB3" s="636" t="s">
        <v>2506</v>
      </c>
      <c r="DC3" s="636"/>
      <c r="DD3" s="636"/>
      <c r="DE3" s="636" t="s">
        <v>2507</v>
      </c>
      <c r="DF3" s="636"/>
      <c r="DG3" s="636"/>
      <c r="DH3" s="636" t="s">
        <v>2508</v>
      </c>
      <c r="DI3" s="636"/>
      <c r="DJ3" s="636"/>
      <c r="DK3" s="636" t="s">
        <v>2509</v>
      </c>
      <c r="DL3" s="636"/>
      <c r="DM3" s="636"/>
      <c r="DN3" s="636" t="s">
        <v>2510</v>
      </c>
      <c r="DO3" s="636"/>
      <c r="DP3" s="636"/>
      <c r="DQ3" s="636" t="s">
        <v>2511</v>
      </c>
      <c r="DR3" s="636"/>
      <c r="DS3" s="636"/>
      <c r="DT3" s="636" t="s">
        <v>2512</v>
      </c>
      <c r="DU3" s="636"/>
      <c r="DV3" s="636"/>
      <c r="DW3" s="636" t="s">
        <v>2513</v>
      </c>
      <c r="DX3" s="636"/>
      <c r="DY3" s="636"/>
      <c r="DZ3" s="638" t="s">
        <v>2008</v>
      </c>
      <c r="EA3" s="636" t="s">
        <v>2499</v>
      </c>
      <c r="EB3" s="636"/>
      <c r="EC3" s="636"/>
      <c r="ED3" s="636" t="s">
        <v>2500</v>
      </c>
      <c r="EE3" s="636"/>
      <c r="EF3" s="636"/>
      <c r="EG3" s="636" t="s">
        <v>2501</v>
      </c>
      <c r="EH3" s="636"/>
      <c r="EI3" s="636"/>
      <c r="EJ3" s="636" t="s">
        <v>2502</v>
      </c>
      <c r="EK3" s="636"/>
      <c r="EL3" s="636"/>
      <c r="EM3" s="636" t="s">
        <v>2503</v>
      </c>
      <c r="EN3" s="636"/>
      <c r="EO3" s="636"/>
      <c r="EP3" s="636" t="s">
        <v>2504</v>
      </c>
      <c r="EQ3" s="636"/>
      <c r="ER3" s="636"/>
      <c r="ES3" s="636" t="s">
        <v>2505</v>
      </c>
      <c r="ET3" s="636"/>
      <c r="EU3" s="636"/>
      <c r="EV3" s="636" t="s">
        <v>2506</v>
      </c>
      <c r="EW3" s="636"/>
      <c r="EX3" s="636"/>
      <c r="EY3" s="636" t="s">
        <v>2507</v>
      </c>
      <c r="EZ3" s="636"/>
      <c r="FA3" s="636"/>
      <c r="FB3" s="636" t="s">
        <v>2508</v>
      </c>
      <c r="FC3" s="636"/>
      <c r="FD3" s="636"/>
      <c r="FE3" s="636" t="s">
        <v>2509</v>
      </c>
      <c r="FF3" s="636"/>
      <c r="FG3" s="636"/>
      <c r="FH3" s="636" t="s">
        <v>2510</v>
      </c>
      <c r="FI3" s="636"/>
      <c r="FJ3" s="636"/>
      <c r="FK3" s="636" t="s">
        <v>2511</v>
      </c>
      <c r="FL3" s="636"/>
      <c r="FM3" s="636"/>
      <c r="FN3" s="636" t="s">
        <v>2512</v>
      </c>
      <c r="FO3" s="636"/>
      <c r="FP3" s="636"/>
      <c r="FQ3" s="636" t="s">
        <v>2513</v>
      </c>
      <c r="FR3" s="636"/>
      <c r="FS3" s="636"/>
      <c r="FT3" s="638" t="s">
        <v>2008</v>
      </c>
      <c r="FU3" s="637"/>
      <c r="FV3" s="636" t="s">
        <v>2517</v>
      </c>
      <c r="FW3" s="638"/>
      <c r="FX3" s="636" t="s">
        <v>2518</v>
      </c>
      <c r="FY3" s="638"/>
      <c r="FZ3" s="636" t="s">
        <v>2519</v>
      </c>
      <c r="GA3" s="638"/>
      <c r="GB3" s="636" t="s">
        <v>2520</v>
      </c>
      <c r="GC3" s="638"/>
      <c r="GD3" s="636" t="s">
        <v>2521</v>
      </c>
      <c r="GE3" s="638"/>
      <c r="GF3" s="636" t="s">
        <v>2522</v>
      </c>
      <c r="GG3" s="638"/>
      <c r="GH3" s="636" t="s">
        <v>2523</v>
      </c>
      <c r="GI3" s="638"/>
      <c r="GJ3" s="636" t="s">
        <v>2524</v>
      </c>
      <c r="GK3" s="638"/>
      <c r="GL3" s="636" t="s">
        <v>2525</v>
      </c>
      <c r="GM3" s="638"/>
      <c r="GN3" s="636" t="s">
        <v>2526</v>
      </c>
      <c r="GO3" s="638"/>
      <c r="GP3" s="636" t="s">
        <v>2527</v>
      </c>
      <c r="GQ3" s="638"/>
      <c r="GR3" s="636" t="s">
        <v>2528</v>
      </c>
      <c r="GS3" s="638"/>
      <c r="GT3" s="636" t="s">
        <v>2529</v>
      </c>
      <c r="GU3" s="638"/>
      <c r="GV3" s="636" t="s">
        <v>2530</v>
      </c>
      <c r="GW3" s="638"/>
      <c r="GX3" s="636" t="s">
        <v>2531</v>
      </c>
      <c r="GY3" s="638"/>
      <c r="GZ3" s="638" t="s">
        <v>2008</v>
      </c>
      <c r="HA3" s="636" t="s">
        <v>2517</v>
      </c>
      <c r="HB3" s="638"/>
      <c r="HC3" s="636" t="s">
        <v>2518</v>
      </c>
      <c r="HD3" s="638"/>
      <c r="HE3" s="636" t="s">
        <v>2519</v>
      </c>
      <c r="HF3" s="638"/>
      <c r="HG3" s="636" t="s">
        <v>2520</v>
      </c>
      <c r="HH3" s="638"/>
      <c r="HI3" s="636" t="s">
        <v>2521</v>
      </c>
      <c r="HJ3" s="638"/>
      <c r="HK3" s="636" t="s">
        <v>2522</v>
      </c>
      <c r="HL3" s="638"/>
      <c r="HM3" s="636" t="s">
        <v>2523</v>
      </c>
      <c r="HN3" s="638"/>
      <c r="HO3" s="636" t="s">
        <v>2524</v>
      </c>
      <c r="HP3" s="638"/>
      <c r="HQ3" s="636" t="s">
        <v>2525</v>
      </c>
      <c r="HR3" s="638"/>
      <c r="HS3" s="636" t="s">
        <v>2526</v>
      </c>
      <c r="HT3" s="638"/>
      <c r="HU3" s="636" t="s">
        <v>2527</v>
      </c>
      <c r="HV3" s="638"/>
      <c r="HW3" s="636" t="s">
        <v>2528</v>
      </c>
      <c r="HX3" s="638"/>
      <c r="HY3" s="636" t="s">
        <v>2529</v>
      </c>
      <c r="HZ3" s="638"/>
      <c r="IA3" s="636" t="s">
        <v>2530</v>
      </c>
      <c r="IB3" s="638"/>
      <c r="IC3" s="636" t="s">
        <v>2531</v>
      </c>
      <c r="ID3" s="638"/>
      <c r="IE3" s="638" t="s">
        <v>2008</v>
      </c>
      <c r="IF3" s="638"/>
      <c r="IG3" s="636" t="s">
        <v>2535</v>
      </c>
      <c r="IH3" s="638"/>
      <c r="II3" s="636" t="s">
        <v>2536</v>
      </c>
      <c r="IJ3" s="638"/>
      <c r="IK3" s="636" t="s">
        <v>2537</v>
      </c>
      <c r="IL3" s="638"/>
      <c r="IM3" s="636" t="s">
        <v>2538</v>
      </c>
      <c r="IN3" s="638"/>
      <c r="IO3" s="636" t="s">
        <v>2539</v>
      </c>
      <c r="IP3" s="638"/>
      <c r="IQ3" s="636" t="s">
        <v>2540</v>
      </c>
      <c r="IR3" s="638"/>
      <c r="IS3" s="636" t="s">
        <v>2541</v>
      </c>
      <c r="IT3" s="638"/>
      <c r="IU3" s="636" t="s">
        <v>2542</v>
      </c>
      <c r="IV3" s="638"/>
      <c r="IW3" s="636" t="s">
        <v>2543</v>
      </c>
      <c r="IX3" s="638"/>
      <c r="IY3" s="636" t="s">
        <v>2544</v>
      </c>
      <c r="IZ3" s="638"/>
      <c r="JA3" s="636" t="s">
        <v>2545</v>
      </c>
      <c r="JB3" s="638"/>
      <c r="JC3" s="636" t="s">
        <v>2546</v>
      </c>
      <c r="JD3" s="638"/>
      <c r="JE3" s="636" t="s">
        <v>2547</v>
      </c>
      <c r="JF3" s="638"/>
      <c r="JG3" s="636" t="s">
        <v>2548</v>
      </c>
      <c r="JH3" s="638"/>
      <c r="JI3" s="636" t="s">
        <v>2549</v>
      </c>
      <c r="JJ3" s="638"/>
      <c r="JK3" s="638" t="s">
        <v>2008</v>
      </c>
      <c r="JL3" s="636" t="s">
        <v>2535</v>
      </c>
      <c r="JM3" s="638"/>
      <c r="JN3" s="636" t="s">
        <v>2536</v>
      </c>
      <c r="JO3" s="638"/>
      <c r="JP3" s="636" t="s">
        <v>2537</v>
      </c>
      <c r="JQ3" s="638"/>
      <c r="JR3" s="636" t="s">
        <v>2538</v>
      </c>
      <c r="JS3" s="638"/>
      <c r="JT3" s="636" t="s">
        <v>2539</v>
      </c>
      <c r="JU3" s="638"/>
      <c r="JV3" s="636" t="s">
        <v>2540</v>
      </c>
      <c r="JW3" s="638"/>
      <c r="JX3" s="636" t="s">
        <v>2541</v>
      </c>
      <c r="JY3" s="638"/>
      <c r="JZ3" s="636" t="s">
        <v>2542</v>
      </c>
      <c r="KA3" s="638"/>
      <c r="KB3" s="636" t="s">
        <v>2543</v>
      </c>
      <c r="KC3" s="638"/>
      <c r="KD3" s="636" t="s">
        <v>2544</v>
      </c>
      <c r="KE3" s="638"/>
      <c r="KF3" s="636" t="s">
        <v>2545</v>
      </c>
      <c r="KG3" s="638"/>
      <c r="KH3" s="636" t="s">
        <v>2546</v>
      </c>
      <c r="KI3" s="638"/>
      <c r="KJ3" s="636" t="s">
        <v>2547</v>
      </c>
      <c r="KK3" s="638"/>
      <c r="KL3" s="636" t="s">
        <v>2548</v>
      </c>
      <c r="KM3" s="638"/>
      <c r="KN3" s="636" t="s">
        <v>2549</v>
      </c>
      <c r="KO3" s="638"/>
      <c r="KP3" s="638" t="s">
        <v>2008</v>
      </c>
      <c r="KQ3" s="638"/>
      <c r="KR3" s="636" t="s">
        <v>2551</v>
      </c>
      <c r="KS3" s="638"/>
      <c r="KT3" s="636" t="s">
        <v>2552</v>
      </c>
      <c r="KU3" s="638"/>
      <c r="KV3" s="636" t="s">
        <v>2553</v>
      </c>
      <c r="KW3" s="638"/>
      <c r="KX3" s="636" t="s">
        <v>2554</v>
      </c>
      <c r="KY3" s="638"/>
      <c r="KZ3" s="636" t="s">
        <v>2555</v>
      </c>
      <c r="LA3" s="638"/>
      <c r="LB3" s="636" t="s">
        <v>2556</v>
      </c>
      <c r="LC3" s="638"/>
      <c r="LD3" s="636" t="s">
        <v>2557</v>
      </c>
      <c r="LE3" s="638"/>
      <c r="LF3" s="636" t="s">
        <v>2558</v>
      </c>
      <c r="LG3" s="638"/>
      <c r="LH3" s="636" t="s">
        <v>2559</v>
      </c>
      <c r="LI3" s="638"/>
      <c r="LJ3" s="636" t="s">
        <v>2560</v>
      </c>
      <c r="LK3" s="638"/>
      <c r="LL3" s="636" t="s">
        <v>2561</v>
      </c>
      <c r="LM3" s="638"/>
      <c r="LN3" s="636" t="s">
        <v>2562</v>
      </c>
      <c r="LO3" s="638"/>
      <c r="LP3" s="636" t="s">
        <v>2563</v>
      </c>
      <c r="LQ3" s="638"/>
      <c r="LR3" s="636" t="s">
        <v>2564</v>
      </c>
      <c r="LS3" s="638"/>
      <c r="LT3" s="636" t="s">
        <v>2565</v>
      </c>
      <c r="LU3" s="638"/>
      <c r="LV3" s="638" t="s">
        <v>2008</v>
      </c>
      <c r="LW3" s="636" t="s">
        <v>2551</v>
      </c>
      <c r="LX3" s="638"/>
      <c r="LY3" s="636" t="s">
        <v>2552</v>
      </c>
      <c r="LZ3" s="638"/>
      <c r="MA3" s="636" t="s">
        <v>2553</v>
      </c>
      <c r="MB3" s="638"/>
      <c r="MC3" s="636" t="s">
        <v>2554</v>
      </c>
      <c r="MD3" s="638"/>
      <c r="ME3" s="636" t="s">
        <v>2555</v>
      </c>
      <c r="MF3" s="638"/>
      <c r="MG3" s="636" t="s">
        <v>2556</v>
      </c>
      <c r="MH3" s="638"/>
      <c r="MI3" s="636" t="s">
        <v>2557</v>
      </c>
      <c r="MJ3" s="638"/>
      <c r="MK3" s="636" t="s">
        <v>2558</v>
      </c>
      <c r="ML3" s="638"/>
      <c r="MM3" s="636" t="s">
        <v>2559</v>
      </c>
      <c r="MN3" s="638"/>
      <c r="MO3" s="636" t="s">
        <v>2560</v>
      </c>
      <c r="MP3" s="638"/>
      <c r="MQ3" s="636" t="s">
        <v>2561</v>
      </c>
      <c r="MR3" s="638"/>
      <c r="MS3" s="636" t="s">
        <v>2562</v>
      </c>
      <c r="MT3" s="638"/>
      <c r="MU3" s="636" t="s">
        <v>2563</v>
      </c>
      <c r="MV3" s="638"/>
      <c r="MW3" s="636" t="s">
        <v>2564</v>
      </c>
      <c r="MX3" s="638"/>
      <c r="MY3" s="636" t="s">
        <v>2565</v>
      </c>
      <c r="MZ3" s="638"/>
      <c r="NA3" s="638" t="s">
        <v>2008</v>
      </c>
      <c r="NB3" s="638"/>
      <c r="NC3" s="636" t="s">
        <v>2567</v>
      </c>
      <c r="ND3" s="638"/>
      <c r="NE3" s="636" t="s">
        <v>2568</v>
      </c>
      <c r="NF3" s="638"/>
      <c r="NG3" s="636" t="s">
        <v>2569</v>
      </c>
      <c r="NH3" s="638"/>
      <c r="NI3" s="636" t="s">
        <v>2570</v>
      </c>
      <c r="NJ3" s="638"/>
      <c r="NK3" s="636" t="s">
        <v>2571</v>
      </c>
      <c r="NL3" s="638"/>
      <c r="NM3" s="636" t="s">
        <v>2572</v>
      </c>
      <c r="NN3" s="638"/>
      <c r="NO3" s="636" t="s">
        <v>2573</v>
      </c>
      <c r="NP3" s="638"/>
      <c r="NQ3" s="636" t="s">
        <v>2574</v>
      </c>
      <c r="NR3" s="638"/>
      <c r="NS3" s="636" t="s">
        <v>2575</v>
      </c>
      <c r="NT3" s="638"/>
      <c r="NU3" s="636" t="s">
        <v>2576</v>
      </c>
      <c r="NV3" s="638"/>
      <c r="NW3" s="636" t="s">
        <v>2577</v>
      </c>
      <c r="NX3" s="638"/>
      <c r="NY3" s="636" t="s">
        <v>2578</v>
      </c>
      <c r="NZ3" s="638"/>
      <c r="OA3" s="636" t="s">
        <v>2579</v>
      </c>
      <c r="OB3" s="638"/>
      <c r="OC3" s="636" t="s">
        <v>2580</v>
      </c>
      <c r="OD3" s="638"/>
      <c r="OE3" s="636" t="s">
        <v>2581</v>
      </c>
      <c r="OF3" s="638"/>
      <c r="OG3" s="638" t="s">
        <v>2008</v>
      </c>
      <c r="OH3" s="636" t="s">
        <v>2567</v>
      </c>
      <c r="OI3" s="638"/>
      <c r="OJ3" s="636" t="s">
        <v>2568</v>
      </c>
      <c r="OK3" s="638"/>
      <c r="OL3" s="636" t="s">
        <v>2569</v>
      </c>
      <c r="OM3" s="638"/>
      <c r="ON3" s="636" t="s">
        <v>2570</v>
      </c>
      <c r="OO3" s="638"/>
      <c r="OP3" s="636" t="s">
        <v>2571</v>
      </c>
      <c r="OQ3" s="638"/>
      <c r="OR3" s="636" t="s">
        <v>2572</v>
      </c>
      <c r="OS3" s="638"/>
      <c r="OT3" s="636" t="s">
        <v>2573</v>
      </c>
      <c r="OU3" s="638"/>
      <c r="OV3" s="636" t="s">
        <v>2574</v>
      </c>
      <c r="OW3" s="638"/>
      <c r="OX3" s="636" t="s">
        <v>2575</v>
      </c>
      <c r="OY3" s="638"/>
      <c r="OZ3" s="636" t="s">
        <v>2576</v>
      </c>
      <c r="PA3" s="638"/>
      <c r="PB3" s="636" t="s">
        <v>2577</v>
      </c>
      <c r="PC3" s="638"/>
      <c r="PD3" s="636" t="s">
        <v>2578</v>
      </c>
      <c r="PE3" s="638"/>
      <c r="PF3" s="636" t="s">
        <v>2579</v>
      </c>
      <c r="PG3" s="638"/>
      <c r="PH3" s="636" t="s">
        <v>2580</v>
      </c>
      <c r="PI3" s="638"/>
      <c r="PJ3" s="636" t="s">
        <v>2581</v>
      </c>
      <c r="PK3" s="638"/>
      <c r="PL3" s="638" t="s">
        <v>2008</v>
      </c>
      <c r="PM3" s="638"/>
      <c r="PN3" s="636" t="s">
        <v>2583</v>
      </c>
      <c r="PO3" s="638"/>
      <c r="PP3" s="636" t="s">
        <v>2584</v>
      </c>
      <c r="PQ3" s="638"/>
      <c r="PR3" s="636" t="s">
        <v>2585</v>
      </c>
      <c r="PS3" s="638"/>
      <c r="PT3" s="636" t="s">
        <v>2586</v>
      </c>
      <c r="PU3" s="638"/>
      <c r="PV3" s="636" t="s">
        <v>2587</v>
      </c>
      <c r="PW3" s="638"/>
      <c r="PX3" s="636" t="s">
        <v>2588</v>
      </c>
      <c r="PY3" s="638"/>
      <c r="PZ3" s="636" t="s">
        <v>2589</v>
      </c>
      <c r="QA3" s="638"/>
      <c r="QB3" s="636" t="s">
        <v>2590</v>
      </c>
      <c r="QC3" s="638"/>
      <c r="QD3" s="636" t="s">
        <v>2591</v>
      </c>
      <c r="QE3" s="638"/>
      <c r="QF3" s="636" t="s">
        <v>2592</v>
      </c>
      <c r="QG3" s="638"/>
      <c r="QH3" s="636" t="s">
        <v>2593</v>
      </c>
      <c r="QI3" s="638"/>
      <c r="QJ3" s="636" t="s">
        <v>2594</v>
      </c>
      <c r="QK3" s="638"/>
      <c r="QL3" s="636" t="s">
        <v>2595</v>
      </c>
      <c r="QM3" s="638"/>
      <c r="QN3" s="636" t="s">
        <v>2596</v>
      </c>
      <c r="QO3" s="638"/>
      <c r="QP3" s="636" t="s">
        <v>2597</v>
      </c>
      <c r="QQ3" s="638"/>
      <c r="QR3" s="638" t="s">
        <v>2008</v>
      </c>
      <c r="QS3" s="639" t="s">
        <v>2583</v>
      </c>
      <c r="QT3" s="640"/>
      <c r="QU3" s="639" t="s">
        <v>2584</v>
      </c>
      <c r="QV3" s="640"/>
      <c r="QW3" s="639" t="s">
        <v>2585</v>
      </c>
      <c r="QX3" s="640"/>
      <c r="QY3" s="639" t="s">
        <v>2586</v>
      </c>
      <c r="QZ3" s="640"/>
      <c r="RA3" s="639" t="s">
        <v>2587</v>
      </c>
      <c r="RB3" s="640"/>
      <c r="RC3" s="639" t="s">
        <v>2588</v>
      </c>
      <c r="RD3" s="640"/>
      <c r="RE3" s="639" t="s">
        <v>2589</v>
      </c>
      <c r="RF3" s="640"/>
      <c r="RG3" s="639" t="s">
        <v>2590</v>
      </c>
      <c r="RH3" s="640"/>
      <c r="RI3" s="639" t="s">
        <v>2591</v>
      </c>
      <c r="RJ3" s="640"/>
      <c r="RK3" s="639" t="s">
        <v>2592</v>
      </c>
      <c r="RL3" s="640"/>
      <c r="RM3" s="639" t="s">
        <v>2593</v>
      </c>
      <c r="RN3" s="640"/>
      <c r="RO3" s="639" t="s">
        <v>2594</v>
      </c>
      <c r="RP3" s="640"/>
      <c r="RQ3" s="639" t="s">
        <v>2595</v>
      </c>
      <c r="RR3" s="640"/>
      <c r="RS3" s="639" t="s">
        <v>2596</v>
      </c>
      <c r="RT3" s="640"/>
      <c r="RU3" s="639" t="s">
        <v>2597</v>
      </c>
      <c r="RV3" s="640"/>
      <c r="RW3" s="638" t="s">
        <v>2008</v>
      </c>
      <c r="RX3" s="638"/>
      <c r="RY3" s="636" t="s">
        <v>2599</v>
      </c>
      <c r="RZ3" s="636"/>
      <c r="SA3" s="636"/>
      <c r="SB3" s="636"/>
      <c r="SC3" s="636"/>
      <c r="SD3" s="636"/>
      <c r="SE3" s="636" t="s">
        <v>2600</v>
      </c>
      <c r="SF3" s="636"/>
      <c r="SG3" s="636"/>
      <c r="SH3" s="636"/>
      <c r="SI3" s="636"/>
      <c r="SJ3" s="636"/>
      <c r="SK3" s="636" t="s">
        <v>2601</v>
      </c>
      <c r="SL3" s="636"/>
      <c r="SM3" s="636"/>
      <c r="SN3" s="636"/>
      <c r="SO3" s="636"/>
      <c r="SP3" s="636"/>
      <c r="SQ3" s="636" t="s">
        <v>2602</v>
      </c>
      <c r="SR3" s="636"/>
      <c r="SS3" s="636"/>
      <c r="ST3" s="636"/>
      <c r="SU3" s="636"/>
      <c r="SV3" s="636"/>
      <c r="SW3" s="636" t="s">
        <v>2603</v>
      </c>
      <c r="SX3" s="636"/>
      <c r="SY3" s="636"/>
      <c r="SZ3" s="636"/>
      <c r="TA3" s="636"/>
      <c r="TB3" s="636"/>
      <c r="TC3" s="636" t="s">
        <v>2604</v>
      </c>
      <c r="TD3" s="636"/>
      <c r="TE3" s="636"/>
      <c r="TF3" s="636"/>
      <c r="TG3" s="636"/>
      <c r="TH3" s="636"/>
      <c r="TI3" s="636" t="s">
        <v>2605</v>
      </c>
      <c r="TJ3" s="636"/>
      <c r="TK3" s="636"/>
      <c r="TL3" s="636"/>
      <c r="TM3" s="636"/>
      <c r="TN3" s="636"/>
      <c r="TO3" s="636" t="s">
        <v>2606</v>
      </c>
      <c r="TP3" s="636"/>
      <c r="TQ3" s="636"/>
      <c r="TR3" s="636"/>
      <c r="TS3" s="636"/>
      <c r="TT3" s="636"/>
      <c r="TU3" s="636" t="s">
        <v>2607</v>
      </c>
      <c r="TV3" s="636"/>
      <c r="TW3" s="636"/>
      <c r="TX3" s="636"/>
      <c r="TY3" s="636"/>
      <c r="TZ3" s="636"/>
      <c r="UA3" s="636" t="s">
        <v>2608</v>
      </c>
      <c r="UB3" s="636"/>
      <c r="UC3" s="636"/>
      <c r="UD3" s="636"/>
      <c r="UE3" s="636"/>
      <c r="UF3" s="636"/>
      <c r="UG3" s="636" t="s">
        <v>2609</v>
      </c>
      <c r="UH3" s="636"/>
      <c r="UI3" s="636"/>
      <c r="UJ3" s="636"/>
      <c r="UK3" s="636"/>
      <c r="UL3" s="636"/>
      <c r="UM3" s="636" t="s">
        <v>2610</v>
      </c>
      <c r="UN3" s="636"/>
      <c r="UO3" s="636"/>
      <c r="UP3" s="636"/>
      <c r="UQ3" s="636"/>
      <c r="UR3" s="636"/>
      <c r="US3" s="636" t="s">
        <v>2611</v>
      </c>
      <c r="UT3" s="636"/>
      <c r="UU3" s="636"/>
      <c r="UV3" s="636"/>
      <c r="UW3" s="636"/>
      <c r="UX3" s="636"/>
      <c r="UY3" s="636" t="s">
        <v>2612</v>
      </c>
      <c r="UZ3" s="636"/>
      <c r="VA3" s="636"/>
      <c r="VB3" s="636"/>
      <c r="VC3" s="636"/>
      <c r="VD3" s="636"/>
      <c r="VE3" s="636" t="s">
        <v>2613</v>
      </c>
      <c r="VF3" s="636"/>
      <c r="VG3" s="636"/>
      <c r="VH3" s="636"/>
      <c r="VI3" s="636"/>
      <c r="VJ3" s="636"/>
      <c r="VK3" s="637" t="s">
        <v>2616</v>
      </c>
      <c r="VL3" s="636" t="s">
        <v>2599</v>
      </c>
      <c r="VM3" s="636"/>
      <c r="VN3" s="636"/>
      <c r="VO3" s="636"/>
      <c r="VP3" s="636"/>
      <c r="VQ3" s="636"/>
      <c r="VR3" s="636" t="s">
        <v>2600</v>
      </c>
      <c r="VS3" s="636"/>
      <c r="VT3" s="636"/>
      <c r="VU3" s="636"/>
      <c r="VV3" s="636"/>
      <c r="VW3" s="636"/>
      <c r="VX3" s="636" t="s">
        <v>2601</v>
      </c>
      <c r="VY3" s="636"/>
      <c r="VZ3" s="636"/>
      <c r="WA3" s="636"/>
      <c r="WB3" s="636"/>
      <c r="WC3" s="636"/>
      <c r="WD3" s="636" t="s">
        <v>2602</v>
      </c>
      <c r="WE3" s="636"/>
      <c r="WF3" s="636"/>
      <c r="WG3" s="636"/>
      <c r="WH3" s="636"/>
      <c r="WI3" s="636"/>
      <c r="WJ3" s="636" t="s">
        <v>2603</v>
      </c>
      <c r="WK3" s="636"/>
      <c r="WL3" s="636"/>
      <c r="WM3" s="636"/>
      <c r="WN3" s="636"/>
      <c r="WO3" s="636"/>
      <c r="WP3" s="636" t="s">
        <v>2604</v>
      </c>
      <c r="WQ3" s="636"/>
      <c r="WR3" s="636"/>
      <c r="WS3" s="636"/>
      <c r="WT3" s="636"/>
      <c r="WU3" s="636"/>
      <c r="WV3" s="636" t="s">
        <v>2605</v>
      </c>
      <c r="WW3" s="636"/>
      <c r="WX3" s="636"/>
      <c r="WY3" s="636"/>
      <c r="WZ3" s="636"/>
      <c r="XA3" s="636"/>
      <c r="XB3" s="636" t="s">
        <v>2606</v>
      </c>
      <c r="XC3" s="636"/>
      <c r="XD3" s="636"/>
      <c r="XE3" s="636"/>
      <c r="XF3" s="636"/>
      <c r="XG3" s="636"/>
      <c r="XH3" s="636" t="s">
        <v>2607</v>
      </c>
      <c r="XI3" s="636"/>
      <c r="XJ3" s="636"/>
      <c r="XK3" s="636"/>
      <c r="XL3" s="636"/>
      <c r="XM3" s="636"/>
      <c r="XN3" s="636" t="s">
        <v>2608</v>
      </c>
      <c r="XO3" s="636"/>
      <c r="XP3" s="636"/>
      <c r="XQ3" s="636"/>
      <c r="XR3" s="636"/>
      <c r="XS3" s="636"/>
      <c r="XT3" s="636" t="s">
        <v>2609</v>
      </c>
      <c r="XU3" s="636"/>
      <c r="XV3" s="636"/>
      <c r="XW3" s="636"/>
      <c r="XX3" s="636"/>
      <c r="XY3" s="636"/>
      <c r="XZ3" s="636" t="s">
        <v>2610</v>
      </c>
      <c r="YA3" s="636"/>
      <c r="YB3" s="636"/>
      <c r="YC3" s="636"/>
      <c r="YD3" s="636"/>
      <c r="YE3" s="636"/>
      <c r="YF3" s="636" t="s">
        <v>2611</v>
      </c>
      <c r="YG3" s="636"/>
      <c r="YH3" s="636"/>
      <c r="YI3" s="636"/>
      <c r="YJ3" s="636"/>
      <c r="YK3" s="636"/>
      <c r="YL3" s="636" t="s">
        <v>2612</v>
      </c>
      <c r="YM3" s="636"/>
      <c r="YN3" s="636"/>
      <c r="YO3" s="636"/>
      <c r="YP3" s="636"/>
      <c r="YQ3" s="636"/>
      <c r="YR3" s="636" t="s">
        <v>2613</v>
      </c>
      <c r="YS3" s="636"/>
      <c r="YT3" s="636"/>
      <c r="YU3" s="636"/>
      <c r="YV3" s="636"/>
      <c r="YW3" s="636"/>
      <c r="YX3" s="637" t="s">
        <v>2616</v>
      </c>
      <c r="YY3" s="637"/>
    </row>
    <row r="4" spans="1:675" ht="30" customHeight="1">
      <c r="A4" s="266" t="s">
        <v>2430</v>
      </c>
      <c r="B4" s="266" t="s">
        <v>2430</v>
      </c>
      <c r="C4" s="266" t="s">
        <v>2430</v>
      </c>
      <c r="D4" s="266" t="s">
        <v>2430</v>
      </c>
      <c r="E4" s="266" t="s">
        <v>2430</v>
      </c>
      <c r="F4" s="266" t="s">
        <v>2430</v>
      </c>
      <c r="G4" s="266" t="s">
        <v>2430</v>
      </c>
      <c r="H4" s="266" t="s">
        <v>2430</v>
      </c>
      <c r="I4" s="266" t="s">
        <v>2430</v>
      </c>
      <c r="J4" s="266" t="s">
        <v>2430</v>
      </c>
      <c r="K4" s="266" t="s">
        <v>2430</v>
      </c>
      <c r="L4" s="266" t="s">
        <v>2430</v>
      </c>
      <c r="M4" s="266" t="s">
        <v>2430</v>
      </c>
      <c r="N4" s="266" t="s">
        <v>2430</v>
      </c>
      <c r="O4" s="266" t="s">
        <v>2430</v>
      </c>
      <c r="P4" s="266" t="s">
        <v>2430</v>
      </c>
      <c r="Q4" s="266" t="s">
        <v>2430</v>
      </c>
      <c r="R4" s="643"/>
      <c r="S4" s="643"/>
      <c r="T4" s="643"/>
      <c r="U4" s="643"/>
      <c r="V4" s="266" t="s">
        <v>2431</v>
      </c>
      <c r="W4" s="266" t="s">
        <v>2432</v>
      </c>
      <c r="X4" s="266" t="s">
        <v>2431</v>
      </c>
      <c r="Y4" s="266" t="s">
        <v>2432</v>
      </c>
      <c r="Z4" s="266" t="s">
        <v>2431</v>
      </c>
      <c r="AA4" s="266" t="s">
        <v>2432</v>
      </c>
      <c r="AB4" s="266" t="s">
        <v>2431</v>
      </c>
      <c r="AC4" s="266" t="s">
        <v>2432</v>
      </c>
      <c r="AD4" s="266" t="s">
        <v>2431</v>
      </c>
      <c r="AE4" s="266" t="s">
        <v>2432</v>
      </c>
      <c r="AF4" s="266" t="s">
        <v>2431</v>
      </c>
      <c r="AG4" s="266" t="s">
        <v>2432</v>
      </c>
      <c r="AH4" s="266" t="s">
        <v>2431</v>
      </c>
      <c r="AI4" s="266" t="s">
        <v>2432</v>
      </c>
      <c r="AJ4" s="266" t="s">
        <v>2431</v>
      </c>
      <c r="AK4" s="266" t="s">
        <v>2432</v>
      </c>
      <c r="AL4" s="266" t="s">
        <v>2431</v>
      </c>
      <c r="AM4" s="266" t="s">
        <v>2432</v>
      </c>
      <c r="AN4" s="266" t="s">
        <v>2431</v>
      </c>
      <c r="AO4" s="266" t="s">
        <v>2432</v>
      </c>
      <c r="AP4" s="266" t="s">
        <v>2431</v>
      </c>
      <c r="AQ4" s="266" t="s">
        <v>2432</v>
      </c>
      <c r="AR4" s="266" t="s">
        <v>2431</v>
      </c>
      <c r="AS4" s="266" t="s">
        <v>2432</v>
      </c>
      <c r="AT4" s="266" t="s">
        <v>2431</v>
      </c>
      <c r="AU4" s="266" t="s">
        <v>2432</v>
      </c>
      <c r="AV4" s="266" t="s">
        <v>2431</v>
      </c>
      <c r="AW4" s="266" t="s">
        <v>2432</v>
      </c>
      <c r="AX4" s="266" t="s">
        <v>2431</v>
      </c>
      <c r="AY4" s="266" t="s">
        <v>2432</v>
      </c>
      <c r="AZ4" s="638"/>
      <c r="BA4" s="266" t="s">
        <v>2431</v>
      </c>
      <c r="BB4" s="266" t="s">
        <v>2432</v>
      </c>
      <c r="BC4" s="266" t="s">
        <v>2431</v>
      </c>
      <c r="BD4" s="266" t="s">
        <v>2432</v>
      </c>
      <c r="BE4" s="266" t="s">
        <v>2431</v>
      </c>
      <c r="BF4" s="266" t="s">
        <v>2432</v>
      </c>
      <c r="BG4" s="266" t="s">
        <v>2431</v>
      </c>
      <c r="BH4" s="266" t="s">
        <v>2432</v>
      </c>
      <c r="BI4" s="266" t="s">
        <v>2431</v>
      </c>
      <c r="BJ4" s="266" t="s">
        <v>2432</v>
      </c>
      <c r="BK4" s="266" t="s">
        <v>2431</v>
      </c>
      <c r="BL4" s="266" t="s">
        <v>2432</v>
      </c>
      <c r="BM4" s="266" t="s">
        <v>2431</v>
      </c>
      <c r="BN4" s="266" t="s">
        <v>2432</v>
      </c>
      <c r="BO4" s="266" t="s">
        <v>2431</v>
      </c>
      <c r="BP4" s="266" t="s">
        <v>2432</v>
      </c>
      <c r="BQ4" s="266" t="s">
        <v>2431</v>
      </c>
      <c r="BR4" s="266" t="s">
        <v>2432</v>
      </c>
      <c r="BS4" s="266" t="s">
        <v>2431</v>
      </c>
      <c r="BT4" s="266" t="s">
        <v>2432</v>
      </c>
      <c r="BU4" s="266" t="s">
        <v>2431</v>
      </c>
      <c r="BV4" s="266" t="s">
        <v>2432</v>
      </c>
      <c r="BW4" s="266" t="s">
        <v>2431</v>
      </c>
      <c r="BX4" s="266" t="s">
        <v>2432</v>
      </c>
      <c r="BY4" s="266" t="s">
        <v>2431</v>
      </c>
      <c r="BZ4" s="266" t="s">
        <v>2432</v>
      </c>
      <c r="CA4" s="266" t="s">
        <v>2431</v>
      </c>
      <c r="CB4" s="266" t="s">
        <v>2432</v>
      </c>
      <c r="CC4" s="266" t="s">
        <v>2431</v>
      </c>
      <c r="CD4" s="266" t="s">
        <v>2432</v>
      </c>
      <c r="CE4" s="638"/>
      <c r="CF4" s="638"/>
      <c r="CG4" s="408" t="s">
        <v>2435</v>
      </c>
      <c r="CH4" s="266" t="s">
        <v>2431</v>
      </c>
      <c r="CI4" s="266" t="s">
        <v>2432</v>
      </c>
      <c r="CJ4" s="408" t="s">
        <v>2435</v>
      </c>
      <c r="CK4" s="266" t="s">
        <v>2431</v>
      </c>
      <c r="CL4" s="266" t="s">
        <v>2432</v>
      </c>
      <c r="CM4" s="408" t="s">
        <v>2435</v>
      </c>
      <c r="CN4" s="266" t="s">
        <v>2431</v>
      </c>
      <c r="CO4" s="266" t="s">
        <v>2432</v>
      </c>
      <c r="CP4" s="408" t="s">
        <v>2435</v>
      </c>
      <c r="CQ4" s="266" t="s">
        <v>2431</v>
      </c>
      <c r="CR4" s="266" t="s">
        <v>2432</v>
      </c>
      <c r="CS4" s="408" t="s">
        <v>2435</v>
      </c>
      <c r="CT4" s="266" t="s">
        <v>2431</v>
      </c>
      <c r="CU4" s="266" t="s">
        <v>2432</v>
      </c>
      <c r="CV4" s="408" t="s">
        <v>2435</v>
      </c>
      <c r="CW4" s="266" t="s">
        <v>2431</v>
      </c>
      <c r="CX4" s="266" t="s">
        <v>2432</v>
      </c>
      <c r="CY4" s="408" t="s">
        <v>2435</v>
      </c>
      <c r="CZ4" s="266" t="s">
        <v>2431</v>
      </c>
      <c r="DA4" s="266" t="s">
        <v>2432</v>
      </c>
      <c r="DB4" s="408" t="s">
        <v>2435</v>
      </c>
      <c r="DC4" s="266" t="s">
        <v>2431</v>
      </c>
      <c r="DD4" s="266" t="s">
        <v>2432</v>
      </c>
      <c r="DE4" s="408" t="s">
        <v>2435</v>
      </c>
      <c r="DF4" s="266" t="s">
        <v>2431</v>
      </c>
      <c r="DG4" s="266" t="s">
        <v>2432</v>
      </c>
      <c r="DH4" s="408" t="s">
        <v>2435</v>
      </c>
      <c r="DI4" s="266" t="s">
        <v>2431</v>
      </c>
      <c r="DJ4" s="266" t="s">
        <v>2432</v>
      </c>
      <c r="DK4" s="408" t="s">
        <v>2435</v>
      </c>
      <c r="DL4" s="266" t="s">
        <v>2431</v>
      </c>
      <c r="DM4" s="266" t="s">
        <v>2432</v>
      </c>
      <c r="DN4" s="408" t="s">
        <v>2435</v>
      </c>
      <c r="DO4" s="266" t="s">
        <v>2431</v>
      </c>
      <c r="DP4" s="266" t="s">
        <v>2432</v>
      </c>
      <c r="DQ4" s="408" t="s">
        <v>2435</v>
      </c>
      <c r="DR4" s="266" t="s">
        <v>2431</v>
      </c>
      <c r="DS4" s="266" t="s">
        <v>2432</v>
      </c>
      <c r="DT4" s="408" t="s">
        <v>2435</v>
      </c>
      <c r="DU4" s="266" t="s">
        <v>2431</v>
      </c>
      <c r="DV4" s="266" t="s">
        <v>2432</v>
      </c>
      <c r="DW4" s="408" t="s">
        <v>2435</v>
      </c>
      <c r="DX4" s="266" t="s">
        <v>2431</v>
      </c>
      <c r="DY4" s="266" t="s">
        <v>2432</v>
      </c>
      <c r="DZ4" s="638"/>
      <c r="EA4" s="408" t="s">
        <v>2435</v>
      </c>
      <c r="EB4" s="266" t="s">
        <v>2431</v>
      </c>
      <c r="EC4" s="266" t="s">
        <v>2432</v>
      </c>
      <c r="ED4" s="408" t="s">
        <v>2435</v>
      </c>
      <c r="EE4" s="266" t="s">
        <v>2431</v>
      </c>
      <c r="EF4" s="266" t="s">
        <v>2432</v>
      </c>
      <c r="EG4" s="408" t="s">
        <v>2435</v>
      </c>
      <c r="EH4" s="266" t="s">
        <v>2431</v>
      </c>
      <c r="EI4" s="266" t="s">
        <v>2432</v>
      </c>
      <c r="EJ4" s="408" t="s">
        <v>2435</v>
      </c>
      <c r="EK4" s="266" t="s">
        <v>2431</v>
      </c>
      <c r="EL4" s="266" t="s">
        <v>2432</v>
      </c>
      <c r="EM4" s="408" t="s">
        <v>2435</v>
      </c>
      <c r="EN4" s="266" t="s">
        <v>2431</v>
      </c>
      <c r="EO4" s="266" t="s">
        <v>2432</v>
      </c>
      <c r="EP4" s="408" t="s">
        <v>2435</v>
      </c>
      <c r="EQ4" s="266" t="s">
        <v>2431</v>
      </c>
      <c r="ER4" s="266" t="s">
        <v>2432</v>
      </c>
      <c r="ES4" s="408" t="s">
        <v>2435</v>
      </c>
      <c r="ET4" s="266" t="s">
        <v>2431</v>
      </c>
      <c r="EU4" s="266" t="s">
        <v>2432</v>
      </c>
      <c r="EV4" s="408" t="s">
        <v>2435</v>
      </c>
      <c r="EW4" s="266" t="s">
        <v>2431</v>
      </c>
      <c r="EX4" s="266" t="s">
        <v>2432</v>
      </c>
      <c r="EY4" s="408" t="s">
        <v>2435</v>
      </c>
      <c r="EZ4" s="266" t="s">
        <v>2431</v>
      </c>
      <c r="FA4" s="266" t="s">
        <v>2432</v>
      </c>
      <c r="FB4" s="408" t="s">
        <v>2435</v>
      </c>
      <c r="FC4" s="266" t="s">
        <v>2431</v>
      </c>
      <c r="FD4" s="266" t="s">
        <v>2432</v>
      </c>
      <c r="FE4" s="408" t="s">
        <v>2435</v>
      </c>
      <c r="FF4" s="266" t="s">
        <v>2431</v>
      </c>
      <c r="FG4" s="266" t="s">
        <v>2432</v>
      </c>
      <c r="FH4" s="408" t="s">
        <v>2435</v>
      </c>
      <c r="FI4" s="266" t="s">
        <v>2431</v>
      </c>
      <c r="FJ4" s="266" t="s">
        <v>2432</v>
      </c>
      <c r="FK4" s="408" t="s">
        <v>2435</v>
      </c>
      <c r="FL4" s="266" t="s">
        <v>2431</v>
      </c>
      <c r="FM4" s="266" t="s">
        <v>2432</v>
      </c>
      <c r="FN4" s="408" t="s">
        <v>2435</v>
      </c>
      <c r="FO4" s="266" t="s">
        <v>2431</v>
      </c>
      <c r="FP4" s="266" t="s">
        <v>2432</v>
      </c>
      <c r="FQ4" s="408" t="s">
        <v>2435</v>
      </c>
      <c r="FR4" s="266" t="s">
        <v>2431</v>
      </c>
      <c r="FS4" s="266" t="s">
        <v>2432</v>
      </c>
      <c r="FT4" s="638"/>
      <c r="FU4" s="637"/>
      <c r="FV4" s="266" t="s">
        <v>2431</v>
      </c>
      <c r="FW4" s="266" t="s">
        <v>2432</v>
      </c>
      <c r="FX4" s="266" t="s">
        <v>2431</v>
      </c>
      <c r="FY4" s="266" t="s">
        <v>2432</v>
      </c>
      <c r="FZ4" s="266" t="s">
        <v>2431</v>
      </c>
      <c r="GA4" s="266" t="s">
        <v>2432</v>
      </c>
      <c r="GB4" s="266" t="s">
        <v>2431</v>
      </c>
      <c r="GC4" s="266" t="s">
        <v>2432</v>
      </c>
      <c r="GD4" s="266" t="s">
        <v>2431</v>
      </c>
      <c r="GE4" s="266" t="s">
        <v>2432</v>
      </c>
      <c r="GF4" s="266" t="s">
        <v>2431</v>
      </c>
      <c r="GG4" s="266" t="s">
        <v>2432</v>
      </c>
      <c r="GH4" s="266" t="s">
        <v>2431</v>
      </c>
      <c r="GI4" s="266" t="s">
        <v>2432</v>
      </c>
      <c r="GJ4" s="266" t="s">
        <v>2431</v>
      </c>
      <c r="GK4" s="266" t="s">
        <v>2432</v>
      </c>
      <c r="GL4" s="266" t="s">
        <v>2431</v>
      </c>
      <c r="GM4" s="266" t="s">
        <v>2432</v>
      </c>
      <c r="GN4" s="266" t="s">
        <v>2431</v>
      </c>
      <c r="GO4" s="266" t="s">
        <v>2432</v>
      </c>
      <c r="GP4" s="266" t="s">
        <v>2431</v>
      </c>
      <c r="GQ4" s="266" t="s">
        <v>2432</v>
      </c>
      <c r="GR4" s="266" t="s">
        <v>2431</v>
      </c>
      <c r="GS4" s="266" t="s">
        <v>2432</v>
      </c>
      <c r="GT4" s="266" t="s">
        <v>2431</v>
      </c>
      <c r="GU4" s="266" t="s">
        <v>2432</v>
      </c>
      <c r="GV4" s="266" t="s">
        <v>2431</v>
      </c>
      <c r="GW4" s="266" t="s">
        <v>2432</v>
      </c>
      <c r="GX4" s="266" t="s">
        <v>2431</v>
      </c>
      <c r="GY4" s="266" t="s">
        <v>2432</v>
      </c>
      <c r="GZ4" s="638"/>
      <c r="HA4" s="266" t="s">
        <v>2431</v>
      </c>
      <c r="HB4" s="266" t="s">
        <v>2432</v>
      </c>
      <c r="HC4" s="266" t="s">
        <v>2431</v>
      </c>
      <c r="HD4" s="266" t="s">
        <v>2432</v>
      </c>
      <c r="HE4" s="266" t="s">
        <v>2431</v>
      </c>
      <c r="HF4" s="266" t="s">
        <v>2432</v>
      </c>
      <c r="HG4" s="266" t="s">
        <v>2431</v>
      </c>
      <c r="HH4" s="266" t="s">
        <v>2432</v>
      </c>
      <c r="HI4" s="266" t="s">
        <v>2431</v>
      </c>
      <c r="HJ4" s="266" t="s">
        <v>2432</v>
      </c>
      <c r="HK4" s="266" t="s">
        <v>2431</v>
      </c>
      <c r="HL4" s="266" t="s">
        <v>2432</v>
      </c>
      <c r="HM4" s="266" t="s">
        <v>2431</v>
      </c>
      <c r="HN4" s="266" t="s">
        <v>2432</v>
      </c>
      <c r="HO4" s="266" t="s">
        <v>2431</v>
      </c>
      <c r="HP4" s="266" t="s">
        <v>2432</v>
      </c>
      <c r="HQ4" s="266" t="s">
        <v>2431</v>
      </c>
      <c r="HR4" s="266" t="s">
        <v>2432</v>
      </c>
      <c r="HS4" s="266" t="s">
        <v>2431</v>
      </c>
      <c r="HT4" s="266" t="s">
        <v>2432</v>
      </c>
      <c r="HU4" s="266" t="s">
        <v>2431</v>
      </c>
      <c r="HV4" s="266" t="s">
        <v>2432</v>
      </c>
      <c r="HW4" s="266" t="s">
        <v>2431</v>
      </c>
      <c r="HX4" s="266" t="s">
        <v>2432</v>
      </c>
      <c r="HY4" s="266" t="s">
        <v>2431</v>
      </c>
      <c r="HZ4" s="266" t="s">
        <v>2432</v>
      </c>
      <c r="IA4" s="266" t="s">
        <v>2431</v>
      </c>
      <c r="IB4" s="266" t="s">
        <v>2432</v>
      </c>
      <c r="IC4" s="266" t="s">
        <v>2431</v>
      </c>
      <c r="ID4" s="266" t="s">
        <v>2432</v>
      </c>
      <c r="IE4" s="638"/>
      <c r="IF4" s="638"/>
      <c r="IG4" s="266" t="s">
        <v>2431</v>
      </c>
      <c r="IH4" s="266" t="s">
        <v>2432</v>
      </c>
      <c r="II4" s="266" t="s">
        <v>2431</v>
      </c>
      <c r="IJ4" s="266" t="s">
        <v>2432</v>
      </c>
      <c r="IK4" s="266" t="s">
        <v>2431</v>
      </c>
      <c r="IL4" s="266" t="s">
        <v>2432</v>
      </c>
      <c r="IM4" s="266" t="s">
        <v>2431</v>
      </c>
      <c r="IN4" s="266" t="s">
        <v>2432</v>
      </c>
      <c r="IO4" s="266" t="s">
        <v>2431</v>
      </c>
      <c r="IP4" s="266" t="s">
        <v>2432</v>
      </c>
      <c r="IQ4" s="266" t="s">
        <v>2431</v>
      </c>
      <c r="IR4" s="266" t="s">
        <v>2432</v>
      </c>
      <c r="IS4" s="266" t="s">
        <v>2431</v>
      </c>
      <c r="IT4" s="266" t="s">
        <v>2432</v>
      </c>
      <c r="IU4" s="266" t="s">
        <v>2431</v>
      </c>
      <c r="IV4" s="266" t="s">
        <v>2432</v>
      </c>
      <c r="IW4" s="266" t="s">
        <v>2431</v>
      </c>
      <c r="IX4" s="266" t="s">
        <v>2432</v>
      </c>
      <c r="IY4" s="266" t="s">
        <v>2431</v>
      </c>
      <c r="IZ4" s="266" t="s">
        <v>2432</v>
      </c>
      <c r="JA4" s="266" t="s">
        <v>2431</v>
      </c>
      <c r="JB4" s="266" t="s">
        <v>2432</v>
      </c>
      <c r="JC4" s="266" t="s">
        <v>2431</v>
      </c>
      <c r="JD4" s="266" t="s">
        <v>2432</v>
      </c>
      <c r="JE4" s="266" t="s">
        <v>2431</v>
      </c>
      <c r="JF4" s="266" t="s">
        <v>2432</v>
      </c>
      <c r="JG4" s="266" t="s">
        <v>2431</v>
      </c>
      <c r="JH4" s="266" t="s">
        <v>2432</v>
      </c>
      <c r="JI4" s="266" t="s">
        <v>2431</v>
      </c>
      <c r="JJ4" s="266" t="s">
        <v>2432</v>
      </c>
      <c r="JK4" s="638"/>
      <c r="JL4" s="266" t="s">
        <v>2431</v>
      </c>
      <c r="JM4" s="266" t="s">
        <v>2432</v>
      </c>
      <c r="JN4" s="266" t="s">
        <v>2431</v>
      </c>
      <c r="JO4" s="266" t="s">
        <v>2432</v>
      </c>
      <c r="JP4" s="266" t="s">
        <v>2431</v>
      </c>
      <c r="JQ4" s="266" t="s">
        <v>2432</v>
      </c>
      <c r="JR4" s="266" t="s">
        <v>2431</v>
      </c>
      <c r="JS4" s="266" t="s">
        <v>2432</v>
      </c>
      <c r="JT4" s="266" t="s">
        <v>2431</v>
      </c>
      <c r="JU4" s="266" t="s">
        <v>2432</v>
      </c>
      <c r="JV4" s="266" t="s">
        <v>2431</v>
      </c>
      <c r="JW4" s="266" t="s">
        <v>2432</v>
      </c>
      <c r="JX4" s="266" t="s">
        <v>2431</v>
      </c>
      <c r="JY4" s="266" t="s">
        <v>2432</v>
      </c>
      <c r="JZ4" s="266" t="s">
        <v>2431</v>
      </c>
      <c r="KA4" s="266" t="s">
        <v>2432</v>
      </c>
      <c r="KB4" s="266" t="s">
        <v>2431</v>
      </c>
      <c r="KC4" s="266" t="s">
        <v>2432</v>
      </c>
      <c r="KD4" s="266" t="s">
        <v>2431</v>
      </c>
      <c r="KE4" s="266" t="s">
        <v>2432</v>
      </c>
      <c r="KF4" s="266" t="s">
        <v>2431</v>
      </c>
      <c r="KG4" s="266" t="s">
        <v>2432</v>
      </c>
      <c r="KH4" s="266" t="s">
        <v>2431</v>
      </c>
      <c r="KI4" s="266" t="s">
        <v>2432</v>
      </c>
      <c r="KJ4" s="266" t="s">
        <v>2431</v>
      </c>
      <c r="KK4" s="266" t="s">
        <v>2432</v>
      </c>
      <c r="KL4" s="266" t="s">
        <v>2431</v>
      </c>
      <c r="KM4" s="266" t="s">
        <v>2432</v>
      </c>
      <c r="KN4" s="266" t="s">
        <v>2431</v>
      </c>
      <c r="KO4" s="266" t="s">
        <v>2432</v>
      </c>
      <c r="KP4" s="638"/>
      <c r="KQ4" s="638"/>
      <c r="KR4" s="266" t="s">
        <v>2431</v>
      </c>
      <c r="KS4" s="266" t="s">
        <v>2432</v>
      </c>
      <c r="KT4" s="266" t="s">
        <v>2431</v>
      </c>
      <c r="KU4" s="266" t="s">
        <v>2432</v>
      </c>
      <c r="KV4" s="266" t="s">
        <v>2431</v>
      </c>
      <c r="KW4" s="266" t="s">
        <v>2432</v>
      </c>
      <c r="KX4" s="266" t="s">
        <v>2431</v>
      </c>
      <c r="KY4" s="266" t="s">
        <v>2432</v>
      </c>
      <c r="KZ4" s="266" t="s">
        <v>2431</v>
      </c>
      <c r="LA4" s="266" t="s">
        <v>2432</v>
      </c>
      <c r="LB4" s="266" t="s">
        <v>2431</v>
      </c>
      <c r="LC4" s="266" t="s">
        <v>2432</v>
      </c>
      <c r="LD4" s="266" t="s">
        <v>2431</v>
      </c>
      <c r="LE4" s="266" t="s">
        <v>2432</v>
      </c>
      <c r="LF4" s="266" t="s">
        <v>2431</v>
      </c>
      <c r="LG4" s="266" t="s">
        <v>2432</v>
      </c>
      <c r="LH4" s="266" t="s">
        <v>2431</v>
      </c>
      <c r="LI4" s="266" t="s">
        <v>2432</v>
      </c>
      <c r="LJ4" s="266" t="s">
        <v>2431</v>
      </c>
      <c r="LK4" s="266" t="s">
        <v>2432</v>
      </c>
      <c r="LL4" s="266" t="s">
        <v>2431</v>
      </c>
      <c r="LM4" s="266" t="s">
        <v>2432</v>
      </c>
      <c r="LN4" s="266" t="s">
        <v>2431</v>
      </c>
      <c r="LO4" s="266" t="s">
        <v>2432</v>
      </c>
      <c r="LP4" s="266" t="s">
        <v>2431</v>
      </c>
      <c r="LQ4" s="266" t="s">
        <v>2432</v>
      </c>
      <c r="LR4" s="266" t="s">
        <v>2431</v>
      </c>
      <c r="LS4" s="266" t="s">
        <v>2432</v>
      </c>
      <c r="LT4" s="266" t="s">
        <v>2431</v>
      </c>
      <c r="LU4" s="266" t="s">
        <v>2432</v>
      </c>
      <c r="LV4" s="638"/>
      <c r="LW4" s="266" t="s">
        <v>2431</v>
      </c>
      <c r="LX4" s="266" t="s">
        <v>2432</v>
      </c>
      <c r="LY4" s="266" t="s">
        <v>2431</v>
      </c>
      <c r="LZ4" s="266" t="s">
        <v>2432</v>
      </c>
      <c r="MA4" s="266" t="s">
        <v>2431</v>
      </c>
      <c r="MB4" s="266" t="s">
        <v>2432</v>
      </c>
      <c r="MC4" s="266" t="s">
        <v>2431</v>
      </c>
      <c r="MD4" s="266" t="s">
        <v>2432</v>
      </c>
      <c r="ME4" s="266" t="s">
        <v>2431</v>
      </c>
      <c r="MF4" s="266" t="s">
        <v>2432</v>
      </c>
      <c r="MG4" s="266" t="s">
        <v>2431</v>
      </c>
      <c r="MH4" s="266" t="s">
        <v>2432</v>
      </c>
      <c r="MI4" s="266" t="s">
        <v>2431</v>
      </c>
      <c r="MJ4" s="266" t="s">
        <v>2432</v>
      </c>
      <c r="MK4" s="266" t="s">
        <v>2431</v>
      </c>
      <c r="ML4" s="266" t="s">
        <v>2432</v>
      </c>
      <c r="MM4" s="266" t="s">
        <v>2431</v>
      </c>
      <c r="MN4" s="266" t="s">
        <v>2432</v>
      </c>
      <c r="MO4" s="266" t="s">
        <v>2431</v>
      </c>
      <c r="MP4" s="266" t="s">
        <v>2432</v>
      </c>
      <c r="MQ4" s="266" t="s">
        <v>2431</v>
      </c>
      <c r="MR4" s="266" t="s">
        <v>2432</v>
      </c>
      <c r="MS4" s="266" t="s">
        <v>2431</v>
      </c>
      <c r="MT4" s="266" t="s">
        <v>2432</v>
      </c>
      <c r="MU4" s="266" t="s">
        <v>2431</v>
      </c>
      <c r="MV4" s="266" t="s">
        <v>2432</v>
      </c>
      <c r="MW4" s="266" t="s">
        <v>2431</v>
      </c>
      <c r="MX4" s="266" t="s">
        <v>2432</v>
      </c>
      <c r="MY4" s="266" t="s">
        <v>2431</v>
      </c>
      <c r="MZ4" s="266" t="s">
        <v>2432</v>
      </c>
      <c r="NA4" s="638"/>
      <c r="NB4" s="638"/>
      <c r="NC4" s="266" t="s">
        <v>2431</v>
      </c>
      <c r="ND4" s="266" t="s">
        <v>2432</v>
      </c>
      <c r="NE4" s="266" t="s">
        <v>2431</v>
      </c>
      <c r="NF4" s="266" t="s">
        <v>2432</v>
      </c>
      <c r="NG4" s="266" t="s">
        <v>2431</v>
      </c>
      <c r="NH4" s="266" t="s">
        <v>2432</v>
      </c>
      <c r="NI4" s="266" t="s">
        <v>2431</v>
      </c>
      <c r="NJ4" s="266" t="s">
        <v>2432</v>
      </c>
      <c r="NK4" s="266" t="s">
        <v>2431</v>
      </c>
      <c r="NL4" s="266" t="s">
        <v>2432</v>
      </c>
      <c r="NM4" s="266" t="s">
        <v>2431</v>
      </c>
      <c r="NN4" s="266" t="s">
        <v>2432</v>
      </c>
      <c r="NO4" s="266" t="s">
        <v>2431</v>
      </c>
      <c r="NP4" s="266" t="s">
        <v>2432</v>
      </c>
      <c r="NQ4" s="266" t="s">
        <v>2431</v>
      </c>
      <c r="NR4" s="266" t="s">
        <v>2432</v>
      </c>
      <c r="NS4" s="266" t="s">
        <v>2431</v>
      </c>
      <c r="NT4" s="266" t="s">
        <v>2432</v>
      </c>
      <c r="NU4" s="266" t="s">
        <v>2431</v>
      </c>
      <c r="NV4" s="266" t="s">
        <v>2432</v>
      </c>
      <c r="NW4" s="266" t="s">
        <v>2431</v>
      </c>
      <c r="NX4" s="266" t="s">
        <v>2432</v>
      </c>
      <c r="NY4" s="266" t="s">
        <v>2431</v>
      </c>
      <c r="NZ4" s="266" t="s">
        <v>2432</v>
      </c>
      <c r="OA4" s="266" t="s">
        <v>2431</v>
      </c>
      <c r="OB4" s="266" t="s">
        <v>2432</v>
      </c>
      <c r="OC4" s="266" t="s">
        <v>2431</v>
      </c>
      <c r="OD4" s="266" t="s">
        <v>2432</v>
      </c>
      <c r="OE4" s="266" t="s">
        <v>2431</v>
      </c>
      <c r="OF4" s="266" t="s">
        <v>2432</v>
      </c>
      <c r="OG4" s="638"/>
      <c r="OH4" s="266" t="s">
        <v>2431</v>
      </c>
      <c r="OI4" s="266" t="s">
        <v>2432</v>
      </c>
      <c r="OJ4" s="266" t="s">
        <v>2431</v>
      </c>
      <c r="OK4" s="266" t="s">
        <v>2432</v>
      </c>
      <c r="OL4" s="266" t="s">
        <v>2431</v>
      </c>
      <c r="OM4" s="266" t="s">
        <v>2432</v>
      </c>
      <c r="ON4" s="266" t="s">
        <v>2431</v>
      </c>
      <c r="OO4" s="266" t="s">
        <v>2432</v>
      </c>
      <c r="OP4" s="266" t="s">
        <v>2431</v>
      </c>
      <c r="OQ4" s="266" t="s">
        <v>2432</v>
      </c>
      <c r="OR4" s="266" t="s">
        <v>2431</v>
      </c>
      <c r="OS4" s="266" t="s">
        <v>2432</v>
      </c>
      <c r="OT4" s="266" t="s">
        <v>2431</v>
      </c>
      <c r="OU4" s="266" t="s">
        <v>2432</v>
      </c>
      <c r="OV4" s="266" t="s">
        <v>2431</v>
      </c>
      <c r="OW4" s="266" t="s">
        <v>2432</v>
      </c>
      <c r="OX4" s="266" t="s">
        <v>2431</v>
      </c>
      <c r="OY4" s="266" t="s">
        <v>2432</v>
      </c>
      <c r="OZ4" s="266" t="s">
        <v>2431</v>
      </c>
      <c r="PA4" s="266" t="s">
        <v>2432</v>
      </c>
      <c r="PB4" s="266" t="s">
        <v>2431</v>
      </c>
      <c r="PC4" s="266" t="s">
        <v>2432</v>
      </c>
      <c r="PD4" s="266" t="s">
        <v>2431</v>
      </c>
      <c r="PE4" s="266" t="s">
        <v>2432</v>
      </c>
      <c r="PF4" s="266" t="s">
        <v>2431</v>
      </c>
      <c r="PG4" s="266" t="s">
        <v>2432</v>
      </c>
      <c r="PH4" s="266" t="s">
        <v>2431</v>
      </c>
      <c r="PI4" s="266" t="s">
        <v>2432</v>
      </c>
      <c r="PJ4" s="266" t="s">
        <v>2431</v>
      </c>
      <c r="PK4" s="266" t="s">
        <v>2432</v>
      </c>
      <c r="PL4" s="638"/>
      <c r="PM4" s="638"/>
      <c r="PN4" s="266" t="s">
        <v>2431</v>
      </c>
      <c r="PO4" s="266" t="s">
        <v>2432</v>
      </c>
      <c r="PP4" s="266" t="s">
        <v>2431</v>
      </c>
      <c r="PQ4" s="266" t="s">
        <v>2432</v>
      </c>
      <c r="PR4" s="266" t="s">
        <v>2431</v>
      </c>
      <c r="PS4" s="266" t="s">
        <v>2432</v>
      </c>
      <c r="PT4" s="266" t="s">
        <v>2431</v>
      </c>
      <c r="PU4" s="266" t="s">
        <v>2432</v>
      </c>
      <c r="PV4" s="266" t="s">
        <v>2431</v>
      </c>
      <c r="PW4" s="266" t="s">
        <v>2432</v>
      </c>
      <c r="PX4" s="266" t="s">
        <v>2431</v>
      </c>
      <c r="PY4" s="266" t="s">
        <v>2432</v>
      </c>
      <c r="PZ4" s="266" t="s">
        <v>2431</v>
      </c>
      <c r="QA4" s="266" t="s">
        <v>2432</v>
      </c>
      <c r="QB4" s="266" t="s">
        <v>2431</v>
      </c>
      <c r="QC4" s="266" t="s">
        <v>2432</v>
      </c>
      <c r="QD4" s="266" t="s">
        <v>2431</v>
      </c>
      <c r="QE4" s="266" t="s">
        <v>2432</v>
      </c>
      <c r="QF4" s="266" t="s">
        <v>2431</v>
      </c>
      <c r="QG4" s="266" t="s">
        <v>2432</v>
      </c>
      <c r="QH4" s="266" t="s">
        <v>2431</v>
      </c>
      <c r="QI4" s="266" t="s">
        <v>2432</v>
      </c>
      <c r="QJ4" s="266" t="s">
        <v>2431</v>
      </c>
      <c r="QK4" s="266" t="s">
        <v>2432</v>
      </c>
      <c r="QL4" s="266" t="s">
        <v>2431</v>
      </c>
      <c r="QM4" s="266" t="s">
        <v>2432</v>
      </c>
      <c r="QN4" s="266" t="s">
        <v>2431</v>
      </c>
      <c r="QO4" s="266" t="s">
        <v>2432</v>
      </c>
      <c r="QP4" s="266" t="s">
        <v>2431</v>
      </c>
      <c r="QQ4" s="266" t="s">
        <v>2432</v>
      </c>
      <c r="QR4" s="638"/>
      <c r="QS4" s="266" t="s">
        <v>2431</v>
      </c>
      <c r="QT4" s="266" t="s">
        <v>2432</v>
      </c>
      <c r="QU4" s="266" t="s">
        <v>2431</v>
      </c>
      <c r="QV4" s="266" t="s">
        <v>2432</v>
      </c>
      <c r="QW4" s="266" t="s">
        <v>2431</v>
      </c>
      <c r="QX4" s="266" t="s">
        <v>2432</v>
      </c>
      <c r="QY4" s="266" t="s">
        <v>2431</v>
      </c>
      <c r="QZ4" s="266" t="s">
        <v>2432</v>
      </c>
      <c r="RA4" s="266" t="s">
        <v>2431</v>
      </c>
      <c r="RB4" s="266" t="s">
        <v>2432</v>
      </c>
      <c r="RC4" s="266" t="s">
        <v>2431</v>
      </c>
      <c r="RD4" s="266" t="s">
        <v>2432</v>
      </c>
      <c r="RE4" s="266" t="s">
        <v>2431</v>
      </c>
      <c r="RF4" s="266" t="s">
        <v>2432</v>
      </c>
      <c r="RG4" s="266" t="s">
        <v>2431</v>
      </c>
      <c r="RH4" s="266" t="s">
        <v>2432</v>
      </c>
      <c r="RI4" s="266" t="s">
        <v>2431</v>
      </c>
      <c r="RJ4" s="266" t="s">
        <v>2432</v>
      </c>
      <c r="RK4" s="266" t="s">
        <v>2431</v>
      </c>
      <c r="RL4" s="266" t="s">
        <v>2432</v>
      </c>
      <c r="RM4" s="266" t="s">
        <v>2431</v>
      </c>
      <c r="RN4" s="266" t="s">
        <v>2432</v>
      </c>
      <c r="RO4" s="266" t="s">
        <v>2431</v>
      </c>
      <c r="RP4" s="266" t="s">
        <v>2432</v>
      </c>
      <c r="RQ4" s="266" t="s">
        <v>2431</v>
      </c>
      <c r="RR4" s="266" t="s">
        <v>2432</v>
      </c>
      <c r="RS4" s="266" t="s">
        <v>2431</v>
      </c>
      <c r="RT4" s="266" t="s">
        <v>2432</v>
      </c>
      <c r="RU4" s="266" t="s">
        <v>2431</v>
      </c>
      <c r="RV4" s="266" t="s">
        <v>2432</v>
      </c>
      <c r="RW4" s="638"/>
      <c r="RX4" s="638"/>
      <c r="RY4" s="408" t="s">
        <v>2482</v>
      </c>
      <c r="RZ4" s="408" t="s">
        <v>2614</v>
      </c>
      <c r="SA4" s="408" t="s">
        <v>2484</v>
      </c>
      <c r="SB4" s="408" t="s">
        <v>2615</v>
      </c>
      <c r="SC4" s="408" t="s">
        <v>2486</v>
      </c>
      <c r="SD4" s="266" t="s">
        <v>2432</v>
      </c>
      <c r="SE4" s="408" t="s">
        <v>2482</v>
      </c>
      <c r="SF4" s="408" t="s">
        <v>2614</v>
      </c>
      <c r="SG4" s="408" t="s">
        <v>2484</v>
      </c>
      <c r="SH4" s="408" t="s">
        <v>2615</v>
      </c>
      <c r="SI4" s="408" t="s">
        <v>2486</v>
      </c>
      <c r="SJ4" s="266" t="s">
        <v>2432</v>
      </c>
      <c r="SK4" s="408" t="s">
        <v>2482</v>
      </c>
      <c r="SL4" s="408" t="s">
        <v>2614</v>
      </c>
      <c r="SM4" s="408" t="s">
        <v>2484</v>
      </c>
      <c r="SN4" s="408" t="s">
        <v>2615</v>
      </c>
      <c r="SO4" s="408" t="s">
        <v>2486</v>
      </c>
      <c r="SP4" s="266" t="s">
        <v>2432</v>
      </c>
      <c r="SQ4" s="408" t="s">
        <v>2482</v>
      </c>
      <c r="SR4" s="408" t="s">
        <v>2614</v>
      </c>
      <c r="SS4" s="408" t="s">
        <v>2484</v>
      </c>
      <c r="ST4" s="408" t="s">
        <v>2615</v>
      </c>
      <c r="SU4" s="408" t="s">
        <v>2486</v>
      </c>
      <c r="SV4" s="266" t="s">
        <v>2432</v>
      </c>
      <c r="SW4" s="408" t="s">
        <v>2482</v>
      </c>
      <c r="SX4" s="408" t="s">
        <v>2614</v>
      </c>
      <c r="SY4" s="408" t="s">
        <v>2484</v>
      </c>
      <c r="SZ4" s="408" t="s">
        <v>2615</v>
      </c>
      <c r="TA4" s="408" t="s">
        <v>2486</v>
      </c>
      <c r="TB4" s="266" t="s">
        <v>2432</v>
      </c>
      <c r="TC4" s="408" t="s">
        <v>2482</v>
      </c>
      <c r="TD4" s="408" t="s">
        <v>2614</v>
      </c>
      <c r="TE4" s="408" t="s">
        <v>2484</v>
      </c>
      <c r="TF4" s="408" t="s">
        <v>2615</v>
      </c>
      <c r="TG4" s="408" t="s">
        <v>2486</v>
      </c>
      <c r="TH4" s="266" t="s">
        <v>2432</v>
      </c>
      <c r="TI4" s="408" t="s">
        <v>2482</v>
      </c>
      <c r="TJ4" s="408" t="s">
        <v>2614</v>
      </c>
      <c r="TK4" s="408" t="s">
        <v>2484</v>
      </c>
      <c r="TL4" s="408" t="s">
        <v>2615</v>
      </c>
      <c r="TM4" s="408" t="s">
        <v>2486</v>
      </c>
      <c r="TN4" s="266" t="s">
        <v>2432</v>
      </c>
      <c r="TO4" s="408" t="s">
        <v>2482</v>
      </c>
      <c r="TP4" s="408" t="s">
        <v>2614</v>
      </c>
      <c r="TQ4" s="408" t="s">
        <v>2484</v>
      </c>
      <c r="TR4" s="408" t="s">
        <v>2615</v>
      </c>
      <c r="TS4" s="408" t="s">
        <v>2486</v>
      </c>
      <c r="TT4" s="266" t="s">
        <v>2432</v>
      </c>
      <c r="TU4" s="408" t="s">
        <v>2482</v>
      </c>
      <c r="TV4" s="408" t="s">
        <v>2614</v>
      </c>
      <c r="TW4" s="408" t="s">
        <v>2484</v>
      </c>
      <c r="TX4" s="408" t="s">
        <v>2615</v>
      </c>
      <c r="TY4" s="408" t="s">
        <v>2486</v>
      </c>
      <c r="TZ4" s="266" t="s">
        <v>2432</v>
      </c>
      <c r="UA4" s="408" t="s">
        <v>2482</v>
      </c>
      <c r="UB4" s="408" t="s">
        <v>2614</v>
      </c>
      <c r="UC4" s="408" t="s">
        <v>2484</v>
      </c>
      <c r="UD4" s="408" t="s">
        <v>2615</v>
      </c>
      <c r="UE4" s="408" t="s">
        <v>2486</v>
      </c>
      <c r="UF4" s="266" t="s">
        <v>2432</v>
      </c>
      <c r="UG4" s="408" t="s">
        <v>2482</v>
      </c>
      <c r="UH4" s="408" t="s">
        <v>2614</v>
      </c>
      <c r="UI4" s="408" t="s">
        <v>2484</v>
      </c>
      <c r="UJ4" s="408" t="s">
        <v>2615</v>
      </c>
      <c r="UK4" s="408" t="s">
        <v>2486</v>
      </c>
      <c r="UL4" s="266" t="s">
        <v>2432</v>
      </c>
      <c r="UM4" s="408" t="s">
        <v>2482</v>
      </c>
      <c r="UN4" s="408" t="s">
        <v>2614</v>
      </c>
      <c r="UO4" s="408" t="s">
        <v>2484</v>
      </c>
      <c r="UP4" s="408" t="s">
        <v>2615</v>
      </c>
      <c r="UQ4" s="408" t="s">
        <v>2486</v>
      </c>
      <c r="UR4" s="266" t="s">
        <v>2432</v>
      </c>
      <c r="US4" s="408" t="s">
        <v>2482</v>
      </c>
      <c r="UT4" s="408" t="s">
        <v>2614</v>
      </c>
      <c r="UU4" s="408" t="s">
        <v>2484</v>
      </c>
      <c r="UV4" s="408" t="s">
        <v>2615</v>
      </c>
      <c r="UW4" s="408" t="s">
        <v>2486</v>
      </c>
      <c r="UX4" s="266" t="s">
        <v>2432</v>
      </c>
      <c r="UY4" s="408" t="s">
        <v>2482</v>
      </c>
      <c r="UZ4" s="408" t="s">
        <v>2614</v>
      </c>
      <c r="VA4" s="408" t="s">
        <v>2484</v>
      </c>
      <c r="VB4" s="408" t="s">
        <v>2615</v>
      </c>
      <c r="VC4" s="408" t="s">
        <v>2486</v>
      </c>
      <c r="VD4" s="266" t="s">
        <v>2432</v>
      </c>
      <c r="VE4" s="408" t="s">
        <v>2482</v>
      </c>
      <c r="VF4" s="408" t="s">
        <v>2614</v>
      </c>
      <c r="VG4" s="408" t="s">
        <v>2484</v>
      </c>
      <c r="VH4" s="408" t="s">
        <v>2615</v>
      </c>
      <c r="VI4" s="408" t="s">
        <v>2486</v>
      </c>
      <c r="VJ4" s="266" t="s">
        <v>2432</v>
      </c>
      <c r="VK4" s="637"/>
      <c r="VL4" s="408" t="s">
        <v>2482</v>
      </c>
      <c r="VM4" s="408" t="s">
        <v>2614</v>
      </c>
      <c r="VN4" s="408" t="s">
        <v>2484</v>
      </c>
      <c r="VO4" s="408" t="s">
        <v>2615</v>
      </c>
      <c r="VP4" s="408" t="s">
        <v>2486</v>
      </c>
      <c r="VQ4" s="266" t="s">
        <v>2432</v>
      </c>
      <c r="VR4" s="408" t="s">
        <v>2482</v>
      </c>
      <c r="VS4" s="408" t="s">
        <v>2614</v>
      </c>
      <c r="VT4" s="408" t="s">
        <v>2484</v>
      </c>
      <c r="VU4" s="408" t="s">
        <v>2615</v>
      </c>
      <c r="VV4" s="408" t="s">
        <v>2486</v>
      </c>
      <c r="VW4" s="266" t="s">
        <v>2432</v>
      </c>
      <c r="VX4" s="408" t="s">
        <v>2482</v>
      </c>
      <c r="VY4" s="408" t="s">
        <v>2614</v>
      </c>
      <c r="VZ4" s="408" t="s">
        <v>2484</v>
      </c>
      <c r="WA4" s="408" t="s">
        <v>2615</v>
      </c>
      <c r="WB4" s="408" t="s">
        <v>2486</v>
      </c>
      <c r="WC4" s="266" t="s">
        <v>2432</v>
      </c>
      <c r="WD4" s="408" t="s">
        <v>2482</v>
      </c>
      <c r="WE4" s="408" t="s">
        <v>2614</v>
      </c>
      <c r="WF4" s="408" t="s">
        <v>2484</v>
      </c>
      <c r="WG4" s="408" t="s">
        <v>2615</v>
      </c>
      <c r="WH4" s="408" t="s">
        <v>2486</v>
      </c>
      <c r="WI4" s="266" t="s">
        <v>2432</v>
      </c>
      <c r="WJ4" s="408" t="s">
        <v>2482</v>
      </c>
      <c r="WK4" s="408" t="s">
        <v>2614</v>
      </c>
      <c r="WL4" s="408" t="s">
        <v>2484</v>
      </c>
      <c r="WM4" s="408" t="s">
        <v>2615</v>
      </c>
      <c r="WN4" s="408" t="s">
        <v>2486</v>
      </c>
      <c r="WO4" s="266" t="s">
        <v>2432</v>
      </c>
      <c r="WP4" s="408" t="s">
        <v>2482</v>
      </c>
      <c r="WQ4" s="408" t="s">
        <v>2614</v>
      </c>
      <c r="WR4" s="408" t="s">
        <v>2484</v>
      </c>
      <c r="WS4" s="408" t="s">
        <v>2615</v>
      </c>
      <c r="WT4" s="408" t="s">
        <v>2486</v>
      </c>
      <c r="WU4" s="266" t="s">
        <v>2432</v>
      </c>
      <c r="WV4" s="408" t="s">
        <v>2482</v>
      </c>
      <c r="WW4" s="408" t="s">
        <v>2614</v>
      </c>
      <c r="WX4" s="408" t="s">
        <v>2484</v>
      </c>
      <c r="WY4" s="408" t="s">
        <v>2615</v>
      </c>
      <c r="WZ4" s="408" t="s">
        <v>2486</v>
      </c>
      <c r="XA4" s="266" t="s">
        <v>2432</v>
      </c>
      <c r="XB4" s="408" t="s">
        <v>2482</v>
      </c>
      <c r="XC4" s="408" t="s">
        <v>2614</v>
      </c>
      <c r="XD4" s="408" t="s">
        <v>2484</v>
      </c>
      <c r="XE4" s="408" t="s">
        <v>2615</v>
      </c>
      <c r="XF4" s="408" t="s">
        <v>2486</v>
      </c>
      <c r="XG4" s="266" t="s">
        <v>2432</v>
      </c>
      <c r="XH4" s="408" t="s">
        <v>2482</v>
      </c>
      <c r="XI4" s="408" t="s">
        <v>2614</v>
      </c>
      <c r="XJ4" s="408" t="s">
        <v>2484</v>
      </c>
      <c r="XK4" s="408" t="s">
        <v>2615</v>
      </c>
      <c r="XL4" s="408" t="s">
        <v>2486</v>
      </c>
      <c r="XM4" s="266" t="s">
        <v>2432</v>
      </c>
      <c r="XN4" s="408" t="s">
        <v>2482</v>
      </c>
      <c r="XO4" s="408" t="s">
        <v>2614</v>
      </c>
      <c r="XP4" s="408" t="s">
        <v>2484</v>
      </c>
      <c r="XQ4" s="408" t="s">
        <v>2615</v>
      </c>
      <c r="XR4" s="408" t="s">
        <v>2486</v>
      </c>
      <c r="XS4" s="266" t="s">
        <v>2432</v>
      </c>
      <c r="XT4" s="408" t="s">
        <v>2482</v>
      </c>
      <c r="XU4" s="408" t="s">
        <v>2614</v>
      </c>
      <c r="XV4" s="408" t="s">
        <v>2484</v>
      </c>
      <c r="XW4" s="408" t="s">
        <v>2615</v>
      </c>
      <c r="XX4" s="408" t="s">
        <v>2486</v>
      </c>
      <c r="XY4" s="266" t="s">
        <v>2432</v>
      </c>
      <c r="XZ4" s="408" t="s">
        <v>2482</v>
      </c>
      <c r="YA4" s="408" t="s">
        <v>2614</v>
      </c>
      <c r="YB4" s="408" t="s">
        <v>2484</v>
      </c>
      <c r="YC4" s="408" t="s">
        <v>2615</v>
      </c>
      <c r="YD4" s="408" t="s">
        <v>2486</v>
      </c>
      <c r="YE4" s="266" t="s">
        <v>2432</v>
      </c>
      <c r="YF4" s="408" t="s">
        <v>2482</v>
      </c>
      <c r="YG4" s="408" t="s">
        <v>2614</v>
      </c>
      <c r="YH4" s="408" t="s">
        <v>2484</v>
      </c>
      <c r="YI4" s="408" t="s">
        <v>2615</v>
      </c>
      <c r="YJ4" s="408" t="s">
        <v>2486</v>
      </c>
      <c r="YK4" s="266" t="s">
        <v>2432</v>
      </c>
      <c r="YL4" s="408" t="s">
        <v>2482</v>
      </c>
      <c r="YM4" s="408" t="s">
        <v>2614</v>
      </c>
      <c r="YN4" s="408" t="s">
        <v>2484</v>
      </c>
      <c r="YO4" s="408" t="s">
        <v>2615</v>
      </c>
      <c r="YP4" s="408" t="s">
        <v>2486</v>
      </c>
      <c r="YQ4" s="266" t="s">
        <v>2432</v>
      </c>
      <c r="YR4" s="408" t="s">
        <v>2482</v>
      </c>
      <c r="YS4" s="408" t="s">
        <v>2614</v>
      </c>
      <c r="YT4" s="408" t="s">
        <v>2484</v>
      </c>
      <c r="YU4" s="408" t="s">
        <v>2615</v>
      </c>
      <c r="YV4" s="408" t="s">
        <v>2486</v>
      </c>
      <c r="YW4" s="266" t="s">
        <v>2432</v>
      </c>
      <c r="YX4" s="637"/>
      <c r="YY4" s="637"/>
    </row>
    <row r="5" spans="1:675" ht="30" customHeight="1">
      <c r="A5" s="268">
        <f>'内訳書（総括）'!D4</f>
        <v>0</v>
      </c>
      <c r="B5" s="268">
        <f>'内訳書（総括）'!D5</f>
        <v>0</v>
      </c>
      <c r="C5" s="268">
        <f>'内訳書（総括）'!D6</f>
        <v>0</v>
      </c>
      <c r="D5" s="268">
        <f>'内訳書（総括）'!D7</f>
        <v>0</v>
      </c>
      <c r="E5" s="268">
        <f>'内訳書（総括）'!D8</f>
        <v>0</v>
      </c>
      <c r="F5" s="268">
        <f>'内訳書（総括）'!D9</f>
        <v>0</v>
      </c>
      <c r="G5" s="268">
        <f>'内訳書（総括）'!D10</f>
        <v>0</v>
      </c>
      <c r="H5" s="268">
        <f>'内訳書（総括）'!D11</f>
        <v>0</v>
      </c>
      <c r="I5" s="268">
        <f>'内訳書（総括）'!D12</f>
        <v>0</v>
      </c>
      <c r="J5" s="268">
        <f>'内訳書（総括）'!D13</f>
        <v>0</v>
      </c>
      <c r="K5" s="268">
        <f>'内訳書（総括）'!D14</f>
        <v>0</v>
      </c>
      <c r="L5" s="268">
        <f>'内訳書（総括）'!D15</f>
        <v>0</v>
      </c>
      <c r="M5" s="268">
        <f>'内訳書（総括）'!D16</f>
        <v>0</v>
      </c>
      <c r="N5" s="268">
        <f>'内訳書（総括）'!D17</f>
        <v>0</v>
      </c>
      <c r="O5" s="268">
        <f>'内訳書（総括）'!D18</f>
        <v>0</v>
      </c>
      <c r="P5" s="268">
        <f>'内訳書（総括）'!D19</f>
        <v>0</v>
      </c>
      <c r="Q5" s="268">
        <f>'内訳書（総括）'!D20</f>
        <v>0</v>
      </c>
      <c r="R5" s="268">
        <f>'内訳書（総括）'!D21</f>
        <v>0</v>
      </c>
      <c r="S5" s="268">
        <f>'内訳書（総括）'!D22</f>
        <v>0</v>
      </c>
      <c r="T5" s="268">
        <f>'内訳書（総括）'!D23</f>
        <v>0</v>
      </c>
      <c r="U5" s="268" t="str">
        <f>'内訳書（総括）'!D24</f>
        <v/>
      </c>
      <c r="V5" s="269">
        <f>'内訳-（委託・外注）'!E7</f>
        <v>0</v>
      </c>
      <c r="W5" s="407">
        <f>'内訳-（委託・外注）'!F7</f>
        <v>0</v>
      </c>
      <c r="X5" s="269">
        <f>'内訳-（委託・外注）'!E8</f>
        <v>0</v>
      </c>
      <c r="Y5" s="407">
        <f>'内訳-（委託・外注）'!F8</f>
        <v>0</v>
      </c>
      <c r="Z5" s="269">
        <f>'内訳-（委託・外注）'!E9</f>
        <v>0</v>
      </c>
      <c r="AA5" s="407">
        <f>'内訳-（委託・外注）'!F9</f>
        <v>0</v>
      </c>
      <c r="AB5" s="269">
        <f>'内訳-（委託・外注）'!E10</f>
        <v>0</v>
      </c>
      <c r="AC5" s="407">
        <f>'内訳-（委託・外注）'!F10</f>
        <v>0</v>
      </c>
      <c r="AD5" s="269">
        <f>'内訳-（委託・外注）'!E11</f>
        <v>0</v>
      </c>
      <c r="AE5" s="407">
        <f>'内訳-（委託・外注）'!F11</f>
        <v>0</v>
      </c>
      <c r="AF5" s="269">
        <f>'内訳-（委託・外注）'!E12</f>
        <v>0</v>
      </c>
      <c r="AG5" s="407">
        <f>'内訳-（委託・外注）'!F12</f>
        <v>0</v>
      </c>
      <c r="AH5" s="269">
        <f>'内訳-（委託・外注）'!E13</f>
        <v>0</v>
      </c>
      <c r="AI5" s="407">
        <f>'内訳-（委託・外注）'!F13</f>
        <v>0</v>
      </c>
      <c r="AJ5" s="269">
        <f>'内訳-（委託・外注）'!E14</f>
        <v>0</v>
      </c>
      <c r="AK5" s="407">
        <f>'内訳-（委託・外注）'!F14</f>
        <v>0</v>
      </c>
      <c r="AL5" s="269">
        <f>'内訳-（委託・外注）'!E15</f>
        <v>0</v>
      </c>
      <c r="AM5" s="407">
        <f>'内訳-（委託・外注）'!F15</f>
        <v>0</v>
      </c>
      <c r="AN5" s="269">
        <f>'内訳-（委託・外注）'!E16</f>
        <v>0</v>
      </c>
      <c r="AO5" s="407">
        <f>'内訳-（委託・外注）'!F16</f>
        <v>0</v>
      </c>
      <c r="AP5" s="269">
        <f>'内訳-（委託・外注）'!E17</f>
        <v>0</v>
      </c>
      <c r="AQ5" s="407">
        <f>'内訳-（委託・外注）'!F17</f>
        <v>0</v>
      </c>
      <c r="AR5" s="269">
        <f>'内訳-（委託・外注）'!E18</f>
        <v>0</v>
      </c>
      <c r="AS5" s="407">
        <f>'内訳-（委託・外注）'!F18</f>
        <v>0</v>
      </c>
      <c r="AT5" s="269">
        <f>'内訳-（委託・外注）'!E19</f>
        <v>0</v>
      </c>
      <c r="AU5" s="407">
        <f>'内訳-（委託・外注）'!F19</f>
        <v>0</v>
      </c>
      <c r="AV5" s="269">
        <f>'内訳-（委託・外注）'!E20</f>
        <v>0</v>
      </c>
      <c r="AW5" s="407">
        <f>'内訳-（委託・外注）'!F20</f>
        <v>0</v>
      </c>
      <c r="AX5" s="269">
        <f>'内訳-（委託・外注）'!E21</f>
        <v>0</v>
      </c>
      <c r="AY5" s="407">
        <f>'内訳-（委託・外注）'!F21</f>
        <v>0</v>
      </c>
      <c r="AZ5" s="407">
        <f>'内訳-（委託・外注）'!F22</f>
        <v>0</v>
      </c>
      <c r="BA5" s="269">
        <f>'内訳-（委託・外注）'!E23</f>
        <v>0</v>
      </c>
      <c r="BB5" s="407">
        <f>'内訳-（委託・外注）'!F23</f>
        <v>0</v>
      </c>
      <c r="BC5" s="269">
        <f>'内訳-（委託・外注）'!E24</f>
        <v>0</v>
      </c>
      <c r="BD5" s="407">
        <f>'内訳-（委託・外注）'!F24</f>
        <v>0</v>
      </c>
      <c r="BE5" s="269">
        <f>'内訳-（委託・外注）'!E25</f>
        <v>0</v>
      </c>
      <c r="BF5" s="407">
        <f>'内訳-（委託・外注）'!F25</f>
        <v>0</v>
      </c>
      <c r="BG5" s="269">
        <f>'内訳-（委託・外注）'!E26</f>
        <v>0</v>
      </c>
      <c r="BH5" s="407">
        <f>'内訳-（委託・外注）'!F26</f>
        <v>0</v>
      </c>
      <c r="BI5" s="269">
        <f>'内訳-（委託・外注）'!E27</f>
        <v>0</v>
      </c>
      <c r="BJ5" s="407">
        <f>'内訳-（委託・外注）'!F27</f>
        <v>0</v>
      </c>
      <c r="BK5" s="269">
        <f>'内訳-（委託・外注）'!E28</f>
        <v>0</v>
      </c>
      <c r="BL5" s="407">
        <f>'内訳-（委託・外注）'!F28</f>
        <v>0</v>
      </c>
      <c r="BM5" s="269">
        <f>'内訳-（委託・外注）'!E29</f>
        <v>0</v>
      </c>
      <c r="BN5" s="407">
        <f>'内訳-（委託・外注）'!F29</f>
        <v>0</v>
      </c>
      <c r="BO5" s="269">
        <f>'内訳-（委託・外注）'!E30</f>
        <v>0</v>
      </c>
      <c r="BP5" s="407">
        <f>'内訳-（委託・外注）'!F30</f>
        <v>0</v>
      </c>
      <c r="BQ5" s="269">
        <f>'内訳-（委託・外注）'!E31</f>
        <v>0</v>
      </c>
      <c r="BR5" s="407">
        <f>'内訳-（委託・外注）'!F31</f>
        <v>0</v>
      </c>
      <c r="BS5" s="269">
        <f>'内訳-（委託・外注）'!E32</f>
        <v>0</v>
      </c>
      <c r="BT5" s="407">
        <f>'内訳-（委託・外注）'!F32</f>
        <v>0</v>
      </c>
      <c r="BU5" s="269">
        <f>'内訳-（委託・外注）'!E33</f>
        <v>0</v>
      </c>
      <c r="BV5" s="407">
        <f>'内訳-（委託・外注）'!F33</f>
        <v>0</v>
      </c>
      <c r="BW5" s="269">
        <f>'内訳-（委託・外注）'!E34</f>
        <v>0</v>
      </c>
      <c r="BX5" s="407">
        <f>'内訳-（委託・外注）'!F34</f>
        <v>0</v>
      </c>
      <c r="BY5" s="269">
        <f>'内訳-（委託・外注）'!E35</f>
        <v>0</v>
      </c>
      <c r="BZ5" s="407">
        <f>'内訳-（委託・外注）'!F35</f>
        <v>0</v>
      </c>
      <c r="CA5" s="269">
        <f>'内訳-（委託・外注）'!E36</f>
        <v>0</v>
      </c>
      <c r="CB5" s="407">
        <f>'内訳-（委託・外注）'!F36</f>
        <v>0</v>
      </c>
      <c r="CC5" s="269">
        <f>'内訳-（委託・外注）'!E37</f>
        <v>0</v>
      </c>
      <c r="CD5" s="407">
        <f>'内訳-（委託・外注）'!F37</f>
        <v>0</v>
      </c>
      <c r="CE5" s="407">
        <f>'内訳-（委託・外注）'!F38</f>
        <v>0</v>
      </c>
      <c r="CF5" s="407">
        <f>'内訳-（委託・外注）'!F39</f>
        <v>0</v>
      </c>
      <c r="CG5" s="409">
        <f>'内訳-（広報・宣伝）'!E11</f>
        <v>0</v>
      </c>
      <c r="CH5" s="409">
        <f>'内訳-（広報・宣伝）'!F11</f>
        <v>0</v>
      </c>
      <c r="CI5" s="410">
        <f>'内訳-（広報・宣伝）'!G11</f>
        <v>0</v>
      </c>
      <c r="CJ5" s="409">
        <f>'内訳-（広報・宣伝）'!E12</f>
        <v>0</v>
      </c>
      <c r="CK5" s="409">
        <f>'内訳-（広報・宣伝）'!F12</f>
        <v>0</v>
      </c>
      <c r="CL5" s="410">
        <f>'内訳-（広報・宣伝）'!G12</f>
        <v>0</v>
      </c>
      <c r="CM5" s="409">
        <f>'内訳-（広報・宣伝）'!E13</f>
        <v>0</v>
      </c>
      <c r="CN5" s="409">
        <f>'内訳-（広報・宣伝）'!F13</f>
        <v>0</v>
      </c>
      <c r="CO5" s="410">
        <f>'内訳-（広報・宣伝）'!G13</f>
        <v>0</v>
      </c>
      <c r="CP5" s="409">
        <f>'内訳-（広報・宣伝）'!E14</f>
        <v>0</v>
      </c>
      <c r="CQ5" s="409">
        <f>'内訳-（広報・宣伝）'!F14</f>
        <v>0</v>
      </c>
      <c r="CR5" s="410">
        <f>'内訳-（広報・宣伝）'!G14</f>
        <v>0</v>
      </c>
      <c r="CS5" s="409">
        <f>'内訳-（広報・宣伝）'!E15</f>
        <v>0</v>
      </c>
      <c r="CT5" s="409">
        <f>'内訳-（広報・宣伝）'!F15</f>
        <v>0</v>
      </c>
      <c r="CU5" s="410">
        <f>'内訳-（広報・宣伝）'!G15</f>
        <v>0</v>
      </c>
      <c r="CV5" s="409">
        <f>'内訳-（広報・宣伝）'!E16</f>
        <v>0</v>
      </c>
      <c r="CW5" s="409">
        <f>'内訳-（広報・宣伝）'!F16</f>
        <v>0</v>
      </c>
      <c r="CX5" s="410">
        <f>'内訳-（広報・宣伝）'!G16</f>
        <v>0</v>
      </c>
      <c r="CY5" s="409">
        <f>'内訳-（広報・宣伝）'!E17</f>
        <v>0</v>
      </c>
      <c r="CZ5" s="409">
        <f>'内訳-（広報・宣伝）'!F17</f>
        <v>0</v>
      </c>
      <c r="DA5" s="410">
        <f>'内訳-（広報・宣伝）'!G17</f>
        <v>0</v>
      </c>
      <c r="DB5" s="409">
        <f>'内訳-（広報・宣伝）'!E18</f>
        <v>0</v>
      </c>
      <c r="DC5" s="409">
        <f>'内訳-（広報・宣伝）'!F18</f>
        <v>0</v>
      </c>
      <c r="DD5" s="410">
        <f>'内訳-（広報・宣伝）'!G18</f>
        <v>0</v>
      </c>
      <c r="DE5" s="409">
        <f>'内訳-（広報・宣伝）'!E19</f>
        <v>0</v>
      </c>
      <c r="DF5" s="409">
        <f>'内訳-（広報・宣伝）'!F19</f>
        <v>0</v>
      </c>
      <c r="DG5" s="410">
        <f>'内訳-（広報・宣伝）'!G19</f>
        <v>0</v>
      </c>
      <c r="DH5" s="409">
        <f>'内訳-（広報・宣伝）'!E20</f>
        <v>0</v>
      </c>
      <c r="DI5" s="409">
        <f>'内訳-（広報・宣伝）'!F20</f>
        <v>0</v>
      </c>
      <c r="DJ5" s="410">
        <f>'内訳-（広報・宣伝）'!G20</f>
        <v>0</v>
      </c>
      <c r="DK5" s="409">
        <f>'内訳-（広報・宣伝）'!E21</f>
        <v>0</v>
      </c>
      <c r="DL5" s="409">
        <f>'内訳-（広報・宣伝）'!F21</f>
        <v>0</v>
      </c>
      <c r="DM5" s="410">
        <f>'内訳-（広報・宣伝）'!G21</f>
        <v>0</v>
      </c>
      <c r="DN5" s="409">
        <f>'内訳-（広報・宣伝）'!E22</f>
        <v>0</v>
      </c>
      <c r="DO5" s="409">
        <f>'内訳-（広報・宣伝）'!F22</f>
        <v>0</v>
      </c>
      <c r="DP5" s="410">
        <f>'内訳-（広報・宣伝）'!G22</f>
        <v>0</v>
      </c>
      <c r="DQ5" s="409">
        <f>'内訳-（広報・宣伝）'!E23</f>
        <v>0</v>
      </c>
      <c r="DR5" s="409">
        <f>'内訳-（広報・宣伝）'!F23</f>
        <v>0</v>
      </c>
      <c r="DS5" s="410">
        <f>'内訳-（広報・宣伝）'!G23</f>
        <v>0</v>
      </c>
      <c r="DT5" s="409">
        <f>'内訳-（広報・宣伝）'!E24</f>
        <v>0</v>
      </c>
      <c r="DU5" s="409">
        <f>'内訳-（広報・宣伝）'!F24</f>
        <v>0</v>
      </c>
      <c r="DV5" s="410">
        <f>'内訳-（広報・宣伝）'!G24</f>
        <v>0</v>
      </c>
      <c r="DW5" s="409">
        <f>'内訳-（広報・宣伝）'!E25</f>
        <v>0</v>
      </c>
      <c r="DX5" s="409">
        <f>'内訳-（広報・宣伝）'!F25</f>
        <v>0</v>
      </c>
      <c r="DY5" s="410">
        <f>'内訳-（広報・宣伝）'!G25</f>
        <v>0</v>
      </c>
      <c r="DZ5" s="410">
        <f>'内訳-（広報・宣伝）'!G26</f>
        <v>0</v>
      </c>
      <c r="EA5" s="409">
        <f>'内訳-（広報・宣伝）'!E27</f>
        <v>0</v>
      </c>
      <c r="EB5" s="409">
        <f>'内訳-（広報・宣伝）'!F27</f>
        <v>0</v>
      </c>
      <c r="EC5" s="410">
        <f>'内訳-（広報・宣伝）'!G27</f>
        <v>0</v>
      </c>
      <c r="ED5" s="409">
        <f>'内訳-（広報・宣伝）'!E28</f>
        <v>0</v>
      </c>
      <c r="EE5" s="409">
        <f>'内訳-（広報・宣伝）'!F28</f>
        <v>0</v>
      </c>
      <c r="EF5" s="410">
        <f>'内訳-（広報・宣伝）'!G28</f>
        <v>0</v>
      </c>
      <c r="EG5" s="409">
        <f>'内訳-（広報・宣伝）'!E29</f>
        <v>0</v>
      </c>
      <c r="EH5" s="409">
        <f>'内訳-（広報・宣伝）'!F29</f>
        <v>0</v>
      </c>
      <c r="EI5" s="410">
        <f>'内訳-（広報・宣伝）'!G29</f>
        <v>0</v>
      </c>
      <c r="EJ5" s="409">
        <f>'内訳-（広報・宣伝）'!E30</f>
        <v>0</v>
      </c>
      <c r="EK5" s="409">
        <f>'内訳-（広報・宣伝）'!F30</f>
        <v>0</v>
      </c>
      <c r="EL5" s="410">
        <f>'内訳-（広報・宣伝）'!G30</f>
        <v>0</v>
      </c>
      <c r="EM5" s="409">
        <f>'内訳-（広報・宣伝）'!E31</f>
        <v>0</v>
      </c>
      <c r="EN5" s="409">
        <f>'内訳-（広報・宣伝）'!F31</f>
        <v>0</v>
      </c>
      <c r="EO5" s="410">
        <f>'内訳-（広報・宣伝）'!G31</f>
        <v>0</v>
      </c>
      <c r="EP5" s="409">
        <f>'内訳-（広報・宣伝）'!E32</f>
        <v>0</v>
      </c>
      <c r="EQ5" s="409">
        <f>'内訳-（広報・宣伝）'!F32</f>
        <v>0</v>
      </c>
      <c r="ER5" s="410">
        <f>'内訳-（広報・宣伝）'!G32</f>
        <v>0</v>
      </c>
      <c r="ES5" s="409">
        <f>'内訳-（広報・宣伝）'!E33</f>
        <v>0</v>
      </c>
      <c r="ET5" s="409">
        <f>'内訳-（広報・宣伝）'!F33</f>
        <v>0</v>
      </c>
      <c r="EU5" s="410">
        <f>'内訳-（広報・宣伝）'!G33</f>
        <v>0</v>
      </c>
      <c r="EV5" s="409">
        <f>'内訳-（広報・宣伝）'!E34</f>
        <v>0</v>
      </c>
      <c r="EW5" s="409">
        <f>'内訳-（広報・宣伝）'!F34</f>
        <v>0</v>
      </c>
      <c r="EX5" s="410">
        <f>'内訳-（広報・宣伝）'!G34</f>
        <v>0</v>
      </c>
      <c r="EY5" s="409">
        <f>'内訳-（広報・宣伝）'!E35</f>
        <v>0</v>
      </c>
      <c r="EZ5" s="409">
        <f>'内訳-（広報・宣伝）'!F35</f>
        <v>0</v>
      </c>
      <c r="FA5" s="410">
        <f>'内訳-（広報・宣伝）'!G35</f>
        <v>0</v>
      </c>
      <c r="FB5" s="409">
        <f>'内訳-（広報・宣伝）'!E36</f>
        <v>0</v>
      </c>
      <c r="FC5" s="409">
        <f>'内訳-（広報・宣伝）'!F36</f>
        <v>0</v>
      </c>
      <c r="FD5" s="410">
        <f>'内訳-（広報・宣伝）'!G36</f>
        <v>0</v>
      </c>
      <c r="FE5" s="409">
        <f>'内訳-（広報・宣伝）'!E37</f>
        <v>0</v>
      </c>
      <c r="FF5" s="409">
        <f>'内訳-（広報・宣伝）'!F37</f>
        <v>0</v>
      </c>
      <c r="FG5" s="410">
        <f>'内訳-（広報・宣伝）'!G37</f>
        <v>0</v>
      </c>
      <c r="FH5" s="409">
        <f>'内訳-（広報・宣伝）'!E38</f>
        <v>0</v>
      </c>
      <c r="FI5" s="409">
        <f>'内訳-（広報・宣伝）'!F38</f>
        <v>0</v>
      </c>
      <c r="FJ5" s="410">
        <f>'内訳-（広報・宣伝）'!G38</f>
        <v>0</v>
      </c>
      <c r="FK5" s="409">
        <f>'内訳-（広報・宣伝）'!E39</f>
        <v>0</v>
      </c>
      <c r="FL5" s="409">
        <f>'内訳-（広報・宣伝）'!F39</f>
        <v>0</v>
      </c>
      <c r="FM5" s="410">
        <f>'内訳-（広報・宣伝）'!G39</f>
        <v>0</v>
      </c>
      <c r="FN5" s="409">
        <f>'内訳-（広報・宣伝）'!E40</f>
        <v>0</v>
      </c>
      <c r="FO5" s="409">
        <f>'内訳-（広報・宣伝）'!F40</f>
        <v>0</v>
      </c>
      <c r="FP5" s="410">
        <f>'内訳-（広報・宣伝）'!G40</f>
        <v>0</v>
      </c>
      <c r="FQ5" s="409">
        <f>'内訳-（広報・宣伝）'!E41</f>
        <v>0</v>
      </c>
      <c r="FR5" s="409">
        <f>'内訳-（広報・宣伝）'!F41</f>
        <v>0</v>
      </c>
      <c r="FS5" s="410">
        <f>'内訳-（広報・宣伝）'!G41</f>
        <v>0</v>
      </c>
      <c r="FT5" s="410">
        <f>'内訳-（広報・宣伝）'!G42</f>
        <v>0</v>
      </c>
      <c r="FU5" s="410">
        <f>'内訳-（広報・宣伝）'!G43</f>
        <v>0</v>
      </c>
      <c r="FV5" s="269">
        <f>'内訳-（原材料・副資材）'!E7</f>
        <v>0</v>
      </c>
      <c r="FW5" s="407">
        <f>'内訳-（原材料・副資材）'!F7</f>
        <v>0</v>
      </c>
      <c r="FX5" s="269">
        <f>'内訳-（原材料・副資材）'!E8</f>
        <v>0</v>
      </c>
      <c r="FY5" s="407">
        <f>'内訳-（原材料・副資材）'!F8</f>
        <v>0</v>
      </c>
      <c r="FZ5" s="269">
        <f>'内訳-（原材料・副資材）'!E9</f>
        <v>0</v>
      </c>
      <c r="GA5" s="407">
        <f>'内訳-（原材料・副資材）'!F9</f>
        <v>0</v>
      </c>
      <c r="GB5" s="269">
        <f>'内訳-（原材料・副資材）'!E10</f>
        <v>0</v>
      </c>
      <c r="GC5" s="407">
        <f>'内訳-（原材料・副資材）'!F10</f>
        <v>0</v>
      </c>
      <c r="GD5" s="269">
        <f>'内訳-（原材料・副資材）'!E11</f>
        <v>0</v>
      </c>
      <c r="GE5" s="407">
        <f>'内訳-（原材料・副資材）'!F11</f>
        <v>0</v>
      </c>
      <c r="GF5" s="269">
        <f>'内訳-（原材料・副資材）'!E12</f>
        <v>0</v>
      </c>
      <c r="GG5" s="407">
        <f>'内訳-（原材料・副資材）'!F12</f>
        <v>0</v>
      </c>
      <c r="GH5" s="269">
        <f>'内訳-（原材料・副資材）'!E13</f>
        <v>0</v>
      </c>
      <c r="GI5" s="407">
        <f>'内訳-（原材料・副資材）'!F13</f>
        <v>0</v>
      </c>
      <c r="GJ5" s="269">
        <f>'内訳-（原材料・副資材）'!E14</f>
        <v>0</v>
      </c>
      <c r="GK5" s="407">
        <f>'内訳-（原材料・副資材）'!F14</f>
        <v>0</v>
      </c>
      <c r="GL5" s="269">
        <f>'内訳-（原材料・副資材）'!E15</f>
        <v>0</v>
      </c>
      <c r="GM5" s="407">
        <f>'内訳-（原材料・副資材）'!F15</f>
        <v>0</v>
      </c>
      <c r="GN5" s="269">
        <f>'内訳-（原材料・副資材）'!E16</f>
        <v>0</v>
      </c>
      <c r="GO5" s="407">
        <f>'内訳-（原材料・副資材）'!F16</f>
        <v>0</v>
      </c>
      <c r="GP5" s="269">
        <f>'内訳-（原材料・副資材）'!E17</f>
        <v>0</v>
      </c>
      <c r="GQ5" s="407">
        <f>'内訳-（原材料・副資材）'!F17</f>
        <v>0</v>
      </c>
      <c r="GR5" s="269">
        <f>'内訳-（原材料・副資材）'!E18</f>
        <v>0</v>
      </c>
      <c r="GS5" s="407">
        <f>'内訳-（原材料・副資材）'!F18</f>
        <v>0</v>
      </c>
      <c r="GT5" s="269">
        <f>'内訳-（原材料・副資材）'!E19</f>
        <v>0</v>
      </c>
      <c r="GU5" s="407">
        <f>'内訳-（原材料・副資材）'!F19</f>
        <v>0</v>
      </c>
      <c r="GV5" s="269">
        <f>'内訳-（原材料・副資材）'!E20</f>
        <v>0</v>
      </c>
      <c r="GW5" s="407">
        <f>'内訳-（原材料・副資材）'!F20</f>
        <v>0</v>
      </c>
      <c r="GX5" s="269">
        <f>'内訳-（原材料・副資材）'!E21</f>
        <v>0</v>
      </c>
      <c r="GY5" s="407">
        <f>'内訳-（原材料・副資材）'!F21</f>
        <v>0</v>
      </c>
      <c r="GZ5" s="407">
        <f>'内訳-（原材料・副資材）'!F22</f>
        <v>0</v>
      </c>
      <c r="HA5" s="269">
        <f>'内訳-（原材料・副資材）'!E23</f>
        <v>0</v>
      </c>
      <c r="HB5" s="407">
        <f>'内訳-（原材料・副資材）'!F23</f>
        <v>0</v>
      </c>
      <c r="HC5" s="269">
        <f>'内訳-（原材料・副資材）'!E24</f>
        <v>0</v>
      </c>
      <c r="HD5" s="407">
        <f>'内訳-（原材料・副資材）'!F24</f>
        <v>0</v>
      </c>
      <c r="HE5" s="269">
        <f>'内訳-（原材料・副資材）'!E25</f>
        <v>0</v>
      </c>
      <c r="HF5" s="407">
        <f>'内訳-（原材料・副資材）'!F25</f>
        <v>0</v>
      </c>
      <c r="HG5" s="269">
        <f>'内訳-（原材料・副資材）'!E26</f>
        <v>0</v>
      </c>
      <c r="HH5" s="407">
        <f>'内訳-（原材料・副資材）'!F26</f>
        <v>0</v>
      </c>
      <c r="HI5" s="269">
        <f>'内訳-（原材料・副資材）'!E27</f>
        <v>0</v>
      </c>
      <c r="HJ5" s="407">
        <f>'内訳-（原材料・副資材）'!F27</f>
        <v>0</v>
      </c>
      <c r="HK5" s="269">
        <f>'内訳-（原材料・副資材）'!E28</f>
        <v>0</v>
      </c>
      <c r="HL5" s="407">
        <f>'内訳-（原材料・副資材）'!F28</f>
        <v>0</v>
      </c>
      <c r="HM5" s="269">
        <f>'内訳-（原材料・副資材）'!E29</f>
        <v>0</v>
      </c>
      <c r="HN5" s="407">
        <f>'内訳-（原材料・副資材）'!F29</f>
        <v>0</v>
      </c>
      <c r="HO5" s="269">
        <f>'内訳-（原材料・副資材）'!E30</f>
        <v>0</v>
      </c>
      <c r="HP5" s="407">
        <f>'内訳-（原材料・副資材）'!F30</f>
        <v>0</v>
      </c>
      <c r="HQ5" s="269">
        <f>'内訳-（原材料・副資材）'!E31</f>
        <v>0</v>
      </c>
      <c r="HR5" s="407">
        <f>'内訳-（原材料・副資材）'!F31</f>
        <v>0</v>
      </c>
      <c r="HS5" s="269">
        <f>'内訳-（原材料・副資材）'!E32</f>
        <v>0</v>
      </c>
      <c r="HT5" s="407">
        <f>'内訳-（原材料・副資材）'!F32</f>
        <v>0</v>
      </c>
      <c r="HU5" s="269">
        <f>'内訳-（原材料・副資材）'!E33</f>
        <v>0</v>
      </c>
      <c r="HV5" s="407">
        <f>'内訳-（原材料・副資材）'!F33</f>
        <v>0</v>
      </c>
      <c r="HW5" s="269">
        <f>'内訳-（原材料・副資材）'!E34</f>
        <v>0</v>
      </c>
      <c r="HX5" s="407">
        <f>'内訳-（原材料・副資材）'!F34</f>
        <v>0</v>
      </c>
      <c r="HY5" s="269">
        <f>'内訳-（原材料・副資材）'!E35</f>
        <v>0</v>
      </c>
      <c r="HZ5" s="407">
        <f>'内訳-（原材料・副資材）'!F35</f>
        <v>0</v>
      </c>
      <c r="IA5" s="269">
        <f>'内訳-（原材料・副資材）'!E36</f>
        <v>0</v>
      </c>
      <c r="IB5" s="407">
        <f>'内訳-（原材料・副資材）'!F36</f>
        <v>0</v>
      </c>
      <c r="IC5" s="269">
        <f>'内訳-（原材料・副資材）'!E37</f>
        <v>0</v>
      </c>
      <c r="ID5" s="407">
        <f>'内訳-（原材料・副資材）'!F37</f>
        <v>0</v>
      </c>
      <c r="IE5" s="407">
        <f>'内訳-（原材料・副資材）'!F38</f>
        <v>0</v>
      </c>
      <c r="IF5" s="407">
        <f>'内訳-（原材料・副資材）'!F39</f>
        <v>0</v>
      </c>
      <c r="IG5" s="269">
        <f>'内訳-（機械装置・工具器具）'!E7</f>
        <v>0</v>
      </c>
      <c r="IH5" s="407">
        <f>'内訳-（機械装置・工具器具）'!F7</f>
        <v>0</v>
      </c>
      <c r="II5" s="269">
        <f>'内訳-（機械装置・工具器具）'!E8</f>
        <v>0</v>
      </c>
      <c r="IJ5" s="407">
        <f>'内訳-（機械装置・工具器具）'!F8</f>
        <v>0</v>
      </c>
      <c r="IK5" s="269">
        <f>'内訳-（機械装置・工具器具）'!E9</f>
        <v>0</v>
      </c>
      <c r="IL5" s="407">
        <f>'内訳-（機械装置・工具器具）'!F9</f>
        <v>0</v>
      </c>
      <c r="IM5" s="269">
        <f>'内訳-（機械装置・工具器具）'!E10</f>
        <v>0</v>
      </c>
      <c r="IN5" s="407">
        <f>'内訳-（機械装置・工具器具）'!F10</f>
        <v>0</v>
      </c>
      <c r="IO5" s="269">
        <f>'内訳-（機械装置・工具器具）'!E11</f>
        <v>0</v>
      </c>
      <c r="IP5" s="407">
        <f>'内訳-（機械装置・工具器具）'!F11</f>
        <v>0</v>
      </c>
      <c r="IQ5" s="269">
        <f>'内訳-（機械装置・工具器具）'!E12</f>
        <v>0</v>
      </c>
      <c r="IR5" s="407">
        <f>'内訳-（機械装置・工具器具）'!F12</f>
        <v>0</v>
      </c>
      <c r="IS5" s="269">
        <f>'内訳-（機械装置・工具器具）'!E13</f>
        <v>0</v>
      </c>
      <c r="IT5" s="407">
        <f>'内訳-（機械装置・工具器具）'!F13</f>
        <v>0</v>
      </c>
      <c r="IU5" s="269">
        <f>'内訳-（機械装置・工具器具）'!E14</f>
        <v>0</v>
      </c>
      <c r="IV5" s="407">
        <f>'内訳-（機械装置・工具器具）'!F14</f>
        <v>0</v>
      </c>
      <c r="IW5" s="269">
        <f>'内訳-（機械装置・工具器具）'!E15</f>
        <v>0</v>
      </c>
      <c r="IX5" s="407">
        <f>'内訳-（機械装置・工具器具）'!F15</f>
        <v>0</v>
      </c>
      <c r="IY5" s="269">
        <f>'内訳-（機械装置・工具器具）'!E16</f>
        <v>0</v>
      </c>
      <c r="IZ5" s="407">
        <f>'内訳-（機械装置・工具器具）'!F16</f>
        <v>0</v>
      </c>
      <c r="JA5" s="269">
        <f>'内訳-（機械装置・工具器具）'!E17</f>
        <v>0</v>
      </c>
      <c r="JB5" s="407">
        <f>'内訳-（機械装置・工具器具）'!F17</f>
        <v>0</v>
      </c>
      <c r="JC5" s="269">
        <f>'内訳-（機械装置・工具器具）'!E18</f>
        <v>0</v>
      </c>
      <c r="JD5" s="407">
        <f>'内訳-（機械装置・工具器具）'!F18</f>
        <v>0</v>
      </c>
      <c r="JE5" s="269">
        <f>'内訳-（機械装置・工具器具）'!E19</f>
        <v>0</v>
      </c>
      <c r="JF5" s="407">
        <f>'内訳-（機械装置・工具器具）'!F19</f>
        <v>0</v>
      </c>
      <c r="JG5" s="269">
        <f>'内訳-（機械装置・工具器具）'!E20</f>
        <v>0</v>
      </c>
      <c r="JH5" s="407">
        <f>'内訳-（機械装置・工具器具）'!F20</f>
        <v>0</v>
      </c>
      <c r="JI5" s="269">
        <f>'内訳-（機械装置・工具器具）'!E21</f>
        <v>0</v>
      </c>
      <c r="JJ5" s="407">
        <f>'内訳-（機械装置・工具器具）'!F21</f>
        <v>0</v>
      </c>
      <c r="JK5" s="407">
        <f>'内訳-（機械装置・工具器具）'!F22</f>
        <v>0</v>
      </c>
      <c r="JL5" s="269">
        <f>'内訳-（機械装置・工具器具）'!E23</f>
        <v>0</v>
      </c>
      <c r="JM5" s="407">
        <f>'内訳-（機械装置・工具器具）'!F23</f>
        <v>0</v>
      </c>
      <c r="JN5" s="269">
        <f>'内訳-（機械装置・工具器具）'!E24</f>
        <v>0</v>
      </c>
      <c r="JO5" s="407">
        <f>'内訳-（機械装置・工具器具）'!F24</f>
        <v>0</v>
      </c>
      <c r="JP5" s="269">
        <f>'内訳-（機械装置・工具器具）'!E25</f>
        <v>0</v>
      </c>
      <c r="JQ5" s="407">
        <f>'内訳-（機械装置・工具器具）'!F25</f>
        <v>0</v>
      </c>
      <c r="JR5" s="269">
        <f>'内訳-（機械装置・工具器具）'!E26</f>
        <v>0</v>
      </c>
      <c r="JS5" s="407">
        <f>'内訳-（機械装置・工具器具）'!F26</f>
        <v>0</v>
      </c>
      <c r="JT5" s="269">
        <f>'内訳-（機械装置・工具器具）'!E27</f>
        <v>0</v>
      </c>
      <c r="JU5" s="407">
        <f>'内訳-（機械装置・工具器具）'!F27</f>
        <v>0</v>
      </c>
      <c r="JV5" s="269">
        <f>'内訳-（機械装置・工具器具）'!E28</f>
        <v>0</v>
      </c>
      <c r="JW5" s="407">
        <f>'内訳-（機械装置・工具器具）'!F28</f>
        <v>0</v>
      </c>
      <c r="JX5" s="269">
        <f>'内訳-（機械装置・工具器具）'!E29</f>
        <v>0</v>
      </c>
      <c r="JY5" s="407">
        <f>'内訳-（機械装置・工具器具）'!F29</f>
        <v>0</v>
      </c>
      <c r="JZ5" s="269">
        <f>'内訳-（機械装置・工具器具）'!E30</f>
        <v>0</v>
      </c>
      <c r="KA5" s="407">
        <f>'内訳-（機械装置・工具器具）'!F30</f>
        <v>0</v>
      </c>
      <c r="KB5" s="269">
        <f>'内訳-（機械装置・工具器具）'!E31</f>
        <v>0</v>
      </c>
      <c r="KC5" s="407">
        <f>'内訳-（機械装置・工具器具）'!F31</f>
        <v>0</v>
      </c>
      <c r="KD5" s="269">
        <f>'内訳-（機械装置・工具器具）'!E32</f>
        <v>0</v>
      </c>
      <c r="KE5" s="407">
        <f>'内訳-（機械装置・工具器具）'!F32</f>
        <v>0</v>
      </c>
      <c r="KF5" s="269">
        <f>'内訳-（機械装置・工具器具）'!E33</f>
        <v>0</v>
      </c>
      <c r="KG5" s="407">
        <f>'内訳-（機械装置・工具器具）'!F33</f>
        <v>0</v>
      </c>
      <c r="KH5" s="269">
        <f>'内訳-（機械装置・工具器具）'!E34</f>
        <v>0</v>
      </c>
      <c r="KI5" s="407">
        <f>'内訳-（機械装置・工具器具）'!F34</f>
        <v>0</v>
      </c>
      <c r="KJ5" s="269">
        <f>'内訳-（機械装置・工具器具）'!E35</f>
        <v>0</v>
      </c>
      <c r="KK5" s="407">
        <f>'内訳-（機械装置・工具器具）'!F35</f>
        <v>0</v>
      </c>
      <c r="KL5" s="269">
        <f>'内訳-（機械装置・工具器具）'!E36</f>
        <v>0</v>
      </c>
      <c r="KM5" s="407">
        <f>'内訳-（機械装置・工具器具）'!F36</f>
        <v>0</v>
      </c>
      <c r="KN5" s="269">
        <f>'内訳-（機械装置・工具器具）'!E37</f>
        <v>0</v>
      </c>
      <c r="KO5" s="407">
        <f>'内訳-（機械装置・工具器具）'!F37</f>
        <v>0</v>
      </c>
      <c r="KP5" s="407">
        <f>'内訳-（機械装置・工具器具）'!F38</f>
        <v>0</v>
      </c>
      <c r="KQ5" s="407">
        <f>'内訳-（機械装置・工具器具）'!F39</f>
        <v>0</v>
      </c>
      <c r="KR5" s="269">
        <f>'内訳-（産業財産権）'!E7</f>
        <v>0</v>
      </c>
      <c r="KS5" s="407">
        <f>'内訳-（産業財産権）'!F7</f>
        <v>0</v>
      </c>
      <c r="KT5" s="269">
        <f>'内訳-（産業財産権）'!E8</f>
        <v>0</v>
      </c>
      <c r="KU5" s="407">
        <f>'内訳-（産業財産権）'!F8</f>
        <v>0</v>
      </c>
      <c r="KV5" s="269">
        <f>'内訳-（産業財産権）'!E9</f>
        <v>0</v>
      </c>
      <c r="KW5" s="407">
        <f>'内訳-（産業財産権）'!F9</f>
        <v>0</v>
      </c>
      <c r="KX5" s="269">
        <f>'内訳-（産業財産権）'!E10</f>
        <v>0</v>
      </c>
      <c r="KY5" s="407">
        <f>'内訳-（産業財産権）'!F10</f>
        <v>0</v>
      </c>
      <c r="KZ5" s="269">
        <f>'内訳-（産業財産権）'!E11</f>
        <v>0</v>
      </c>
      <c r="LA5" s="407">
        <f>'内訳-（産業財産権）'!F11</f>
        <v>0</v>
      </c>
      <c r="LB5" s="269">
        <f>'内訳-（産業財産権）'!E12</f>
        <v>0</v>
      </c>
      <c r="LC5" s="407">
        <f>'内訳-（産業財産権）'!F12</f>
        <v>0</v>
      </c>
      <c r="LD5" s="269">
        <f>'内訳-（産業財産権）'!E13</f>
        <v>0</v>
      </c>
      <c r="LE5" s="407">
        <f>'内訳-（産業財産権）'!F13</f>
        <v>0</v>
      </c>
      <c r="LF5" s="269">
        <f>'内訳-（産業財産権）'!E14</f>
        <v>0</v>
      </c>
      <c r="LG5" s="407">
        <f>'内訳-（産業財産権）'!F14</f>
        <v>0</v>
      </c>
      <c r="LH5" s="269">
        <f>'内訳-（産業財産権）'!E15</f>
        <v>0</v>
      </c>
      <c r="LI5" s="407">
        <f>'内訳-（産業財産権）'!F15</f>
        <v>0</v>
      </c>
      <c r="LJ5" s="269">
        <f>'内訳-（産業財産権）'!E16</f>
        <v>0</v>
      </c>
      <c r="LK5" s="407">
        <f>'内訳-（産業財産権）'!F16</f>
        <v>0</v>
      </c>
      <c r="LL5" s="269">
        <f>'内訳-（産業財産権）'!E17</f>
        <v>0</v>
      </c>
      <c r="LM5" s="407">
        <f>'内訳-（産業財産権）'!F17</f>
        <v>0</v>
      </c>
      <c r="LN5" s="269">
        <f>'内訳-（産業財産権）'!E18</f>
        <v>0</v>
      </c>
      <c r="LO5" s="407">
        <f>'内訳-（産業財産権）'!F18</f>
        <v>0</v>
      </c>
      <c r="LP5" s="269">
        <f>'内訳-（産業財産権）'!E19</f>
        <v>0</v>
      </c>
      <c r="LQ5" s="407">
        <f>'内訳-（産業財産権）'!F19</f>
        <v>0</v>
      </c>
      <c r="LR5" s="269">
        <f>'内訳-（産業財産権）'!E20</f>
        <v>0</v>
      </c>
      <c r="LS5" s="407">
        <f>'内訳-（産業財産権）'!F20</f>
        <v>0</v>
      </c>
      <c r="LT5" s="269">
        <f>'内訳-（産業財産権）'!E21</f>
        <v>0</v>
      </c>
      <c r="LU5" s="407">
        <f>'内訳-（産業財産権）'!F21</f>
        <v>0</v>
      </c>
      <c r="LV5" s="407">
        <f>'内訳-（産業財産権）'!F22</f>
        <v>0</v>
      </c>
      <c r="LW5" s="269">
        <f>'内訳-（産業財産権）'!E23</f>
        <v>0</v>
      </c>
      <c r="LX5" s="407">
        <f>'内訳-（産業財産権）'!F23</f>
        <v>0</v>
      </c>
      <c r="LY5" s="269">
        <f>'内訳-（産業財産権）'!E24</f>
        <v>0</v>
      </c>
      <c r="LZ5" s="407">
        <f>'内訳-（産業財産権）'!F24</f>
        <v>0</v>
      </c>
      <c r="MA5" s="269">
        <f>'内訳-（産業財産権）'!E25</f>
        <v>0</v>
      </c>
      <c r="MB5" s="407">
        <f>'内訳-（産業財産権）'!F25</f>
        <v>0</v>
      </c>
      <c r="MC5" s="269">
        <f>'内訳-（産業財産権）'!E26</f>
        <v>0</v>
      </c>
      <c r="MD5" s="407">
        <f>'内訳-（産業財産権）'!F26</f>
        <v>0</v>
      </c>
      <c r="ME5" s="269">
        <f>'内訳-（産業財産権）'!E27</f>
        <v>0</v>
      </c>
      <c r="MF5" s="407">
        <f>'内訳-（産業財産権）'!F27</f>
        <v>0</v>
      </c>
      <c r="MG5" s="269">
        <f>'内訳-（産業財産権）'!E28</f>
        <v>0</v>
      </c>
      <c r="MH5" s="407">
        <f>'内訳-（産業財産権）'!F28</f>
        <v>0</v>
      </c>
      <c r="MI5" s="269">
        <f>'内訳-（産業財産権）'!E29</f>
        <v>0</v>
      </c>
      <c r="MJ5" s="407">
        <f>'内訳-（産業財産権）'!F29</f>
        <v>0</v>
      </c>
      <c r="MK5" s="269">
        <f>'内訳-（産業財産権）'!E30</f>
        <v>0</v>
      </c>
      <c r="ML5" s="407">
        <f>'内訳-（産業財産権）'!F30</f>
        <v>0</v>
      </c>
      <c r="MM5" s="269">
        <f>'内訳-（産業財産権）'!E31</f>
        <v>0</v>
      </c>
      <c r="MN5" s="407">
        <f>'内訳-（産業財産権）'!F31</f>
        <v>0</v>
      </c>
      <c r="MO5" s="269">
        <f>'内訳-（産業財産権）'!E32</f>
        <v>0</v>
      </c>
      <c r="MP5" s="407">
        <f>'内訳-（産業財産権）'!F32</f>
        <v>0</v>
      </c>
      <c r="MQ5" s="269">
        <f>'内訳-（産業財産権）'!E33</f>
        <v>0</v>
      </c>
      <c r="MR5" s="407">
        <f>'内訳-（産業財産権）'!F33</f>
        <v>0</v>
      </c>
      <c r="MS5" s="269">
        <f>'内訳-（産業財産権）'!E34</f>
        <v>0</v>
      </c>
      <c r="MT5" s="407">
        <f>'内訳-（産業財産権）'!F34</f>
        <v>0</v>
      </c>
      <c r="MU5" s="269">
        <f>'内訳-（産業財産権）'!E35</f>
        <v>0</v>
      </c>
      <c r="MV5" s="407">
        <f>'内訳-（産業財産権）'!F35</f>
        <v>0</v>
      </c>
      <c r="MW5" s="269">
        <f>'内訳-（産業財産権）'!E36</f>
        <v>0</v>
      </c>
      <c r="MX5" s="407">
        <f>'内訳-（産業財産権）'!F36</f>
        <v>0</v>
      </c>
      <c r="MY5" s="269">
        <f>'内訳-（産業財産権）'!E37</f>
        <v>0</v>
      </c>
      <c r="MZ5" s="407">
        <f>'内訳-（産業財産権）'!F37</f>
        <v>0</v>
      </c>
      <c r="NA5" s="407">
        <f>'内訳-（産業財産権）'!F38</f>
        <v>0</v>
      </c>
      <c r="NB5" s="407">
        <f>'内訳-（産業財産権）'!F39</f>
        <v>0</v>
      </c>
      <c r="NC5" s="269">
        <f>'内訳-（専門家指導）'!E7</f>
        <v>0</v>
      </c>
      <c r="ND5" s="407">
        <f>'内訳-（専門家指導）'!F7</f>
        <v>0</v>
      </c>
      <c r="NE5" s="269">
        <f>'内訳-（専門家指導）'!E8</f>
        <v>0</v>
      </c>
      <c r="NF5" s="407">
        <f>'内訳-（専門家指導）'!F8</f>
        <v>0</v>
      </c>
      <c r="NG5" s="269">
        <f>'内訳-（専門家指導）'!E9</f>
        <v>0</v>
      </c>
      <c r="NH5" s="407">
        <f>'内訳-（専門家指導）'!F9</f>
        <v>0</v>
      </c>
      <c r="NI5" s="269">
        <f>'内訳-（専門家指導）'!E10</f>
        <v>0</v>
      </c>
      <c r="NJ5" s="407">
        <f>'内訳-（専門家指導）'!F10</f>
        <v>0</v>
      </c>
      <c r="NK5" s="269">
        <f>'内訳-（専門家指導）'!E11</f>
        <v>0</v>
      </c>
      <c r="NL5" s="407">
        <f>'内訳-（専門家指導）'!F11</f>
        <v>0</v>
      </c>
      <c r="NM5" s="269">
        <f>'内訳-（専門家指導）'!E12</f>
        <v>0</v>
      </c>
      <c r="NN5" s="407">
        <f>'内訳-（専門家指導）'!F12</f>
        <v>0</v>
      </c>
      <c r="NO5" s="269">
        <f>'内訳-（専門家指導）'!E13</f>
        <v>0</v>
      </c>
      <c r="NP5" s="407">
        <f>'内訳-（専門家指導）'!F13</f>
        <v>0</v>
      </c>
      <c r="NQ5" s="269">
        <f>'内訳-（専門家指導）'!E14</f>
        <v>0</v>
      </c>
      <c r="NR5" s="407">
        <f>'内訳-（専門家指導）'!F14</f>
        <v>0</v>
      </c>
      <c r="NS5" s="269">
        <f>'内訳-（専門家指導）'!E15</f>
        <v>0</v>
      </c>
      <c r="NT5" s="407">
        <f>'内訳-（専門家指導）'!F15</f>
        <v>0</v>
      </c>
      <c r="NU5" s="269">
        <f>'内訳-（専門家指導）'!E16</f>
        <v>0</v>
      </c>
      <c r="NV5" s="407">
        <f>'内訳-（専門家指導）'!F16</f>
        <v>0</v>
      </c>
      <c r="NW5" s="269">
        <f>'内訳-（専門家指導）'!E17</f>
        <v>0</v>
      </c>
      <c r="NX5" s="407">
        <f>'内訳-（専門家指導）'!F17</f>
        <v>0</v>
      </c>
      <c r="NY5" s="269">
        <f>'内訳-（専門家指導）'!E18</f>
        <v>0</v>
      </c>
      <c r="NZ5" s="407">
        <f>'内訳-（専門家指導）'!F18</f>
        <v>0</v>
      </c>
      <c r="OA5" s="269">
        <f>'内訳-（専門家指導）'!E19</f>
        <v>0</v>
      </c>
      <c r="OB5" s="407">
        <f>'内訳-（専門家指導）'!F19</f>
        <v>0</v>
      </c>
      <c r="OC5" s="269">
        <f>'内訳-（専門家指導）'!E20</f>
        <v>0</v>
      </c>
      <c r="OD5" s="407">
        <f>'内訳-（専門家指導）'!F20</f>
        <v>0</v>
      </c>
      <c r="OE5" s="269">
        <f>'内訳-（専門家指導）'!E21</f>
        <v>0</v>
      </c>
      <c r="OF5" s="407">
        <f>'内訳-（専門家指導）'!F21</f>
        <v>0</v>
      </c>
      <c r="OG5" s="407">
        <f>'内訳-（専門家指導）'!F22</f>
        <v>0</v>
      </c>
      <c r="OH5" s="269">
        <f>'内訳-（専門家指導）'!E23</f>
        <v>0</v>
      </c>
      <c r="OI5" s="407">
        <f>'内訳-（専門家指導）'!F23</f>
        <v>0</v>
      </c>
      <c r="OJ5" s="269">
        <f>'内訳-（専門家指導）'!E24</f>
        <v>0</v>
      </c>
      <c r="OK5" s="407">
        <f>'内訳-（専門家指導）'!F24</f>
        <v>0</v>
      </c>
      <c r="OL5" s="269">
        <f>'内訳-（専門家指導）'!E25</f>
        <v>0</v>
      </c>
      <c r="OM5" s="407">
        <f>'内訳-（専門家指導）'!F25</f>
        <v>0</v>
      </c>
      <c r="ON5" s="269">
        <f>'内訳-（専門家指導）'!E26</f>
        <v>0</v>
      </c>
      <c r="OO5" s="407">
        <f>'内訳-（専門家指導）'!F26</f>
        <v>0</v>
      </c>
      <c r="OP5" s="269">
        <f>'内訳-（専門家指導）'!E27</f>
        <v>0</v>
      </c>
      <c r="OQ5" s="407">
        <f>'内訳-（専門家指導）'!F27</f>
        <v>0</v>
      </c>
      <c r="OR5" s="269">
        <f>'内訳-（専門家指導）'!E28</f>
        <v>0</v>
      </c>
      <c r="OS5" s="407">
        <f>'内訳-（専門家指導）'!F28</f>
        <v>0</v>
      </c>
      <c r="OT5" s="269">
        <f>'内訳-（専門家指導）'!E29</f>
        <v>0</v>
      </c>
      <c r="OU5" s="407">
        <f>'内訳-（専門家指導）'!F29</f>
        <v>0</v>
      </c>
      <c r="OV5" s="269">
        <f>'内訳-（専門家指導）'!E30</f>
        <v>0</v>
      </c>
      <c r="OW5" s="407">
        <f>'内訳-（専門家指導）'!F30</f>
        <v>0</v>
      </c>
      <c r="OX5" s="269">
        <f>'内訳-（専門家指導）'!E31</f>
        <v>0</v>
      </c>
      <c r="OY5" s="407">
        <f>'内訳-（専門家指導）'!F31</f>
        <v>0</v>
      </c>
      <c r="OZ5" s="269">
        <f>'内訳-（専門家指導）'!E32</f>
        <v>0</v>
      </c>
      <c r="PA5" s="407">
        <f>'内訳-（専門家指導）'!F32</f>
        <v>0</v>
      </c>
      <c r="PB5" s="269">
        <f>'内訳-（専門家指導）'!E33</f>
        <v>0</v>
      </c>
      <c r="PC5" s="407">
        <f>'内訳-（専門家指導）'!F33</f>
        <v>0</v>
      </c>
      <c r="PD5" s="269">
        <f>'内訳-（専門家指導）'!E34</f>
        <v>0</v>
      </c>
      <c r="PE5" s="407">
        <f>'内訳-（専門家指導）'!F34</f>
        <v>0</v>
      </c>
      <c r="PF5" s="269">
        <f>'内訳-（専門家指導）'!E35</f>
        <v>0</v>
      </c>
      <c r="PG5" s="407">
        <f>'内訳-（専門家指導）'!F35</f>
        <v>0</v>
      </c>
      <c r="PH5" s="269">
        <f>'内訳-（専門家指導）'!E36</f>
        <v>0</v>
      </c>
      <c r="PI5" s="407">
        <f>'内訳-（専門家指導）'!F36</f>
        <v>0</v>
      </c>
      <c r="PJ5" s="269">
        <f>'内訳-（専門家指導）'!E37</f>
        <v>0</v>
      </c>
      <c r="PK5" s="407">
        <f>'内訳-（専門家指導）'!F37</f>
        <v>0</v>
      </c>
      <c r="PL5" s="407">
        <f>'内訳-（専門家指導）'!F38</f>
        <v>0</v>
      </c>
      <c r="PM5" s="407">
        <f>'内訳-（専門家指導）'!F39</f>
        <v>0</v>
      </c>
      <c r="PN5" s="269">
        <f>'内訳-（賃借）'!E7</f>
        <v>0</v>
      </c>
      <c r="PO5" s="407">
        <f>'内訳-（賃借）'!F7</f>
        <v>0</v>
      </c>
      <c r="PP5" s="269">
        <f>'内訳-（賃借）'!E8</f>
        <v>0</v>
      </c>
      <c r="PQ5" s="407">
        <f>'内訳-（賃借）'!F8</f>
        <v>0</v>
      </c>
      <c r="PR5" s="269">
        <f>'内訳-（賃借）'!E9</f>
        <v>0</v>
      </c>
      <c r="PS5" s="407">
        <f>'内訳-（賃借）'!F9</f>
        <v>0</v>
      </c>
      <c r="PT5" s="269">
        <f>'内訳-（賃借）'!E10</f>
        <v>0</v>
      </c>
      <c r="PU5" s="407">
        <f>'内訳-（賃借）'!F10</f>
        <v>0</v>
      </c>
      <c r="PV5" s="269">
        <f>'内訳-（賃借）'!E11</f>
        <v>0</v>
      </c>
      <c r="PW5" s="407">
        <f>'内訳-（賃借）'!F11</f>
        <v>0</v>
      </c>
      <c r="PX5" s="269">
        <f>'内訳-（賃借）'!E12</f>
        <v>0</v>
      </c>
      <c r="PY5" s="407">
        <f>'内訳-（賃借）'!F12</f>
        <v>0</v>
      </c>
      <c r="PZ5" s="269">
        <f>'内訳-（賃借）'!E13</f>
        <v>0</v>
      </c>
      <c r="QA5" s="407">
        <f>'内訳-（賃借）'!F13</f>
        <v>0</v>
      </c>
      <c r="QB5" s="269">
        <f>'内訳-（賃借）'!E14</f>
        <v>0</v>
      </c>
      <c r="QC5" s="407">
        <f>'内訳-（賃借）'!F14</f>
        <v>0</v>
      </c>
      <c r="QD5" s="269">
        <f>'内訳-（賃借）'!E15</f>
        <v>0</v>
      </c>
      <c r="QE5" s="407">
        <f>'内訳-（賃借）'!F15</f>
        <v>0</v>
      </c>
      <c r="QF5" s="269">
        <f>'内訳-（賃借）'!E16</f>
        <v>0</v>
      </c>
      <c r="QG5" s="407">
        <f>'内訳-（賃借）'!F16</f>
        <v>0</v>
      </c>
      <c r="QH5" s="269">
        <f>'内訳-（賃借）'!E17</f>
        <v>0</v>
      </c>
      <c r="QI5" s="407">
        <f>'内訳-（賃借）'!F17</f>
        <v>0</v>
      </c>
      <c r="QJ5" s="269">
        <f>'内訳-（賃借）'!E18</f>
        <v>0</v>
      </c>
      <c r="QK5" s="407">
        <f>'内訳-（賃借）'!F18</f>
        <v>0</v>
      </c>
      <c r="QL5" s="269">
        <f>'内訳-（賃借）'!E19</f>
        <v>0</v>
      </c>
      <c r="QM5" s="407">
        <f>'内訳-（賃借）'!F19</f>
        <v>0</v>
      </c>
      <c r="QN5" s="269">
        <f>'内訳-（賃借）'!E20</f>
        <v>0</v>
      </c>
      <c r="QO5" s="407">
        <f>'内訳-（賃借）'!F20</f>
        <v>0</v>
      </c>
      <c r="QP5" s="269">
        <f>'内訳-（賃借）'!E21</f>
        <v>0</v>
      </c>
      <c r="QQ5" s="407">
        <f>'内訳-（賃借）'!F21</f>
        <v>0</v>
      </c>
      <c r="QR5" s="407">
        <f>'内訳-（賃借）'!F22</f>
        <v>0</v>
      </c>
      <c r="QS5" s="269">
        <f>'内訳-（賃借）'!E23</f>
        <v>0</v>
      </c>
      <c r="QT5" s="407">
        <f>'内訳-（賃借）'!F23</f>
        <v>0</v>
      </c>
      <c r="QU5" s="269">
        <f>'内訳-（賃借）'!E24</f>
        <v>0</v>
      </c>
      <c r="QV5" s="407">
        <f>'内訳-（賃借）'!F24</f>
        <v>0</v>
      </c>
      <c r="QW5" s="269">
        <f>'内訳-（賃借）'!E25</f>
        <v>0</v>
      </c>
      <c r="QX5" s="407">
        <f>'内訳-（賃借）'!F25</f>
        <v>0</v>
      </c>
      <c r="QY5" s="269">
        <f>'内訳-（賃借）'!E26</f>
        <v>0</v>
      </c>
      <c r="QZ5" s="407">
        <f>'内訳-（賃借）'!F26</f>
        <v>0</v>
      </c>
      <c r="RA5" s="269">
        <f>'内訳-（賃借）'!E27</f>
        <v>0</v>
      </c>
      <c r="RB5" s="407">
        <f>'内訳-（賃借）'!F27</f>
        <v>0</v>
      </c>
      <c r="RC5" s="269">
        <f>'内訳-（賃借）'!E28</f>
        <v>0</v>
      </c>
      <c r="RD5" s="407">
        <f>'内訳-（賃借）'!F28</f>
        <v>0</v>
      </c>
      <c r="RE5" s="269">
        <f>'内訳-（賃借）'!E29</f>
        <v>0</v>
      </c>
      <c r="RF5" s="407">
        <f>'内訳-（賃借）'!F29</f>
        <v>0</v>
      </c>
      <c r="RG5" s="269">
        <f>'内訳-（賃借）'!E30</f>
        <v>0</v>
      </c>
      <c r="RH5" s="407">
        <f>'内訳-（賃借）'!F30</f>
        <v>0</v>
      </c>
      <c r="RI5" s="269">
        <f>'内訳-（賃借）'!E31</f>
        <v>0</v>
      </c>
      <c r="RJ5" s="407">
        <f>'内訳-（賃借）'!F31</f>
        <v>0</v>
      </c>
      <c r="RK5" s="269">
        <f>'内訳-（賃借）'!E32</f>
        <v>0</v>
      </c>
      <c r="RL5" s="407">
        <f>'内訳-（賃借）'!F32</f>
        <v>0</v>
      </c>
      <c r="RM5" s="269">
        <f>'内訳-（賃借）'!E33</f>
        <v>0</v>
      </c>
      <c r="RN5" s="407">
        <f>'内訳-（賃借）'!F33</f>
        <v>0</v>
      </c>
      <c r="RO5" s="269">
        <f>'内訳-（賃借）'!E34</f>
        <v>0</v>
      </c>
      <c r="RP5" s="407">
        <f>'内訳-（賃借）'!F34</f>
        <v>0</v>
      </c>
      <c r="RQ5" s="269">
        <f>'内訳-（賃借）'!E35</f>
        <v>0</v>
      </c>
      <c r="RR5" s="407">
        <f>'内訳-（賃借）'!F35</f>
        <v>0</v>
      </c>
      <c r="RS5" s="269">
        <f>'内訳-（賃借）'!E36</f>
        <v>0</v>
      </c>
      <c r="RT5" s="407">
        <f>'内訳-（賃借）'!F36</f>
        <v>0</v>
      </c>
      <c r="RU5" s="269">
        <f>'内訳-（賃借）'!E37</f>
        <v>0</v>
      </c>
      <c r="RV5" s="407">
        <f>'内訳-（賃借）'!F37</f>
        <v>0</v>
      </c>
      <c r="RW5" s="407">
        <f>'内訳-（賃借）'!F38</f>
        <v>0</v>
      </c>
      <c r="RX5" s="407">
        <f>'内訳-（賃借）'!F39</f>
        <v>0</v>
      </c>
      <c r="RY5" s="269">
        <f>'内訳-（直接人件費）'!E7</f>
        <v>0</v>
      </c>
      <c r="RZ5" s="269">
        <f>'内訳-（直接人件費）'!F7</f>
        <v>0</v>
      </c>
      <c r="SA5" s="269">
        <f>'内訳-（直接人件費）'!G7</f>
        <v>0</v>
      </c>
      <c r="SB5" s="407">
        <f>'内訳-（直接人件費）'!H7</f>
        <v>0</v>
      </c>
      <c r="SC5" s="412">
        <f>'内訳-（直接人件費）'!I7</f>
        <v>0</v>
      </c>
      <c r="SD5" s="407">
        <f>'内訳-（直接人件費）'!J7</f>
        <v>0</v>
      </c>
      <c r="SE5" s="269">
        <f>'内訳-（直接人件費）'!E8</f>
        <v>0</v>
      </c>
      <c r="SF5" s="269">
        <f>'内訳-（直接人件費）'!F8</f>
        <v>0</v>
      </c>
      <c r="SG5" s="269">
        <f>'内訳-（直接人件費）'!G8</f>
        <v>0</v>
      </c>
      <c r="SH5" s="407">
        <f>'内訳-（直接人件費）'!H8</f>
        <v>0</v>
      </c>
      <c r="SI5" s="412">
        <f>'内訳-（直接人件費）'!I8</f>
        <v>0</v>
      </c>
      <c r="SJ5" s="407">
        <f>'内訳-（直接人件費）'!J8</f>
        <v>0</v>
      </c>
      <c r="SK5" s="269">
        <f>'内訳-（直接人件費）'!E9</f>
        <v>0</v>
      </c>
      <c r="SL5" s="269">
        <f>'内訳-（直接人件費）'!F9</f>
        <v>0</v>
      </c>
      <c r="SM5" s="269">
        <f>'内訳-（直接人件費）'!G9</f>
        <v>0</v>
      </c>
      <c r="SN5" s="407">
        <f>'内訳-（直接人件費）'!H9</f>
        <v>0</v>
      </c>
      <c r="SO5" s="412">
        <f>'内訳-（直接人件費）'!I9</f>
        <v>0</v>
      </c>
      <c r="SP5" s="407">
        <f>'内訳-（直接人件費）'!J9</f>
        <v>0</v>
      </c>
      <c r="SQ5" s="269">
        <f>'内訳-（直接人件費）'!E10</f>
        <v>0</v>
      </c>
      <c r="SR5" s="269">
        <f>'内訳-（直接人件費）'!F10</f>
        <v>0</v>
      </c>
      <c r="SS5" s="269">
        <f>'内訳-（直接人件費）'!G10</f>
        <v>0</v>
      </c>
      <c r="ST5" s="407">
        <f>'内訳-（直接人件費）'!H10</f>
        <v>0</v>
      </c>
      <c r="SU5" s="412">
        <f>'内訳-（直接人件費）'!I10</f>
        <v>0</v>
      </c>
      <c r="SV5" s="407">
        <f>'内訳-（直接人件費）'!J10</f>
        <v>0</v>
      </c>
      <c r="SW5" s="269">
        <f>'内訳-（直接人件費）'!E11</f>
        <v>0</v>
      </c>
      <c r="SX5" s="269">
        <f>'内訳-（直接人件費）'!F11</f>
        <v>0</v>
      </c>
      <c r="SY5" s="269">
        <f>'内訳-（直接人件費）'!G11</f>
        <v>0</v>
      </c>
      <c r="SZ5" s="407">
        <f>'内訳-（直接人件費）'!H11</f>
        <v>0</v>
      </c>
      <c r="TA5" s="412">
        <f>'内訳-（直接人件費）'!I11</f>
        <v>0</v>
      </c>
      <c r="TB5" s="407">
        <f>'内訳-（直接人件費）'!J11</f>
        <v>0</v>
      </c>
      <c r="TC5" s="269">
        <f>'内訳-（直接人件費）'!E12</f>
        <v>0</v>
      </c>
      <c r="TD5" s="269">
        <f>'内訳-（直接人件費）'!F12</f>
        <v>0</v>
      </c>
      <c r="TE5" s="269">
        <f>'内訳-（直接人件費）'!G12</f>
        <v>0</v>
      </c>
      <c r="TF5" s="407">
        <f>'内訳-（直接人件費）'!H12</f>
        <v>0</v>
      </c>
      <c r="TG5" s="412">
        <f>'内訳-（直接人件費）'!I12</f>
        <v>0</v>
      </c>
      <c r="TH5" s="407">
        <f>'内訳-（直接人件費）'!J12</f>
        <v>0</v>
      </c>
      <c r="TI5" s="269">
        <f>'内訳-（直接人件費）'!E13</f>
        <v>0</v>
      </c>
      <c r="TJ5" s="269">
        <f>'内訳-（直接人件費）'!F13</f>
        <v>0</v>
      </c>
      <c r="TK5" s="269">
        <f>'内訳-（直接人件費）'!G13</f>
        <v>0</v>
      </c>
      <c r="TL5" s="407">
        <f>'内訳-（直接人件費）'!H13</f>
        <v>0</v>
      </c>
      <c r="TM5" s="412">
        <f>'内訳-（直接人件費）'!I13</f>
        <v>0</v>
      </c>
      <c r="TN5" s="407">
        <f>'内訳-（直接人件費）'!J13</f>
        <v>0</v>
      </c>
      <c r="TO5" s="269">
        <f>'内訳-（直接人件費）'!E14</f>
        <v>0</v>
      </c>
      <c r="TP5" s="269">
        <f>'内訳-（直接人件費）'!F14</f>
        <v>0</v>
      </c>
      <c r="TQ5" s="269">
        <f>'内訳-（直接人件費）'!G14</f>
        <v>0</v>
      </c>
      <c r="TR5" s="407">
        <f>'内訳-（直接人件費）'!H14</f>
        <v>0</v>
      </c>
      <c r="TS5" s="412">
        <f>'内訳-（直接人件費）'!I14</f>
        <v>0</v>
      </c>
      <c r="TT5" s="407">
        <f>'内訳-（直接人件費）'!J14</f>
        <v>0</v>
      </c>
      <c r="TU5" s="269">
        <f>'内訳-（直接人件費）'!E15</f>
        <v>0</v>
      </c>
      <c r="TV5" s="269">
        <f>'内訳-（直接人件費）'!F15</f>
        <v>0</v>
      </c>
      <c r="TW5" s="269">
        <f>'内訳-（直接人件費）'!G15</f>
        <v>0</v>
      </c>
      <c r="TX5" s="407">
        <f>'内訳-（直接人件費）'!H15</f>
        <v>0</v>
      </c>
      <c r="TY5" s="412">
        <f>'内訳-（直接人件費）'!I15</f>
        <v>0</v>
      </c>
      <c r="TZ5" s="407">
        <f>'内訳-（直接人件費）'!J15</f>
        <v>0</v>
      </c>
      <c r="UA5" s="269">
        <f>'内訳-（直接人件費）'!E16</f>
        <v>0</v>
      </c>
      <c r="UB5" s="269">
        <f>'内訳-（直接人件費）'!F16</f>
        <v>0</v>
      </c>
      <c r="UC5" s="269">
        <f>'内訳-（直接人件費）'!G16</f>
        <v>0</v>
      </c>
      <c r="UD5" s="407">
        <f>'内訳-（直接人件費）'!H16</f>
        <v>0</v>
      </c>
      <c r="UE5" s="412">
        <f>'内訳-（直接人件費）'!I16</f>
        <v>0</v>
      </c>
      <c r="UF5" s="407">
        <f>'内訳-（直接人件費）'!J16</f>
        <v>0</v>
      </c>
      <c r="UG5" s="269">
        <f>'内訳-（直接人件費）'!E17</f>
        <v>0</v>
      </c>
      <c r="UH5" s="269">
        <f>'内訳-（直接人件費）'!F17</f>
        <v>0</v>
      </c>
      <c r="UI5" s="269">
        <f>'内訳-（直接人件費）'!G17</f>
        <v>0</v>
      </c>
      <c r="UJ5" s="407">
        <f>'内訳-（直接人件費）'!H17</f>
        <v>0</v>
      </c>
      <c r="UK5" s="412">
        <f>'内訳-（直接人件費）'!I17</f>
        <v>0</v>
      </c>
      <c r="UL5" s="407">
        <f>'内訳-（直接人件費）'!J17</f>
        <v>0</v>
      </c>
      <c r="UM5" s="269">
        <f>'内訳-（直接人件費）'!E18</f>
        <v>0</v>
      </c>
      <c r="UN5" s="269">
        <f>'内訳-（直接人件費）'!F18</f>
        <v>0</v>
      </c>
      <c r="UO5" s="269">
        <f>'内訳-（直接人件費）'!G18</f>
        <v>0</v>
      </c>
      <c r="UP5" s="407">
        <f>'内訳-（直接人件費）'!H18</f>
        <v>0</v>
      </c>
      <c r="UQ5" s="412">
        <f>'内訳-（直接人件費）'!I18</f>
        <v>0</v>
      </c>
      <c r="UR5" s="407">
        <f>'内訳-（直接人件費）'!J18</f>
        <v>0</v>
      </c>
      <c r="US5" s="269">
        <f>'内訳-（直接人件費）'!E19</f>
        <v>0</v>
      </c>
      <c r="UT5" s="269">
        <f>'内訳-（直接人件費）'!F19</f>
        <v>0</v>
      </c>
      <c r="UU5" s="269">
        <f>'内訳-（直接人件費）'!G19</f>
        <v>0</v>
      </c>
      <c r="UV5" s="407">
        <f>'内訳-（直接人件費）'!H19</f>
        <v>0</v>
      </c>
      <c r="UW5" s="412">
        <f>'内訳-（直接人件費）'!I19</f>
        <v>0</v>
      </c>
      <c r="UX5" s="407">
        <f>'内訳-（直接人件費）'!J19</f>
        <v>0</v>
      </c>
      <c r="UY5" s="269">
        <f>'内訳-（直接人件費）'!E20</f>
        <v>0</v>
      </c>
      <c r="UZ5" s="269">
        <f>'内訳-（直接人件費）'!F20</f>
        <v>0</v>
      </c>
      <c r="VA5" s="269">
        <f>'内訳-（直接人件費）'!G20</f>
        <v>0</v>
      </c>
      <c r="VB5" s="407">
        <f>'内訳-（直接人件費）'!H20</f>
        <v>0</v>
      </c>
      <c r="VC5" s="412">
        <f>'内訳-（直接人件費）'!I20</f>
        <v>0</v>
      </c>
      <c r="VD5" s="407">
        <f>'内訳-（直接人件費）'!J20</f>
        <v>0</v>
      </c>
      <c r="VE5" s="269">
        <f>'内訳-（直接人件費）'!E21</f>
        <v>0</v>
      </c>
      <c r="VF5" s="269">
        <f>'内訳-（直接人件費）'!F21</f>
        <v>0</v>
      </c>
      <c r="VG5" s="269">
        <f>'内訳-（直接人件費）'!G21</f>
        <v>0</v>
      </c>
      <c r="VH5" s="407">
        <f>'内訳-（直接人件費）'!H21</f>
        <v>0</v>
      </c>
      <c r="VI5" s="412">
        <f>'内訳-（直接人件費）'!I21</f>
        <v>0</v>
      </c>
      <c r="VJ5" s="407">
        <f>'内訳-（直接人件費）'!J21</f>
        <v>0</v>
      </c>
      <c r="VK5" s="407">
        <f>'内訳-（直接人件費）'!J22</f>
        <v>0</v>
      </c>
      <c r="VL5" s="269">
        <f>'内訳-（直接人件費）'!E23</f>
        <v>0</v>
      </c>
      <c r="VM5" s="269">
        <f>'内訳-（直接人件費）'!F23</f>
        <v>0</v>
      </c>
      <c r="VN5" s="269">
        <f>'内訳-（直接人件費）'!G23</f>
        <v>0</v>
      </c>
      <c r="VO5" s="407">
        <f>'内訳-（直接人件費）'!H23</f>
        <v>0</v>
      </c>
      <c r="VP5" s="412">
        <f>'内訳-（直接人件費）'!I23</f>
        <v>0</v>
      </c>
      <c r="VQ5" s="407">
        <f>'内訳-（直接人件費）'!J23</f>
        <v>0</v>
      </c>
      <c r="VR5" s="269">
        <f>'内訳-（直接人件費）'!E24</f>
        <v>0</v>
      </c>
      <c r="VS5" s="269">
        <f>'内訳-（直接人件費）'!F24</f>
        <v>0</v>
      </c>
      <c r="VT5" s="269">
        <f>'内訳-（直接人件費）'!G24</f>
        <v>0</v>
      </c>
      <c r="VU5" s="407">
        <f>'内訳-（直接人件費）'!H24</f>
        <v>0</v>
      </c>
      <c r="VV5" s="412">
        <f>'内訳-（直接人件費）'!I24</f>
        <v>0</v>
      </c>
      <c r="VW5" s="407">
        <f>'内訳-（直接人件費）'!J24</f>
        <v>0</v>
      </c>
      <c r="VX5" s="269">
        <f>'内訳-（直接人件費）'!E25</f>
        <v>0</v>
      </c>
      <c r="VY5" s="269">
        <f>'内訳-（直接人件費）'!F25</f>
        <v>0</v>
      </c>
      <c r="VZ5" s="269">
        <f>'内訳-（直接人件費）'!G25</f>
        <v>0</v>
      </c>
      <c r="WA5" s="407">
        <f>'内訳-（直接人件費）'!H25</f>
        <v>0</v>
      </c>
      <c r="WB5" s="412">
        <f>'内訳-（直接人件費）'!I25</f>
        <v>0</v>
      </c>
      <c r="WC5" s="407">
        <f>'内訳-（直接人件費）'!J25</f>
        <v>0</v>
      </c>
      <c r="WD5" s="269">
        <f>'内訳-（直接人件費）'!E26</f>
        <v>0</v>
      </c>
      <c r="WE5" s="269">
        <f>'内訳-（直接人件費）'!F26</f>
        <v>0</v>
      </c>
      <c r="WF5" s="269">
        <f>'内訳-（直接人件費）'!G26</f>
        <v>0</v>
      </c>
      <c r="WG5" s="407">
        <f>'内訳-（直接人件費）'!H26</f>
        <v>0</v>
      </c>
      <c r="WH5" s="412">
        <f>'内訳-（直接人件費）'!I26</f>
        <v>0</v>
      </c>
      <c r="WI5" s="407">
        <f>'内訳-（直接人件費）'!J26</f>
        <v>0</v>
      </c>
      <c r="WJ5" s="269">
        <f>'内訳-（直接人件費）'!E27</f>
        <v>0</v>
      </c>
      <c r="WK5" s="269">
        <f>'内訳-（直接人件費）'!F27</f>
        <v>0</v>
      </c>
      <c r="WL5" s="269">
        <f>'内訳-（直接人件費）'!G27</f>
        <v>0</v>
      </c>
      <c r="WM5" s="407">
        <f>'内訳-（直接人件費）'!H27</f>
        <v>0</v>
      </c>
      <c r="WN5" s="412">
        <f>'内訳-（直接人件費）'!I27</f>
        <v>0</v>
      </c>
      <c r="WO5" s="407">
        <f>'内訳-（直接人件費）'!J27</f>
        <v>0</v>
      </c>
      <c r="WP5" s="269">
        <f>'内訳-（直接人件費）'!E28</f>
        <v>0</v>
      </c>
      <c r="WQ5" s="269">
        <f>'内訳-（直接人件費）'!F28</f>
        <v>0</v>
      </c>
      <c r="WR5" s="269">
        <f>'内訳-（直接人件費）'!G28</f>
        <v>0</v>
      </c>
      <c r="WS5" s="407">
        <f>'内訳-（直接人件費）'!H28</f>
        <v>0</v>
      </c>
      <c r="WT5" s="412">
        <f>'内訳-（直接人件費）'!I28</f>
        <v>0</v>
      </c>
      <c r="WU5" s="407">
        <f>'内訳-（直接人件費）'!J28</f>
        <v>0</v>
      </c>
      <c r="WV5" s="269">
        <f>'内訳-（直接人件費）'!E29</f>
        <v>0</v>
      </c>
      <c r="WW5" s="269">
        <f>'内訳-（直接人件費）'!F29</f>
        <v>0</v>
      </c>
      <c r="WX5" s="269">
        <f>'内訳-（直接人件費）'!G29</f>
        <v>0</v>
      </c>
      <c r="WY5" s="407">
        <f>'内訳-（直接人件費）'!H29</f>
        <v>0</v>
      </c>
      <c r="WZ5" s="412">
        <f>'内訳-（直接人件費）'!I29</f>
        <v>0</v>
      </c>
      <c r="XA5" s="407">
        <f>'内訳-（直接人件費）'!J29</f>
        <v>0</v>
      </c>
      <c r="XB5" s="269">
        <f>'内訳-（直接人件費）'!E30</f>
        <v>0</v>
      </c>
      <c r="XC5" s="269">
        <f>'内訳-（直接人件費）'!F30</f>
        <v>0</v>
      </c>
      <c r="XD5" s="269">
        <f>'内訳-（直接人件費）'!G30</f>
        <v>0</v>
      </c>
      <c r="XE5" s="407">
        <f>'内訳-（直接人件費）'!H30</f>
        <v>0</v>
      </c>
      <c r="XF5" s="412">
        <f>'内訳-（直接人件費）'!I30</f>
        <v>0</v>
      </c>
      <c r="XG5" s="407">
        <f>'内訳-（直接人件費）'!J30</f>
        <v>0</v>
      </c>
      <c r="XH5" s="269">
        <f>'内訳-（直接人件費）'!E31</f>
        <v>0</v>
      </c>
      <c r="XI5" s="269">
        <f>'内訳-（直接人件費）'!F31</f>
        <v>0</v>
      </c>
      <c r="XJ5" s="269">
        <f>'内訳-（直接人件費）'!G31</f>
        <v>0</v>
      </c>
      <c r="XK5" s="407">
        <f>'内訳-（直接人件費）'!H31</f>
        <v>0</v>
      </c>
      <c r="XL5" s="412">
        <f>'内訳-（直接人件費）'!I31</f>
        <v>0</v>
      </c>
      <c r="XM5" s="407">
        <f>'内訳-（直接人件費）'!J31</f>
        <v>0</v>
      </c>
      <c r="XN5" s="269">
        <f>'内訳-（直接人件費）'!E32</f>
        <v>0</v>
      </c>
      <c r="XO5" s="269">
        <f>'内訳-（直接人件費）'!F32</f>
        <v>0</v>
      </c>
      <c r="XP5" s="269">
        <f>'内訳-（直接人件費）'!G32</f>
        <v>0</v>
      </c>
      <c r="XQ5" s="407">
        <f>'内訳-（直接人件費）'!H32</f>
        <v>0</v>
      </c>
      <c r="XR5" s="412">
        <f>'内訳-（直接人件費）'!I32</f>
        <v>0</v>
      </c>
      <c r="XS5" s="407">
        <f>'内訳-（直接人件費）'!J32</f>
        <v>0</v>
      </c>
      <c r="XT5" s="269">
        <f>'内訳-（直接人件費）'!E33</f>
        <v>0</v>
      </c>
      <c r="XU5" s="269">
        <f>'内訳-（直接人件費）'!F33</f>
        <v>0</v>
      </c>
      <c r="XV5" s="269">
        <f>'内訳-（直接人件費）'!G33</f>
        <v>0</v>
      </c>
      <c r="XW5" s="407">
        <f>'内訳-（直接人件費）'!H33</f>
        <v>0</v>
      </c>
      <c r="XX5" s="412">
        <f>'内訳-（直接人件費）'!I33</f>
        <v>0</v>
      </c>
      <c r="XY5" s="407">
        <f>'内訳-（直接人件費）'!J33</f>
        <v>0</v>
      </c>
      <c r="XZ5" s="269">
        <f>'内訳-（直接人件費）'!E34</f>
        <v>0</v>
      </c>
      <c r="YA5" s="269">
        <f>'内訳-（直接人件費）'!F34</f>
        <v>0</v>
      </c>
      <c r="YB5" s="269">
        <f>'内訳-（直接人件費）'!G34</f>
        <v>0</v>
      </c>
      <c r="YC5" s="407">
        <f>'内訳-（直接人件費）'!H34</f>
        <v>0</v>
      </c>
      <c r="YD5" s="412">
        <f>'内訳-（直接人件費）'!I34</f>
        <v>0</v>
      </c>
      <c r="YE5" s="407">
        <f>'内訳-（直接人件費）'!J34</f>
        <v>0</v>
      </c>
      <c r="YF5" s="269">
        <f>'内訳-（直接人件費）'!E35</f>
        <v>0</v>
      </c>
      <c r="YG5" s="269">
        <f>'内訳-（直接人件費）'!F35</f>
        <v>0</v>
      </c>
      <c r="YH5" s="269">
        <f>'内訳-（直接人件費）'!G35</f>
        <v>0</v>
      </c>
      <c r="YI5" s="407">
        <f>'内訳-（直接人件費）'!H35</f>
        <v>0</v>
      </c>
      <c r="YJ5" s="412">
        <f>'内訳-（直接人件費）'!I35</f>
        <v>0</v>
      </c>
      <c r="YK5" s="407">
        <f>'内訳-（直接人件費）'!J35</f>
        <v>0</v>
      </c>
      <c r="YL5" s="269">
        <f>'内訳-（直接人件費）'!E36</f>
        <v>0</v>
      </c>
      <c r="YM5" s="269">
        <f>'内訳-（直接人件費）'!F36</f>
        <v>0</v>
      </c>
      <c r="YN5" s="269">
        <f>'内訳-（直接人件費）'!G36</f>
        <v>0</v>
      </c>
      <c r="YO5" s="407">
        <f>'内訳-（直接人件費）'!H36</f>
        <v>0</v>
      </c>
      <c r="YP5" s="412">
        <f>'内訳-（直接人件費）'!I36</f>
        <v>0</v>
      </c>
      <c r="YQ5" s="407">
        <f>'内訳-（直接人件費）'!J36</f>
        <v>0</v>
      </c>
      <c r="YR5" s="269">
        <f>'内訳-（直接人件費）'!E37</f>
        <v>0</v>
      </c>
      <c r="YS5" s="269">
        <f>'内訳-（直接人件費）'!F37</f>
        <v>0</v>
      </c>
      <c r="YT5" s="269">
        <f>'内訳-（直接人件費）'!G37</f>
        <v>0</v>
      </c>
      <c r="YU5" s="407">
        <f>'内訳-（直接人件費）'!H37</f>
        <v>0</v>
      </c>
      <c r="YV5" s="412">
        <f>'内訳-（直接人件費）'!I37</f>
        <v>0</v>
      </c>
      <c r="YW5" s="407">
        <f>'内訳-（直接人件費）'!J37</f>
        <v>0</v>
      </c>
      <c r="YX5" s="407">
        <f>'内訳-（直接人件費）'!J38</f>
        <v>0</v>
      </c>
      <c r="YY5" s="407">
        <f>'内訳-（直接人件費）'!J39</f>
        <v>0</v>
      </c>
    </row>
    <row r="6" spans="1:675" ht="30" customHeight="1">
      <c r="HB6" s="411"/>
    </row>
  </sheetData>
  <mergeCells count="295">
    <mergeCell ref="CA3:CB3"/>
    <mergeCell ref="CC3:CD3"/>
    <mergeCell ref="CE3:CE4"/>
    <mergeCell ref="BO3:BP3"/>
    <mergeCell ref="BQ3:BR3"/>
    <mergeCell ref="BS3:BT3"/>
    <mergeCell ref="BU3:BV3"/>
    <mergeCell ref="BW3:BX3"/>
    <mergeCell ref="BY3:BZ3"/>
    <mergeCell ref="BM3:BN3"/>
    <mergeCell ref="AR3:AS3"/>
    <mergeCell ref="AT3:AU3"/>
    <mergeCell ref="AV3:AW3"/>
    <mergeCell ref="AX3:AY3"/>
    <mergeCell ref="AZ3:AZ4"/>
    <mergeCell ref="BA3:BB3"/>
    <mergeCell ref="BC3:BD3"/>
    <mergeCell ref="BE3:BF3"/>
    <mergeCell ref="BG3:BH3"/>
    <mergeCell ref="BI3:BJ3"/>
    <mergeCell ref="BK3:BL3"/>
    <mergeCell ref="CG2:DZ2"/>
    <mergeCell ref="CG3:CI3"/>
    <mergeCell ref="A1:U1"/>
    <mergeCell ref="V1:CF1"/>
    <mergeCell ref="A2:I2"/>
    <mergeCell ref="J2:R2"/>
    <mergeCell ref="S2:S4"/>
    <mergeCell ref="T2:T4"/>
    <mergeCell ref="U2:U4"/>
    <mergeCell ref="V2:AZ2"/>
    <mergeCell ref="BA2:CE2"/>
    <mergeCell ref="CF2:CF4"/>
    <mergeCell ref="AP3:AQ3"/>
    <mergeCell ref="R3:R4"/>
    <mergeCell ref="V3:W3"/>
    <mergeCell ref="X3:Y3"/>
    <mergeCell ref="Z3:AA3"/>
    <mergeCell ref="AB3:AC3"/>
    <mergeCell ref="AD3:AE3"/>
    <mergeCell ref="AF3:AG3"/>
    <mergeCell ref="AH3:AI3"/>
    <mergeCell ref="AJ3:AK3"/>
    <mergeCell ref="AL3:AM3"/>
    <mergeCell ref="AN3:AO3"/>
    <mergeCell ref="CJ3:CL3"/>
    <mergeCell ref="CM3:CO3"/>
    <mergeCell ref="CP3:CR3"/>
    <mergeCell ref="CS3:CU3"/>
    <mergeCell ref="CV3:CX3"/>
    <mergeCell ref="DZ3:DZ4"/>
    <mergeCell ref="DN3:DP3"/>
    <mergeCell ref="DQ3:DS3"/>
    <mergeCell ref="DT3:DV3"/>
    <mergeCell ref="DW3:DY3"/>
    <mergeCell ref="EV3:EX3"/>
    <mergeCell ref="EY3:FA3"/>
    <mergeCell ref="FB3:FD3"/>
    <mergeCell ref="FE3:FG3"/>
    <mergeCell ref="FH3:FJ3"/>
    <mergeCell ref="FK3:FM3"/>
    <mergeCell ref="FN3:FP3"/>
    <mergeCell ref="FQ3:FS3"/>
    <mergeCell ref="CY3:DA3"/>
    <mergeCell ref="DB3:DD3"/>
    <mergeCell ref="DE3:DG3"/>
    <mergeCell ref="DH3:DJ3"/>
    <mergeCell ref="DK3:DM3"/>
    <mergeCell ref="FT3:FT4"/>
    <mergeCell ref="FU2:FU4"/>
    <mergeCell ref="CG1:FU1"/>
    <mergeCell ref="FV1:IF1"/>
    <mergeCell ref="FV2:GZ2"/>
    <mergeCell ref="HA2:IE2"/>
    <mergeCell ref="IF2:IF4"/>
    <mergeCell ref="FV3:FW3"/>
    <mergeCell ref="FX3:FY3"/>
    <mergeCell ref="FZ3:GA3"/>
    <mergeCell ref="GB3:GC3"/>
    <mergeCell ref="GD3:GE3"/>
    <mergeCell ref="GF3:GG3"/>
    <mergeCell ref="GH3:GI3"/>
    <mergeCell ref="GJ3:GK3"/>
    <mergeCell ref="GL3:GM3"/>
    <mergeCell ref="EA2:FT2"/>
    <mergeCell ref="EA3:EC3"/>
    <mergeCell ref="ED3:EF3"/>
    <mergeCell ref="EG3:EI3"/>
    <mergeCell ref="EJ3:EL3"/>
    <mergeCell ref="EM3:EO3"/>
    <mergeCell ref="EP3:ER3"/>
    <mergeCell ref="ES3:EU3"/>
    <mergeCell ref="GX3:GY3"/>
    <mergeCell ref="GZ3:GZ4"/>
    <mergeCell ref="HA3:HB3"/>
    <mergeCell ref="HC3:HD3"/>
    <mergeCell ref="HE3:HF3"/>
    <mergeCell ref="GN3:GO3"/>
    <mergeCell ref="GP3:GQ3"/>
    <mergeCell ref="GR3:GS3"/>
    <mergeCell ref="GT3:GU3"/>
    <mergeCell ref="GV3:GW3"/>
    <mergeCell ref="HQ3:HR3"/>
    <mergeCell ref="HS3:HT3"/>
    <mergeCell ref="HU3:HV3"/>
    <mergeCell ref="HW3:HX3"/>
    <mergeCell ref="HY3:HZ3"/>
    <mergeCell ref="HG3:HH3"/>
    <mergeCell ref="HI3:HJ3"/>
    <mergeCell ref="HK3:HL3"/>
    <mergeCell ref="HM3:HN3"/>
    <mergeCell ref="HO3:HP3"/>
    <mergeCell ref="IA3:IB3"/>
    <mergeCell ref="IC3:ID3"/>
    <mergeCell ref="IE3:IE4"/>
    <mergeCell ref="IG1:KQ1"/>
    <mergeCell ref="IG2:JK2"/>
    <mergeCell ref="JL2:KP2"/>
    <mergeCell ref="KQ2:KQ4"/>
    <mergeCell ref="IG3:IH3"/>
    <mergeCell ref="II3:IJ3"/>
    <mergeCell ref="IK3:IL3"/>
    <mergeCell ref="IM3:IN3"/>
    <mergeCell ref="IO3:IP3"/>
    <mergeCell ref="IQ3:IR3"/>
    <mergeCell ref="IS3:IT3"/>
    <mergeCell ref="IU3:IV3"/>
    <mergeCell ref="IW3:IX3"/>
    <mergeCell ref="JI3:JJ3"/>
    <mergeCell ref="JK3:JK4"/>
    <mergeCell ref="JL3:JM3"/>
    <mergeCell ref="JN3:JO3"/>
    <mergeCell ref="JP3:JQ3"/>
    <mergeCell ref="IY3:IZ3"/>
    <mergeCell ref="JA3:JB3"/>
    <mergeCell ref="JC3:JD3"/>
    <mergeCell ref="JE3:JF3"/>
    <mergeCell ref="JG3:JH3"/>
    <mergeCell ref="KB3:KC3"/>
    <mergeCell ref="KD3:KE3"/>
    <mergeCell ref="KF3:KG3"/>
    <mergeCell ref="KH3:KI3"/>
    <mergeCell ref="KJ3:KK3"/>
    <mergeCell ref="JR3:JS3"/>
    <mergeCell ref="JT3:JU3"/>
    <mergeCell ref="JV3:JW3"/>
    <mergeCell ref="JX3:JY3"/>
    <mergeCell ref="JZ3:KA3"/>
    <mergeCell ref="KL3:KM3"/>
    <mergeCell ref="KN3:KO3"/>
    <mergeCell ref="KP3:KP4"/>
    <mergeCell ref="KR1:NB1"/>
    <mergeCell ref="KR2:LV2"/>
    <mergeCell ref="LW2:NA2"/>
    <mergeCell ref="NB2:NB4"/>
    <mergeCell ref="KR3:KS3"/>
    <mergeCell ref="KT3:KU3"/>
    <mergeCell ref="KV3:KW3"/>
    <mergeCell ref="KX3:KY3"/>
    <mergeCell ref="KZ3:LA3"/>
    <mergeCell ref="LB3:LC3"/>
    <mergeCell ref="LD3:LE3"/>
    <mergeCell ref="LF3:LG3"/>
    <mergeCell ref="LH3:LI3"/>
    <mergeCell ref="LT3:LU3"/>
    <mergeCell ref="LV3:LV4"/>
    <mergeCell ref="LW3:LX3"/>
    <mergeCell ref="LY3:LZ3"/>
    <mergeCell ref="MA3:MB3"/>
    <mergeCell ref="LJ3:LK3"/>
    <mergeCell ref="LL3:LM3"/>
    <mergeCell ref="LN3:LO3"/>
    <mergeCell ref="LP3:LQ3"/>
    <mergeCell ref="LR3:LS3"/>
    <mergeCell ref="MM3:MN3"/>
    <mergeCell ref="MO3:MP3"/>
    <mergeCell ref="MQ3:MR3"/>
    <mergeCell ref="MS3:MT3"/>
    <mergeCell ref="MU3:MV3"/>
    <mergeCell ref="MC3:MD3"/>
    <mergeCell ref="ME3:MF3"/>
    <mergeCell ref="MG3:MH3"/>
    <mergeCell ref="MI3:MJ3"/>
    <mergeCell ref="MK3:ML3"/>
    <mergeCell ref="MW3:MX3"/>
    <mergeCell ref="MY3:MZ3"/>
    <mergeCell ref="NA3:NA4"/>
    <mergeCell ref="NC1:PM1"/>
    <mergeCell ref="NC2:OG2"/>
    <mergeCell ref="OH2:PL2"/>
    <mergeCell ref="PM2:PM4"/>
    <mergeCell ref="NC3:ND3"/>
    <mergeCell ref="NE3:NF3"/>
    <mergeCell ref="NG3:NH3"/>
    <mergeCell ref="NI3:NJ3"/>
    <mergeCell ref="NK3:NL3"/>
    <mergeCell ref="NM3:NN3"/>
    <mergeCell ref="NO3:NP3"/>
    <mergeCell ref="NQ3:NR3"/>
    <mergeCell ref="NS3:NT3"/>
    <mergeCell ref="OE3:OF3"/>
    <mergeCell ref="OG3:OG4"/>
    <mergeCell ref="OH3:OI3"/>
    <mergeCell ref="OJ3:OK3"/>
    <mergeCell ref="OL3:OM3"/>
    <mergeCell ref="NU3:NV3"/>
    <mergeCell ref="NW3:NX3"/>
    <mergeCell ref="NY3:NZ3"/>
    <mergeCell ref="OA3:OB3"/>
    <mergeCell ref="OC3:OD3"/>
    <mergeCell ref="OX3:OY3"/>
    <mergeCell ref="OZ3:PA3"/>
    <mergeCell ref="PB3:PC3"/>
    <mergeCell ref="PD3:PE3"/>
    <mergeCell ref="PF3:PG3"/>
    <mergeCell ref="ON3:OO3"/>
    <mergeCell ref="OP3:OQ3"/>
    <mergeCell ref="OR3:OS3"/>
    <mergeCell ref="OT3:OU3"/>
    <mergeCell ref="OV3:OW3"/>
    <mergeCell ref="PH3:PI3"/>
    <mergeCell ref="PJ3:PK3"/>
    <mergeCell ref="PL3:PL4"/>
    <mergeCell ref="PN1:RX1"/>
    <mergeCell ref="PN2:QR2"/>
    <mergeCell ref="QS2:RW2"/>
    <mergeCell ref="RX2:RX4"/>
    <mergeCell ref="PN3:PO3"/>
    <mergeCell ref="PP3:PQ3"/>
    <mergeCell ref="PR3:PS3"/>
    <mergeCell ref="PT3:PU3"/>
    <mergeCell ref="PV3:PW3"/>
    <mergeCell ref="PX3:PY3"/>
    <mergeCell ref="PZ3:QA3"/>
    <mergeCell ref="QB3:QC3"/>
    <mergeCell ref="QD3:QE3"/>
    <mergeCell ref="QP3:QQ3"/>
    <mergeCell ref="QR3:QR4"/>
    <mergeCell ref="QS3:QT3"/>
    <mergeCell ref="QU3:QV3"/>
    <mergeCell ref="QW3:QX3"/>
    <mergeCell ref="QF3:QG3"/>
    <mergeCell ref="QH3:QI3"/>
    <mergeCell ref="QJ3:QK3"/>
    <mergeCell ref="QL3:QM3"/>
    <mergeCell ref="QN3:QO3"/>
    <mergeCell ref="RS3:RT3"/>
    <mergeCell ref="RU3:RV3"/>
    <mergeCell ref="RW3:RW4"/>
    <mergeCell ref="RI3:RJ3"/>
    <mergeCell ref="RK3:RL3"/>
    <mergeCell ref="RM3:RN3"/>
    <mergeCell ref="RO3:RP3"/>
    <mergeCell ref="RQ3:RR3"/>
    <mergeCell ref="QY3:QZ3"/>
    <mergeCell ref="RA3:RB3"/>
    <mergeCell ref="RC3:RD3"/>
    <mergeCell ref="RE3:RF3"/>
    <mergeCell ref="RG3:RH3"/>
    <mergeCell ref="VE3:VJ3"/>
    <mergeCell ref="RY3:SD3"/>
    <mergeCell ref="SE3:SJ3"/>
    <mergeCell ref="SK3:SP3"/>
    <mergeCell ref="SQ3:SV3"/>
    <mergeCell ref="SW3:TB3"/>
    <mergeCell ref="TC3:TH3"/>
    <mergeCell ref="TI3:TN3"/>
    <mergeCell ref="TO3:TT3"/>
    <mergeCell ref="TU3:TZ3"/>
    <mergeCell ref="UA3:UF3"/>
    <mergeCell ref="UG3:UL3"/>
    <mergeCell ref="RY1:YY1"/>
    <mergeCell ref="YL3:YQ3"/>
    <mergeCell ref="YR3:YW3"/>
    <mergeCell ref="YX3:YX4"/>
    <mergeCell ref="YY2:YY4"/>
    <mergeCell ref="RY2:VK2"/>
    <mergeCell ref="VL2:YX2"/>
    <mergeCell ref="XH3:XM3"/>
    <mergeCell ref="XN3:XS3"/>
    <mergeCell ref="XT3:XY3"/>
    <mergeCell ref="XZ3:YE3"/>
    <mergeCell ref="YF3:YK3"/>
    <mergeCell ref="WD3:WI3"/>
    <mergeCell ref="WJ3:WO3"/>
    <mergeCell ref="WP3:WU3"/>
    <mergeCell ref="WV3:XA3"/>
    <mergeCell ref="XB3:XG3"/>
    <mergeCell ref="VK3:VK4"/>
    <mergeCell ref="VL3:VQ3"/>
    <mergeCell ref="VR3:VW3"/>
    <mergeCell ref="VX3:WC3"/>
    <mergeCell ref="UM3:UR3"/>
    <mergeCell ref="US3:UX3"/>
    <mergeCell ref="UY3:VD3"/>
  </mergeCells>
  <phoneticPr fontId="55"/>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tabColor theme="9"/>
  </sheetPr>
  <dimension ref="A1:BF96"/>
  <sheetViews>
    <sheetView showZeros="0" workbookViewId="0">
      <selection activeCell="E22" sqref="E22"/>
    </sheetView>
  </sheetViews>
  <sheetFormatPr defaultColWidth="9" defaultRowHeight="25.2" customHeight="1"/>
  <cols>
    <col min="1" max="1" width="2.6640625" style="1" customWidth="1"/>
    <col min="2" max="2" width="5.6640625" style="1" customWidth="1"/>
    <col min="3" max="3" width="15.6640625" style="1" customWidth="1"/>
    <col min="4" max="4" width="12.6640625" style="1" customWidth="1"/>
    <col min="5" max="5" width="40.77734375" style="1" customWidth="1"/>
    <col min="6" max="6" width="3.109375" customWidth="1"/>
    <col min="7" max="7" width="3.6640625" style="111" customWidth="1"/>
    <col min="8" max="8" width="30.77734375" style="111" customWidth="1"/>
    <col min="9" max="9" width="11.6640625" style="111" bestFit="1" customWidth="1"/>
    <col min="10" max="10" width="12.109375" style="111" bestFit="1" customWidth="1"/>
    <col min="11" max="11" width="9" style="111" customWidth="1"/>
    <col min="12" max="12" width="13.44140625" style="546" customWidth="1"/>
    <col min="13" max="14" width="13.44140625" customWidth="1"/>
    <col min="23" max="29" width="13.44140625" customWidth="1"/>
    <col min="52" max="53" width="2.6640625" customWidth="1"/>
    <col min="54" max="54" width="5.6640625" customWidth="1"/>
    <col min="55" max="55" width="15.6640625" customWidth="1"/>
    <col min="56" max="56" width="12.6640625" customWidth="1"/>
    <col min="57" max="57" width="40.77734375" customWidth="1"/>
    <col min="58" max="58" width="3.109375" customWidth="1"/>
  </cols>
  <sheetData>
    <row r="1" spans="2:58" ht="25.2" customHeight="1">
      <c r="B1" s="1" t="s">
        <v>2191</v>
      </c>
      <c r="F1" s="1"/>
      <c r="L1" s="504"/>
      <c r="AZ1" s="1"/>
      <c r="BA1" s="1"/>
      <c r="BB1" s="1" t="s">
        <v>2191</v>
      </c>
      <c r="BC1" s="1"/>
      <c r="BD1" s="1"/>
      <c r="BE1" s="1"/>
      <c r="BF1" s="1"/>
    </row>
    <row r="2" spans="2:58" ht="25.2" customHeight="1">
      <c r="B2" s="651" t="s">
        <v>2236</v>
      </c>
      <c r="C2" s="651"/>
      <c r="D2" s="651"/>
      <c r="E2" s="547"/>
      <c r="F2" s="1"/>
      <c r="L2" s="504"/>
      <c r="AZ2" s="1"/>
      <c r="BA2" s="1"/>
      <c r="BB2" s="1"/>
      <c r="BC2" s="1"/>
      <c r="BD2" s="1"/>
      <c r="BE2" s="1"/>
      <c r="BF2" s="1"/>
    </row>
    <row r="3" spans="2:58" ht="25.2" customHeight="1">
      <c r="B3" s="655" t="s">
        <v>178</v>
      </c>
      <c r="C3" s="658" t="s">
        <v>23</v>
      </c>
      <c r="D3" s="491" t="s">
        <v>22</v>
      </c>
      <c r="E3" s="176" t="str">
        <f>ASC(PHONETIC(E4))</f>
        <v/>
      </c>
      <c r="F3" s="1"/>
      <c r="K3" s="508"/>
      <c r="L3" s="509"/>
      <c r="AZ3" s="1"/>
      <c r="BA3" s="1"/>
      <c r="BB3" s="505" t="s">
        <v>178</v>
      </c>
      <c r="BC3" s="35" t="s">
        <v>23</v>
      </c>
      <c r="BD3" s="491" t="s">
        <v>22</v>
      </c>
      <c r="BE3" s="507" t="str">
        <f>ASC(PHONETIC(BE4))</f>
        <v>ｱｱｱｱｶﾌﾞｼｷｶﾞｲｼｬ</v>
      </c>
      <c r="BF3" s="1"/>
    </row>
    <row r="4" spans="2:58" ht="25.2" customHeight="1">
      <c r="B4" s="656"/>
      <c r="C4" s="659"/>
      <c r="D4" s="511" t="s">
        <v>2221</v>
      </c>
      <c r="E4" s="177"/>
      <c r="F4" s="1"/>
      <c r="G4" s="111" t="s">
        <v>1995</v>
      </c>
      <c r="I4" s="508"/>
      <c r="J4" s="508"/>
      <c r="L4" s="504"/>
      <c r="AZ4" s="1"/>
      <c r="BA4" s="1"/>
      <c r="BB4" s="510"/>
      <c r="BC4" s="35"/>
      <c r="BD4" s="511" t="s">
        <v>24</v>
      </c>
      <c r="BE4" s="512" t="s">
        <v>2163</v>
      </c>
      <c r="BF4" s="1"/>
    </row>
    <row r="5" spans="2:58" ht="25.2" customHeight="1">
      <c r="B5" s="656"/>
      <c r="C5" s="652" t="s">
        <v>29</v>
      </c>
      <c r="D5" s="511" t="s">
        <v>16</v>
      </c>
      <c r="E5" s="178"/>
      <c r="F5" s="1"/>
      <c r="G5" s="515"/>
      <c r="H5" s="516"/>
      <c r="I5" s="517"/>
      <c r="J5" s="508"/>
      <c r="K5" s="508"/>
      <c r="L5" s="518"/>
      <c r="AZ5" s="1"/>
      <c r="BA5" s="1"/>
      <c r="BB5" s="510"/>
      <c r="BC5" s="494" t="s">
        <v>29</v>
      </c>
      <c r="BD5" s="511" t="s">
        <v>16</v>
      </c>
      <c r="BE5" s="514">
        <v>1</v>
      </c>
      <c r="BF5" s="1"/>
    </row>
    <row r="6" spans="2:58" ht="25.2" customHeight="1">
      <c r="B6" s="656"/>
      <c r="C6" s="653"/>
      <c r="D6" s="511" t="s">
        <v>17</v>
      </c>
      <c r="E6" s="177"/>
      <c r="F6" s="1"/>
      <c r="G6" s="515"/>
      <c r="H6" s="516"/>
      <c r="I6" s="517"/>
      <c r="J6" s="508"/>
      <c r="K6" s="508"/>
      <c r="L6" s="518"/>
      <c r="AZ6" s="1"/>
      <c r="BA6" s="1"/>
      <c r="BB6" s="510"/>
      <c r="BC6" s="494"/>
      <c r="BD6" s="511" t="s">
        <v>17</v>
      </c>
      <c r="BE6" s="519" t="s">
        <v>2157</v>
      </c>
      <c r="BF6" s="1"/>
    </row>
    <row r="7" spans="2:58" ht="25.2" customHeight="1">
      <c r="B7" s="656"/>
      <c r="C7" s="658" t="s">
        <v>13</v>
      </c>
      <c r="D7" s="511" t="s">
        <v>14</v>
      </c>
      <c r="E7" s="177"/>
      <c r="F7" s="1"/>
      <c r="G7" s="515"/>
      <c r="H7" s="516"/>
      <c r="I7" s="517"/>
      <c r="J7" s="508"/>
      <c r="L7" s="504"/>
      <c r="AZ7" s="1"/>
      <c r="BA7" s="1"/>
      <c r="BB7" s="510"/>
      <c r="BC7" s="35" t="s">
        <v>13</v>
      </c>
      <c r="BD7" s="511" t="s">
        <v>14</v>
      </c>
      <c r="BE7" s="512" t="s">
        <v>2160</v>
      </c>
      <c r="BF7" s="1"/>
    </row>
    <row r="8" spans="2:58" ht="25.2" customHeight="1">
      <c r="B8" s="656"/>
      <c r="C8" s="660"/>
      <c r="D8" s="491" t="s">
        <v>22</v>
      </c>
      <c r="E8" s="176" t="str">
        <f>ASC(PHONETIC(E9))</f>
        <v/>
      </c>
      <c r="F8" s="1"/>
      <c r="G8" s="520"/>
      <c r="H8" s="516"/>
      <c r="I8" s="517"/>
      <c r="J8" s="508"/>
      <c r="L8" s="504"/>
      <c r="AZ8" s="1"/>
      <c r="BA8" s="1"/>
      <c r="BB8" s="510"/>
      <c r="BC8" s="35"/>
      <c r="BD8" s="491" t="s">
        <v>22</v>
      </c>
      <c r="BE8" s="507" t="str">
        <f>ASC(PHONETIC(BE9))</f>
        <v>ｴｴ ｴｴｴ</v>
      </c>
      <c r="BF8" s="1"/>
    </row>
    <row r="9" spans="2:58" ht="25.2" customHeight="1">
      <c r="B9" s="656"/>
      <c r="C9" s="659"/>
      <c r="D9" s="511" t="s">
        <v>15</v>
      </c>
      <c r="E9" s="177"/>
      <c r="F9" s="1"/>
      <c r="G9" s="520" t="s">
        <v>1995</v>
      </c>
      <c r="H9" s="516"/>
      <c r="I9" s="517"/>
      <c r="J9" s="508"/>
      <c r="L9" s="504"/>
      <c r="AZ9" s="1"/>
      <c r="BA9" s="1"/>
      <c r="BB9" s="510"/>
      <c r="BC9" s="35"/>
      <c r="BD9" s="511" t="s">
        <v>15</v>
      </c>
      <c r="BE9" s="512" t="s">
        <v>2158</v>
      </c>
      <c r="BF9" s="1"/>
    </row>
    <row r="10" spans="2:58" ht="25.2" customHeight="1">
      <c r="B10" s="656"/>
      <c r="C10" s="652" t="s">
        <v>1998</v>
      </c>
      <c r="D10" s="511" t="s">
        <v>20</v>
      </c>
      <c r="E10" s="177"/>
      <c r="F10" s="1"/>
      <c r="G10" s="516"/>
      <c r="H10" s="516"/>
      <c r="I10" s="517"/>
      <c r="J10" s="508"/>
      <c r="L10" s="504"/>
      <c r="AZ10" s="1"/>
      <c r="BA10" s="1"/>
      <c r="BB10" s="510"/>
      <c r="BC10" s="494" t="s">
        <v>1998</v>
      </c>
      <c r="BD10" s="511" t="s">
        <v>20</v>
      </c>
      <c r="BE10" s="512" t="s">
        <v>2161</v>
      </c>
      <c r="BF10" s="1"/>
    </row>
    <row r="11" spans="2:58" ht="25.2" customHeight="1">
      <c r="B11" s="656"/>
      <c r="C11" s="654"/>
      <c r="D11" s="491" t="s">
        <v>22</v>
      </c>
      <c r="E11" s="176" t="str">
        <f>ASC(PHONETIC(E12))</f>
        <v/>
      </c>
      <c r="F11" s="1"/>
      <c r="G11" s="516"/>
      <c r="H11" s="516"/>
      <c r="I11" s="517"/>
      <c r="J11" s="508"/>
      <c r="L11" s="504"/>
      <c r="AZ11" s="1"/>
      <c r="BA11" s="1"/>
      <c r="BB11" s="510"/>
      <c r="BC11" s="494"/>
      <c r="BD11" s="491" t="s">
        <v>22</v>
      </c>
      <c r="BE11" s="507" t="str">
        <f>ASC(PHONETIC(BE12))</f>
        <v>ｶｶ ｶｶ</v>
      </c>
      <c r="BF11" s="1"/>
    </row>
    <row r="12" spans="2:58" ht="25.2" customHeight="1">
      <c r="B12" s="656"/>
      <c r="C12" s="654"/>
      <c r="D12" s="511" t="s">
        <v>15</v>
      </c>
      <c r="E12" s="177"/>
      <c r="F12" s="1"/>
      <c r="G12" s="520" t="s">
        <v>1995</v>
      </c>
      <c r="H12" s="516"/>
      <c r="I12" s="517"/>
      <c r="J12" s="508"/>
      <c r="L12" s="504"/>
      <c r="AZ12" s="1"/>
      <c r="BA12" s="1"/>
      <c r="BB12" s="510"/>
      <c r="BC12" s="494"/>
      <c r="BD12" s="511" t="s">
        <v>15</v>
      </c>
      <c r="BE12" s="512" t="s">
        <v>2159</v>
      </c>
      <c r="BF12" s="1"/>
    </row>
    <row r="13" spans="2:58" ht="25.2" customHeight="1">
      <c r="B13" s="656"/>
      <c r="C13" s="654"/>
      <c r="D13" s="511" t="s">
        <v>18</v>
      </c>
      <c r="E13" s="177"/>
      <c r="F13" s="1"/>
      <c r="G13" s="111" t="s">
        <v>174</v>
      </c>
      <c r="H13" s="516"/>
      <c r="I13" s="517"/>
      <c r="J13" s="508"/>
      <c r="L13" s="504"/>
      <c r="AZ13" s="1"/>
      <c r="BA13" s="1"/>
      <c r="BB13" s="510"/>
      <c r="BC13" s="494"/>
      <c r="BD13" s="511" t="s">
        <v>18</v>
      </c>
      <c r="BE13" s="512" t="s">
        <v>2180</v>
      </c>
      <c r="BF13" s="1"/>
    </row>
    <row r="14" spans="2:58" ht="25.2" customHeight="1">
      <c r="B14" s="656"/>
      <c r="C14" s="653"/>
      <c r="D14" s="522" t="s">
        <v>19</v>
      </c>
      <c r="E14" s="177"/>
      <c r="F14" s="1"/>
      <c r="G14" s="515"/>
      <c r="H14" s="516"/>
      <c r="I14" s="517"/>
      <c r="J14" s="508"/>
      <c r="L14" s="504"/>
      <c r="AZ14" s="1"/>
      <c r="BA14" s="1"/>
      <c r="BB14" s="510"/>
      <c r="BC14" s="494"/>
      <c r="BD14" s="511" t="s">
        <v>21</v>
      </c>
      <c r="BE14" s="512" t="s">
        <v>2181</v>
      </c>
      <c r="BF14" s="1"/>
    </row>
    <row r="15" spans="2:58" ht="25.2" customHeight="1">
      <c r="B15" s="656"/>
      <c r="C15" s="652" t="s">
        <v>48</v>
      </c>
      <c r="D15" s="506" t="s">
        <v>25</v>
      </c>
      <c r="E15" s="179" t="s">
        <v>50</v>
      </c>
      <c r="F15" s="1"/>
      <c r="G15" s="111" t="s">
        <v>177</v>
      </c>
      <c r="H15" s="516"/>
      <c r="I15" s="524"/>
      <c r="J15" s="508"/>
      <c r="L15" s="504"/>
      <c r="AZ15" s="1"/>
      <c r="BA15" s="1"/>
      <c r="BB15" s="510"/>
      <c r="BC15" s="513"/>
      <c r="BD15" s="522" t="s">
        <v>19</v>
      </c>
      <c r="BE15" s="512" t="s">
        <v>2162</v>
      </c>
      <c r="BF15" s="1"/>
    </row>
    <row r="16" spans="2:58" ht="25.2" customHeight="1">
      <c r="B16" s="656"/>
      <c r="C16" s="653"/>
      <c r="D16" s="506" t="s">
        <v>26</v>
      </c>
      <c r="E16" s="179" t="s">
        <v>2622</v>
      </c>
      <c r="F16" s="1"/>
      <c r="G16" s="111" t="s">
        <v>36</v>
      </c>
      <c r="L16" s="504"/>
      <c r="AZ16" s="1"/>
      <c r="BA16" s="1"/>
      <c r="BB16" s="510"/>
      <c r="BC16" s="513" t="s">
        <v>48</v>
      </c>
      <c r="BD16" s="506" t="s">
        <v>25</v>
      </c>
      <c r="BE16" s="523" t="s">
        <v>51</v>
      </c>
      <c r="BF16" s="1"/>
    </row>
    <row r="17" spans="2:58" ht="25.2" customHeight="1">
      <c r="B17" s="656"/>
      <c r="C17" s="648" t="s">
        <v>27</v>
      </c>
      <c r="D17" s="650"/>
      <c r="E17" s="180"/>
      <c r="F17" s="1" t="s">
        <v>175</v>
      </c>
      <c r="G17" s="526" t="s">
        <v>1997</v>
      </c>
      <c r="I17" s="516"/>
      <c r="L17" s="504"/>
      <c r="AZ17" s="1"/>
      <c r="BA17" s="1"/>
      <c r="BB17" s="510"/>
      <c r="BC17" s="521"/>
      <c r="BD17" s="506" t="s">
        <v>26</v>
      </c>
      <c r="BE17" s="523"/>
      <c r="BF17" s="1"/>
    </row>
    <row r="18" spans="2:58" ht="25.2" customHeight="1">
      <c r="B18" s="657"/>
      <c r="C18" s="648" t="s">
        <v>28</v>
      </c>
      <c r="D18" s="650"/>
      <c r="E18" s="180"/>
      <c r="F18" s="1" t="s">
        <v>176</v>
      </c>
      <c r="L18" s="504"/>
      <c r="AZ18" s="1"/>
      <c r="BA18" s="1"/>
      <c r="BB18" s="510"/>
      <c r="BC18" s="493" t="s">
        <v>27</v>
      </c>
      <c r="BD18" s="495"/>
      <c r="BE18" s="525">
        <v>9.9999999999999992E+22</v>
      </c>
      <c r="BF18" s="1" t="s">
        <v>175</v>
      </c>
    </row>
    <row r="19" spans="2:58" ht="25.2" customHeight="1">
      <c r="B19" s="661" t="s">
        <v>2262</v>
      </c>
      <c r="C19" s="662"/>
      <c r="D19" s="662"/>
      <c r="E19" s="431" t="s">
        <v>2102</v>
      </c>
      <c r="F19" s="1"/>
      <c r="G19" s="665" t="s">
        <v>2135</v>
      </c>
      <c r="H19" s="666"/>
      <c r="I19" s="666"/>
      <c r="J19" s="666"/>
      <c r="K19" s="666"/>
      <c r="L19" s="666"/>
      <c r="AZ19" s="1"/>
      <c r="BA19" s="1"/>
      <c r="BB19" s="661" t="s">
        <v>2171</v>
      </c>
      <c r="BC19" s="662"/>
      <c r="BD19" s="662"/>
      <c r="BE19" s="530" t="s">
        <v>2136</v>
      </c>
      <c r="BF19" s="1"/>
    </row>
    <row r="20" spans="2:58" ht="25.2" customHeight="1">
      <c r="B20" s="661" t="s">
        <v>2261</v>
      </c>
      <c r="C20" s="662"/>
      <c r="D20" s="662"/>
      <c r="E20" s="432"/>
      <c r="F20" s="1"/>
      <c r="G20" s="665" t="s">
        <v>2264</v>
      </c>
      <c r="H20" s="666"/>
      <c r="I20" s="666"/>
      <c r="J20" s="666"/>
      <c r="K20" s="666"/>
      <c r="L20" s="666"/>
      <c r="AZ20" s="1"/>
      <c r="BA20" s="1"/>
      <c r="BB20" s="661" t="s">
        <v>2171</v>
      </c>
      <c r="BC20" s="662"/>
      <c r="BD20" s="662"/>
      <c r="BE20" s="530" t="s">
        <v>2136</v>
      </c>
      <c r="BF20" s="1"/>
    </row>
    <row r="21" spans="2:58" ht="25.2" customHeight="1">
      <c r="B21" s="647" t="s">
        <v>2196</v>
      </c>
      <c r="C21" s="647"/>
      <c r="D21" s="647"/>
      <c r="E21" s="431" t="s">
        <v>2102</v>
      </c>
      <c r="F21" s="1"/>
      <c r="G21" s="665" t="s">
        <v>2135</v>
      </c>
      <c r="H21" s="666"/>
      <c r="I21" s="666"/>
      <c r="J21" s="666"/>
      <c r="K21" s="666"/>
      <c r="L21" s="666"/>
      <c r="AZ21" s="1"/>
      <c r="BA21" s="1"/>
      <c r="BB21" s="667" t="s">
        <v>2196</v>
      </c>
      <c r="BC21" s="668"/>
      <c r="BD21" s="669"/>
      <c r="BE21" s="530" t="s">
        <v>2174</v>
      </c>
      <c r="BF21" s="1"/>
    </row>
    <row r="22" spans="2:58" ht="25.2" customHeight="1">
      <c r="B22" s="648" t="s">
        <v>2252</v>
      </c>
      <c r="C22" s="649"/>
      <c r="D22" s="650"/>
      <c r="E22" s="489">
        <v>0.5</v>
      </c>
      <c r="F22" s="1"/>
      <c r="G22" s="665" t="s">
        <v>2135</v>
      </c>
      <c r="H22" s="666"/>
      <c r="I22" s="666"/>
      <c r="J22" s="666"/>
      <c r="K22" s="666"/>
      <c r="L22" s="666"/>
      <c r="AZ22" s="1"/>
      <c r="BA22" s="1"/>
      <c r="BB22" s="531"/>
      <c r="BC22" s="492"/>
      <c r="BD22" s="492"/>
      <c r="BE22" s="530"/>
      <c r="BF22" s="1"/>
    </row>
    <row r="23" spans="2:58" ht="25.2" hidden="1" customHeight="1">
      <c r="B23" s="644" t="s">
        <v>2495</v>
      </c>
      <c r="C23" s="644"/>
      <c r="D23" s="644"/>
      <c r="E23" s="533">
        <f>'第1号(交付申請) '!O24</f>
        <v>0</v>
      </c>
      <c r="F23" s="1"/>
      <c r="G23" s="528"/>
      <c r="H23" s="529"/>
      <c r="I23" s="529"/>
      <c r="J23" s="529"/>
      <c r="K23" s="529"/>
      <c r="L23" s="529"/>
      <c r="AZ23" s="1"/>
      <c r="BA23" s="1"/>
      <c r="BB23" s="531"/>
      <c r="BC23" s="492"/>
      <c r="BD23" s="492"/>
      <c r="BE23" s="530"/>
      <c r="BF23" s="1"/>
    </row>
    <row r="24" spans="2:58" ht="25.2" hidden="1" customHeight="1">
      <c r="B24" s="644" t="s">
        <v>2496</v>
      </c>
      <c r="C24" s="644"/>
      <c r="D24" s="644"/>
      <c r="E24" s="533">
        <f>'第1号(交付申請) '!O25</f>
        <v>0</v>
      </c>
      <c r="F24" s="1"/>
      <c r="G24" s="528"/>
      <c r="H24" s="529"/>
      <c r="I24" s="529"/>
      <c r="J24" s="529"/>
      <c r="K24" s="529"/>
      <c r="L24" s="529"/>
      <c r="AZ24" s="1"/>
      <c r="BA24" s="1"/>
      <c r="BB24" s="531"/>
      <c r="BC24" s="492"/>
      <c r="BD24" s="492"/>
      <c r="BE24" s="530"/>
      <c r="BF24" s="1"/>
    </row>
    <row r="25" spans="2:58" ht="25.2" hidden="1" customHeight="1">
      <c r="B25" s="670" t="s">
        <v>2305</v>
      </c>
      <c r="C25" s="671"/>
      <c r="D25" s="532" t="s">
        <v>2237</v>
      </c>
      <c r="E25" s="534">
        <f>'第1号(交付申請) '!O30</f>
        <v>0</v>
      </c>
      <c r="F25" s="1" t="s">
        <v>2240</v>
      </c>
      <c r="G25" s="529" t="str">
        <f>IF(E25&lt;5000,"入力内容に誤りがあります","")</f>
        <v>入力内容に誤りがあります</v>
      </c>
      <c r="H25" s="529"/>
      <c r="I25" s="529"/>
      <c r="J25" s="529"/>
      <c r="K25" s="529"/>
      <c r="L25" s="529"/>
      <c r="AZ25" s="1"/>
      <c r="BA25" s="1"/>
      <c r="BB25" s="531"/>
      <c r="BC25" s="492"/>
      <c r="BD25" s="492"/>
      <c r="BE25" s="530"/>
      <c r="BF25" s="1"/>
    </row>
    <row r="26" spans="2:58" ht="25.2" hidden="1" customHeight="1">
      <c r="B26" s="672"/>
      <c r="C26" s="673"/>
      <c r="D26" s="532" t="s">
        <v>2238</v>
      </c>
      <c r="E26" s="534">
        <f>'第1号(交付申請) '!O31</f>
        <v>0</v>
      </c>
      <c r="F26" s="1" t="s">
        <v>2240</v>
      </c>
      <c r="G26" s="529" t="str">
        <f>IF(E26&lt;5000,"入力内容に誤りがあります","")</f>
        <v>入力内容に誤りがあります</v>
      </c>
      <c r="H26" s="529"/>
      <c r="I26" s="529"/>
      <c r="J26" s="529"/>
      <c r="K26" s="529"/>
      <c r="L26" s="529"/>
      <c r="AZ26" s="1"/>
      <c r="BA26" s="1"/>
      <c r="BB26" s="531"/>
      <c r="BC26" s="492"/>
      <c r="BD26" s="492"/>
      <c r="BE26" s="530"/>
      <c r="BF26" s="1"/>
    </row>
    <row r="27" spans="2:58" ht="25.2" hidden="1" customHeight="1">
      <c r="B27" s="674"/>
      <c r="C27" s="675"/>
      <c r="D27" s="532" t="s">
        <v>2239</v>
      </c>
      <c r="E27" s="534">
        <f>'第1号(交付申請) '!O32</f>
        <v>0</v>
      </c>
      <c r="F27" s="1" t="s">
        <v>2240</v>
      </c>
      <c r="G27" s="529" t="str">
        <f>IF(E27&lt;5000,"入力内容に誤りがあります","")</f>
        <v>入力内容に誤りがあります</v>
      </c>
      <c r="H27" s="529"/>
      <c r="I27" s="529"/>
      <c r="J27" s="529"/>
      <c r="K27" s="529"/>
      <c r="L27" s="529"/>
      <c r="AZ27" s="1"/>
      <c r="BA27" s="1"/>
      <c r="BB27" s="531"/>
      <c r="BC27" s="492"/>
      <c r="BD27" s="492"/>
      <c r="BE27" s="535"/>
      <c r="BF27" s="1"/>
    </row>
    <row r="28" spans="2:58" ht="30" hidden="1" customHeight="1">
      <c r="B28" s="644" t="s">
        <v>2241</v>
      </c>
      <c r="C28" s="644"/>
      <c r="D28" s="644"/>
      <c r="E28" s="536">
        <f>'第1号(交付申請) '!O33</f>
        <v>0</v>
      </c>
      <c r="F28" s="1"/>
      <c r="G28" s="529" t="str">
        <f>LEN(E28)&amp;"字"</f>
        <v>1字</v>
      </c>
      <c r="H28" s="529"/>
      <c r="I28" s="529"/>
      <c r="J28" s="529"/>
      <c r="K28" s="529"/>
      <c r="L28" s="529"/>
      <c r="AZ28" s="1"/>
      <c r="BA28" s="1"/>
      <c r="BB28" s="531"/>
      <c r="BC28" s="492"/>
      <c r="BD28" s="492"/>
      <c r="BE28" s="535"/>
      <c r="BF28" s="1"/>
    </row>
    <row r="29" spans="2:58" ht="25.2" hidden="1" customHeight="1">
      <c r="B29" s="645" t="s">
        <v>2242</v>
      </c>
      <c r="C29" s="644" t="s">
        <v>2243</v>
      </c>
      <c r="D29" s="644"/>
      <c r="E29" s="537">
        <f>'第1号(交付申請) '!Q45</f>
        <v>0</v>
      </c>
      <c r="F29" s="1" t="s">
        <v>175</v>
      </c>
      <c r="G29" s="528"/>
      <c r="H29" s="529"/>
      <c r="I29" s="529"/>
      <c r="J29" s="529"/>
      <c r="K29" s="529"/>
      <c r="L29" s="529"/>
      <c r="AZ29" s="1"/>
      <c r="BA29" s="1"/>
      <c r="BB29" s="531"/>
      <c r="BC29" s="492"/>
      <c r="BD29" s="492"/>
      <c r="BE29" s="535"/>
      <c r="BF29" s="1"/>
    </row>
    <row r="30" spans="2:58" ht="25.2" hidden="1" customHeight="1">
      <c r="B30" s="645"/>
      <c r="C30" s="644" t="s">
        <v>2244</v>
      </c>
      <c r="D30" s="644"/>
      <c r="E30" s="537">
        <f>'第1号(交付申請) '!Q46</f>
        <v>0</v>
      </c>
      <c r="F30" s="1" t="s">
        <v>175</v>
      </c>
      <c r="G30" s="529" t="s">
        <v>2257</v>
      </c>
      <c r="H30" s="529"/>
      <c r="I30" s="538" t="s">
        <v>2258</v>
      </c>
      <c r="J30" s="539">
        <f>$E$41*0.2</f>
        <v>0</v>
      </c>
      <c r="K30" s="529"/>
      <c r="L30" s="529"/>
      <c r="AZ30" s="1"/>
      <c r="BA30" s="1"/>
      <c r="BB30" s="531"/>
      <c r="BC30" s="492"/>
      <c r="BD30" s="492"/>
      <c r="BE30" s="535"/>
      <c r="BF30" s="1"/>
    </row>
    <row r="31" spans="2:58" ht="25.2" hidden="1" customHeight="1">
      <c r="B31" s="645"/>
      <c r="C31" s="644" t="s">
        <v>2245</v>
      </c>
      <c r="D31" s="644"/>
      <c r="E31" s="537">
        <f>'第1号(交付申請) '!Q47</f>
        <v>0</v>
      </c>
      <c r="F31" s="1" t="s">
        <v>175</v>
      </c>
      <c r="G31" s="528"/>
      <c r="H31" s="529"/>
      <c r="I31" s="529"/>
      <c r="J31" s="529"/>
      <c r="K31" s="529"/>
      <c r="L31" s="529"/>
      <c r="AZ31" s="1"/>
      <c r="BA31" s="1"/>
      <c r="BB31" s="531"/>
      <c r="BC31" s="492"/>
      <c r="BD31" s="492"/>
      <c r="BE31" s="535"/>
      <c r="BF31" s="1"/>
    </row>
    <row r="32" spans="2:58" ht="25.2" hidden="1" customHeight="1">
      <c r="B32" s="645"/>
      <c r="C32" s="644" t="s">
        <v>2246</v>
      </c>
      <c r="D32" s="644"/>
      <c r="E32" s="537">
        <f>'第1号(交付申請) '!Q48</f>
        <v>0</v>
      </c>
      <c r="F32" s="1" t="s">
        <v>175</v>
      </c>
      <c r="G32" s="528"/>
      <c r="H32" s="529"/>
      <c r="I32" s="529"/>
      <c r="J32" s="529"/>
      <c r="K32" s="529"/>
      <c r="L32" s="529"/>
      <c r="AZ32" s="1"/>
      <c r="BA32" s="1"/>
      <c r="BB32" s="531"/>
      <c r="BC32" s="492"/>
      <c r="BD32" s="492"/>
      <c r="BE32" s="535"/>
      <c r="BF32" s="1"/>
    </row>
    <row r="33" spans="2:58" ht="25.2" hidden="1" customHeight="1">
      <c r="B33" s="645"/>
      <c r="C33" s="644" t="s">
        <v>2247</v>
      </c>
      <c r="D33" s="644"/>
      <c r="E33" s="537">
        <f>'第1号(交付申請) '!Q49</f>
        <v>0</v>
      </c>
      <c r="F33" s="1" t="s">
        <v>175</v>
      </c>
      <c r="G33" s="528"/>
      <c r="H33" s="529"/>
      <c r="I33" s="529"/>
      <c r="J33" s="529"/>
      <c r="K33" s="529"/>
      <c r="L33" s="529"/>
      <c r="AZ33" s="1"/>
      <c r="BA33" s="1"/>
      <c r="BB33" s="531"/>
      <c r="BC33" s="492"/>
      <c r="BD33" s="492"/>
      <c r="BE33" s="535"/>
      <c r="BF33" s="1"/>
    </row>
    <row r="34" spans="2:58" ht="25.2" hidden="1" customHeight="1">
      <c r="B34" s="645"/>
      <c r="C34" s="644" t="s">
        <v>2248</v>
      </c>
      <c r="D34" s="644"/>
      <c r="E34" s="537">
        <f>'第1号(交付申請) '!Q50</f>
        <v>0</v>
      </c>
      <c r="F34" s="1" t="s">
        <v>175</v>
      </c>
      <c r="G34" s="528"/>
      <c r="H34" s="529"/>
      <c r="I34" s="529"/>
      <c r="J34" s="529"/>
      <c r="K34" s="529"/>
      <c r="L34" s="529"/>
      <c r="AZ34" s="1"/>
      <c r="BA34" s="1"/>
      <c r="BB34" s="531"/>
      <c r="BC34" s="492"/>
      <c r="BD34" s="492"/>
      <c r="BE34" s="535"/>
      <c r="BF34" s="1"/>
    </row>
    <row r="35" spans="2:58" ht="25.2" hidden="1" customHeight="1">
      <c r="B35" s="645"/>
      <c r="C35" s="644" t="s">
        <v>2249</v>
      </c>
      <c r="D35" s="644"/>
      <c r="E35" s="537">
        <f>'第1号(交付申請) '!Q51</f>
        <v>0</v>
      </c>
      <c r="F35" s="1" t="s">
        <v>175</v>
      </c>
      <c r="G35" s="528"/>
      <c r="H35" s="529"/>
      <c r="I35" s="529"/>
      <c r="J35" s="529"/>
      <c r="K35" s="529"/>
      <c r="L35" s="529"/>
      <c r="AZ35" s="1"/>
      <c r="BA35" s="1"/>
      <c r="BB35" s="531"/>
      <c r="BC35" s="492"/>
      <c r="BD35" s="492"/>
      <c r="BE35" s="535"/>
      <c r="BF35" s="1"/>
    </row>
    <row r="36" spans="2:58" ht="25.2" hidden="1" customHeight="1">
      <c r="B36" s="645"/>
      <c r="C36" s="644" t="s">
        <v>2250</v>
      </c>
      <c r="D36" s="644"/>
      <c r="E36" s="537">
        <f>'第1号(交付申請) '!Q52</f>
        <v>0</v>
      </c>
      <c r="F36" s="1" t="s">
        <v>175</v>
      </c>
      <c r="G36" s="529" t="s">
        <v>2257</v>
      </c>
      <c r="H36" s="529"/>
      <c r="I36" s="538" t="s">
        <v>2258</v>
      </c>
      <c r="J36" s="539">
        <f>$E$41*0.2</f>
        <v>0</v>
      </c>
      <c r="K36" s="529"/>
      <c r="L36" s="529"/>
      <c r="AZ36" s="1"/>
      <c r="BA36" s="1"/>
      <c r="BB36" s="531"/>
      <c r="BC36" s="492"/>
      <c r="BD36" s="492"/>
      <c r="BE36" s="535"/>
      <c r="BF36" s="1"/>
    </row>
    <row r="37" spans="2:58" ht="25.2" hidden="1" customHeight="1">
      <c r="B37" s="646" t="s">
        <v>2251</v>
      </c>
      <c r="C37" s="646"/>
      <c r="D37" s="646"/>
      <c r="E37" s="537">
        <f>'第1号(交付申請) '!Q55</f>
        <v>0</v>
      </c>
      <c r="F37" s="1" t="s">
        <v>175</v>
      </c>
      <c r="G37" s="528"/>
      <c r="H37" s="529"/>
      <c r="I37" s="529"/>
      <c r="J37" s="529"/>
      <c r="K37" s="529"/>
      <c r="L37" s="529"/>
      <c r="AZ37" s="1"/>
      <c r="BA37" s="1"/>
      <c r="BB37" s="131"/>
      <c r="BC37" s="492"/>
      <c r="BD37" s="131"/>
      <c r="BE37" s="540"/>
      <c r="BF37" s="1"/>
    </row>
    <row r="38" spans="2:58" ht="25.2" hidden="1" customHeight="1">
      <c r="B38" s="646" t="s">
        <v>2252</v>
      </c>
      <c r="C38" s="646"/>
      <c r="D38" s="646"/>
      <c r="E38" s="541">
        <f>'第1号(交付申請) '!Q56</f>
        <v>0.5</v>
      </c>
      <c r="F38" s="1"/>
      <c r="G38" s="528"/>
      <c r="H38" s="529"/>
      <c r="I38" s="529"/>
      <c r="J38" s="529"/>
      <c r="K38" s="529"/>
      <c r="L38" s="529"/>
      <c r="AZ38" s="1"/>
      <c r="BA38" s="1"/>
      <c r="BB38" s="131"/>
      <c r="BC38" s="492"/>
      <c r="BD38" s="131"/>
      <c r="BE38" s="540"/>
      <c r="BF38" s="1"/>
    </row>
    <row r="39" spans="2:58" ht="25.2" hidden="1" customHeight="1">
      <c r="B39" s="646" t="s">
        <v>2253</v>
      </c>
      <c r="C39" s="646"/>
      <c r="D39" s="646"/>
      <c r="E39" s="537">
        <f>'第1号(交付申請) '!Q57</f>
        <v>1</v>
      </c>
      <c r="F39" s="1" t="s">
        <v>2256</v>
      </c>
      <c r="G39" s="528"/>
      <c r="H39" s="529"/>
      <c r="I39" s="529"/>
      <c r="J39" s="529"/>
      <c r="K39" s="529"/>
      <c r="L39" s="529"/>
      <c r="AZ39" s="1"/>
      <c r="BA39" s="1"/>
      <c r="BB39" s="131"/>
      <c r="BC39" s="492"/>
      <c r="BD39" s="131"/>
      <c r="BE39" s="540"/>
      <c r="BF39" s="1"/>
    </row>
    <row r="40" spans="2:58" ht="25.2" hidden="1" customHeight="1">
      <c r="B40" s="646" t="s">
        <v>2254</v>
      </c>
      <c r="C40" s="646"/>
      <c r="D40" s="646"/>
      <c r="E40" s="537">
        <f>'第1号(交付申請) '!Q58</f>
        <v>100000000</v>
      </c>
      <c r="F40" s="1" t="s">
        <v>175</v>
      </c>
      <c r="G40" s="528"/>
      <c r="H40" s="529"/>
      <c r="I40" s="529"/>
      <c r="J40" s="529"/>
      <c r="K40" s="529"/>
      <c r="L40" s="529"/>
      <c r="AZ40" s="1"/>
      <c r="BA40" s="1"/>
      <c r="BB40" s="131"/>
      <c r="BC40" s="492"/>
      <c r="BD40" s="131"/>
      <c r="BE40" s="540"/>
      <c r="BF40" s="1"/>
    </row>
    <row r="41" spans="2:58" ht="25.2" hidden="1" customHeight="1">
      <c r="B41" s="646" t="s">
        <v>2255</v>
      </c>
      <c r="C41" s="646"/>
      <c r="D41" s="646"/>
      <c r="E41" s="537">
        <f>'第1号(交付申請) '!Q60</f>
        <v>0</v>
      </c>
      <c r="F41" s="1" t="s">
        <v>175</v>
      </c>
      <c r="G41" s="528"/>
      <c r="H41" s="529"/>
      <c r="I41" s="529"/>
      <c r="J41" s="529"/>
      <c r="K41" s="529"/>
      <c r="L41" s="529"/>
      <c r="AZ41" s="1"/>
      <c r="BA41" s="1"/>
      <c r="BB41" s="131"/>
      <c r="BC41" s="492"/>
      <c r="BD41" s="131"/>
      <c r="BE41" s="540"/>
      <c r="BF41" s="1"/>
    </row>
    <row r="42" spans="2:58" ht="25.2" hidden="1" customHeight="1">
      <c r="B42" s="664"/>
      <c r="C42" s="664"/>
      <c r="D42" s="664"/>
      <c r="E42" s="528"/>
      <c r="F42" s="529"/>
      <c r="G42" s="529"/>
      <c r="H42" s="529"/>
      <c r="I42" s="529"/>
      <c r="J42" s="529"/>
      <c r="K42"/>
      <c r="L42"/>
      <c r="AX42" s="1"/>
      <c r="AY42" s="1"/>
      <c r="AZ42" s="531"/>
      <c r="BA42" s="492"/>
      <c r="BB42" s="492"/>
      <c r="BC42" s="535"/>
      <c r="BD42" s="1"/>
    </row>
    <row r="43" spans="2:58" ht="25.2" hidden="1" customHeight="1">
      <c r="B43" s="542"/>
      <c r="C43" s="542"/>
      <c r="D43" s="542"/>
      <c r="E43" s="528"/>
      <c r="F43" s="529"/>
      <c r="G43" s="529"/>
      <c r="H43" s="529"/>
      <c r="I43" s="529"/>
      <c r="J43" s="529"/>
      <c r="K43"/>
      <c r="L43"/>
      <c r="AX43" s="1"/>
      <c r="AY43" s="1"/>
      <c r="AZ43" s="131"/>
      <c r="BA43" s="131"/>
      <c r="BB43" s="131"/>
      <c r="BC43" s="543"/>
      <c r="BD43" s="1"/>
    </row>
    <row r="44" spans="2:58" ht="25.2" customHeight="1">
      <c r="B44" s="1" t="s">
        <v>2113</v>
      </c>
      <c r="E44" s="32"/>
      <c r="L44" s="504"/>
      <c r="AZ44" s="1"/>
      <c r="BA44" s="1"/>
      <c r="BB44" s="527"/>
      <c r="BC44" s="493" t="s">
        <v>28</v>
      </c>
      <c r="BD44" s="495"/>
      <c r="BE44" s="525">
        <v>50</v>
      </c>
      <c r="BF44" s="1" t="s">
        <v>176</v>
      </c>
    </row>
    <row r="45" spans="2:58" ht="25.2" customHeight="1">
      <c r="B45" s="661" t="s">
        <v>2109</v>
      </c>
      <c r="C45" s="662"/>
      <c r="D45" s="663"/>
      <c r="E45" s="172"/>
      <c r="L45" s="504"/>
      <c r="AZ45" s="1"/>
      <c r="BA45" s="1"/>
      <c r="BB45" s="1" t="s">
        <v>2113</v>
      </c>
      <c r="BC45" s="1"/>
      <c r="BD45" s="1"/>
      <c r="BE45" s="32"/>
      <c r="BF45" s="1"/>
    </row>
    <row r="46" spans="2:58" ht="25.2" customHeight="1">
      <c r="B46" s="661" t="s">
        <v>2111</v>
      </c>
      <c r="C46" s="662"/>
      <c r="D46" s="663"/>
      <c r="E46" s="173"/>
      <c r="F46" s="1"/>
      <c r="G46" s="516"/>
      <c r="H46" s="516"/>
      <c r="L46" s="504"/>
      <c r="AZ46" s="1"/>
      <c r="BA46" s="1"/>
      <c r="BB46" s="651" t="s">
        <v>2109</v>
      </c>
      <c r="BC46" s="651"/>
      <c r="BD46" s="651"/>
      <c r="BE46" s="544">
        <v>45178</v>
      </c>
      <c r="BF46" s="1"/>
    </row>
    <row r="47" spans="2:58" ht="25.2" customHeight="1">
      <c r="B47" s="661" t="s">
        <v>2110</v>
      </c>
      <c r="C47" s="662"/>
      <c r="D47" s="663"/>
      <c r="E47" s="173"/>
      <c r="F47" s="1"/>
      <c r="G47" s="516"/>
      <c r="H47" s="516"/>
      <c r="L47" s="504"/>
      <c r="AZ47" s="1"/>
      <c r="BA47" s="1"/>
      <c r="BB47" s="651" t="s">
        <v>2111</v>
      </c>
      <c r="BC47" s="651"/>
      <c r="BD47" s="651"/>
      <c r="BE47" s="545">
        <v>5</v>
      </c>
      <c r="BF47" s="1"/>
    </row>
    <row r="48" spans="2:58" ht="25.2" customHeight="1">
      <c r="B48" s="661" t="s">
        <v>2115</v>
      </c>
      <c r="C48" s="662"/>
      <c r="D48" s="663"/>
      <c r="E48" s="173"/>
      <c r="F48" s="1"/>
      <c r="G48" s="516"/>
      <c r="H48" s="516"/>
      <c r="L48" s="504"/>
      <c r="AZ48" s="1"/>
      <c r="BA48" s="1"/>
      <c r="BB48" s="651" t="s">
        <v>2110</v>
      </c>
      <c r="BC48" s="651"/>
      <c r="BD48" s="651"/>
      <c r="BE48" s="545">
        <v>999999</v>
      </c>
      <c r="BF48" s="1"/>
    </row>
    <row r="49" spans="2:58" ht="25.2" customHeight="1">
      <c r="B49" s="1" t="s">
        <v>2112</v>
      </c>
      <c r="E49" s="32"/>
      <c r="F49" s="1"/>
      <c r="L49" s="504"/>
      <c r="AZ49" s="1"/>
      <c r="BA49" s="1"/>
      <c r="BB49" s="661" t="s">
        <v>2115</v>
      </c>
      <c r="BC49" s="662"/>
      <c r="BD49" s="663"/>
      <c r="BE49" s="545">
        <v>123456789</v>
      </c>
      <c r="BF49" s="1"/>
    </row>
    <row r="50" spans="2:58" ht="25.2" customHeight="1">
      <c r="B50" s="661" t="s">
        <v>2114</v>
      </c>
      <c r="C50" s="662"/>
      <c r="D50" s="663"/>
      <c r="E50" s="172"/>
      <c r="F50" s="1"/>
      <c r="L50" s="504"/>
      <c r="AZ50" s="1"/>
      <c r="BA50" s="1"/>
      <c r="BB50" s="1" t="s">
        <v>2112</v>
      </c>
      <c r="BC50" s="1"/>
      <c r="BD50" s="1"/>
      <c r="BE50" s="32"/>
      <c r="BF50" s="1"/>
    </row>
    <row r="51" spans="2:58" ht="25.2" customHeight="1">
      <c r="B51" s="661" t="s">
        <v>2111</v>
      </c>
      <c r="C51" s="662"/>
      <c r="D51" s="663"/>
      <c r="E51" s="173"/>
      <c r="F51" s="1"/>
      <c r="L51" s="504"/>
      <c r="AZ51" s="1"/>
      <c r="BA51" s="1"/>
      <c r="BB51" s="651" t="s">
        <v>2114</v>
      </c>
      <c r="BC51" s="651"/>
      <c r="BD51" s="651"/>
      <c r="BE51" s="544">
        <v>45272</v>
      </c>
      <c r="BF51" s="1"/>
    </row>
    <row r="52" spans="2:58" ht="25.2" customHeight="1">
      <c r="B52" s="661" t="s">
        <v>2110</v>
      </c>
      <c r="C52" s="662"/>
      <c r="D52" s="663"/>
      <c r="E52" s="173"/>
      <c r="F52" s="1"/>
      <c r="L52" s="504"/>
      <c r="AZ52" s="1"/>
      <c r="BA52" s="1"/>
      <c r="BB52" s="651" t="s">
        <v>2111</v>
      </c>
      <c r="BC52" s="651"/>
      <c r="BD52" s="651"/>
      <c r="BE52" s="545">
        <v>7</v>
      </c>
      <c r="BF52" s="1"/>
    </row>
    <row r="53" spans="2:58" ht="25.2" customHeight="1">
      <c r="F53" s="1"/>
      <c r="L53" s="504"/>
      <c r="AZ53" s="1"/>
      <c r="BA53" s="1"/>
      <c r="BB53" s="651" t="s">
        <v>2110</v>
      </c>
      <c r="BC53" s="651"/>
      <c r="BD53" s="651"/>
      <c r="BE53" s="545">
        <v>10000</v>
      </c>
      <c r="BF53" s="1"/>
    </row>
    <row r="54" spans="2:58" ht="25.2" customHeight="1">
      <c r="F54" s="1"/>
      <c r="L54" s="504"/>
      <c r="AZ54" s="1"/>
      <c r="BA54" s="1"/>
      <c r="BB54" s="1"/>
    </row>
    <row r="55" spans="2:58" ht="25.2" customHeight="1">
      <c r="F55" s="1"/>
      <c r="L55" s="504"/>
      <c r="AZ55" s="1"/>
      <c r="BA55" s="1"/>
      <c r="BB55" s="1"/>
    </row>
    <row r="56" spans="2:58" ht="25.2" customHeight="1">
      <c r="L56" s="504"/>
      <c r="AZ56" s="1"/>
      <c r="BA56" s="1"/>
      <c r="BB56" s="1"/>
    </row>
    <row r="57" spans="2:58" ht="25.2" customHeight="1">
      <c r="L57" s="504"/>
      <c r="AZ57" s="1"/>
      <c r="BA57" s="1"/>
      <c r="BB57" s="1"/>
    </row>
    <row r="58" spans="2:58" ht="25.2" customHeight="1">
      <c r="L58" s="504"/>
      <c r="AZ58" s="1"/>
      <c r="BA58" s="1"/>
      <c r="BB58" s="1"/>
    </row>
    <row r="59" spans="2:58" ht="25.2" customHeight="1">
      <c r="L59" s="504"/>
      <c r="AZ59" s="1"/>
      <c r="BA59" s="1"/>
      <c r="BB59" s="1"/>
    </row>
    <row r="60" spans="2:58" ht="25.2" customHeight="1">
      <c r="L60" s="504"/>
      <c r="AZ60" s="1"/>
      <c r="BA60" s="1"/>
      <c r="BB60" s="1"/>
    </row>
    <row r="61" spans="2:58" ht="25.2" customHeight="1">
      <c r="L61" s="504"/>
      <c r="AZ61" s="1"/>
      <c r="BA61" s="1"/>
      <c r="BB61" s="1"/>
    </row>
    <row r="62" spans="2:58" ht="25.2" customHeight="1">
      <c r="L62" s="504"/>
      <c r="AZ62" s="1"/>
      <c r="BA62" s="1"/>
      <c r="BB62" s="1"/>
    </row>
    <row r="63" spans="2:58" ht="25.2" customHeight="1">
      <c r="L63" s="504"/>
      <c r="AZ63" s="1"/>
      <c r="BA63" s="1"/>
      <c r="BB63" s="1"/>
    </row>
    <row r="64" spans="2:58" ht="25.2" customHeight="1">
      <c r="L64" s="504"/>
      <c r="AZ64" s="1"/>
      <c r="BA64" s="1"/>
      <c r="BB64" s="1"/>
    </row>
    <row r="65" spans="12:54" ht="25.2" customHeight="1">
      <c r="L65" s="504"/>
      <c r="AZ65" s="1"/>
      <c r="BA65" s="1"/>
      <c r="BB65" s="1"/>
    </row>
    <row r="66" spans="12:54" ht="25.2" customHeight="1">
      <c r="L66" s="504"/>
      <c r="AZ66" s="1"/>
      <c r="BA66" s="1"/>
      <c r="BB66" s="1"/>
    </row>
    <row r="67" spans="12:54" ht="25.2" customHeight="1">
      <c r="L67" s="504"/>
      <c r="AZ67" s="1"/>
      <c r="BA67" s="1"/>
      <c r="BB67" s="1"/>
    </row>
    <row r="68" spans="12:54" ht="25.2" customHeight="1">
      <c r="L68" s="504"/>
      <c r="AZ68" s="1"/>
      <c r="BA68" s="1"/>
      <c r="BB68" s="1"/>
    </row>
    <row r="69" spans="12:54" ht="25.2" customHeight="1">
      <c r="L69" s="504"/>
      <c r="AZ69" s="1"/>
      <c r="BA69" s="1"/>
      <c r="BB69" s="1"/>
    </row>
    <row r="70" spans="12:54" ht="25.2" customHeight="1">
      <c r="L70" s="504"/>
      <c r="AZ70" s="1"/>
      <c r="BA70" s="1"/>
      <c r="BB70" s="1"/>
    </row>
    <row r="71" spans="12:54" ht="25.2" customHeight="1">
      <c r="L71" s="504"/>
      <c r="AZ71" s="1"/>
      <c r="BA71" s="1"/>
      <c r="BB71" s="1"/>
    </row>
    <row r="72" spans="12:54" ht="25.2" customHeight="1">
      <c r="L72" s="504"/>
      <c r="AZ72" s="1"/>
      <c r="BA72" s="1"/>
      <c r="BB72" s="1"/>
    </row>
    <row r="73" spans="12:54" ht="25.2" customHeight="1">
      <c r="L73" s="504"/>
      <c r="AZ73" s="1"/>
      <c r="BA73" s="1"/>
      <c r="BB73" s="1"/>
    </row>
    <row r="74" spans="12:54" ht="25.2" customHeight="1">
      <c r="L74" s="504"/>
      <c r="AZ74" s="1"/>
      <c r="BA74" s="1"/>
      <c r="BB74" s="1"/>
    </row>
    <row r="75" spans="12:54" ht="25.2" customHeight="1">
      <c r="L75" s="504"/>
      <c r="AZ75" s="1"/>
      <c r="BA75" s="1"/>
      <c r="BB75" s="1"/>
    </row>
    <row r="76" spans="12:54" ht="25.2" customHeight="1">
      <c r="L76" s="504"/>
      <c r="AZ76" s="1"/>
      <c r="BA76" s="1"/>
      <c r="BB76" s="1"/>
    </row>
    <row r="77" spans="12:54" ht="25.2" customHeight="1">
      <c r="L77" s="504"/>
      <c r="AZ77" s="1"/>
      <c r="BA77" s="1"/>
      <c r="BB77" s="1"/>
    </row>
    <row r="78" spans="12:54" ht="25.2" customHeight="1">
      <c r="L78" s="504"/>
      <c r="AZ78" s="1"/>
      <c r="BA78" s="1"/>
      <c r="BB78" s="1"/>
    </row>
    <row r="79" spans="12:54" ht="25.2" customHeight="1">
      <c r="L79" s="504"/>
      <c r="AZ79" s="1"/>
      <c r="BA79" s="1"/>
      <c r="BB79" s="1"/>
    </row>
    <row r="80" spans="12:54" ht="25.2" customHeight="1">
      <c r="L80" s="504"/>
      <c r="AZ80" s="1"/>
      <c r="BA80" s="1"/>
      <c r="BB80" s="1"/>
    </row>
    <row r="81" spans="52:54" ht="25.2" customHeight="1">
      <c r="AZ81" s="1"/>
      <c r="BA81" s="1"/>
      <c r="BB81" s="1"/>
    </row>
    <row r="82" spans="52:54" ht="25.2" customHeight="1">
      <c r="AZ82" s="1"/>
      <c r="BA82" s="1"/>
      <c r="BB82" s="1"/>
    </row>
    <row r="83" spans="52:54" ht="25.2" customHeight="1">
      <c r="AZ83" s="1"/>
      <c r="BA83" s="1"/>
      <c r="BB83" s="1"/>
    </row>
    <row r="84" spans="52:54" ht="25.2" customHeight="1">
      <c r="AZ84" s="1"/>
      <c r="BA84" s="1"/>
      <c r="BB84" s="1"/>
    </row>
    <row r="85" spans="52:54" ht="25.2" customHeight="1">
      <c r="AZ85" s="1"/>
      <c r="BA85" s="1"/>
      <c r="BB85" s="1"/>
    </row>
    <row r="86" spans="52:54" ht="25.2" customHeight="1">
      <c r="AZ86" s="1"/>
      <c r="BA86" s="1"/>
      <c r="BB86" s="1"/>
    </row>
    <row r="87" spans="52:54" ht="25.2" customHeight="1">
      <c r="AZ87" s="1"/>
      <c r="BA87" s="1"/>
      <c r="BB87" s="1"/>
    </row>
    <row r="88" spans="52:54" ht="25.2" customHeight="1">
      <c r="AZ88" s="1"/>
      <c r="BA88" s="1"/>
      <c r="BB88" s="1"/>
    </row>
    <row r="89" spans="52:54" ht="25.2" customHeight="1">
      <c r="AZ89" s="1"/>
      <c r="BA89" s="1"/>
      <c r="BB89" s="1"/>
    </row>
    <row r="90" spans="52:54" ht="25.2" customHeight="1">
      <c r="AZ90" s="1"/>
      <c r="BA90" s="1"/>
      <c r="BB90" s="1"/>
    </row>
    <row r="91" spans="52:54" ht="25.2" customHeight="1">
      <c r="AZ91" s="1"/>
      <c r="BA91" s="1"/>
      <c r="BB91" s="1"/>
    </row>
    <row r="92" spans="52:54" ht="25.2" customHeight="1">
      <c r="AZ92" s="1"/>
      <c r="BA92" s="1"/>
      <c r="BB92" s="1"/>
    </row>
    <row r="93" spans="52:54" ht="25.2" customHeight="1">
      <c r="AZ93" s="1"/>
      <c r="BA93" s="1"/>
      <c r="BB93" s="1"/>
    </row>
    <row r="94" spans="52:54" ht="25.2" customHeight="1">
      <c r="AZ94" s="1"/>
      <c r="BA94" s="1"/>
      <c r="BB94" s="1"/>
    </row>
    <row r="95" spans="52:54" ht="25.2" customHeight="1">
      <c r="AZ95" s="1"/>
      <c r="BA95" s="1"/>
      <c r="BB95" s="1"/>
    </row>
    <row r="96" spans="52:54" ht="25.2" customHeight="1">
      <c r="AZ96" s="1"/>
      <c r="BA96" s="1"/>
      <c r="BB96" s="1"/>
    </row>
  </sheetData>
  <sheetProtection algorithmName="SHA-512" hashValue="+Dykn+jLqD4Gy/3XFM2w5MfXiLqewRvcpgdWsyIPLGo6V9uQu1W5fQI7nUMRqFFoB7jvp7QxSs+aIMN6nqyDtg==" saltValue="WwT+1LlMmyoO9JnK92fS3w==" spinCount="100000" sheet="1" formatCells="0" formatColumns="0" formatRows="0" selectLockedCells="1"/>
  <mergeCells count="53">
    <mergeCell ref="G22:L22"/>
    <mergeCell ref="G20:L20"/>
    <mergeCell ref="B20:D20"/>
    <mergeCell ref="C5:C6"/>
    <mergeCell ref="BB20:BD20"/>
    <mergeCell ref="BB53:BD53"/>
    <mergeCell ref="G21:L21"/>
    <mergeCell ref="B19:D19"/>
    <mergeCell ref="G19:L19"/>
    <mergeCell ref="BB19:BD19"/>
    <mergeCell ref="BB47:BD47"/>
    <mergeCell ref="BB48:BD48"/>
    <mergeCell ref="BB49:BD49"/>
    <mergeCell ref="BB51:BD51"/>
    <mergeCell ref="BB52:BD52"/>
    <mergeCell ref="B46:D46"/>
    <mergeCell ref="B45:D45"/>
    <mergeCell ref="BB21:BD21"/>
    <mergeCell ref="BB46:BD46"/>
    <mergeCell ref="B24:D24"/>
    <mergeCell ref="B25:C27"/>
    <mergeCell ref="B39:D39"/>
    <mergeCell ref="B28:D28"/>
    <mergeCell ref="C29:D29"/>
    <mergeCell ref="C30:D30"/>
    <mergeCell ref="C31:D31"/>
    <mergeCell ref="C32:D32"/>
    <mergeCell ref="B40:D40"/>
    <mergeCell ref="B41:D41"/>
    <mergeCell ref="B52:D52"/>
    <mergeCell ref="B51:D51"/>
    <mergeCell ref="B50:D50"/>
    <mergeCell ref="B48:D48"/>
    <mergeCell ref="B47:D47"/>
    <mergeCell ref="B42:D42"/>
    <mergeCell ref="B2:D2"/>
    <mergeCell ref="C15:C16"/>
    <mergeCell ref="C10:C14"/>
    <mergeCell ref="C17:D17"/>
    <mergeCell ref="C18:D18"/>
    <mergeCell ref="B3:B18"/>
    <mergeCell ref="C3:C4"/>
    <mergeCell ref="C7:C9"/>
    <mergeCell ref="B23:D23"/>
    <mergeCell ref="B29:B36"/>
    <mergeCell ref="B37:D37"/>
    <mergeCell ref="B38:D38"/>
    <mergeCell ref="B21:D21"/>
    <mergeCell ref="B22:D22"/>
    <mergeCell ref="C33:D33"/>
    <mergeCell ref="C34:D34"/>
    <mergeCell ref="C35:D35"/>
    <mergeCell ref="C36:D36"/>
  </mergeCells>
  <phoneticPr fontId="22"/>
  <conditionalFormatting sqref="C30:D30 C36:D36">
    <cfRule type="expression" dxfId="16" priority="12">
      <formula>$E30&gt;$J30</formula>
    </cfRule>
  </conditionalFormatting>
  <conditionalFormatting sqref="B22:E22">
    <cfRule type="expression" dxfId="15" priority="1">
      <formula>AND($E$21="該当しない",$E$22=2/3)</formula>
    </cfRule>
  </conditionalFormatting>
  <dataValidations count="4">
    <dataValidation type="list" allowBlank="1" showInputMessage="1" showErrorMessage="1" sqref="BE19:BE20 E19" xr:uid="{00000000-0002-0000-0500-000003000000}">
      <formula1>"選択してください,建築物環境報告書制度への着実な準備,先行的取組の実施"</formula1>
    </dataValidation>
    <dataValidation type="whole" allowBlank="1" showInputMessage="1" showErrorMessage="1" sqref="E46 E51 BE47 BE52" xr:uid="{00000000-0002-0000-0500-000004000000}">
      <formula1>5</formula1>
      <formula2>7</formula2>
    </dataValidation>
    <dataValidation type="list" allowBlank="1" showInputMessage="1" showErrorMessage="1" sqref="BE21:BE41 BC42:BC43 E21" xr:uid="{00000000-0002-0000-0500-000005000000}">
      <formula1>"選択してください,該当する,該当しない"</formula1>
    </dataValidation>
    <dataValidation type="list" allowBlank="1" showInputMessage="1" showErrorMessage="1" sqref="E22" xr:uid="{05552852-A838-4C95-95D8-2662F7715998}">
      <formula1>INDIRECT($E$21)</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プルダウンリスト!$B$20:$B$39</xm:f>
          </x14:formula1>
          <xm:sqref>BE16</xm:sqref>
        </x14:dataValidation>
        <x14:dataValidation type="list" allowBlank="1" showInputMessage="1" showErrorMessage="1" xr:uid="{00000000-0002-0000-0500-000002000000}">
          <x14:formula1>
            <xm:f>プルダウンリスト!$H$2:$H$109</xm:f>
          </x14:formula1>
          <xm:sqref>E16 BE17</xm:sqref>
        </x14:dataValidation>
        <x14:dataValidation type="list" allowBlank="1" showInputMessage="1" showErrorMessage="1" xr:uid="{15B0F336-F65A-48F6-947D-CC48932A2B03}">
          <x14:formula1>
            <xm:f>プルダウンリスト!$G$2:$G$22</xm:f>
          </x14:formula1>
          <xm:sqref>E15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33</vt:i4>
      </vt:variant>
      <vt:variant>
        <vt:lpstr>名前付き一覧</vt:lpstr>
      </vt:variant>
      <vt:variant>
        <vt:i4>38</vt:i4>
      </vt:variant>
    </vt:vector>
  </HeadingPairs>
  <TitlesOfParts>
    <vt:vector size="71" baseType="lpstr">
      <vt:lpstr>目次</vt:lpstr>
      <vt:lpstr>提出方法</vt:lpstr>
      <vt:lpstr>記載要領</vt:lpstr>
      <vt:lpstr>日本標準産業中分類</vt:lpstr>
      <vt:lpstr>会社規模判断資料</vt:lpstr>
      <vt:lpstr>プルダウンリスト</vt:lpstr>
      <vt:lpstr>集計シート（交付申請等）</vt:lpstr>
      <vt:lpstr>集計シート（内訳書）</vt:lpstr>
      <vt:lpstr>基本情報</vt:lpstr>
      <vt:lpstr>第1号(交付申請) </vt:lpstr>
      <vt:lpstr>事業実施計画1</vt:lpstr>
      <vt:lpstr>事業実施計画2</vt:lpstr>
      <vt:lpstr>事業実施計画3</vt:lpstr>
      <vt:lpstr>事業実施計画4</vt:lpstr>
      <vt:lpstr>内訳書（総括）</vt:lpstr>
      <vt:lpstr>内訳-（委託・外注）</vt:lpstr>
      <vt:lpstr>内訳-（広報・宣伝）</vt:lpstr>
      <vt:lpstr>内訳-（原材料・副資材）</vt:lpstr>
      <vt:lpstr>内訳-（機械装置・工具器具）</vt:lpstr>
      <vt:lpstr>内訳-（産業財産権）</vt:lpstr>
      <vt:lpstr>内訳-（専門家指導）</vt:lpstr>
      <vt:lpstr>内訳-（賃借）</vt:lpstr>
      <vt:lpstr>内訳-（直接人件費）</vt:lpstr>
      <vt:lpstr>第2号様式</vt:lpstr>
      <vt:lpstr>第5号様式</vt:lpstr>
      <vt:lpstr>第6号様式</vt:lpstr>
      <vt:lpstr>第8号様式</vt:lpstr>
      <vt:lpstr>第9号様式</vt:lpstr>
      <vt:lpstr>第10号様式</vt:lpstr>
      <vt:lpstr>第12号様式</vt:lpstr>
      <vt:lpstr>第12号様式（取得財産等一覧表）</vt:lpstr>
      <vt:lpstr>第16号様式</vt:lpstr>
      <vt:lpstr>第17号様式</vt:lpstr>
      <vt:lpstr>会社規模判断資料!Print_Area</vt:lpstr>
      <vt:lpstr>基本情報!Print_Area</vt:lpstr>
      <vt:lpstr>記載要領!Print_Area</vt:lpstr>
      <vt:lpstr>事業実施計画1!Print_Area</vt:lpstr>
      <vt:lpstr>事業実施計画2!Print_Area</vt:lpstr>
      <vt:lpstr>事業実施計画3!Print_Area</vt:lpstr>
      <vt:lpstr>事業実施計画4!Print_Area</vt:lpstr>
      <vt:lpstr>第10号様式!Print_Area</vt:lpstr>
      <vt:lpstr>第12号様式!Print_Area</vt:lpstr>
      <vt:lpstr>'第12号様式（取得財産等一覧表）'!Print_Area</vt:lpstr>
      <vt:lpstr>第16号様式!Print_Area</vt:lpstr>
      <vt:lpstr>第17号様式!Print_Area</vt:lpstr>
      <vt:lpstr>'第1号(交付申請) '!Print_Area</vt:lpstr>
      <vt:lpstr>第2号様式!Print_Area</vt:lpstr>
      <vt:lpstr>第5号様式!Print_Area</vt:lpstr>
      <vt:lpstr>第6号様式!Print_Area</vt:lpstr>
      <vt:lpstr>第8号様式!Print_Area</vt:lpstr>
      <vt:lpstr>第9号様式!Print_Area</vt:lpstr>
      <vt:lpstr>提出方法!Print_Area</vt:lpstr>
      <vt:lpstr>'内訳-（機械装置・工具器具）'!Print_Area</vt:lpstr>
      <vt:lpstr>'内訳-（原材料・副資材）'!Print_Area</vt:lpstr>
      <vt:lpstr>'内訳-（広報・宣伝）'!Print_Area</vt:lpstr>
      <vt:lpstr>'内訳-（産業財産権）'!Print_Area</vt:lpstr>
      <vt:lpstr>'内訳-（賃借）'!Print_Area</vt:lpstr>
      <vt:lpstr>'内訳書（総括）'!Print_Area</vt:lpstr>
      <vt:lpstr>日本標準産業中分類!Print_Area</vt:lpstr>
      <vt:lpstr>目次!Print_Area</vt:lpstr>
      <vt:lpstr>'内訳-（委託・外注）'!Print_Titles</vt:lpstr>
      <vt:lpstr>'内訳-（機械装置・工具器具）'!Print_Titles</vt:lpstr>
      <vt:lpstr>'内訳-（原材料・副資材）'!Print_Titles</vt:lpstr>
      <vt:lpstr>'内訳-（広報・宣伝）'!Print_Titles</vt:lpstr>
      <vt:lpstr>'内訳-（産業財産権）'!Print_Titles</vt:lpstr>
      <vt:lpstr>'内訳-（専門家指導）'!Print_Titles</vt:lpstr>
      <vt:lpstr>'内訳-（直接人件費）'!Print_Titles</vt:lpstr>
      <vt:lpstr>'内訳-（賃借）'!Print_Titles</vt:lpstr>
      <vt:lpstr>日本標準産業中分類!Print_Titles</vt:lpstr>
      <vt:lpstr>該当しない</vt:lpstr>
      <vt:lpstr>該当する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2023-02-28T07:34:38Z</cp:lastPrinted>
  <dcterms:created xsi:type="dcterms:W3CDTF">2016-07-27T08:24:34Z</dcterms:created>
  <dcterms:modified xsi:type="dcterms:W3CDTF">2023-03-02T05:25:48Z</dcterms:modified>
</cp:coreProperties>
</file>