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31200" windowWidth="18705" windowHeight="7590" tabRatio="730" firstSheet="1" activeTab="1"/>
  </bookViews>
  <sheets>
    <sheet name="選択肢" sheetId="21" state="hidden" r:id="rId1"/>
    <sheet name="12号" sheetId="22" r:id="rId2"/>
    <sheet name="12号別紙" sheetId="23" r:id="rId3"/>
  </sheets>
  <externalReferences>
    <externalReference r:id="rId4"/>
    <externalReference r:id="rId5"/>
    <externalReference r:id="rId6"/>
    <externalReference r:id="rId7"/>
  </externalReferences>
  <definedNames>
    <definedName name="_xlnm.Print_Area" localSheetId="1">'12号'!$B$2:$U$36</definedName>
    <definedName name="_xlnm.Print_Area" localSheetId="2">'12号別紙'!$B$2:$N$44,'12号別紙'!$B$46:$N$88,'12号別紙'!$B$90:$N$131</definedName>
    <definedName name="該当無し" localSheetId="1">[1]選択肢!#REF!</definedName>
    <definedName name="該当無し" localSheetId="2">[1]選択肢!#REF!</definedName>
    <definedName name="該当無し" localSheetId="0">選択肢!#REF!</definedName>
    <definedName name="該当無し">[2]選択肢!#REF!</definedName>
    <definedName name="業種リスト" localSheetId="1">[1]産業分類!$A$2:$T$2</definedName>
    <definedName name="業種リスト" localSheetId="2">[1]産業分類!$A$2:$T$2</definedName>
    <definedName name="業種リスト" localSheetId="0">[1]産業分類!$A$2:$T$2</definedName>
    <definedName name="業種リスト">[2]産業分類!$A$2:$T$2</definedName>
    <definedName name="種類">[3]基本!$F$173:$F$174</definedName>
    <definedName name="別1その2">[4]対策!$K$2:$K$9</definedName>
  </definedNames>
  <calcPr calcId="162913"/>
</workbook>
</file>

<file path=xl/calcChain.xml><?xml version="1.0" encoding="utf-8"?>
<calcChain xmlns="http://schemas.openxmlformats.org/spreadsheetml/2006/main">
  <c r="I118" i="23" l="1"/>
  <c r="I84" i="23"/>
  <c r="I43" i="23" l="1"/>
  <c r="I41" i="23"/>
  <c r="F44" i="23" s="1"/>
  <c r="I44" i="23" s="1"/>
  <c r="J41" i="23"/>
  <c r="M41" i="23" s="1"/>
  <c r="O2" i="23"/>
  <c r="M18" i="23" l="1"/>
  <c r="I18" i="23"/>
  <c r="M26" i="23"/>
  <c r="I26" i="23"/>
  <c r="M61" i="23"/>
  <c r="I61" i="23"/>
  <c r="M71" i="23"/>
  <c r="I71" i="23"/>
  <c r="M102" i="23"/>
  <c r="I102" i="23"/>
  <c r="M109" i="23"/>
  <c r="I109" i="23"/>
  <c r="K119" i="23"/>
  <c r="K118" i="23"/>
  <c r="K85" i="23"/>
  <c r="K84" i="23"/>
  <c r="M118" i="23" l="1"/>
  <c r="M84" i="23"/>
  <c r="M6" i="23"/>
  <c r="I6" i="23"/>
  <c r="I126" i="23"/>
  <c r="I125" i="23"/>
  <c r="I124" i="23"/>
  <c r="I121" i="23"/>
  <c r="I116" i="23"/>
  <c r="I115" i="23"/>
  <c r="I114" i="23"/>
  <c r="I112" i="23"/>
  <c r="I111" i="23"/>
  <c r="I110" i="23"/>
  <c r="I108" i="23"/>
  <c r="I107" i="23"/>
  <c r="I105" i="23"/>
  <c r="I104" i="23"/>
  <c r="I103" i="23"/>
  <c r="I101" i="23"/>
  <c r="I100" i="23"/>
  <c r="I98" i="23"/>
  <c r="I97" i="23"/>
  <c r="I96" i="23"/>
  <c r="I95" i="23"/>
  <c r="I94" i="23"/>
  <c r="I87" i="23"/>
  <c r="I82" i="23"/>
  <c r="I81" i="23"/>
  <c r="I80" i="23"/>
  <c r="I79" i="23"/>
  <c r="I77" i="23"/>
  <c r="I76" i="23"/>
  <c r="I75" i="23"/>
  <c r="I74" i="23"/>
  <c r="I73" i="23"/>
  <c r="I72" i="23"/>
  <c r="I70" i="23"/>
  <c r="I69" i="23"/>
  <c r="I67" i="23"/>
  <c r="I66" i="23"/>
  <c r="I65" i="23"/>
  <c r="I64" i="23"/>
  <c r="I63" i="23"/>
  <c r="I62" i="23"/>
  <c r="I60" i="23"/>
  <c r="I59" i="23"/>
  <c r="I57" i="23"/>
  <c r="I56" i="23"/>
  <c r="I55" i="23"/>
  <c r="I54" i="23"/>
  <c r="I53" i="23"/>
  <c r="I52" i="23"/>
  <c r="I51" i="23"/>
  <c r="I50" i="23"/>
  <c r="I39" i="23"/>
  <c r="I38" i="23"/>
  <c r="I37" i="23"/>
  <c r="I36" i="23"/>
  <c r="I34" i="23"/>
  <c r="I33" i="23"/>
  <c r="I32" i="23"/>
  <c r="I31" i="23"/>
  <c r="I30" i="23"/>
  <c r="I29" i="23"/>
  <c r="I28" i="23"/>
  <c r="I27" i="23"/>
  <c r="I25" i="23"/>
  <c r="I23" i="23"/>
  <c r="I22" i="23"/>
  <c r="I21" i="23"/>
  <c r="I20" i="23"/>
  <c r="I19" i="23"/>
  <c r="I17" i="23"/>
  <c r="I16" i="23"/>
  <c r="I15" i="23"/>
  <c r="I13" i="23"/>
  <c r="I12" i="23"/>
  <c r="I11" i="23"/>
  <c r="I10" i="23"/>
  <c r="I9" i="23"/>
  <c r="I8" i="23"/>
  <c r="I7" i="23"/>
  <c r="I14" i="23" l="1"/>
  <c r="I113" i="23"/>
  <c r="I58" i="23"/>
  <c r="I40" i="23"/>
  <c r="I42" i="23" s="1"/>
  <c r="I24" i="23"/>
  <c r="I106" i="23"/>
  <c r="I99" i="23"/>
  <c r="I68" i="23"/>
  <c r="I35" i="23"/>
  <c r="I83" i="23"/>
  <c r="I86" i="23" s="1"/>
  <c r="I127" i="23"/>
  <c r="I78" i="23"/>
  <c r="I117" i="23"/>
  <c r="I120" i="23" l="1"/>
  <c r="F122" i="23" s="1"/>
  <c r="I122" i="23" s="1"/>
  <c r="F88" i="23"/>
  <c r="I88" i="23" s="1"/>
  <c r="I123" i="23" l="1"/>
  <c r="I128" i="23"/>
  <c r="I130" i="23" s="1"/>
  <c r="M126" i="23" l="1"/>
  <c r="M125" i="23"/>
  <c r="M124" i="23"/>
  <c r="M121" i="23"/>
  <c r="M116" i="23"/>
  <c r="M115" i="23"/>
  <c r="M114" i="23"/>
  <c r="M112" i="23"/>
  <c r="M111" i="23"/>
  <c r="M110" i="23"/>
  <c r="M108" i="23"/>
  <c r="M107" i="23"/>
  <c r="M105" i="23"/>
  <c r="M104" i="23"/>
  <c r="M103" i="23"/>
  <c r="M101" i="23"/>
  <c r="M100" i="23"/>
  <c r="M98" i="23"/>
  <c r="M97" i="23"/>
  <c r="M96" i="23"/>
  <c r="M95" i="23"/>
  <c r="M94" i="23"/>
  <c r="C90" i="23"/>
  <c r="M87" i="23"/>
  <c r="M82" i="23"/>
  <c r="M81" i="23"/>
  <c r="M80" i="23"/>
  <c r="M79" i="23"/>
  <c r="M77" i="23"/>
  <c r="M76" i="23"/>
  <c r="M75" i="23"/>
  <c r="M74" i="23"/>
  <c r="M73" i="23"/>
  <c r="M72" i="23"/>
  <c r="M70" i="23"/>
  <c r="M69" i="23"/>
  <c r="M67" i="23"/>
  <c r="M66" i="23"/>
  <c r="M65" i="23"/>
  <c r="M64" i="23"/>
  <c r="M63" i="23"/>
  <c r="M62" i="23"/>
  <c r="M60" i="23"/>
  <c r="M59" i="23"/>
  <c r="M57" i="23"/>
  <c r="M56" i="23"/>
  <c r="M55" i="23"/>
  <c r="M54" i="23"/>
  <c r="M53" i="23"/>
  <c r="M52" i="23"/>
  <c r="M51" i="23"/>
  <c r="M50" i="23"/>
  <c r="C46" i="23"/>
  <c r="M43" i="23"/>
  <c r="M39" i="23"/>
  <c r="M38" i="23"/>
  <c r="M37" i="23"/>
  <c r="M36" i="23"/>
  <c r="M34" i="23"/>
  <c r="M33" i="23"/>
  <c r="M32" i="23"/>
  <c r="M31" i="23"/>
  <c r="M30" i="23"/>
  <c r="M29" i="23"/>
  <c r="M28" i="23"/>
  <c r="M27" i="23"/>
  <c r="M25" i="23"/>
  <c r="M23" i="23"/>
  <c r="M22" i="23"/>
  <c r="M21" i="23"/>
  <c r="M20" i="23"/>
  <c r="M19" i="23"/>
  <c r="M17" i="23"/>
  <c r="M16" i="23"/>
  <c r="M15" i="23"/>
  <c r="M13" i="23"/>
  <c r="M12" i="23"/>
  <c r="M11" i="23"/>
  <c r="M10" i="23"/>
  <c r="M9" i="23"/>
  <c r="M8" i="23"/>
  <c r="M7" i="23"/>
  <c r="M127" i="23" l="1"/>
  <c r="M40" i="23"/>
  <c r="M113" i="23"/>
  <c r="M35" i="23"/>
  <c r="M99" i="23"/>
  <c r="M14" i="23"/>
  <c r="M106" i="23"/>
  <c r="M24" i="23"/>
  <c r="M58" i="23"/>
  <c r="M68" i="23"/>
  <c r="M78" i="23"/>
  <c r="M83" i="23"/>
  <c r="M117" i="23"/>
  <c r="M120" i="23" l="1"/>
  <c r="J122" i="23" s="1"/>
  <c r="M122" i="23" s="1"/>
  <c r="M42" i="23"/>
  <c r="J44" i="23" s="1"/>
  <c r="M44" i="23" s="1"/>
  <c r="M86" i="23"/>
  <c r="J88" i="23" s="1"/>
  <c r="M88" i="23" s="1"/>
  <c r="M123" i="23" l="1"/>
  <c r="L24" i="22" s="1"/>
  <c r="M128" i="23"/>
  <c r="L23" i="22" s="1"/>
  <c r="M130" i="23" l="1"/>
  <c r="L22" i="22" s="1"/>
</calcChain>
</file>

<file path=xl/sharedStrings.xml><?xml version="1.0" encoding="utf-8"?>
<sst xmlns="http://schemas.openxmlformats.org/spreadsheetml/2006/main" count="183" uniqueCount="122">
  <si>
    <t>日</t>
    <rPh sb="0" eb="1">
      <t>ヒ</t>
    </rPh>
    <phoneticPr fontId="1"/>
  </si>
  <si>
    <t>月</t>
    <rPh sb="0" eb="1">
      <t>ツキ</t>
    </rPh>
    <phoneticPr fontId="1"/>
  </si>
  <si>
    <t>年</t>
    <rPh sb="0" eb="1">
      <t>ネン</t>
    </rPh>
    <phoneticPr fontId="1"/>
  </si>
  <si>
    <t>区分</t>
    <rPh sb="0" eb="2">
      <t>クブン</t>
    </rPh>
    <phoneticPr fontId="1"/>
  </si>
  <si>
    <t>数量</t>
    <rPh sb="0" eb="2">
      <t>スウリョウ</t>
    </rPh>
    <phoneticPr fontId="1"/>
  </si>
  <si>
    <t>有</t>
    <rPh sb="0" eb="1">
      <t>アリ</t>
    </rPh>
    <phoneticPr fontId="1"/>
  </si>
  <si>
    <t>無</t>
    <rPh sb="0" eb="1">
      <t>ナ</t>
    </rPh>
    <phoneticPr fontId="1"/>
  </si>
  <si>
    <t>住所</t>
    <phoneticPr fontId="1"/>
  </si>
  <si>
    <t>助成対象外経費</t>
    <phoneticPr fontId="1"/>
  </si>
  <si>
    <t>氏名</t>
    <phoneticPr fontId="1"/>
  </si>
  <si>
    <t>諸経費　小計</t>
    <rPh sb="4" eb="5">
      <t>コ</t>
    </rPh>
    <phoneticPr fontId="1"/>
  </si>
  <si>
    <t>工事費　小計</t>
    <rPh sb="4" eb="5">
      <t>コ</t>
    </rPh>
    <phoneticPr fontId="1"/>
  </si>
  <si>
    <t>設備費　小計</t>
    <rPh sb="4" eb="5">
      <t>コ</t>
    </rPh>
    <phoneticPr fontId="1"/>
  </si>
  <si>
    <t>設計費　小計</t>
    <rPh sb="4" eb="5">
      <t>コ</t>
    </rPh>
    <phoneticPr fontId="1"/>
  </si>
  <si>
    <t>純水素型燃料電池　助成対象経費</t>
    <phoneticPr fontId="1"/>
  </si>
  <si>
    <t>再生可能エネルギー由来水素活用設備　助成対象経費</t>
    <phoneticPr fontId="1"/>
  </si>
  <si>
    <t>設計費</t>
    <rPh sb="0" eb="2">
      <t>セッケイ</t>
    </rPh>
    <rPh sb="2" eb="3">
      <t>ヒ</t>
    </rPh>
    <phoneticPr fontId="1"/>
  </si>
  <si>
    <t>設備費　</t>
    <phoneticPr fontId="1"/>
  </si>
  <si>
    <t>工事費　</t>
    <phoneticPr fontId="1"/>
  </si>
  <si>
    <t>諸経費　</t>
    <phoneticPr fontId="1"/>
  </si>
  <si>
    <t>諸経費</t>
    <rPh sb="0" eb="3">
      <t>ショケイヒ</t>
    </rPh>
    <phoneticPr fontId="1"/>
  </si>
  <si>
    <t>工事費</t>
    <rPh sb="0" eb="3">
      <t>コウジヒ</t>
    </rPh>
    <phoneticPr fontId="1"/>
  </si>
  <si>
    <t>設備費</t>
    <rPh sb="0" eb="2">
      <t>セツビ</t>
    </rPh>
    <rPh sb="2" eb="3">
      <t>ヒ</t>
    </rPh>
    <phoneticPr fontId="1"/>
  </si>
  <si>
    <t>単価［円］</t>
    <rPh sb="0" eb="2">
      <t>タンカ</t>
    </rPh>
    <rPh sb="3" eb="4">
      <t>エン</t>
    </rPh>
    <phoneticPr fontId="1"/>
  </si>
  <si>
    <t>経費［円］</t>
    <rPh sb="0" eb="2">
      <t>ケイヒ</t>
    </rPh>
    <phoneticPr fontId="1"/>
  </si>
  <si>
    <t>公益財団法人　東京都環境公社</t>
    <phoneticPr fontId="1"/>
  </si>
  <si>
    <t>※青色及び灰色のセルは、入力できません。</t>
    <rPh sb="2" eb="3">
      <t>イロ</t>
    </rPh>
    <rPh sb="3" eb="4">
      <t>オヨ</t>
    </rPh>
    <rPh sb="5" eb="7">
      <t>ハイイロ</t>
    </rPh>
    <phoneticPr fontId="1"/>
  </si>
  <si>
    <t>経費名称</t>
    <rPh sb="0" eb="2">
      <t>ケイヒ</t>
    </rPh>
    <rPh sb="2" eb="4">
      <t>メイショウ</t>
    </rPh>
    <phoneticPr fontId="1"/>
  </si>
  <si>
    <t>単位</t>
    <rPh sb="0" eb="2">
      <t>タンイ</t>
    </rPh>
    <phoneticPr fontId="1"/>
  </si>
  <si>
    <t>①水素活用設備の助成対象経費［円］</t>
    <phoneticPr fontId="1"/>
  </si>
  <si>
    <t>②本助成金以外の国等補助金の額［円］</t>
    <phoneticPr fontId="1"/>
  </si>
  <si>
    <t>③再生可能エネルギー由来水素活用設備
　の助成金額（ ① × 1/2 － ② ）</t>
    <rPh sb="21" eb="23">
      <t>ジョセイ</t>
    </rPh>
    <rPh sb="23" eb="25">
      <t>キンガク</t>
    </rPh>
    <phoneticPr fontId="1"/>
  </si>
  <si>
    <t>純水素型燃料電池の助成額上限
（定格発電出力１台当たりの助成額×台数）</t>
    <rPh sb="0" eb="8">
      <t>ジュンスイソカタネンリョウデンチ</t>
    </rPh>
    <rPh sb="12" eb="14">
      <t>ジョウゲン</t>
    </rPh>
    <rPh sb="16" eb="18">
      <t>テイカク</t>
    </rPh>
    <rPh sb="18" eb="20">
      <t>ハツデン</t>
    </rPh>
    <rPh sb="20" eb="22">
      <t>シュツリョク</t>
    </rPh>
    <rPh sb="23" eb="24">
      <t>ダイ</t>
    </rPh>
    <rPh sb="24" eb="25">
      <t>ア</t>
    </rPh>
    <rPh sb="28" eb="30">
      <t>ジョセイ</t>
    </rPh>
    <rPh sb="30" eb="31">
      <t>ガク</t>
    </rPh>
    <rPh sb="32" eb="34">
      <t>ダイスウ</t>
    </rPh>
    <phoneticPr fontId="1"/>
  </si>
  <si>
    <t>台</t>
    <rPh sb="0" eb="1">
      <t>ダイ</t>
    </rPh>
    <phoneticPr fontId="1"/>
  </si>
  <si>
    <t>④純水素型燃料電池の助成対象経費［円］</t>
    <phoneticPr fontId="1"/>
  </si>
  <si>
    <t>⑤本助成金以外の国等補助金の額［円］</t>
    <phoneticPr fontId="1"/>
  </si>
  <si>
    <t>⑥純水素型燃料電池の助成金額
（ ④ × 2/3 － ⑤ ）</t>
    <rPh sb="1" eb="9">
      <t>ジュンスイソカタネンリョウデンチ</t>
    </rPh>
    <rPh sb="10" eb="12">
      <t>ジョセイ</t>
    </rPh>
    <rPh sb="12" eb="14">
      <t>キンガク</t>
    </rPh>
    <phoneticPr fontId="1"/>
  </si>
  <si>
    <t>水素燃料ボイラー　助成対象経費</t>
    <phoneticPr fontId="1"/>
  </si>
  <si>
    <t>⑦水素燃料ボイラーの助成対象経費［円］</t>
    <phoneticPr fontId="1"/>
  </si>
  <si>
    <t>⑧本助成金以外の国等補助金の額［円］</t>
    <phoneticPr fontId="1"/>
  </si>
  <si>
    <t>⑨水素燃料ボイラーの助成金額
（ ⑦ × 2/3 － ⑧ ）</t>
    <rPh sb="10" eb="12">
      <t>ジョセイ</t>
    </rPh>
    <rPh sb="12" eb="14">
      <t>キンガク</t>
    </rPh>
    <phoneticPr fontId="1"/>
  </si>
  <si>
    <t>⑩再エネ由来水素の本格活用を見据えた設備等
導入　促進事業助成金交付申請額
（ ③ ＋ ⑥ ＋ ⑨ ）</t>
    <rPh sb="1" eb="2">
      <t>サイ</t>
    </rPh>
    <rPh sb="4" eb="6">
      <t>ユライ</t>
    </rPh>
    <rPh sb="6" eb="8">
      <t>スイソ</t>
    </rPh>
    <rPh sb="9" eb="11">
      <t>ホンカク</t>
    </rPh>
    <rPh sb="11" eb="13">
      <t>カツヨウ</t>
    </rPh>
    <rPh sb="14" eb="16">
      <t>ミス</t>
    </rPh>
    <rPh sb="18" eb="20">
      <t>セツビ</t>
    </rPh>
    <rPh sb="20" eb="21">
      <t>トウ</t>
    </rPh>
    <rPh sb="22" eb="24">
      <t>ドウニュウ</t>
    </rPh>
    <rPh sb="25" eb="27">
      <t>ソクシン</t>
    </rPh>
    <rPh sb="27" eb="29">
      <t>ジギョウ</t>
    </rPh>
    <rPh sb="29" eb="31">
      <t>ジョセイ</t>
    </rPh>
    <rPh sb="31" eb="32">
      <t>キン</t>
    </rPh>
    <rPh sb="32" eb="34">
      <t>コウフ</t>
    </rPh>
    <rPh sb="34" eb="36">
      <t>シンセイ</t>
    </rPh>
    <rPh sb="36" eb="37">
      <t>ガク</t>
    </rPh>
    <phoneticPr fontId="1"/>
  </si>
  <si>
    <t>⑪助成対象外設備経費合計</t>
    <phoneticPr fontId="1"/>
  </si>
  <si>
    <t>⑫総計（  ① ＋ ④ ＋ ⑦ ＋ ⑪ ）</t>
    <phoneticPr fontId="1"/>
  </si>
  <si>
    <t>⑭総工事金額（ ⑫ ＋ ⑬ ）</t>
    <phoneticPr fontId="1"/>
  </si>
  <si>
    <t>水素製造能力</t>
    <rPh sb="0" eb="2">
      <t>スイソ</t>
    </rPh>
    <rPh sb="2" eb="4">
      <t>セイゾウ</t>
    </rPh>
    <rPh sb="4" eb="6">
      <t>ノウリョク</t>
    </rPh>
    <phoneticPr fontId="6"/>
  </si>
  <si>
    <t>相当蒸発量</t>
    <rPh sb="0" eb="2">
      <t>ソウトウ</t>
    </rPh>
    <rPh sb="2" eb="5">
      <t>ジョウハツリョウ</t>
    </rPh>
    <phoneticPr fontId="6"/>
  </si>
  <si>
    <r>
      <t>５Nm</t>
    </r>
    <r>
      <rPr>
        <vertAlign val="superscript"/>
        <sz val="12"/>
        <color theme="1"/>
        <rFont val="メイリオ"/>
        <family val="3"/>
        <charset val="128"/>
      </rPr>
      <t>3</t>
    </r>
    <r>
      <rPr>
        <sz val="12"/>
        <color theme="1"/>
        <rFont val="メイリオ"/>
        <family val="3"/>
        <charset val="128"/>
      </rPr>
      <t>/h超</t>
    </r>
    <rPh sb="6" eb="7">
      <t>コ</t>
    </rPh>
    <phoneticPr fontId="6"/>
  </si>
  <si>
    <t>1,000kg/ｈ超</t>
    <rPh sb="9" eb="10">
      <t>チョウ</t>
    </rPh>
    <phoneticPr fontId="6"/>
  </si>
  <si>
    <r>
      <t>５Nm</t>
    </r>
    <r>
      <rPr>
        <vertAlign val="superscript"/>
        <sz val="12"/>
        <color theme="1"/>
        <rFont val="メイリオ"/>
        <family val="3"/>
        <charset val="128"/>
      </rPr>
      <t>3</t>
    </r>
    <r>
      <rPr>
        <sz val="12"/>
        <color theme="1"/>
        <rFont val="メイリオ"/>
        <family val="3"/>
        <charset val="128"/>
      </rPr>
      <t>/h以下</t>
    </r>
    <rPh sb="6" eb="8">
      <t>イカ</t>
    </rPh>
    <phoneticPr fontId="6"/>
  </si>
  <si>
    <t>1,000kg/ｈ以下</t>
    <rPh sb="9" eb="11">
      <t>イカ</t>
    </rPh>
    <phoneticPr fontId="6"/>
  </si>
  <si>
    <t>機（器）</t>
    <rPh sb="0" eb="1">
      <t>キ</t>
    </rPh>
    <rPh sb="2" eb="3">
      <t>キ</t>
    </rPh>
    <phoneticPr fontId="1"/>
  </si>
  <si>
    <t>設置無し</t>
    <rPh sb="0" eb="2">
      <t>セッチ</t>
    </rPh>
    <rPh sb="2" eb="3">
      <t>ナ</t>
    </rPh>
    <phoneticPr fontId="6"/>
  </si>
  <si>
    <t>個</t>
    <rPh sb="0" eb="1">
      <t>コ</t>
    </rPh>
    <phoneticPr fontId="1"/>
  </si>
  <si>
    <t>本</t>
    <rPh sb="0" eb="1">
      <t>ホン</t>
    </rPh>
    <phoneticPr fontId="1"/>
  </si>
  <si>
    <t>枚</t>
    <rPh sb="0" eb="1">
      <t>マイ</t>
    </rPh>
    <phoneticPr fontId="1"/>
  </si>
  <si>
    <t>人工</t>
    <rPh sb="0" eb="2">
      <t>ニンク</t>
    </rPh>
    <phoneticPr fontId="1"/>
  </si>
  <si>
    <t>箇所</t>
    <rPh sb="0" eb="2">
      <t>カショ</t>
    </rPh>
    <phoneticPr fontId="1"/>
  </si>
  <si>
    <t>日</t>
    <rPh sb="0" eb="1">
      <t>ニチ</t>
    </rPh>
    <phoneticPr fontId="1"/>
  </si>
  <si>
    <t>時間</t>
    <rPh sb="0" eb="2">
      <t>ジカン</t>
    </rPh>
    <phoneticPr fontId="1"/>
  </si>
  <si>
    <t>式</t>
    <rPh sb="0" eb="1">
      <t>シキ</t>
    </rPh>
    <phoneticPr fontId="1"/>
  </si>
  <si>
    <t>kg</t>
  </si>
  <si>
    <t>ｍ</t>
  </si>
  <si>
    <t>m2</t>
  </si>
  <si>
    <t>m3</t>
    <phoneticPr fontId="6"/>
  </si>
  <si>
    <t>Ver.4</t>
    <phoneticPr fontId="1"/>
  </si>
  <si>
    <t>殿</t>
    <rPh sb="0" eb="1">
      <t>ドノ</t>
    </rPh>
    <phoneticPr fontId="1"/>
  </si>
  <si>
    <t>（助成対象事業者）</t>
    <phoneticPr fontId="1"/>
  </si>
  <si>
    <t xml:space="preserve"> 事業の名称</t>
    <phoneticPr fontId="1"/>
  </si>
  <si>
    <t xml:space="preserve"> (1) 助成対象事業に要する経費</t>
    <rPh sb="5" eb="7">
      <t>ジョセイ</t>
    </rPh>
    <rPh sb="7" eb="9">
      <t>タイショウ</t>
    </rPh>
    <rPh sb="9" eb="11">
      <t>ジギョウ</t>
    </rPh>
    <rPh sb="12" eb="13">
      <t>ヨウ</t>
    </rPh>
    <rPh sb="15" eb="17">
      <t>ケイヒ</t>
    </rPh>
    <phoneticPr fontId="1"/>
  </si>
  <si>
    <t>円</t>
    <rPh sb="0" eb="1">
      <t>エン</t>
    </rPh>
    <phoneticPr fontId="1"/>
  </si>
  <si>
    <t xml:space="preserve"> (2) 助成対象経費</t>
    <phoneticPr fontId="1"/>
  </si>
  <si>
    <t xml:space="preserve"> (3) 助成金交付申請額</t>
    <rPh sb="5" eb="8">
      <t>ジョセイキン</t>
    </rPh>
    <rPh sb="8" eb="10">
      <t>コウフ</t>
    </rPh>
    <rPh sb="10" eb="12">
      <t>シンセイ</t>
    </rPh>
    <rPh sb="12" eb="13">
      <t>ガク</t>
    </rPh>
    <phoneticPr fontId="1"/>
  </si>
  <si>
    <t>再生可能エネルギー由来水素活用設備</t>
  </si>
  <si>
    <t>純水素型燃料電池</t>
    <rPh sb="0" eb="1">
      <t>ジュン</t>
    </rPh>
    <rPh sb="1" eb="3">
      <t>スイソ</t>
    </rPh>
    <rPh sb="3" eb="4">
      <t>カタ</t>
    </rPh>
    <rPh sb="4" eb="6">
      <t>ネンリョウ</t>
    </rPh>
    <rPh sb="6" eb="8">
      <t>デンチ</t>
    </rPh>
    <phoneticPr fontId="6"/>
  </si>
  <si>
    <t>3.5kW超</t>
    <rPh sb="5" eb="6">
      <t>コ</t>
    </rPh>
    <phoneticPr fontId="1"/>
  </si>
  <si>
    <t>3.5kW以下</t>
    <rPh sb="5" eb="7">
      <t>イカ</t>
    </rPh>
    <phoneticPr fontId="1"/>
  </si>
  <si>
    <t>水素燃料ボイラー</t>
    <rPh sb="0" eb="2">
      <t>スイソ</t>
    </rPh>
    <rPh sb="2" eb="4">
      <t>ネンリョウ</t>
    </rPh>
    <phoneticPr fontId="6"/>
  </si>
  <si>
    <r>
      <t xml:space="preserve"> 助成対象事業者
 連絡先</t>
    </r>
    <r>
      <rPr>
        <vertAlign val="superscript"/>
        <sz val="12"/>
        <rFont val="ＭＳ Ｐ明朝"/>
        <family val="1"/>
        <charset val="128"/>
      </rPr>
      <t>※</t>
    </r>
    <rPh sb="10" eb="13">
      <t>レンラクサキ</t>
    </rPh>
    <phoneticPr fontId="1"/>
  </si>
  <si>
    <t>会社名　：</t>
    <phoneticPr fontId="1"/>
  </si>
  <si>
    <t>部課名　：</t>
    <phoneticPr fontId="1"/>
  </si>
  <si>
    <t>担当者氏名　：</t>
    <phoneticPr fontId="1"/>
  </si>
  <si>
    <t>電話番号　：</t>
    <phoneticPr fontId="1"/>
  </si>
  <si>
    <t>携帯電話　：</t>
    <phoneticPr fontId="1"/>
  </si>
  <si>
    <t>Eメール　：</t>
    <phoneticPr fontId="1"/>
  </si>
  <si>
    <t xml:space="preserve"> 備考</t>
    <rPh sb="1" eb="3">
      <t>ビコウ</t>
    </rPh>
    <phoneticPr fontId="1"/>
  </si>
  <si>
    <t>※ 事業全般の内容についての対応が可能であるとともに、申請に係る公社からの指示に対して一元的な窓口を担う連絡先を記載すること。</t>
    <phoneticPr fontId="1"/>
  </si>
  <si>
    <t xml:space="preserve"> 交付決定番号</t>
    <rPh sb="1" eb="3">
      <t>コウフ</t>
    </rPh>
    <rPh sb="3" eb="5">
      <t>ケッテイ</t>
    </rPh>
    <rPh sb="5" eb="7">
      <t>バンゴウ</t>
    </rPh>
    <phoneticPr fontId="1"/>
  </si>
  <si>
    <t>第12号様式（第16条関係）</t>
    <phoneticPr fontId="6"/>
  </si>
  <si>
    <t>第12号様式：別紙</t>
    <rPh sb="0" eb="1">
      <t>ダイ</t>
    </rPh>
    <rPh sb="3" eb="4">
      <t>ゴウ</t>
    </rPh>
    <rPh sb="4" eb="6">
      <t>ヨウシキ</t>
    </rPh>
    <rPh sb="7" eb="9">
      <t>ベッシ</t>
    </rPh>
    <phoneticPr fontId="1"/>
  </si>
  <si>
    <t>変更前</t>
    <rPh sb="0" eb="2">
      <t>ヘンコウ</t>
    </rPh>
    <rPh sb="2" eb="3">
      <t>マエ</t>
    </rPh>
    <phoneticPr fontId="1"/>
  </si>
  <si>
    <t>変更後</t>
    <rPh sb="0" eb="2">
      <t>ヘンコウ</t>
    </rPh>
    <rPh sb="2" eb="3">
      <t>ゴ</t>
    </rPh>
    <phoneticPr fontId="1"/>
  </si>
  <si>
    <t>助成対象経費 状況変更内訳書（1/3）</t>
    <phoneticPr fontId="1"/>
  </si>
  <si>
    <t>助成対象経費 状況変更内訳書（2/3）</t>
    <phoneticPr fontId="1"/>
  </si>
  <si>
    <t>助成対象経費 状況変更内訳書（3/3）</t>
    <phoneticPr fontId="1"/>
  </si>
  <si>
    <t>助成事業計画変更申請書</t>
    <phoneticPr fontId="6"/>
  </si>
  <si>
    <t xml:space="preserve"> 変更の内容</t>
    <rPh sb="1" eb="3">
      <t>ヘンコウ</t>
    </rPh>
    <rPh sb="4" eb="6">
      <t>ナイヨウ</t>
    </rPh>
    <phoneticPr fontId="1"/>
  </si>
  <si>
    <t xml:space="preserve"> 変更の理由</t>
    <rPh sb="1" eb="3">
      <t>ヘンコウ</t>
    </rPh>
    <rPh sb="4" eb="6">
      <t>リユウ</t>
    </rPh>
    <phoneticPr fontId="1"/>
  </si>
  <si>
    <t xml:space="preserve"> 変更による影響</t>
    <rPh sb="1" eb="3">
      <t>ヘンコウ</t>
    </rPh>
    <rPh sb="6" eb="8">
      <t>エイキョウ</t>
    </rPh>
    <phoneticPr fontId="1"/>
  </si>
  <si>
    <t xml:space="preserve"> 変更後の経費等</t>
    <rPh sb="1" eb="3">
      <t>ヘンコウ</t>
    </rPh>
    <rPh sb="3" eb="4">
      <t>ゴ</t>
    </rPh>
    <rPh sb="5" eb="7">
      <t>ケイヒ</t>
    </rPh>
    <rPh sb="7" eb="8">
      <t>トウ</t>
    </rPh>
    <phoneticPr fontId="1"/>
  </si>
  <si>
    <t>　別紙「助成対象経費 状況変更内訳書」による。</t>
    <rPh sb="1" eb="3">
      <t>ベッシ</t>
    </rPh>
    <rPh sb="4" eb="6">
      <t>ジョセイ</t>
    </rPh>
    <rPh sb="6" eb="8">
      <t>タイショウ</t>
    </rPh>
    <rPh sb="8" eb="10">
      <t>ケイヒ</t>
    </rPh>
    <rPh sb="11" eb="13">
      <t>ジョウキョウ</t>
    </rPh>
    <rPh sb="13" eb="15">
      <t>ヘンコウ</t>
    </rPh>
    <rPh sb="15" eb="18">
      <t>ウチワケショ</t>
    </rPh>
    <phoneticPr fontId="1"/>
  </si>
  <si>
    <t xml:space="preserve"> 交付決定額</t>
    <rPh sb="1" eb="3">
      <t>コウフ</t>
    </rPh>
    <rPh sb="3" eb="5">
      <t>ケッテイ</t>
    </rPh>
    <rPh sb="5" eb="6">
      <t>ガク</t>
    </rPh>
    <phoneticPr fontId="1"/>
  </si>
  <si>
    <t>　　　　年　　月　　日付　都環公地温第　　号をもって交付決定した事業について、再エネ由来水素の本格活用を見据えた設備等導入促進事業助成金交付要綱（令和３年５月28日付３都環公地温第430号）第16条第１項の規定に基づき、助成事業の計画変更を申請します。</t>
    <phoneticPr fontId="1"/>
  </si>
  <si>
    <t>1,000kg/ｈ超</t>
    <rPh sb="9" eb="10">
      <t>チョウ</t>
    </rPh>
    <phoneticPr fontId="1"/>
  </si>
  <si>
    <t>1,000kg/ｈ以下</t>
    <rPh sb="9" eb="11">
      <t>イカ</t>
    </rPh>
    <phoneticPr fontId="1"/>
  </si>
  <si>
    <t>水素燃料ボイラーの助成額上限
（相当蒸気量１台当たりの助成額×台数）</t>
    <rPh sb="12" eb="14">
      <t>ジョウゲン</t>
    </rPh>
    <rPh sb="16" eb="18">
      <t>ソウトウ</t>
    </rPh>
    <rPh sb="18" eb="20">
      <t>ジョウキ</t>
    </rPh>
    <rPh sb="20" eb="21">
      <t>リョウ</t>
    </rPh>
    <rPh sb="22" eb="23">
      <t>ダイ</t>
    </rPh>
    <rPh sb="23" eb="24">
      <t>ア</t>
    </rPh>
    <rPh sb="27" eb="29">
      <t>ジョセイ</t>
    </rPh>
    <rPh sb="29" eb="30">
      <t>ガク</t>
    </rPh>
    <rPh sb="31" eb="33">
      <t>ダイスウ</t>
    </rPh>
    <phoneticPr fontId="1"/>
  </si>
  <si>
    <t>※交付申請額が、交付要綱第９条３項の規定に基づき通知した交付決定額を超える場合は、交付決定額を上限とする。</t>
    <rPh sb="1" eb="3">
      <t>コウフ</t>
    </rPh>
    <rPh sb="3" eb="5">
      <t>シンセイ</t>
    </rPh>
    <rPh sb="8" eb="10">
      <t>コウフ</t>
    </rPh>
    <rPh sb="14" eb="15">
      <t>ジョウ</t>
    </rPh>
    <rPh sb="16" eb="17">
      <t>コウ</t>
    </rPh>
    <rPh sb="18" eb="20">
      <t>キテイ</t>
    </rPh>
    <rPh sb="21" eb="22">
      <t>モト</t>
    </rPh>
    <rPh sb="24" eb="26">
      <t>ツウチ</t>
    </rPh>
    <rPh sb="28" eb="30">
      <t>コウフ</t>
    </rPh>
    <rPh sb="30" eb="32">
      <t>ケッテイ</t>
    </rPh>
    <rPh sb="32" eb="33">
      <t>ガク</t>
    </rPh>
    <rPh sb="34" eb="35">
      <t>コ</t>
    </rPh>
    <rPh sb="37" eb="39">
      <t>バアイ</t>
    </rPh>
    <rPh sb="41" eb="43">
      <t>コウフ</t>
    </rPh>
    <rPh sb="43" eb="45">
      <t>ケッテイ</t>
    </rPh>
    <rPh sb="45" eb="46">
      <t>ガク</t>
    </rPh>
    <rPh sb="47" eb="49">
      <t>ジョウゲン</t>
    </rPh>
    <phoneticPr fontId="5"/>
  </si>
  <si>
    <t>水素活用設備の助成額上限</t>
    <rPh sb="9" eb="10">
      <t>ガク</t>
    </rPh>
    <rPh sb="10" eb="12">
      <t>ジョウゲン</t>
    </rPh>
    <phoneticPr fontId="4"/>
  </si>
  <si>
    <t>←変更前は、プルダウンリストより設置無し又は、能力を選択すること。</t>
    <rPh sb="1" eb="3">
      <t>ヘンコウ</t>
    </rPh>
    <rPh sb="3" eb="4">
      <t>マエ</t>
    </rPh>
    <rPh sb="16" eb="18">
      <t>セッチ</t>
    </rPh>
    <rPh sb="18" eb="19">
      <t>ナ</t>
    </rPh>
    <rPh sb="20" eb="21">
      <t>マタ</t>
    </rPh>
    <rPh sb="23" eb="25">
      <t>ノウリョク</t>
    </rPh>
    <rPh sb="26" eb="28">
      <t>センタク</t>
    </rPh>
    <phoneticPr fontId="1"/>
  </si>
  <si>
    <t>←プルダウンリストより設置無し又は、能力を選択すること。</t>
    <rPh sb="11" eb="13">
      <t>セッチ</t>
    </rPh>
    <rPh sb="13" eb="14">
      <t>ナ</t>
    </rPh>
    <rPh sb="15" eb="16">
      <t>マタ</t>
    </rPh>
    <rPh sb="18" eb="20">
      <t>ノウリョク</t>
    </rPh>
    <rPh sb="21" eb="23">
      <t>センタク</t>
    </rPh>
    <phoneticPr fontId="1"/>
  </si>
  <si>
    <t>←プルダウンリストより、設置台数を選択すること。</t>
    <rPh sb="12" eb="14">
      <t>セッチ</t>
    </rPh>
    <rPh sb="14" eb="16">
      <t>ダイスウ</t>
    </rPh>
    <rPh sb="17" eb="19">
      <t>センタク</t>
    </rPh>
    <phoneticPr fontId="1"/>
  </si>
  <si>
    <t xml:space="preserve"> 変更後の
 助成金交付申請額</t>
    <phoneticPr fontId="1"/>
  </si>
  <si>
    <t xml:space="preserve"> 変更後の
 助成対象設備</t>
    <rPh sb="1" eb="4">
      <t>ヘンコウゴ</t>
    </rPh>
    <rPh sb="7" eb="9">
      <t>ジョセイ</t>
    </rPh>
    <rPh sb="9" eb="11">
      <t>タイショウ</t>
    </rPh>
    <phoneticPr fontId="1"/>
  </si>
  <si>
    <r>
      <t>円　</t>
    </r>
    <r>
      <rPr>
        <sz val="10"/>
        <rFont val="ＭＳ Ｐ明朝"/>
        <family val="1"/>
        <charset val="128"/>
      </rPr>
      <t>（交付決定通知書の額）</t>
    </r>
    <rPh sb="0" eb="1">
      <t>エン</t>
    </rPh>
    <rPh sb="3" eb="5">
      <t>コウフ</t>
    </rPh>
    <rPh sb="5" eb="7">
      <t>ケッテイ</t>
    </rPh>
    <rPh sb="7" eb="10">
      <t>ツウチショ</t>
    </rPh>
    <rPh sb="11" eb="12">
      <t>ガク</t>
    </rPh>
    <phoneticPr fontId="1"/>
  </si>
  <si>
    <t>←変更前は、プルダウンリストより、設置台数を選択すること。</t>
    <rPh sb="1" eb="3">
      <t>ヘンコウ</t>
    </rPh>
    <rPh sb="3" eb="4">
      <t>マエ</t>
    </rPh>
    <rPh sb="17" eb="19">
      <t>セッチ</t>
    </rPh>
    <rPh sb="19" eb="21">
      <t>ダイスウ</t>
    </rPh>
    <rPh sb="22" eb="24">
      <t>センタク</t>
    </rPh>
    <phoneticPr fontId="1"/>
  </si>
  <si>
    <t>⑬消費税等相当額</t>
    <phoneticPr fontId="1"/>
  </si>
  <si>
    <t>←見積書等を元に、消費税等相当額を入力してください。</t>
    <rPh sb="1" eb="4">
      <t>ミツモリショ</t>
    </rPh>
    <rPh sb="4" eb="5">
      <t>トウ</t>
    </rPh>
    <rPh sb="6" eb="7">
      <t>モト</t>
    </rPh>
    <phoneticPr fontId="1"/>
  </si>
  <si>
    <t>入力不可。12号別紙シートより自動入力されます。</t>
    <rPh sb="0" eb="2">
      <t>ニュウリョク</t>
    </rPh>
    <rPh sb="2" eb="4">
      <t>フカ</t>
    </rPh>
    <rPh sb="7" eb="8">
      <t>ゴウ</t>
    </rPh>
    <rPh sb="8" eb="10">
      <t>ベッシ</t>
    </rPh>
    <rPh sb="15" eb="17">
      <t>ジドウ</t>
    </rPh>
    <rPh sb="17" eb="19">
      <t>ニュウリョク</t>
    </rPh>
    <phoneticPr fontId="1"/>
  </si>
  <si>
    <t>理事長</t>
    <phoneticPr fontId="1"/>
  </si>
  <si>
    <t>←２者以上（共同申請者）の場合は、公社へご連絡ください。</t>
    <rPh sb="2" eb="3">
      <t>シャ</t>
    </rPh>
    <rPh sb="3" eb="5">
      <t>イジョウ</t>
    </rPh>
    <rPh sb="6" eb="8">
      <t>キョウドウ</t>
    </rPh>
    <rPh sb="8" eb="10">
      <t>シンセイ</t>
    </rPh>
    <rPh sb="10" eb="11">
      <t>シャ</t>
    </rPh>
    <rPh sb="13" eb="15">
      <t>バアイ</t>
    </rPh>
    <rPh sb="17" eb="19">
      <t>コウシャ</t>
    </rPh>
    <rPh sb="21" eb="23">
      <t>レンラク</t>
    </rPh>
    <phoneticPr fontId="1"/>
  </si>
  <si>
    <t>←法人は、登記簿謄本に記載された所在地を記入</t>
    <rPh sb="1" eb="3">
      <t>ホウジン</t>
    </rPh>
    <rPh sb="5" eb="8">
      <t>トウキボ</t>
    </rPh>
    <rPh sb="8" eb="10">
      <t>トウホン</t>
    </rPh>
    <rPh sb="11" eb="13">
      <t>キサイ</t>
    </rPh>
    <rPh sb="16" eb="19">
      <t>ショザイチ</t>
    </rPh>
    <rPh sb="20" eb="22">
      <t>キニュウ</t>
    </rPh>
    <phoneticPr fontId="1"/>
  </si>
  <si>
    <t>←法人は、上段に会社名、下段に代表者の役職・氏名を記入</t>
    <rPh sb="1" eb="3">
      <t>ホウジン</t>
    </rPh>
    <rPh sb="5" eb="7">
      <t>ジョウダン</t>
    </rPh>
    <rPh sb="8" eb="11">
      <t>カイシャメイ</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</si>
</sst>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Red]\-#,##0\ "/>
    <numFmt numFmtId="178" formatCode="#0&quot; 台&quot;"/>
    <numFmt numFmtId="179" formatCode="#,##0_ "/>
  </numFmts>
  <fonts count="2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sz val="12"/>
      <name val="ＭＳ 明朝"/>
      <family val="1"/>
      <charset val="128"/>
    </font>
    <font>
      <sz val="6"/>
      <name val="ＭＳ Ｐゴシック"/>
      <family val="3"/>
      <charset val="128"/>
      <scheme val="minor"/>
    </font>
    <font>
      <sz val="12"/>
      <color rgb="FFFF0000"/>
      <name val="ＭＳ 明朝"/>
      <family val="1"/>
      <charset val="128"/>
    </font>
    <font>
      <sz val="12"/>
      <color theme="1"/>
      <name val="ＭＳ Ｐ明朝"/>
      <family val="1"/>
      <charset val="128"/>
    </font>
    <font>
      <sz val="12"/>
      <color rgb="FFFF0000"/>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1"/>
      <color theme="0" tint="-4.9989318521683403E-2"/>
      <name val="ＭＳ Ｐ明朝"/>
      <family val="1"/>
      <charset val="128"/>
    </font>
    <font>
      <sz val="11"/>
      <color theme="1"/>
      <name val="ＭＳ Ｐ明朝"/>
      <family val="1"/>
      <charset val="128"/>
    </font>
    <font>
      <sz val="11"/>
      <color theme="0" tint="-0.249977111117893"/>
      <name val="ＭＳ Ｐ明朝"/>
      <family val="1"/>
      <charset val="128"/>
    </font>
    <font>
      <sz val="12"/>
      <color theme="1"/>
      <name val="メイリオ"/>
      <family val="3"/>
      <charset val="128"/>
    </font>
    <font>
      <vertAlign val="superscript"/>
      <sz val="12"/>
      <color theme="1"/>
      <name val="メイリオ"/>
      <family val="3"/>
      <charset val="128"/>
    </font>
    <font>
      <sz val="12"/>
      <color rgb="FF000000"/>
      <name val="ＭＳ Ｐ明朝"/>
      <family val="1"/>
      <charset val="128"/>
    </font>
    <font>
      <sz val="22"/>
      <color theme="1"/>
      <name val="ＭＳ Ｐ明朝"/>
      <family val="1"/>
      <charset val="128"/>
    </font>
    <font>
      <sz val="14"/>
      <name val="メイリオ"/>
      <family val="3"/>
      <charset val="128"/>
    </font>
    <font>
      <vertAlign val="superscript"/>
      <sz val="12"/>
      <name val="ＭＳ Ｐ明朝"/>
      <family val="1"/>
      <charset val="128"/>
    </font>
    <font>
      <sz val="10"/>
      <color rgb="FFFF0000"/>
      <name val="ＭＳ Ｐ明朝"/>
      <family val="1"/>
      <charset val="128"/>
    </font>
    <font>
      <sz val="8"/>
      <name val="ＭＳ Ｐ明朝"/>
      <family val="1"/>
      <charset val="128"/>
    </font>
    <font>
      <sz val="11"/>
      <color rgb="FFFF0000"/>
      <name val="ＭＳ Ｐ明朝"/>
      <family val="1"/>
      <charset val="128"/>
    </font>
    <font>
      <sz val="10"/>
      <name val="ＭＳ Ｐ明朝"/>
      <family val="1"/>
      <charset val="128"/>
    </font>
  </fonts>
  <fills count="10">
    <fill>
      <patternFill patternType="none"/>
    </fill>
    <fill>
      <patternFill patternType="gray125"/>
    </fill>
    <fill>
      <patternFill patternType="solid">
        <fgColor rgb="FFE5FFFF"/>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FFCCCC"/>
        <bgColor indexed="64"/>
      </patternFill>
    </fill>
    <fill>
      <patternFill patternType="solid">
        <fgColor theme="8" tint="0.79998168889431442"/>
        <bgColor indexed="64"/>
      </patternFill>
    </fill>
    <fill>
      <patternFill patternType="solid">
        <fgColor rgb="FFEFFFFF"/>
        <bgColor indexed="64"/>
      </patternFill>
    </fill>
    <fill>
      <patternFill patternType="solid">
        <fgColor rgb="FFFFFFCC"/>
        <bgColor indexed="64"/>
      </patternFill>
    </fill>
    <fill>
      <patternFill patternType="solid">
        <fgColor theme="9" tint="0.7999816888943144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thin">
        <color rgb="FF000000"/>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indexed="64"/>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thin">
        <color indexed="64"/>
      </right>
      <top style="thin">
        <color rgb="FF000000"/>
      </top>
      <bottom/>
      <diagonal/>
    </border>
    <border>
      <left style="thin">
        <color rgb="FF000000"/>
      </left>
      <right style="thin">
        <color indexed="64"/>
      </right>
      <top/>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thin">
        <color rgb="FF000000"/>
      </left>
      <right style="thin">
        <color indexed="64"/>
      </right>
      <top/>
      <bottom style="thin">
        <color indexed="64"/>
      </bottom>
      <diagonal/>
    </border>
    <border>
      <left style="thin">
        <color indexed="64"/>
      </left>
      <right/>
      <top style="thin">
        <color rgb="FF000000"/>
      </top>
      <bottom style="hair">
        <color indexed="64"/>
      </bottom>
      <diagonal/>
    </border>
    <border>
      <left/>
      <right/>
      <top style="thin">
        <color rgb="FF000000"/>
      </top>
      <bottom style="hair">
        <color indexed="64"/>
      </bottom>
      <diagonal/>
    </border>
    <border>
      <left/>
      <right style="thin">
        <color rgb="FF000000"/>
      </right>
      <top style="thin">
        <color rgb="FF000000"/>
      </top>
      <bottom style="hair">
        <color indexed="64"/>
      </bottom>
      <diagonal/>
    </border>
    <border>
      <left style="thin">
        <color indexed="64"/>
      </left>
      <right/>
      <top style="hair">
        <color indexed="64"/>
      </top>
      <bottom style="hair">
        <color indexed="64"/>
      </bottom>
      <diagonal/>
    </border>
    <border>
      <left/>
      <right style="thin">
        <color rgb="FF000000"/>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rgb="FF000000"/>
      </right>
      <top style="hair">
        <color indexed="64"/>
      </top>
      <bottom style="thin">
        <color indexed="64"/>
      </bottom>
      <diagonal/>
    </border>
    <border>
      <left style="thin">
        <color indexed="64"/>
      </left>
      <right/>
      <top style="thin">
        <color rgb="FF000000"/>
      </top>
      <bottom style="thin">
        <color rgb="FF000000"/>
      </bottom>
      <diagonal/>
    </border>
    <border>
      <left style="thin">
        <color indexed="64"/>
      </left>
      <right/>
      <top style="double">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hair">
        <color indexed="64"/>
      </bottom>
      <diagonal/>
    </border>
    <border>
      <left style="thin">
        <color indexed="64"/>
      </left>
      <right style="medium">
        <color indexed="64"/>
      </right>
      <top style="hair">
        <color indexed="64"/>
      </top>
      <bottom style="double">
        <color indexed="64"/>
      </bottom>
      <diagonal/>
    </border>
    <border>
      <left/>
      <right/>
      <top/>
      <bottom style="medium">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indexed="64"/>
      </top>
      <bottom/>
      <diagonal/>
    </border>
    <border>
      <left style="thin">
        <color indexed="64"/>
      </left>
      <right style="medium">
        <color indexed="64"/>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298">
    <xf numFmtId="0" fontId="0" fillId="0" borderId="0" xfId="0">
      <alignment vertical="center"/>
    </xf>
    <xf numFmtId="0" fontId="12" fillId="0" borderId="13" xfId="0" applyFont="1" applyFill="1" applyBorder="1" applyAlignment="1" applyProtection="1">
      <alignment horizontal="left" vertical="center" indent="1" shrinkToFit="1"/>
      <protection locked="0"/>
    </xf>
    <xf numFmtId="176" fontId="12" fillId="0" borderId="13" xfId="0" applyNumberFormat="1" applyFont="1" applyFill="1" applyBorder="1" applyAlignment="1" applyProtection="1">
      <alignment horizontal="right" vertical="center" shrinkToFit="1"/>
      <protection locked="0"/>
    </xf>
    <xf numFmtId="176" fontId="12" fillId="0" borderId="3" xfId="0" applyNumberFormat="1"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left" vertical="center" indent="1" shrinkToFit="1"/>
      <protection locked="0"/>
    </xf>
    <xf numFmtId="176" fontId="12" fillId="0" borderId="1" xfId="0" applyNumberFormat="1" applyFont="1" applyFill="1" applyBorder="1" applyAlignment="1" applyProtection="1">
      <alignment horizontal="right" vertical="center" shrinkToFit="1"/>
      <protection locked="0"/>
    </xf>
    <xf numFmtId="176" fontId="12" fillId="0" borderId="11" xfId="0" applyNumberFormat="1" applyFont="1" applyFill="1" applyBorder="1" applyAlignment="1" applyProtection="1">
      <alignment horizontal="right" vertical="center" shrinkToFit="1"/>
      <protection locked="0"/>
    </xf>
    <xf numFmtId="0" fontId="12" fillId="0" borderId="14" xfId="0" applyFont="1" applyFill="1" applyBorder="1" applyAlignment="1" applyProtection="1">
      <alignment horizontal="left" vertical="center" indent="1" shrinkToFit="1"/>
      <protection locked="0"/>
    </xf>
    <xf numFmtId="177" fontId="12" fillId="0" borderId="14" xfId="0" applyNumberFormat="1" applyFont="1" applyFill="1" applyBorder="1" applyAlignment="1" applyProtection="1">
      <alignment horizontal="right" vertical="center" shrinkToFit="1"/>
      <protection locked="0"/>
    </xf>
    <xf numFmtId="176" fontId="12" fillId="0" borderId="15" xfId="0" applyNumberFormat="1" applyFont="1" applyFill="1" applyBorder="1" applyAlignment="1" applyProtection="1">
      <alignment horizontal="center" vertical="center" shrinkToFit="1"/>
      <protection locked="0"/>
    </xf>
    <xf numFmtId="177" fontId="12" fillId="0" borderId="1" xfId="0" applyNumberFormat="1" applyFont="1" applyFill="1" applyBorder="1" applyAlignment="1" applyProtection="1">
      <alignment horizontal="right" vertical="center" shrinkToFit="1"/>
      <protection locked="0"/>
    </xf>
    <xf numFmtId="176" fontId="12" fillId="0" borderId="10" xfId="0" applyNumberFormat="1" applyFont="1" applyFill="1" applyBorder="1" applyAlignment="1" applyProtection="1">
      <alignment horizontal="center" vertical="center" shrinkToFit="1"/>
      <protection locked="0"/>
    </xf>
    <xf numFmtId="176" fontId="12" fillId="0" borderId="29" xfId="0" applyNumberFormat="1" applyFont="1" applyFill="1" applyBorder="1" applyAlignment="1" applyProtection="1">
      <alignment horizontal="center" vertical="center" shrinkToFit="1"/>
      <protection locked="0"/>
    </xf>
    <xf numFmtId="176" fontId="12" fillId="0" borderId="1" xfId="0" applyNumberFormat="1" applyFont="1" applyFill="1" applyBorder="1" applyAlignment="1" applyProtection="1">
      <alignment horizontal="center" vertical="center" shrinkToFit="1"/>
      <protection locked="0"/>
    </xf>
    <xf numFmtId="177" fontId="12" fillId="0" borderId="13" xfId="0" applyNumberFormat="1" applyFont="1" applyFill="1" applyBorder="1" applyAlignment="1" applyProtection="1">
      <alignment horizontal="right" vertical="center" shrinkToFit="1"/>
      <protection locked="0"/>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0" fillId="6" borderId="0" xfId="0" applyFill="1" applyAlignment="1">
      <alignment horizontal="center" vertical="center" wrapText="1"/>
    </xf>
    <xf numFmtId="0" fontId="16" fillId="0" borderId="0" xfId="0" applyFont="1">
      <alignment vertical="center"/>
    </xf>
    <xf numFmtId="0" fontId="16" fillId="0" borderId="0" xfId="0" applyFont="1" applyAlignment="1">
      <alignment vertical="center" wrapText="1"/>
    </xf>
    <xf numFmtId="0" fontId="0" fillId="0" borderId="0" xfId="0" applyAlignment="1">
      <alignment horizontal="center" vertical="center" wrapText="1"/>
    </xf>
    <xf numFmtId="176" fontId="12" fillId="0" borderId="2" xfId="0" applyNumberFormat="1" applyFont="1" applyFill="1" applyBorder="1" applyAlignment="1" applyProtection="1">
      <alignment horizontal="center" vertical="center" shrinkToFit="1"/>
      <protection locked="0"/>
    </xf>
    <xf numFmtId="177" fontId="12" fillId="8" borderId="13" xfId="0" applyNumberFormat="1" applyFont="1" applyFill="1" applyBorder="1" applyAlignment="1" applyProtection="1">
      <alignment horizontal="right" vertical="center" shrinkToFit="1"/>
      <protection locked="0"/>
    </xf>
    <xf numFmtId="177" fontId="12" fillId="8" borderId="14" xfId="0" applyNumberFormat="1" applyFont="1" applyFill="1" applyBorder="1" applyAlignment="1" applyProtection="1">
      <alignment horizontal="right" vertical="center" shrinkToFit="1"/>
      <protection locked="0"/>
    </xf>
    <xf numFmtId="0" fontId="5" fillId="0" borderId="0" xfId="2" applyFont="1" applyFill="1" applyBorder="1" applyAlignment="1" applyProtection="1">
      <alignment vertical="center"/>
    </xf>
    <xf numFmtId="0" fontId="8" fillId="0" borderId="0" xfId="0" applyFont="1" applyFill="1" applyAlignment="1" applyProtection="1">
      <alignment vertical="center"/>
    </xf>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left" vertical="center"/>
    </xf>
    <xf numFmtId="0" fontId="8" fillId="0" borderId="9"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8" xfId="0" applyFont="1" applyFill="1" applyBorder="1" applyAlignment="1" applyProtection="1">
      <alignment vertical="center"/>
    </xf>
    <xf numFmtId="0" fontId="18" fillId="0" borderId="0" xfId="0" applyFont="1" applyFill="1" applyBorder="1" applyAlignment="1" applyProtection="1">
      <alignment vertical="top"/>
    </xf>
    <xf numFmtId="0" fontId="18" fillId="0" borderId="0" xfId="0" applyFont="1" applyFill="1" applyBorder="1" applyAlignment="1" applyProtection="1">
      <alignment horizontal="left" vertical="top"/>
    </xf>
    <xf numFmtId="0" fontId="8" fillId="0" borderId="0" xfId="0" applyFont="1" applyFill="1" applyBorder="1" applyAlignment="1" applyProtection="1">
      <alignment horizontal="left" vertical="center"/>
    </xf>
    <xf numFmtId="0" fontId="9" fillId="0" borderId="0" xfId="0" applyFont="1" applyFill="1" applyAlignment="1" applyProtection="1">
      <alignment vertical="center"/>
    </xf>
    <xf numFmtId="0" fontId="7" fillId="0" borderId="0" xfId="0" applyFont="1" applyFill="1" applyAlignment="1" applyProtection="1">
      <alignment horizontal="left"/>
    </xf>
    <xf numFmtId="0" fontId="10" fillId="0" borderId="54" xfId="0" applyFont="1" applyFill="1" applyBorder="1" applyAlignment="1" applyProtection="1">
      <alignment horizontal="left" vertical="center" wrapText="1"/>
    </xf>
    <xf numFmtId="0" fontId="10" fillId="0" borderId="54" xfId="0" applyFont="1" applyFill="1" applyBorder="1" applyAlignment="1" applyProtection="1">
      <alignment vertical="center" wrapText="1"/>
    </xf>
    <xf numFmtId="0" fontId="10" fillId="0" borderId="60" xfId="0" applyFont="1" applyFill="1" applyBorder="1" applyAlignment="1" applyProtection="1">
      <alignment vertical="center"/>
    </xf>
    <xf numFmtId="0" fontId="10" fillId="0" borderId="64" xfId="0" applyFont="1" applyFill="1" applyBorder="1" applyAlignment="1" applyProtection="1">
      <alignment vertical="center"/>
    </xf>
    <xf numFmtId="0" fontId="9" fillId="0" borderId="0" xfId="0" applyFont="1" applyFill="1" applyBorder="1" applyAlignment="1" applyProtection="1">
      <alignment vertical="center"/>
    </xf>
    <xf numFmtId="0" fontId="10" fillId="0" borderId="67" xfId="0" applyFont="1" applyFill="1" applyBorder="1" applyAlignment="1" applyProtection="1">
      <alignment vertical="center"/>
    </xf>
    <xf numFmtId="0" fontId="8" fillId="0" borderId="2" xfId="0" applyFont="1" applyFill="1" applyBorder="1" applyAlignment="1" applyProtection="1">
      <alignment horizontal="left" vertical="center"/>
    </xf>
    <xf numFmtId="0" fontId="10" fillId="0" borderId="76" xfId="0" applyFont="1" applyFill="1" applyBorder="1" applyAlignment="1" applyProtection="1">
      <alignment horizontal="right" vertical="center" wrapText="1"/>
    </xf>
    <xf numFmtId="0" fontId="10" fillId="0" borderId="77" xfId="0" applyFont="1" applyFill="1" applyBorder="1" applyAlignment="1" applyProtection="1">
      <alignment horizontal="right" vertical="center" wrapText="1"/>
    </xf>
    <xf numFmtId="0" fontId="8" fillId="0" borderId="8" xfId="0" applyFont="1" applyFill="1" applyBorder="1" applyAlignment="1" applyProtection="1">
      <alignment horizontal="left" vertical="center"/>
    </xf>
    <xf numFmtId="0" fontId="8" fillId="0" borderId="0" xfId="0" applyFont="1" applyFill="1" applyAlignment="1" applyProtection="1">
      <alignment horizontal="left" vertical="center"/>
    </xf>
    <xf numFmtId="0" fontId="10" fillId="0" borderId="79" xfId="0" applyFont="1" applyFill="1" applyBorder="1" applyAlignment="1" applyProtection="1">
      <alignment horizontal="right" vertical="center" wrapText="1"/>
    </xf>
    <xf numFmtId="0" fontId="10" fillId="0" borderId="22" xfId="0" applyFont="1" applyFill="1" applyBorder="1" applyAlignment="1" applyProtection="1">
      <alignment horizontal="right" vertical="center" wrapText="1"/>
    </xf>
    <xf numFmtId="0" fontId="10" fillId="0" borderId="81" xfId="0" applyFont="1" applyFill="1" applyBorder="1" applyAlignment="1" applyProtection="1">
      <alignment horizontal="right" vertical="center" wrapText="1"/>
    </xf>
    <xf numFmtId="0" fontId="10" fillId="0" borderId="82" xfId="0" applyFont="1" applyFill="1" applyBorder="1" applyAlignment="1" applyProtection="1">
      <alignment horizontal="right" vertical="center" wrapText="1"/>
    </xf>
    <xf numFmtId="0" fontId="22" fillId="0" borderId="3" xfId="0" applyFont="1" applyFill="1" applyBorder="1" applyAlignment="1" applyProtection="1">
      <alignment vertical="center"/>
    </xf>
    <xf numFmtId="0" fontId="23" fillId="0" borderId="5"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6" xfId="0" applyFont="1" applyFill="1" applyBorder="1" applyAlignment="1" applyProtection="1">
      <alignment vertical="center"/>
    </xf>
    <xf numFmtId="176" fontId="12" fillId="0" borderId="37" xfId="0" applyNumberFormat="1" applyFont="1" applyFill="1" applyBorder="1" applyAlignment="1" applyProtection="1">
      <alignment horizontal="center" vertical="center" shrinkToFit="1"/>
      <protection locked="0"/>
    </xf>
    <xf numFmtId="0" fontId="8" fillId="0" borderId="0" xfId="0" applyFont="1" applyFill="1" applyAlignment="1" applyProtection="1">
      <alignment vertical="center" shrinkToFit="1"/>
    </xf>
    <xf numFmtId="0" fontId="8" fillId="0" borderId="0" xfId="0" applyFont="1" applyFill="1" applyAlignment="1" applyProtection="1">
      <alignment horizontal="right" vertical="center" shrinkToFit="1"/>
    </xf>
    <xf numFmtId="0" fontId="9" fillId="0" borderId="0" xfId="0" applyFont="1" applyFill="1" applyAlignment="1" applyProtection="1">
      <alignment vertical="center" shrinkToFit="1"/>
    </xf>
    <xf numFmtId="0" fontId="10" fillId="0" borderId="0" xfId="0" applyFont="1" applyFill="1" applyAlignment="1" applyProtection="1">
      <alignment vertical="center" shrinkToFit="1"/>
    </xf>
    <xf numFmtId="0" fontId="10" fillId="0" borderId="0" xfId="0" applyFont="1" applyFill="1" applyAlignment="1" applyProtection="1">
      <alignment vertical="center"/>
    </xf>
    <xf numFmtId="0" fontId="10" fillId="0" borderId="0" xfId="0" applyFont="1" applyFill="1" applyAlignment="1" applyProtection="1">
      <alignment horizontal="right" vertical="center" shrinkToFit="1"/>
    </xf>
    <xf numFmtId="0" fontId="4" fillId="0" borderId="89" xfId="3" applyFont="1" applyFill="1" applyBorder="1" applyAlignment="1" applyProtection="1">
      <alignment horizontal="center" vertical="center"/>
    </xf>
    <xf numFmtId="0" fontId="4" fillId="0" borderId="98" xfId="3" applyFont="1" applyFill="1" applyBorder="1" applyAlignment="1" applyProtection="1">
      <alignment horizontal="center" vertical="center"/>
    </xf>
    <xf numFmtId="0" fontId="4" fillId="0" borderId="99" xfId="3" applyFont="1" applyFill="1" applyBorder="1" applyAlignment="1" applyProtection="1">
      <alignment horizontal="center" vertical="center"/>
    </xf>
    <xf numFmtId="0" fontId="4" fillId="0" borderId="96" xfId="3" applyFont="1" applyFill="1" applyBorder="1" applyAlignment="1" applyProtection="1">
      <alignment horizontal="center" vertical="center"/>
    </xf>
    <xf numFmtId="0" fontId="10" fillId="0" borderId="0" xfId="0" applyFont="1" applyFill="1" applyBorder="1" applyAlignment="1" applyProtection="1">
      <alignment vertical="center" shrinkToFit="1"/>
    </xf>
    <xf numFmtId="176" fontId="12" fillId="2" borderId="24" xfId="1" applyNumberFormat="1"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9" fillId="0" borderId="0" xfId="0" applyFont="1" applyFill="1" applyBorder="1" applyAlignment="1" applyProtection="1">
      <alignment vertical="center" shrinkToFit="1"/>
    </xf>
    <xf numFmtId="176" fontId="12" fillId="2" borderId="25" xfId="1" applyNumberFormat="1" applyFont="1" applyFill="1" applyBorder="1" applyAlignment="1" applyProtection="1">
      <alignment vertical="center" shrinkToFit="1"/>
    </xf>
    <xf numFmtId="0" fontId="12" fillId="3" borderId="10" xfId="0" applyFont="1" applyFill="1" applyBorder="1" applyAlignment="1" applyProtection="1">
      <alignment horizontal="right" vertical="center" indent="1" shrinkToFit="1"/>
    </xf>
    <xf numFmtId="0" fontId="12" fillId="3" borderId="3" xfId="0" applyFont="1" applyFill="1" applyBorder="1" applyAlignment="1" applyProtection="1">
      <alignment horizontal="right" vertical="center" indent="1" shrinkToFit="1"/>
    </xf>
    <xf numFmtId="176" fontId="12" fillId="3" borderId="5" xfId="1" applyNumberFormat="1" applyFont="1" applyFill="1" applyBorder="1" applyAlignment="1" applyProtection="1">
      <alignment vertical="center" shrinkToFit="1"/>
    </xf>
    <xf numFmtId="176" fontId="12" fillId="3" borderId="25" xfId="1" applyNumberFormat="1" applyFont="1" applyFill="1" applyBorder="1" applyAlignment="1" applyProtection="1">
      <alignment vertical="center" shrinkToFit="1"/>
    </xf>
    <xf numFmtId="176" fontId="12" fillId="3" borderId="3" xfId="1" applyNumberFormat="1" applyFont="1" applyFill="1" applyBorder="1" applyAlignment="1" applyProtection="1">
      <alignment vertical="center" shrinkToFit="1"/>
    </xf>
    <xf numFmtId="176" fontId="12" fillId="3" borderId="6" xfId="1" applyNumberFormat="1" applyFont="1" applyFill="1" applyBorder="1" applyAlignment="1" applyProtection="1">
      <alignment vertical="center" shrinkToFit="1"/>
    </xf>
    <xf numFmtId="0" fontId="12" fillId="3" borderId="9" xfId="0" applyFont="1" applyFill="1" applyBorder="1" applyAlignment="1" applyProtection="1">
      <alignment horizontal="right" vertical="center" indent="1" shrinkToFit="1"/>
    </xf>
    <xf numFmtId="176" fontId="12" fillId="3" borderId="40" xfId="1" applyNumberFormat="1" applyFont="1" applyFill="1" applyBorder="1" applyAlignment="1" applyProtection="1">
      <alignment vertical="center" shrinkToFit="1"/>
    </xf>
    <xf numFmtId="177" fontId="12" fillId="3" borderId="35" xfId="1" applyNumberFormat="1" applyFont="1" applyFill="1" applyBorder="1" applyAlignment="1" applyProtection="1">
      <alignment vertical="center" shrinkToFit="1"/>
    </xf>
    <xf numFmtId="177" fontId="12" fillId="3" borderId="25" xfId="1" applyNumberFormat="1" applyFont="1" applyFill="1" applyBorder="1" applyAlignment="1" applyProtection="1">
      <alignment vertical="center" shrinkToFit="1"/>
    </xf>
    <xf numFmtId="176" fontId="12" fillId="3" borderId="38" xfId="1" applyNumberFormat="1" applyFont="1" applyFill="1" applyBorder="1" applyAlignment="1" applyProtection="1">
      <alignment vertical="center" shrinkToFit="1"/>
    </xf>
    <xf numFmtId="177" fontId="12" fillId="3" borderId="101" xfId="1" applyNumberFormat="1" applyFont="1" applyFill="1" applyBorder="1" applyAlignment="1" applyProtection="1">
      <alignment vertical="center" shrinkToFit="1"/>
    </xf>
    <xf numFmtId="0" fontId="10" fillId="0" borderId="0" xfId="0" applyFont="1" applyFill="1" applyBorder="1" applyAlignment="1" applyProtection="1">
      <alignment horizontal="center" vertical="center" shrinkToFit="1" readingOrder="1"/>
    </xf>
    <xf numFmtId="0" fontId="10" fillId="0" borderId="0" xfId="0" applyFont="1" applyFill="1" applyAlignment="1" applyProtection="1">
      <alignment horizontal="left" vertical="center"/>
    </xf>
    <xf numFmtId="177" fontId="12" fillId="2" borderId="35" xfId="1" applyNumberFormat="1" applyFont="1" applyFill="1" applyBorder="1" applyAlignment="1" applyProtection="1">
      <alignment vertical="center" shrinkToFit="1"/>
    </xf>
    <xf numFmtId="177" fontId="12" fillId="2" borderId="25" xfId="1" applyNumberFormat="1" applyFont="1" applyFill="1" applyBorder="1" applyAlignment="1" applyProtection="1">
      <alignment vertical="center" shrinkToFit="1"/>
    </xf>
    <xf numFmtId="176" fontId="12" fillId="3" borderId="26" xfId="1" applyNumberFormat="1" applyFont="1" applyFill="1" applyBorder="1" applyAlignment="1" applyProtection="1">
      <alignment vertical="center" shrinkToFit="1"/>
    </xf>
    <xf numFmtId="176" fontId="12" fillId="3" borderId="10" xfId="1" applyNumberFormat="1" applyFont="1" applyFill="1" applyBorder="1" applyAlignment="1" applyProtection="1">
      <alignment vertical="center" shrinkToFit="1"/>
    </xf>
    <xf numFmtId="176" fontId="12" fillId="3" borderId="27" xfId="1" applyNumberFormat="1" applyFont="1" applyFill="1" applyBorder="1" applyAlignment="1" applyProtection="1">
      <alignment vertical="center" shrinkToFit="1"/>
    </xf>
    <xf numFmtId="0" fontId="12" fillId="3" borderId="2" xfId="0" applyFont="1" applyFill="1" applyBorder="1" applyAlignment="1" applyProtection="1">
      <alignment horizontal="right" vertical="center" indent="1" shrinkToFit="1"/>
    </xf>
    <xf numFmtId="0" fontId="12" fillId="3" borderId="37" xfId="0" applyFont="1" applyFill="1" applyBorder="1" applyAlignment="1" applyProtection="1">
      <alignment horizontal="right" vertical="center" indent="1" shrinkToFit="1"/>
    </xf>
    <xf numFmtId="177" fontId="12" fillId="3" borderId="3" xfId="1" applyNumberFormat="1" applyFont="1" applyFill="1" applyBorder="1" applyAlignment="1" applyProtection="1">
      <alignment vertical="center" shrinkToFit="1"/>
    </xf>
    <xf numFmtId="176" fontId="12" fillId="3" borderId="3" xfId="0" applyNumberFormat="1" applyFont="1" applyFill="1" applyBorder="1" applyAlignment="1" applyProtection="1">
      <alignment horizontal="center" vertical="center" shrinkToFit="1"/>
    </xf>
    <xf numFmtId="177" fontId="12" fillId="3" borderId="13" xfId="0" applyNumberFormat="1" applyFont="1" applyFill="1" applyBorder="1" applyAlignment="1" applyProtection="1">
      <alignment horizontal="right" vertical="center" shrinkToFit="1"/>
    </xf>
    <xf numFmtId="177" fontId="12" fillId="3" borderId="10" xfId="1" applyNumberFormat="1" applyFont="1" applyFill="1" applyBorder="1" applyAlignment="1" applyProtection="1">
      <alignment vertical="center" shrinkToFit="1"/>
    </xf>
    <xf numFmtId="177" fontId="12" fillId="2" borderId="38" xfId="1" applyNumberFormat="1" applyFont="1" applyFill="1" applyBorder="1" applyAlignment="1" applyProtection="1">
      <alignment vertical="center" shrinkToFit="1"/>
    </xf>
    <xf numFmtId="177" fontId="12" fillId="3" borderId="33" xfId="1" applyNumberFormat="1" applyFont="1" applyFill="1" applyBorder="1" applyAlignment="1" applyProtection="1">
      <alignment vertical="center" shrinkToFit="1"/>
    </xf>
    <xf numFmtId="177" fontId="12" fillId="3" borderId="15" xfId="1" applyNumberFormat="1" applyFont="1" applyFill="1" applyBorder="1" applyAlignment="1" applyProtection="1">
      <alignment vertical="center" shrinkToFit="1"/>
    </xf>
    <xf numFmtId="176" fontId="12" fillId="3" borderId="15" xfId="0" applyNumberFormat="1" applyFont="1" applyFill="1" applyBorder="1" applyAlignment="1" applyProtection="1">
      <alignment horizontal="center" vertical="center" shrinkToFit="1"/>
    </xf>
    <xf numFmtId="177" fontId="12" fillId="3" borderId="14" xfId="0" applyNumberFormat="1" applyFont="1" applyFill="1" applyBorder="1" applyAlignment="1" applyProtection="1">
      <alignment horizontal="right" vertical="center" shrinkToFit="1"/>
    </xf>
    <xf numFmtId="177" fontId="12" fillId="3" borderId="24" xfId="1" applyNumberFormat="1" applyFont="1" applyFill="1" applyBorder="1" applyAlignment="1" applyProtection="1">
      <alignment vertical="center" shrinkToFit="1"/>
    </xf>
    <xf numFmtId="177" fontId="12" fillId="2" borderId="24" xfId="1" applyNumberFormat="1" applyFont="1" applyFill="1" applyBorder="1" applyAlignment="1" applyProtection="1">
      <alignment vertical="center" shrinkToFit="1"/>
    </xf>
    <xf numFmtId="177" fontId="12" fillId="3" borderId="48" xfId="1" applyNumberFormat="1" applyFont="1" applyFill="1" applyBorder="1" applyAlignment="1" applyProtection="1">
      <alignment vertical="center" shrinkToFit="1"/>
    </xf>
    <xf numFmtId="177" fontId="12" fillId="3" borderId="41" xfId="1" applyNumberFormat="1" applyFont="1" applyFill="1" applyBorder="1" applyAlignment="1" applyProtection="1">
      <alignment vertical="center" shrinkToFit="1"/>
    </xf>
    <xf numFmtId="0" fontId="25" fillId="0" borderId="0" xfId="0" applyFont="1" applyFill="1" applyAlignment="1" applyProtection="1">
      <alignment vertical="center"/>
    </xf>
    <xf numFmtId="0" fontId="24" fillId="0" borderId="0" xfId="0" applyFont="1" applyFill="1" applyAlignment="1" applyProtection="1">
      <alignment vertical="center"/>
    </xf>
    <xf numFmtId="0" fontId="14" fillId="0" borderId="0" xfId="0" applyFont="1" applyFill="1" applyAlignment="1" applyProtection="1">
      <alignment vertical="center"/>
    </xf>
    <xf numFmtId="176" fontId="12" fillId="0" borderId="28" xfId="1" applyNumberFormat="1" applyFont="1" applyFill="1" applyBorder="1" applyAlignment="1" applyProtection="1">
      <alignment vertical="center" shrinkToFit="1"/>
      <protection locked="0"/>
    </xf>
    <xf numFmtId="176" fontId="12" fillId="0" borderId="29" xfId="1" applyNumberFormat="1" applyFont="1" applyFill="1" applyBorder="1" applyAlignment="1" applyProtection="1">
      <alignment vertical="center" shrinkToFit="1"/>
      <protection locked="0"/>
    </xf>
    <xf numFmtId="176" fontId="12" fillId="0" borderId="20" xfId="1" applyNumberFormat="1" applyFont="1" applyFill="1" applyBorder="1" applyAlignment="1" applyProtection="1">
      <alignment horizontal="right" vertical="center" shrinkToFit="1"/>
      <protection locked="0"/>
    </xf>
    <xf numFmtId="176" fontId="12" fillId="0" borderId="29" xfId="1" applyNumberFormat="1" applyFont="1" applyFill="1" applyBorder="1" applyAlignment="1" applyProtection="1">
      <alignment horizontal="right" vertical="center" shrinkToFit="1"/>
      <protection locked="0"/>
    </xf>
    <xf numFmtId="176" fontId="12" fillId="0" borderId="11" xfId="1" applyNumberFormat="1" applyFont="1" applyFill="1" applyBorder="1" applyAlignment="1" applyProtection="1">
      <alignment vertical="center" shrinkToFit="1"/>
      <protection locked="0"/>
    </xf>
    <xf numFmtId="176" fontId="12" fillId="0" borderId="7" xfId="1" applyNumberFormat="1" applyFont="1" applyFill="1" applyBorder="1" applyAlignment="1" applyProtection="1">
      <alignment vertical="center" shrinkToFit="1"/>
      <protection locked="0"/>
    </xf>
    <xf numFmtId="176" fontId="12" fillId="0" borderId="10" xfId="1" applyNumberFormat="1" applyFont="1" applyFill="1" applyBorder="1" applyAlignment="1" applyProtection="1">
      <alignment horizontal="right" vertical="center" shrinkToFit="1"/>
      <protection locked="0"/>
    </xf>
    <xf numFmtId="176" fontId="12" fillId="0" borderId="1" xfId="1" applyNumberFormat="1" applyFont="1" applyFill="1" applyBorder="1" applyAlignment="1" applyProtection="1">
      <alignment horizontal="right" vertical="center" shrinkToFit="1"/>
      <protection locked="0"/>
    </xf>
    <xf numFmtId="177" fontId="12" fillId="0" borderId="25" xfId="1" applyNumberFormat="1" applyFont="1" applyFill="1" applyBorder="1" applyAlignment="1" applyProtection="1">
      <alignment vertical="center" shrinkToFit="1"/>
      <protection locked="0"/>
    </xf>
    <xf numFmtId="0" fontId="12" fillId="0" borderId="53" xfId="0" applyFont="1" applyFill="1" applyBorder="1" applyAlignment="1" applyProtection="1">
      <alignment horizontal="left" vertical="center" shrinkToFit="1"/>
      <protection locked="0"/>
    </xf>
    <xf numFmtId="38" fontId="10" fillId="0" borderId="84" xfId="1" applyFont="1" applyFill="1" applyBorder="1" applyAlignment="1" applyProtection="1">
      <alignment vertical="center" shrinkToFit="1"/>
      <protection locked="0"/>
    </xf>
    <xf numFmtId="38" fontId="10" fillId="0" borderId="55" xfId="1" applyFont="1" applyFill="1" applyBorder="1" applyAlignment="1" applyProtection="1">
      <alignment vertical="center" shrinkToFit="1"/>
      <protection locked="0"/>
    </xf>
    <xf numFmtId="38" fontId="10" fillId="0" borderId="56" xfId="1" applyFont="1" applyFill="1" applyBorder="1" applyAlignment="1" applyProtection="1">
      <alignment vertical="center" shrinkToFit="1"/>
      <protection locked="0"/>
    </xf>
    <xf numFmtId="0" fontId="12" fillId="0" borderId="52"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38" fontId="10" fillId="0" borderId="55" xfId="1" applyFont="1" applyFill="1" applyBorder="1" applyAlignment="1" applyProtection="1">
      <alignment horizontal="left" vertical="center" indent="1" shrinkToFit="1"/>
      <protection locked="0"/>
    </xf>
    <xf numFmtId="38" fontId="10" fillId="0" borderId="56" xfId="1" applyFont="1" applyFill="1" applyBorder="1" applyAlignment="1" applyProtection="1">
      <alignment horizontal="left" vertical="center" indent="1" shrinkToFit="1"/>
      <protection locked="0"/>
    </xf>
    <xf numFmtId="0" fontId="3"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0" fillId="0" borderId="57" xfId="0" applyFont="1" applyFill="1" applyBorder="1" applyAlignment="1" applyProtection="1">
      <alignment horizontal="left" vertical="center" wrapText="1"/>
    </xf>
    <xf numFmtId="0" fontId="10" fillId="0" borderId="61" xfId="0" applyFont="1" applyFill="1" applyBorder="1" applyAlignment="1" applyProtection="1">
      <alignment horizontal="left" vertical="center"/>
    </xf>
    <xf numFmtId="38" fontId="10" fillId="0" borderId="58" xfId="1" applyFont="1" applyFill="1" applyBorder="1" applyAlignment="1" applyProtection="1">
      <alignment horizontal="left" vertical="center" wrapText="1"/>
    </xf>
    <xf numFmtId="38" fontId="10" fillId="0" borderId="59" xfId="1" applyFont="1" applyFill="1" applyBorder="1" applyAlignment="1" applyProtection="1">
      <alignment horizontal="left" vertical="center" wrapText="1"/>
    </xf>
    <xf numFmtId="177" fontId="20" fillId="7" borderId="59" xfId="1" applyNumberFormat="1" applyFont="1" applyFill="1" applyBorder="1" applyAlignment="1" applyProtection="1">
      <alignment horizontal="right" vertical="center" indent="1" shrinkToFit="1"/>
    </xf>
    <xf numFmtId="0" fontId="10" fillId="0" borderId="62" xfId="0" applyFont="1" applyFill="1" applyBorder="1" applyAlignment="1" applyProtection="1">
      <alignment horizontal="left" vertical="center" wrapText="1"/>
    </xf>
    <xf numFmtId="0" fontId="10" fillId="0" borderId="63" xfId="0" applyFont="1" applyFill="1" applyBorder="1" applyAlignment="1" applyProtection="1">
      <alignment horizontal="left" vertical="center" wrapText="1"/>
    </xf>
    <xf numFmtId="177" fontId="20" fillId="7" borderId="63" xfId="1" applyNumberFormat="1" applyFont="1" applyFill="1" applyBorder="1" applyAlignment="1" applyProtection="1">
      <alignment horizontal="right" vertical="center" indent="1" shrinkToFit="1"/>
    </xf>
    <xf numFmtId="0" fontId="10" fillId="0" borderId="65" xfId="0" applyFont="1" applyFill="1" applyBorder="1" applyAlignment="1" applyProtection="1">
      <alignment horizontal="left" vertical="center" wrapText="1"/>
    </xf>
    <xf numFmtId="0" fontId="10" fillId="0" borderId="66" xfId="0" applyFont="1" applyFill="1" applyBorder="1" applyAlignment="1" applyProtection="1">
      <alignment horizontal="left" vertical="center" wrapText="1"/>
    </xf>
    <xf numFmtId="177" fontId="20" fillId="7" borderId="66" xfId="1" applyNumberFormat="1" applyFont="1" applyFill="1" applyBorder="1" applyAlignment="1" applyProtection="1">
      <alignment horizontal="right" vertical="center" indent="1" shrinkToFit="1"/>
    </xf>
    <xf numFmtId="38" fontId="10" fillId="0" borderId="84" xfId="1" applyFont="1" applyFill="1" applyBorder="1" applyAlignment="1" applyProtection="1">
      <alignment vertical="center" shrinkToFit="1"/>
    </xf>
    <xf numFmtId="38" fontId="10" fillId="0" borderId="55" xfId="1" applyFont="1" applyFill="1" applyBorder="1" applyAlignment="1" applyProtection="1">
      <alignment vertical="center" shrinkToFit="1"/>
    </xf>
    <xf numFmtId="38" fontId="10" fillId="0" borderId="56" xfId="1" applyFont="1" applyFill="1" applyBorder="1" applyAlignment="1" applyProtection="1">
      <alignment vertical="center" shrinkToFit="1"/>
    </xf>
    <xf numFmtId="38" fontId="20" fillId="0" borderId="84" xfId="1" applyFont="1" applyFill="1" applyBorder="1" applyAlignment="1" applyProtection="1">
      <alignment horizontal="center" vertical="center" shrinkToFit="1"/>
      <protection locked="0"/>
    </xf>
    <xf numFmtId="38" fontId="20" fillId="0" borderId="55" xfId="1" applyFont="1" applyFill="1" applyBorder="1" applyAlignment="1" applyProtection="1">
      <alignment horizontal="center" vertical="center" shrinkToFit="1"/>
      <protection locked="0"/>
    </xf>
    <xf numFmtId="0" fontId="10" fillId="0" borderId="55" xfId="0" applyFont="1" applyFill="1" applyBorder="1" applyAlignment="1" applyProtection="1">
      <alignment vertical="center"/>
    </xf>
    <xf numFmtId="0" fontId="10" fillId="0" borderId="56" xfId="0" applyFont="1" applyFill="1" applyBorder="1" applyAlignment="1" applyProtection="1">
      <alignment vertical="center"/>
    </xf>
    <xf numFmtId="0" fontId="10" fillId="0" borderId="3" xfId="0" applyFont="1" applyFill="1" applyBorder="1" applyAlignment="1" applyProtection="1">
      <alignment vertical="top" wrapText="1"/>
    </xf>
    <xf numFmtId="0" fontId="10" fillId="0" borderId="5" xfId="0" applyFont="1" applyFill="1" applyBorder="1" applyAlignment="1" applyProtection="1">
      <alignment vertical="top" wrapText="1"/>
    </xf>
    <xf numFmtId="0" fontId="10" fillId="0" borderId="6" xfId="0" applyFont="1" applyFill="1" applyBorder="1" applyAlignment="1" applyProtection="1">
      <alignment vertical="top" wrapText="1"/>
    </xf>
    <xf numFmtId="0" fontId="10" fillId="0" borderId="2" xfId="0" applyFont="1" applyFill="1" applyBorder="1" applyAlignment="1" applyProtection="1">
      <alignment horizontal="left" vertical="center" wrapText="1"/>
    </xf>
    <xf numFmtId="0" fontId="10" fillId="0" borderId="77" xfId="0" applyFont="1" applyFill="1" applyBorder="1" applyAlignment="1" applyProtection="1">
      <alignment horizontal="center" vertical="center" wrapText="1"/>
      <protection locked="0"/>
    </xf>
    <xf numFmtId="0" fontId="10" fillId="0" borderId="78"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80" xfId="0" applyFont="1" applyFill="1" applyBorder="1" applyAlignment="1" applyProtection="1">
      <alignment horizontal="center" vertical="center" wrapText="1"/>
      <protection locked="0"/>
    </xf>
    <xf numFmtId="0" fontId="10" fillId="0" borderId="82" xfId="0" applyFont="1" applyFill="1" applyBorder="1" applyAlignment="1" applyProtection="1">
      <alignment horizontal="center" vertical="center" wrapText="1"/>
      <protection locked="0"/>
    </xf>
    <xf numFmtId="0" fontId="10" fillId="0" borderId="83" xfId="0" applyFont="1" applyFill="1" applyBorder="1" applyAlignment="1" applyProtection="1">
      <alignment horizontal="center" vertical="center" wrapText="1"/>
      <protection locked="0"/>
    </xf>
    <xf numFmtId="178" fontId="10" fillId="8" borderId="73" xfId="1" applyNumberFormat="1" applyFont="1" applyFill="1" applyBorder="1" applyAlignment="1" applyProtection="1">
      <alignment horizontal="center" vertical="center"/>
      <protection locked="0"/>
    </xf>
    <xf numFmtId="178" fontId="10" fillId="8" borderId="27" xfId="1" applyNumberFormat="1" applyFont="1" applyFill="1" applyBorder="1" applyAlignment="1" applyProtection="1">
      <alignment horizontal="center" vertical="center"/>
      <protection locked="0"/>
    </xf>
    <xf numFmtId="0" fontId="10" fillId="0" borderId="54" xfId="0" applyFont="1" applyFill="1" applyBorder="1" applyAlignment="1" applyProtection="1">
      <alignment horizontal="left" vertical="center" wrapText="1"/>
    </xf>
    <xf numFmtId="0" fontId="10" fillId="0" borderId="72" xfId="0" applyFont="1" applyFill="1" applyBorder="1" applyAlignment="1" applyProtection="1">
      <alignment horizontal="left" vertical="center" wrapText="1"/>
    </xf>
    <xf numFmtId="0" fontId="10" fillId="0" borderId="75" xfId="0" applyFont="1" applyFill="1" applyBorder="1" applyAlignment="1" applyProtection="1">
      <alignment horizontal="left" vertical="center" wrapText="1"/>
    </xf>
    <xf numFmtId="177" fontId="10" fillId="0" borderId="68" xfId="1" applyNumberFormat="1" applyFont="1" applyFill="1" applyBorder="1" applyAlignment="1" applyProtection="1">
      <alignment horizontal="left" vertical="center" indent="1"/>
    </xf>
    <xf numFmtId="177" fontId="10" fillId="0" borderId="69" xfId="1" applyNumberFormat="1" applyFont="1" applyFill="1" applyBorder="1" applyAlignment="1" applyProtection="1">
      <alignment horizontal="left" vertical="center" indent="1"/>
    </xf>
    <xf numFmtId="177" fontId="10" fillId="8" borderId="70" xfId="1" applyNumberFormat="1" applyFont="1" applyFill="1" applyBorder="1" applyAlignment="1" applyProtection="1">
      <alignment horizontal="center" vertical="center"/>
      <protection locked="0"/>
    </xf>
    <xf numFmtId="177" fontId="10" fillId="8" borderId="69" xfId="1" applyNumberFormat="1" applyFont="1" applyFill="1" applyBorder="1" applyAlignment="1" applyProtection="1">
      <alignment horizontal="center" vertical="center"/>
      <protection locked="0"/>
    </xf>
    <xf numFmtId="177" fontId="10" fillId="8" borderId="71" xfId="1" applyNumberFormat="1" applyFont="1" applyFill="1" applyBorder="1" applyAlignment="1" applyProtection="1">
      <alignment horizontal="center" vertical="center"/>
      <protection locked="0"/>
    </xf>
    <xf numFmtId="0" fontId="10" fillId="0" borderId="9"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7" xfId="0" applyFont="1" applyFill="1" applyBorder="1" applyAlignment="1" applyProtection="1">
      <alignment vertical="center" wrapText="1"/>
    </xf>
    <xf numFmtId="177" fontId="10" fillId="0" borderId="106" xfId="1" applyNumberFormat="1" applyFont="1" applyFill="1" applyBorder="1" applyAlignment="1" applyProtection="1">
      <alignment horizontal="left" vertical="center" indent="1"/>
    </xf>
    <xf numFmtId="177" fontId="10" fillId="0" borderId="107" xfId="1" applyNumberFormat="1" applyFont="1" applyFill="1" applyBorder="1" applyAlignment="1" applyProtection="1">
      <alignment horizontal="left" vertical="center" indent="1"/>
    </xf>
    <xf numFmtId="177" fontId="10" fillId="0" borderId="73" xfId="1" applyNumberFormat="1" applyFont="1" applyFill="1" applyBorder="1" applyAlignment="1" applyProtection="1">
      <alignment horizontal="center" vertical="center" shrinkToFit="1"/>
    </xf>
    <xf numFmtId="177" fontId="10" fillId="0" borderId="26" xfId="1" applyNumberFormat="1" applyFont="1" applyFill="1" applyBorder="1" applyAlignment="1" applyProtection="1">
      <alignment horizontal="center" vertical="center" shrinkToFit="1"/>
    </xf>
    <xf numFmtId="177" fontId="10" fillId="0" borderId="74" xfId="1" applyNumberFormat="1" applyFont="1" applyFill="1" applyBorder="1" applyAlignment="1" applyProtection="1">
      <alignment horizontal="center" vertical="center" shrinkToFit="1"/>
    </xf>
    <xf numFmtId="178" fontId="10" fillId="8" borderId="26" xfId="1" applyNumberFormat="1" applyFont="1" applyFill="1" applyBorder="1" applyAlignment="1" applyProtection="1">
      <alignment horizontal="center" vertical="center"/>
      <protection locked="0"/>
    </xf>
    <xf numFmtId="178" fontId="10" fillId="0" borderId="73" xfId="1" applyNumberFormat="1" applyFont="1" applyFill="1" applyBorder="1" applyAlignment="1" applyProtection="1">
      <alignment horizontal="center" vertical="center" shrinkToFit="1"/>
    </xf>
    <xf numFmtId="178" fontId="10" fillId="0" borderId="26" xfId="1" applyNumberFormat="1" applyFont="1" applyFill="1" applyBorder="1" applyAlignment="1" applyProtection="1">
      <alignment horizontal="center" vertical="center" shrinkToFit="1"/>
    </xf>
    <xf numFmtId="178" fontId="10" fillId="0" borderId="74" xfId="1" applyNumberFormat="1" applyFont="1" applyFill="1" applyBorder="1" applyAlignment="1" applyProtection="1">
      <alignment horizontal="center" vertical="center" shrinkToFit="1"/>
    </xf>
    <xf numFmtId="177" fontId="10" fillId="0" borderId="10" xfId="1" applyNumberFormat="1" applyFont="1" applyFill="1" applyBorder="1" applyAlignment="1" applyProtection="1">
      <alignment horizontal="left" vertical="center" indent="1"/>
    </xf>
    <xf numFmtId="177" fontId="10" fillId="0" borderId="26" xfId="1" applyNumberFormat="1" applyFont="1" applyFill="1" applyBorder="1" applyAlignment="1" applyProtection="1">
      <alignment horizontal="left" vertical="center" indent="1"/>
    </xf>
    <xf numFmtId="177" fontId="10" fillId="0" borderId="73" xfId="1" applyNumberFormat="1" applyFont="1" applyFill="1" applyBorder="1" applyAlignment="1" applyProtection="1">
      <alignment horizontal="center" vertical="center"/>
    </xf>
    <xf numFmtId="177" fontId="10" fillId="0" borderId="26" xfId="1" applyNumberFormat="1" applyFont="1" applyFill="1" applyBorder="1" applyAlignment="1" applyProtection="1">
      <alignment horizontal="center" vertical="center"/>
    </xf>
    <xf numFmtId="177" fontId="10" fillId="0" borderId="74" xfId="1" applyNumberFormat="1" applyFont="1" applyFill="1" applyBorder="1" applyAlignment="1" applyProtection="1">
      <alignment horizontal="center" vertical="center"/>
    </xf>
    <xf numFmtId="178" fontId="10" fillId="0" borderId="73" xfId="1" applyNumberFormat="1" applyFont="1" applyFill="1" applyBorder="1" applyAlignment="1" applyProtection="1">
      <alignment horizontal="center" vertical="center"/>
    </xf>
    <xf numFmtId="178" fontId="10" fillId="0" borderId="26" xfId="1" applyNumberFormat="1" applyFont="1" applyFill="1" applyBorder="1" applyAlignment="1" applyProtection="1">
      <alignment horizontal="center" vertical="center"/>
    </xf>
    <xf numFmtId="178" fontId="10" fillId="0" borderId="74" xfId="1" applyNumberFormat="1" applyFont="1" applyFill="1" applyBorder="1" applyAlignment="1" applyProtection="1">
      <alignment horizontal="center" vertical="center"/>
    </xf>
    <xf numFmtId="0" fontId="12" fillId="9" borderId="15" xfId="0" applyFont="1" applyFill="1" applyBorder="1" applyAlignment="1" applyProtection="1">
      <alignment horizontal="center" vertical="center" shrinkToFit="1"/>
      <protection locked="0"/>
    </xf>
    <xf numFmtId="0" fontId="12" fillId="9" borderId="111" xfId="0" applyFont="1" applyFill="1" applyBorder="1" applyAlignment="1" applyProtection="1">
      <alignment horizontal="center" vertical="center" shrinkToFit="1"/>
      <protection locked="0"/>
    </xf>
    <xf numFmtId="0" fontId="12" fillId="9" borderId="110" xfId="0" applyFont="1" applyFill="1" applyBorder="1" applyAlignment="1" applyProtection="1">
      <alignment horizontal="center" vertical="center" shrinkToFit="1"/>
      <protection locked="0"/>
    </xf>
    <xf numFmtId="0" fontId="12" fillId="3" borderId="112" xfId="1" applyNumberFormat="1" applyFont="1" applyFill="1" applyBorder="1" applyAlignment="1" applyProtection="1">
      <alignment horizontal="center" vertical="center" shrinkToFit="1"/>
    </xf>
    <xf numFmtId="0" fontId="12" fillId="3" borderId="111" xfId="1" applyNumberFormat="1" applyFont="1" applyFill="1" applyBorder="1" applyAlignment="1" applyProtection="1">
      <alignment horizontal="center" vertical="center" shrinkToFit="1"/>
    </xf>
    <xf numFmtId="0" fontId="12" fillId="3" borderId="110" xfId="1" applyNumberFormat="1" applyFont="1" applyFill="1" applyBorder="1" applyAlignment="1" applyProtection="1">
      <alignment horizontal="center" vertical="center" shrinkToFit="1"/>
    </xf>
    <xf numFmtId="177" fontId="12" fillId="3" borderId="109" xfId="1" applyNumberFormat="1" applyFont="1" applyFill="1" applyBorder="1" applyAlignment="1" applyProtection="1">
      <alignment vertical="center" shrinkToFit="1"/>
    </xf>
    <xf numFmtId="177" fontId="12" fillId="3" borderId="24" xfId="1" applyNumberFormat="1" applyFont="1" applyFill="1" applyBorder="1" applyAlignment="1" applyProtection="1">
      <alignment vertical="center" shrinkToFit="1"/>
    </xf>
    <xf numFmtId="0" fontId="12" fillId="3" borderId="45" xfId="0" applyFont="1" applyFill="1" applyBorder="1" applyAlignment="1" applyProtection="1">
      <alignment horizontal="center" vertical="center" shrinkToFit="1"/>
    </xf>
    <xf numFmtId="0" fontId="12" fillId="3" borderId="46" xfId="0" applyFont="1" applyFill="1" applyBorder="1" applyAlignment="1" applyProtection="1">
      <alignment horizontal="center" vertical="center" shrinkToFit="1"/>
    </xf>
    <xf numFmtId="0" fontId="12" fillId="3" borderId="47" xfId="0" applyFont="1" applyFill="1" applyBorder="1" applyAlignment="1" applyProtection="1">
      <alignment horizontal="center" vertical="center" shrinkToFit="1"/>
    </xf>
    <xf numFmtId="0" fontId="12" fillId="3" borderId="17" xfId="0" applyFont="1" applyFill="1" applyBorder="1" applyAlignment="1" applyProtection="1">
      <alignment horizontal="center" vertical="center" shrinkToFit="1"/>
    </xf>
    <xf numFmtId="0" fontId="12" fillId="3" borderId="18" xfId="0" applyFont="1" applyFill="1" applyBorder="1" applyAlignment="1" applyProtection="1">
      <alignment horizontal="center" vertical="center" shrinkToFit="1"/>
    </xf>
    <xf numFmtId="0" fontId="12" fillId="3" borderId="19" xfId="0" applyFont="1" applyFill="1" applyBorder="1" applyAlignment="1" applyProtection="1">
      <alignment horizontal="center" vertical="center" shrinkToFit="1"/>
    </xf>
    <xf numFmtId="179" fontId="13" fillId="3" borderId="102" xfId="0" applyNumberFormat="1" applyFont="1" applyFill="1" applyBorder="1" applyAlignment="1" applyProtection="1">
      <alignment horizontal="center" vertical="center" shrinkToFit="1"/>
    </xf>
    <xf numFmtId="177" fontId="15" fillId="3" borderId="105" xfId="1" applyNumberFormat="1" applyFont="1" applyFill="1" applyBorder="1" applyAlignment="1" applyProtection="1">
      <alignment horizontal="center" vertical="center" shrinkToFit="1"/>
    </xf>
    <xf numFmtId="177" fontId="15" fillId="3" borderId="46" xfId="1" applyNumberFormat="1" applyFont="1" applyFill="1" applyBorder="1" applyAlignment="1" applyProtection="1">
      <alignment horizontal="center" vertical="center" shrinkToFit="1"/>
    </xf>
    <xf numFmtId="177" fontId="15" fillId="3" borderId="47" xfId="1" applyNumberFormat="1" applyFont="1" applyFill="1" applyBorder="1" applyAlignment="1" applyProtection="1">
      <alignment horizontal="center" vertical="center" shrinkToFit="1"/>
    </xf>
    <xf numFmtId="176" fontId="14" fillId="3" borderId="42" xfId="1" applyNumberFormat="1" applyFont="1" applyFill="1" applyBorder="1" applyAlignment="1" applyProtection="1">
      <alignment horizontal="center" vertical="center" shrinkToFit="1"/>
    </xf>
    <xf numFmtId="176" fontId="14" fillId="3" borderId="5" xfId="1" applyNumberFormat="1" applyFont="1" applyFill="1" applyBorder="1" applyAlignment="1" applyProtection="1">
      <alignment horizontal="center" vertical="center" shrinkToFit="1"/>
    </xf>
    <xf numFmtId="176" fontId="14" fillId="3" borderId="6" xfId="1" applyNumberFormat="1" applyFont="1" applyFill="1" applyBorder="1" applyAlignment="1" applyProtection="1">
      <alignment horizontal="center" vertical="center" shrinkToFit="1"/>
    </xf>
    <xf numFmtId="0" fontId="12" fillId="3" borderId="10" xfId="0" applyFont="1" applyFill="1" applyBorder="1" applyAlignment="1" applyProtection="1">
      <alignment horizontal="center" vertical="center" shrinkToFit="1"/>
    </xf>
    <xf numFmtId="0" fontId="12" fillId="3" borderId="26" xfId="0" applyFont="1" applyFill="1" applyBorder="1" applyAlignment="1" applyProtection="1">
      <alignment horizontal="center" vertical="center" shrinkToFit="1"/>
    </xf>
    <xf numFmtId="0" fontId="12" fillId="3" borderId="27" xfId="0" applyFont="1" applyFill="1" applyBorder="1" applyAlignment="1" applyProtection="1">
      <alignment horizontal="center" vertical="center" shrinkToFit="1"/>
    </xf>
    <xf numFmtId="176" fontId="12" fillId="3" borderId="105" xfId="1" applyNumberFormat="1" applyFont="1" applyFill="1" applyBorder="1" applyAlignment="1" applyProtection="1">
      <alignment horizontal="center" vertical="center" shrinkToFit="1"/>
    </xf>
    <xf numFmtId="176" fontId="12" fillId="3" borderId="46" xfId="1" applyNumberFormat="1" applyFont="1" applyFill="1" applyBorder="1" applyAlignment="1" applyProtection="1">
      <alignment horizontal="center" vertical="center" shrinkToFit="1"/>
    </xf>
    <xf numFmtId="176" fontId="12" fillId="3" borderId="47" xfId="1" applyNumberFormat="1" applyFont="1" applyFill="1" applyBorder="1" applyAlignment="1" applyProtection="1">
      <alignment horizontal="center" vertical="center" shrinkToFit="1"/>
    </xf>
    <xf numFmtId="176" fontId="12" fillId="3" borderId="104" xfId="1" applyNumberFormat="1" applyFont="1" applyFill="1" applyBorder="1" applyAlignment="1" applyProtection="1">
      <alignment horizontal="center" vertical="center" shrinkToFit="1"/>
    </xf>
    <xf numFmtId="176" fontId="12" fillId="3" borderId="18" xfId="1" applyNumberFormat="1" applyFont="1" applyFill="1" applyBorder="1" applyAlignment="1" applyProtection="1">
      <alignment horizontal="center" vertical="center" shrinkToFit="1"/>
    </xf>
    <xf numFmtId="176" fontId="12" fillId="3" borderId="19" xfId="1" applyNumberFormat="1" applyFont="1" applyFill="1" applyBorder="1" applyAlignment="1" applyProtection="1">
      <alignment horizontal="center" vertical="center" shrinkToFit="1"/>
    </xf>
    <xf numFmtId="176" fontId="12" fillId="3" borderId="100" xfId="1" applyNumberFormat="1" applyFont="1" applyFill="1" applyBorder="1" applyAlignment="1" applyProtection="1">
      <alignment horizontal="center" vertical="center" shrinkToFit="1"/>
    </xf>
    <xf numFmtId="176" fontId="12" fillId="3" borderId="26" xfId="1" applyNumberFormat="1" applyFont="1" applyFill="1" applyBorder="1" applyAlignment="1" applyProtection="1">
      <alignment horizontal="center" vertical="center" shrinkToFit="1"/>
    </xf>
    <xf numFmtId="176" fontId="12" fillId="3" borderId="27" xfId="1" applyNumberFormat="1" applyFont="1" applyFill="1" applyBorder="1" applyAlignment="1" applyProtection="1">
      <alignment horizontal="center" vertical="center" shrinkToFit="1"/>
    </xf>
    <xf numFmtId="0" fontId="12" fillId="0" borderId="88" xfId="0" applyFont="1" applyFill="1" applyBorder="1" applyAlignment="1" applyProtection="1">
      <alignment horizontal="center" vertical="center" shrinkToFit="1"/>
    </xf>
    <xf numFmtId="0" fontId="12" fillId="0" borderId="87" xfId="0" applyFont="1" applyFill="1" applyBorder="1" applyAlignment="1" applyProtection="1">
      <alignment horizontal="center" vertical="center" shrinkToFit="1"/>
    </xf>
    <xf numFmtId="0" fontId="12" fillId="0" borderId="86" xfId="0" applyFont="1" applyFill="1" applyBorder="1" applyAlignment="1" applyProtection="1">
      <alignment horizontal="center" vertical="center" shrinkToFit="1"/>
    </xf>
    <xf numFmtId="0" fontId="12" fillId="0" borderId="95" xfId="0" applyFont="1" applyFill="1" applyBorder="1" applyAlignment="1" applyProtection="1">
      <alignment horizontal="center" vertical="center" shrinkToFit="1"/>
    </xf>
    <xf numFmtId="0" fontId="11" fillId="0" borderId="97" xfId="0" applyFont="1" applyFill="1" applyBorder="1" applyAlignment="1" applyProtection="1">
      <alignment horizontal="center" vertical="center" shrinkToFit="1"/>
    </xf>
    <xf numFmtId="0" fontId="12" fillId="3" borderId="20" xfId="0" applyFont="1" applyFill="1" applyBorder="1" applyAlignment="1" applyProtection="1">
      <alignment horizontal="center" vertical="center" shrinkToFit="1"/>
    </xf>
    <xf numFmtId="0" fontId="12" fillId="3" borderId="21" xfId="0" applyFont="1" applyFill="1" applyBorder="1" applyAlignment="1" applyProtection="1">
      <alignment horizontal="center" vertical="center" shrinkToFit="1"/>
    </xf>
    <xf numFmtId="0" fontId="12" fillId="3" borderId="28" xfId="0" applyFont="1" applyFill="1" applyBorder="1" applyAlignment="1" applyProtection="1">
      <alignment horizontal="center" vertical="center" shrinkToFit="1"/>
    </xf>
    <xf numFmtId="176" fontId="12" fillId="3" borderId="103" xfId="1" applyNumberFormat="1" applyFont="1" applyFill="1" applyBorder="1" applyAlignment="1" applyProtection="1">
      <alignment horizontal="center" vertical="center" shrinkToFit="1"/>
    </xf>
    <xf numFmtId="176" fontId="12" fillId="3" borderId="21" xfId="1" applyNumberFormat="1" applyFont="1" applyFill="1" applyBorder="1" applyAlignment="1" applyProtection="1">
      <alignment horizontal="center" vertical="center" shrinkToFit="1"/>
    </xf>
    <xf numFmtId="176" fontId="12" fillId="3" borderId="28" xfId="1" applyNumberFormat="1" applyFont="1" applyFill="1" applyBorder="1" applyAlignment="1" applyProtection="1">
      <alignment horizontal="center" vertical="center" shrinkToFit="1"/>
    </xf>
    <xf numFmtId="0" fontId="12" fillId="0" borderId="94" xfId="0" applyFont="1" applyFill="1" applyBorder="1" applyAlignment="1" applyProtection="1">
      <alignment horizontal="center" vertical="center" shrinkToFit="1"/>
    </xf>
    <xf numFmtId="0" fontId="12" fillId="0" borderId="36" xfId="0" applyFont="1" applyFill="1" applyBorder="1" applyAlignment="1" applyProtection="1">
      <alignment horizontal="center" vertical="center" shrinkToFit="1"/>
    </xf>
    <xf numFmtId="0" fontId="12" fillId="0" borderId="90" xfId="0" applyFont="1" applyFill="1" applyBorder="1" applyAlignment="1" applyProtection="1">
      <alignment horizontal="center" vertical="center" shrinkToFit="1"/>
    </xf>
    <xf numFmtId="0" fontId="12" fillId="0" borderId="91" xfId="0" applyFont="1" applyFill="1" applyBorder="1" applyAlignment="1" applyProtection="1">
      <alignment horizontal="center" vertical="center" shrinkToFit="1"/>
    </xf>
    <xf numFmtId="0" fontId="12" fillId="0" borderId="92" xfId="0" applyFont="1" applyFill="1" applyBorder="1" applyAlignment="1" applyProtection="1">
      <alignment horizontal="center" vertical="center" shrinkToFit="1"/>
    </xf>
    <xf numFmtId="0" fontId="12" fillId="0" borderId="93" xfId="0" applyFont="1" applyFill="1" applyBorder="1" applyAlignment="1" applyProtection="1">
      <alignment horizontal="center" vertical="center" shrinkToFit="1"/>
    </xf>
    <xf numFmtId="177" fontId="12" fillId="3" borderId="39" xfId="1" applyNumberFormat="1" applyFont="1" applyFill="1" applyBorder="1" applyAlignment="1" applyProtection="1">
      <alignment vertical="center" shrinkToFit="1"/>
    </xf>
    <xf numFmtId="0" fontId="12" fillId="0" borderId="23" xfId="0" applyFont="1" applyFill="1" applyBorder="1" applyAlignment="1" applyProtection="1">
      <alignment horizontal="center" vertical="center" textRotation="255" shrinkToFit="1" readingOrder="1"/>
    </xf>
    <xf numFmtId="0" fontId="12" fillId="0" borderId="30" xfId="0" applyFont="1" applyFill="1" applyBorder="1" applyAlignment="1" applyProtection="1">
      <alignment horizontal="center" vertical="center" textRotation="255" shrinkToFit="1" readingOrder="1"/>
    </xf>
    <xf numFmtId="0" fontId="12" fillId="0" borderId="12" xfId="0" applyFont="1" applyFill="1" applyBorder="1" applyAlignment="1" applyProtection="1">
      <alignment horizontal="center" vertical="center" textRotation="255" shrinkToFit="1"/>
    </xf>
    <xf numFmtId="0" fontId="12" fillId="0" borderId="13" xfId="0" applyFont="1" applyFill="1" applyBorder="1" applyAlignment="1" applyProtection="1">
      <alignment horizontal="center" vertical="center" textRotation="255" shrinkToFit="1"/>
    </xf>
    <xf numFmtId="0" fontId="12" fillId="0" borderId="11" xfId="0" applyFont="1" applyFill="1" applyBorder="1" applyAlignment="1" applyProtection="1">
      <alignment horizontal="center" vertical="center" textRotation="255" shrinkToFit="1"/>
    </xf>
    <xf numFmtId="0" fontId="12" fillId="0" borderId="10" xfId="0" applyFont="1" applyFill="1" applyBorder="1" applyAlignment="1" applyProtection="1">
      <alignment horizontal="left" vertical="center" indent="1" shrinkToFit="1"/>
    </xf>
    <xf numFmtId="0" fontId="12" fillId="0" borderId="27" xfId="0" applyFont="1" applyFill="1" applyBorder="1" applyAlignment="1" applyProtection="1">
      <alignment horizontal="left" vertical="center" indent="1" shrinkToFit="1"/>
    </xf>
    <xf numFmtId="0" fontId="12" fillId="0" borderId="20" xfId="0" applyFont="1" applyFill="1" applyBorder="1" applyAlignment="1" applyProtection="1">
      <alignment horizontal="left" vertical="center" indent="1" shrinkToFit="1"/>
    </xf>
    <xf numFmtId="0" fontId="12" fillId="0" borderId="28" xfId="0" applyFont="1" applyFill="1" applyBorder="1" applyAlignment="1" applyProtection="1">
      <alignment horizontal="left" vertical="center" indent="1" shrinkToFit="1"/>
    </xf>
    <xf numFmtId="0" fontId="12" fillId="0" borderId="31" xfId="0" applyFont="1" applyFill="1" applyBorder="1" applyAlignment="1" applyProtection="1">
      <alignment horizontal="left" vertical="center" wrapText="1" indent="1" shrinkToFit="1"/>
    </xf>
    <xf numFmtId="0" fontId="12" fillId="0" borderId="32" xfId="0" applyFont="1" applyFill="1" applyBorder="1" applyAlignment="1" applyProtection="1">
      <alignment horizontal="left" vertical="center" indent="1" shrinkToFit="1"/>
    </xf>
    <xf numFmtId="176" fontId="12" fillId="3" borderId="108" xfId="1" applyNumberFormat="1" applyFont="1" applyFill="1" applyBorder="1" applyAlignment="1" applyProtection="1">
      <alignment horizontal="center" vertical="center" shrinkToFit="1"/>
    </xf>
    <xf numFmtId="176" fontId="12" fillId="3" borderId="4" xfId="1" applyNumberFormat="1" applyFont="1" applyFill="1" applyBorder="1" applyAlignment="1" applyProtection="1">
      <alignment horizontal="center" vertical="center" shrinkToFit="1"/>
    </xf>
    <xf numFmtId="176" fontId="12" fillId="3" borderId="7" xfId="1" applyNumberFormat="1" applyFont="1" applyFill="1" applyBorder="1" applyAlignment="1" applyProtection="1">
      <alignment horizontal="center" vertical="center" shrinkToFit="1"/>
    </xf>
    <xf numFmtId="0" fontId="12" fillId="3" borderId="9" xfId="0" applyFont="1" applyFill="1" applyBorder="1" applyAlignment="1" applyProtection="1">
      <alignment horizontal="center" vertical="center" shrinkToFit="1"/>
    </xf>
    <xf numFmtId="0" fontId="12" fillId="3" borderId="4" xfId="0" applyFont="1" applyFill="1" applyBorder="1" applyAlignment="1" applyProtection="1">
      <alignment horizontal="center" vertical="center" shrinkToFit="1"/>
    </xf>
    <xf numFmtId="0" fontId="12" fillId="3" borderId="7" xfId="0" applyFont="1" applyFill="1" applyBorder="1" applyAlignment="1" applyProtection="1">
      <alignment horizontal="center" vertical="center" shrinkToFit="1"/>
    </xf>
    <xf numFmtId="0" fontId="12" fillId="0" borderId="21" xfId="0" applyFont="1" applyFill="1" applyBorder="1" applyAlignment="1" applyProtection="1">
      <alignment horizontal="left" vertical="center" indent="1" shrinkToFit="1"/>
    </xf>
    <xf numFmtId="0" fontId="12" fillId="0" borderId="34" xfId="0" applyFont="1" applyFill="1" applyBorder="1" applyAlignment="1" applyProtection="1">
      <alignment horizontal="center" vertical="center" textRotation="255" shrinkToFit="1" readingOrder="1"/>
    </xf>
    <xf numFmtId="0" fontId="12" fillId="0" borderId="16" xfId="0" applyFont="1" applyFill="1" applyBorder="1" applyAlignment="1" applyProtection="1">
      <alignment horizontal="center" vertical="center" textRotation="255" shrinkToFit="1"/>
    </xf>
    <xf numFmtId="0" fontId="12" fillId="0" borderId="8" xfId="0" applyFont="1" applyFill="1" applyBorder="1" applyAlignment="1" applyProtection="1">
      <alignment horizontal="center" vertical="center" textRotation="255" shrinkToFit="1"/>
    </xf>
    <xf numFmtId="0" fontId="12" fillId="0" borderId="6" xfId="0" applyFont="1" applyFill="1" applyBorder="1" applyAlignment="1" applyProtection="1">
      <alignment horizontal="center" vertical="center" textRotation="255" shrinkToFit="1"/>
    </xf>
    <xf numFmtId="0" fontId="12" fillId="0" borderId="7" xfId="0" applyFont="1" applyFill="1" applyBorder="1" applyAlignment="1" applyProtection="1">
      <alignment horizontal="center" vertical="center" textRotation="255" shrinkToFit="1"/>
    </xf>
    <xf numFmtId="0" fontId="12" fillId="0" borderId="36" xfId="0" applyFont="1" applyFill="1" applyBorder="1" applyAlignment="1" applyProtection="1">
      <alignment horizontal="center" vertical="center" textRotation="255" shrinkToFit="1"/>
    </xf>
    <xf numFmtId="0" fontId="12" fillId="0" borderId="0" xfId="0" applyFont="1" applyFill="1" applyBorder="1" applyAlignment="1" applyProtection="1">
      <alignment horizontal="left" vertical="center" wrapText="1" indent="1" shrinkToFit="1"/>
    </xf>
    <xf numFmtId="0" fontId="12" fillId="0" borderId="8" xfId="0" applyFont="1" applyFill="1" applyBorder="1" applyAlignment="1" applyProtection="1">
      <alignment horizontal="left" vertical="center" indent="1" shrinkToFit="1"/>
    </xf>
    <xf numFmtId="0" fontId="12" fillId="0" borderId="5" xfId="0" applyFont="1" applyFill="1" applyBorder="1" applyAlignment="1" applyProtection="1">
      <alignment horizontal="left" vertical="center" indent="1" shrinkToFit="1"/>
    </xf>
    <xf numFmtId="0" fontId="12" fillId="0" borderId="6" xfId="0" applyFont="1" applyFill="1" applyBorder="1" applyAlignment="1" applyProtection="1">
      <alignment horizontal="left" vertical="center" indent="1" shrinkToFit="1"/>
    </xf>
    <xf numFmtId="0" fontId="12" fillId="0" borderId="26" xfId="0" applyFont="1" applyFill="1" applyBorder="1" applyAlignment="1" applyProtection="1">
      <alignment horizontal="left" vertical="center" indent="1" shrinkToFit="1"/>
    </xf>
    <xf numFmtId="0" fontId="12" fillId="0" borderId="15" xfId="0" applyFont="1" applyFill="1" applyBorder="1" applyAlignment="1" applyProtection="1">
      <alignment horizontal="left" vertical="center" indent="1" shrinkToFit="1"/>
    </xf>
    <xf numFmtId="0" fontId="12" fillId="0" borderId="110" xfId="0" applyFont="1" applyFill="1" applyBorder="1" applyAlignment="1" applyProtection="1">
      <alignment horizontal="left" vertical="center" indent="1" shrinkToFit="1"/>
    </xf>
    <xf numFmtId="0" fontId="12" fillId="0" borderId="3" xfId="0" applyFont="1" applyFill="1" applyBorder="1" applyAlignment="1" applyProtection="1">
      <alignment horizontal="left" vertical="center" indent="1" shrinkToFit="1"/>
    </xf>
    <xf numFmtId="0" fontId="12" fillId="0" borderId="17" xfId="0" applyFont="1" applyFill="1" applyBorder="1" applyAlignment="1" applyProtection="1">
      <alignment horizontal="left" vertical="center" wrapText="1" indent="1" shrinkToFit="1"/>
    </xf>
    <xf numFmtId="0" fontId="12" fillId="0" borderId="18" xfId="0" applyFont="1" applyFill="1" applyBorder="1" applyAlignment="1" applyProtection="1">
      <alignment horizontal="left" vertical="center" indent="1" shrinkToFit="1"/>
    </xf>
    <xf numFmtId="0" fontId="12" fillId="0" borderId="85" xfId="0" applyFont="1" applyFill="1" applyBorder="1" applyAlignment="1" applyProtection="1">
      <alignment horizontal="left" vertical="center" wrapText="1" indent="1" shrinkToFit="1"/>
    </xf>
    <xf numFmtId="0" fontId="12" fillId="0" borderId="16" xfId="0" applyFont="1" applyFill="1" applyBorder="1" applyAlignment="1" applyProtection="1">
      <alignment horizontal="left" vertical="center" indent="1" shrinkToFit="1"/>
    </xf>
    <xf numFmtId="0" fontId="12" fillId="3" borderId="3" xfId="0" applyFont="1" applyFill="1" applyBorder="1" applyAlignment="1" applyProtection="1">
      <alignment horizontal="center" vertical="center" shrinkToFit="1"/>
    </xf>
    <xf numFmtId="0" fontId="12" fillId="3" borderId="5" xfId="0" applyFont="1" applyFill="1" applyBorder="1" applyAlignment="1" applyProtection="1">
      <alignment horizontal="center" vertical="center" shrinkToFit="1"/>
    </xf>
    <xf numFmtId="0" fontId="12" fillId="3" borderId="6" xfId="0" applyFont="1" applyFill="1" applyBorder="1" applyAlignment="1" applyProtection="1">
      <alignment horizontal="center" vertical="center" shrinkToFit="1"/>
    </xf>
    <xf numFmtId="0" fontId="12" fillId="0" borderId="49" xfId="0" applyFont="1" applyFill="1" applyBorder="1" applyAlignment="1" applyProtection="1">
      <alignment horizontal="left" vertical="center" indent="1" shrinkToFit="1"/>
    </xf>
    <xf numFmtId="0" fontId="12" fillId="0" borderId="1" xfId="0" applyFont="1" applyFill="1" applyBorder="1" applyAlignment="1" applyProtection="1">
      <alignment horizontal="left" vertical="center" indent="1" shrinkToFit="1"/>
    </xf>
    <xf numFmtId="0" fontId="12" fillId="0" borderId="50" xfId="0" applyFont="1" applyFill="1" applyBorder="1" applyAlignment="1" applyProtection="1">
      <alignment horizontal="left" vertical="center" indent="1" shrinkToFit="1"/>
    </xf>
    <xf numFmtId="0" fontId="12" fillId="0" borderId="51" xfId="0" applyFont="1" applyFill="1" applyBorder="1" applyAlignment="1" applyProtection="1">
      <alignment horizontal="left" vertical="center" indent="1" shrinkToFit="1"/>
    </xf>
    <xf numFmtId="0" fontId="12" fillId="0" borderId="42" xfId="0" applyFont="1" applyFill="1" applyBorder="1" applyAlignment="1" applyProtection="1">
      <alignment horizontal="center" vertical="center" wrapText="1" shrinkToFit="1"/>
    </xf>
    <xf numFmtId="0" fontId="12" fillId="0" borderId="5" xfId="0" applyFont="1" applyFill="1" applyBorder="1" applyAlignment="1" applyProtection="1">
      <alignment horizontal="center" vertical="center" shrinkToFit="1"/>
    </xf>
    <xf numFmtId="0" fontId="12" fillId="0" borderId="6" xfId="0" applyFont="1" applyFill="1" applyBorder="1" applyAlignment="1" applyProtection="1">
      <alignment horizontal="center" vertical="center" shrinkToFit="1"/>
    </xf>
    <xf numFmtId="0" fontId="12" fillId="0" borderId="23" xfId="0" applyFont="1" applyFill="1" applyBorder="1" applyAlignment="1" applyProtection="1">
      <alignment horizontal="center" vertical="center" textRotation="255" shrinkToFit="1"/>
    </xf>
    <xf numFmtId="0" fontId="12" fillId="0" borderId="10" xfId="0" applyFont="1" applyFill="1" applyBorder="1" applyAlignment="1" applyProtection="1">
      <alignment horizontal="left" vertical="center" indent="1" shrinkToFit="1"/>
      <protection locked="0"/>
    </xf>
    <xf numFmtId="0" fontId="12" fillId="0" borderId="27" xfId="0" applyFont="1" applyFill="1" applyBorder="1" applyAlignment="1" applyProtection="1">
      <alignment horizontal="left" vertical="center" indent="1" shrinkToFit="1"/>
      <protection locked="0"/>
    </xf>
    <xf numFmtId="0" fontId="12" fillId="0" borderId="12" xfId="0" applyFont="1" applyFill="1" applyBorder="1" applyAlignment="1" applyProtection="1">
      <alignment horizontal="left" vertical="center" indent="1" shrinkToFit="1"/>
    </xf>
    <xf numFmtId="0" fontId="12" fillId="0" borderId="43" xfId="0" applyFont="1" applyFill="1" applyBorder="1" applyAlignment="1" applyProtection="1">
      <alignment horizontal="left" vertical="center" indent="1" shrinkToFit="1"/>
    </xf>
    <xf numFmtId="0" fontId="12" fillId="0" borderId="44" xfId="0" applyFont="1" applyFill="1" applyBorder="1" applyAlignment="1" applyProtection="1">
      <alignment horizontal="left" vertical="center" indent="1" shrinkToFit="1"/>
    </xf>
    <xf numFmtId="0" fontId="8" fillId="0" borderId="0" xfId="0" applyFont="1" applyFill="1" applyBorder="1" applyAlignment="1" applyProtection="1">
      <alignment horizontal="left" vertical="center" indent="2"/>
      <protection locked="0"/>
    </xf>
    <xf numFmtId="0" fontId="8" fillId="0" borderId="0" xfId="0" applyFont="1" applyFill="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protection hidden="1"/>
    </xf>
    <xf numFmtId="0" fontId="7" fillId="0" borderId="0" xfId="0" applyFont="1" applyFill="1" applyAlignment="1" applyProtection="1">
      <alignment horizontal="left"/>
      <protection hidden="1"/>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colors>
    <mruColors>
      <color rgb="FFFFFFCC"/>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28575</xdr:colOff>
      <xdr:row>21</xdr:row>
      <xdr:rowOff>9525</xdr:rowOff>
    </xdr:from>
    <xdr:to>
      <xdr:col>22</xdr:col>
      <xdr:colOff>276225</xdr:colOff>
      <xdr:row>23</xdr:row>
      <xdr:rowOff>314325</xdr:rowOff>
    </xdr:to>
    <xdr:sp macro="" textlink="">
      <xdr:nvSpPr>
        <xdr:cNvPr id="3" name="右中かっこ 2"/>
        <xdr:cNvSpPr/>
      </xdr:nvSpPr>
      <xdr:spPr>
        <a:xfrm>
          <a:off x="7286625" y="5257800"/>
          <a:ext cx="247650" cy="102870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_old/01-03_&#21161;&#25104;&#37329;&#20132;&#20184;&#30003;&#35531;&#26360;_hydrogen_recycle_1-2-3gou_Ver4_2303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096;&#24335;_old/01-03_&#21161;&#25104;&#37329;&#20132;&#20184;&#30003;&#35531;&#26360;_hydrogen_recycle_1-2-3gou_Ver5_2303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0107;&#26989;&#25903;&#25588;&#12481;&#12540;&#12512;/&#65330;&#65299;/9_&#27700;&#32032;&#27963;&#29992;&#12473;&#12510;&#12456;&#12493;&#12456;&#12522;&#12450;&#24418;&#25104;&#25512;&#36914;&#20107;&#26989;&#65288;&#26989;&#21209;&#12539;&#29987;&#26989;&#37096;&#38272;&#65289;/H29/04%20&#20132;&#20184;&#35201;&#32177;/&#27096;&#24335;/hydrogen_smart_1_2_3gou&#65288;&#35352;&#36617;&#20363;&#65289;_&#20445;&#35703;&#12394;&#123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選択肢"/>
      <sheetName val="１号"/>
      <sheetName val="1号別紙"/>
      <sheetName val="2号-1（削除）"/>
      <sheetName val="2号-1"/>
      <sheetName val="2号-2"/>
      <sheetName val="2号-3"/>
      <sheetName val="2号-4"/>
      <sheetName val="2号-5"/>
      <sheetName val="2号-7（統合）"/>
      <sheetName val="2号別紙1-1"/>
      <sheetName val="2号別紙1-2"/>
      <sheetName val="2号別紙1-3"/>
      <sheetName val="2号別紙2-1"/>
      <sheetName val="2号別紙2－追１"/>
      <sheetName val="2号別紙2-2"/>
      <sheetName val="2号別紙3"/>
      <sheetName val="3号（誓約書）"/>
    </sheetNames>
    <sheetDataSet>
      <sheetData sheetId="0">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
      <sheetData sheetId="2">
        <row r="2">
          <cell r="W2" t="str">
            <v>Ver.4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選択肢"/>
      <sheetName val="１号"/>
      <sheetName val="1号別紙"/>
      <sheetName val="2号-1（削除）"/>
      <sheetName val="2号-1"/>
      <sheetName val="2号-2"/>
      <sheetName val="2号-3"/>
      <sheetName val="2号-4"/>
      <sheetName val="2号-5"/>
      <sheetName val="2号-7（統合）"/>
      <sheetName val="2号別紙1-1"/>
      <sheetName val="2号別紙1-2"/>
      <sheetName val="2号別紙1-3"/>
      <sheetName val="2号別紙2-1"/>
      <sheetName val="2号別紙2－追１"/>
      <sheetName val="2号別紙2-2"/>
      <sheetName val="2号別紙3"/>
      <sheetName val="3号（誓約書）"/>
    </sheetNames>
    <sheetDataSet>
      <sheetData sheetId="0">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
      <sheetData sheetId="2">
        <row r="1">
          <cell r="U1" t="str">
            <v>Ver.5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書"/>
      <sheetName val="基本"/>
      <sheetName val="第1号"/>
      <sheetName val="第1号別紙"/>
      <sheetName val="2-1"/>
      <sheetName val="2-2"/>
      <sheetName val="2-3"/>
      <sheetName val="2-4"/>
      <sheetName val="2-5"/>
      <sheetName val="別紙1-1"/>
      <sheetName val="別紙1-2"/>
      <sheetName val="別紙1-3"/>
      <sheetName val="別紙1-4"/>
      <sheetName val="別紙2"/>
      <sheetName val="別紙3"/>
      <sheetName val="別紙4"/>
      <sheetName val="別紙5"/>
      <sheetName val="第3号"/>
      <sheetName val="参考様式"/>
      <sheetName val="参考様式 (融通先用)"/>
    </sheetNames>
    <sheetDataSet>
      <sheetData sheetId="0"/>
      <sheetData sheetId="1">
        <row r="173">
          <cell r="F173" t="str">
            <v>業務・産業用燃料電池</v>
          </cell>
        </row>
        <row r="174">
          <cell r="F174" t="str">
            <v>純水素型燃料電池</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I16"/>
  <sheetViews>
    <sheetView workbookViewId="0">
      <selection activeCell="B4" sqref="B4"/>
    </sheetView>
  </sheetViews>
  <sheetFormatPr defaultRowHeight="19.5" x14ac:dyDescent="0.15"/>
  <cols>
    <col min="1" max="1" width="9" style="18"/>
    <col min="2" max="2" width="17.125" style="18" customWidth="1"/>
    <col min="3" max="3" width="18.5" style="18" customWidth="1"/>
    <col min="4" max="16384" width="9" style="18"/>
  </cols>
  <sheetData>
    <row r="2" spans="2:9" x14ac:dyDescent="0.15">
      <c r="B2" s="15" t="s">
        <v>45</v>
      </c>
      <c r="C2" s="16" t="s">
        <v>46</v>
      </c>
      <c r="D2" s="17" t="s">
        <v>28</v>
      </c>
      <c r="I2" s="19"/>
    </row>
    <row r="3" spans="2:9" ht="21.75" x14ac:dyDescent="0.15">
      <c r="B3" s="18" t="s">
        <v>47</v>
      </c>
      <c r="C3" s="18" t="s">
        <v>48</v>
      </c>
      <c r="D3" s="20" t="s">
        <v>33</v>
      </c>
    </row>
    <row r="4" spans="2:9" ht="21.75" x14ac:dyDescent="0.15">
      <c r="B4" s="18" t="s">
        <v>49</v>
      </c>
      <c r="C4" s="18" t="s">
        <v>50</v>
      </c>
      <c r="D4" s="20" t="s">
        <v>51</v>
      </c>
    </row>
    <row r="5" spans="2:9" x14ac:dyDescent="0.15">
      <c r="B5" s="18" t="s">
        <v>52</v>
      </c>
      <c r="C5" s="18" t="s">
        <v>52</v>
      </c>
      <c r="D5" s="20" t="s">
        <v>53</v>
      </c>
    </row>
    <row r="6" spans="2:9" x14ac:dyDescent="0.15">
      <c r="D6" s="20" t="s">
        <v>54</v>
      </c>
    </row>
    <row r="7" spans="2:9" x14ac:dyDescent="0.15">
      <c r="D7" s="20" t="s">
        <v>55</v>
      </c>
    </row>
    <row r="8" spans="2:9" x14ac:dyDescent="0.15">
      <c r="D8" s="20" t="s">
        <v>56</v>
      </c>
    </row>
    <row r="9" spans="2:9" x14ac:dyDescent="0.15">
      <c r="D9" s="20" t="s">
        <v>57</v>
      </c>
    </row>
    <row r="10" spans="2:9" x14ac:dyDescent="0.15">
      <c r="D10" s="20" t="s">
        <v>58</v>
      </c>
    </row>
    <row r="11" spans="2:9" x14ac:dyDescent="0.15">
      <c r="D11" s="20" t="s">
        <v>59</v>
      </c>
    </row>
    <row r="12" spans="2:9" x14ac:dyDescent="0.15">
      <c r="D12" s="20" t="s">
        <v>60</v>
      </c>
    </row>
    <row r="13" spans="2:9" x14ac:dyDescent="0.15">
      <c r="D13" s="20" t="s">
        <v>61</v>
      </c>
    </row>
    <row r="14" spans="2:9" x14ac:dyDescent="0.15">
      <c r="D14" s="20" t="s">
        <v>62</v>
      </c>
    </row>
    <row r="15" spans="2:9" x14ac:dyDescent="0.15">
      <c r="D15" s="20" t="s">
        <v>63</v>
      </c>
    </row>
    <row r="16" spans="2:9" x14ac:dyDescent="0.15">
      <c r="D16" s="20" t="s">
        <v>64</v>
      </c>
    </row>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B338"/>
  <sheetViews>
    <sheetView showGridLines="0" tabSelected="1" zoomScaleNormal="100" zoomScaleSheetLayoutView="100" workbookViewId="0">
      <selection activeCell="K4" sqref="K4:M4"/>
    </sheetView>
  </sheetViews>
  <sheetFormatPr defaultColWidth="9" defaultRowHeight="14.25" x14ac:dyDescent="0.15"/>
  <cols>
    <col min="1" max="1" width="2.625" style="25" customWidth="1"/>
    <col min="2" max="2" width="1.625" style="25" customWidth="1"/>
    <col min="3" max="3" width="2.625" style="25" customWidth="1"/>
    <col min="4" max="4" width="19.625" style="25" customWidth="1"/>
    <col min="5" max="5" width="14.625" style="25" customWidth="1"/>
    <col min="6" max="6" width="3.125" style="25" customWidth="1"/>
    <col min="7" max="7" width="4.625" style="25" customWidth="1"/>
    <col min="8" max="8" width="8.625" style="25" customWidth="1"/>
    <col min="9" max="10" width="2.625" style="25" customWidth="1"/>
    <col min="11" max="12" width="3.125" style="25" customWidth="1"/>
    <col min="13" max="18" width="2.625" style="25" customWidth="1"/>
    <col min="19" max="20" width="3.125" style="25" customWidth="1"/>
    <col min="21" max="21" width="2.625" style="25" customWidth="1"/>
    <col min="22" max="22" width="1.625" style="26" customWidth="1"/>
    <col min="23" max="23" width="4.625" style="26" customWidth="1"/>
    <col min="24" max="44" width="11.125" style="26" customWidth="1"/>
    <col min="45" max="54" width="2.625" style="26" customWidth="1"/>
    <col min="55" max="108" width="2.625" style="25" customWidth="1"/>
    <col min="109" max="16384" width="9" style="25"/>
  </cols>
  <sheetData>
    <row r="2" spans="3:52" ht="24" customHeight="1" x14ac:dyDescent="0.15">
      <c r="C2" s="24" t="s">
        <v>88</v>
      </c>
      <c r="W2" s="27" t="s">
        <v>65</v>
      </c>
    </row>
    <row r="3" spans="3:52" ht="9" customHeight="1" x14ac:dyDescent="0.15">
      <c r="C3" s="28"/>
      <c r="D3" s="29"/>
      <c r="E3" s="29"/>
      <c r="F3" s="29"/>
      <c r="G3" s="29"/>
      <c r="H3" s="29"/>
      <c r="I3" s="29"/>
      <c r="J3" s="29"/>
      <c r="K3" s="29"/>
      <c r="L3" s="29"/>
      <c r="M3" s="29"/>
      <c r="N3" s="29"/>
      <c r="O3" s="29"/>
      <c r="P3" s="29"/>
      <c r="Q3" s="29"/>
      <c r="R3" s="29"/>
      <c r="S3" s="29"/>
      <c r="T3" s="29"/>
      <c r="U3" s="30"/>
    </row>
    <row r="4" spans="3:52" ht="21" customHeight="1" x14ac:dyDescent="0.15">
      <c r="C4" s="31"/>
      <c r="D4" s="32"/>
      <c r="E4" s="32"/>
      <c r="F4" s="32"/>
      <c r="G4" s="32"/>
      <c r="H4" s="32"/>
      <c r="I4" s="32"/>
      <c r="J4" s="32"/>
      <c r="K4" s="130"/>
      <c r="L4" s="130"/>
      <c r="M4" s="130"/>
      <c r="N4" s="32" t="s">
        <v>2</v>
      </c>
      <c r="O4" s="131"/>
      <c r="P4" s="131"/>
      <c r="Q4" s="32" t="s">
        <v>1</v>
      </c>
      <c r="R4" s="131"/>
      <c r="S4" s="131"/>
      <c r="T4" s="32" t="s">
        <v>0</v>
      </c>
      <c r="U4" s="33"/>
      <c r="V4" s="34"/>
      <c r="W4" s="34"/>
      <c r="X4" s="34"/>
      <c r="Y4" s="34"/>
      <c r="Z4" s="34"/>
      <c r="AA4" s="34"/>
      <c r="AB4" s="32"/>
      <c r="AC4" s="32"/>
      <c r="AD4" s="32"/>
      <c r="AX4" s="35"/>
      <c r="AY4" s="35"/>
      <c r="AZ4" s="35"/>
    </row>
    <row r="5" spans="3:52" ht="21" customHeight="1" x14ac:dyDescent="0.15">
      <c r="C5" s="31"/>
      <c r="D5" s="32" t="s">
        <v>25</v>
      </c>
      <c r="E5" s="32"/>
      <c r="F5" s="32"/>
      <c r="G5" s="32"/>
      <c r="H5" s="32"/>
      <c r="I5" s="32"/>
      <c r="J5" s="32"/>
      <c r="K5" s="32"/>
      <c r="L5" s="32"/>
      <c r="M5" s="32"/>
      <c r="N5" s="32"/>
      <c r="O5" s="32"/>
      <c r="P5" s="32"/>
      <c r="Q5" s="32"/>
      <c r="R5" s="32"/>
      <c r="S5" s="32"/>
      <c r="T5" s="32"/>
      <c r="U5" s="33"/>
      <c r="V5" s="34"/>
      <c r="W5" s="34"/>
      <c r="X5" s="34"/>
      <c r="Y5" s="35"/>
      <c r="Z5" s="35"/>
      <c r="AA5" s="35"/>
      <c r="AB5" s="32"/>
      <c r="AC5" s="32"/>
      <c r="AD5" s="32"/>
      <c r="AX5" s="35"/>
      <c r="AY5" s="35"/>
    </row>
    <row r="6" spans="3:52" ht="21" customHeight="1" x14ac:dyDescent="0.15">
      <c r="C6" s="31"/>
      <c r="D6" s="293" t="s">
        <v>118</v>
      </c>
      <c r="E6" s="293"/>
      <c r="F6" s="294" t="s">
        <v>66</v>
      </c>
      <c r="G6" s="32"/>
      <c r="H6" s="32"/>
      <c r="I6" s="32"/>
      <c r="J6" s="32"/>
      <c r="K6" s="32"/>
      <c r="L6" s="32"/>
      <c r="M6" s="32"/>
      <c r="N6" s="32"/>
      <c r="O6" s="32"/>
      <c r="P6" s="32"/>
      <c r="Q6" s="32"/>
      <c r="R6" s="32"/>
      <c r="S6" s="32"/>
      <c r="T6" s="32"/>
      <c r="U6" s="33"/>
      <c r="V6" s="35"/>
      <c r="W6" s="35"/>
      <c r="X6" s="35"/>
      <c r="Y6" s="35"/>
      <c r="Z6" s="35"/>
      <c r="AA6" s="35"/>
      <c r="AB6" s="32"/>
      <c r="AC6" s="32"/>
      <c r="AD6" s="32"/>
      <c r="AX6" s="35"/>
      <c r="AY6" s="35"/>
      <c r="AZ6" s="35"/>
    </row>
    <row r="7" spans="3:52" ht="21" customHeight="1" x14ac:dyDescent="0.15">
      <c r="C7" s="31"/>
      <c r="D7" s="32"/>
      <c r="E7" s="32"/>
      <c r="F7" s="32"/>
      <c r="G7" s="32" t="s">
        <v>67</v>
      </c>
      <c r="H7" s="32"/>
      <c r="I7" s="32"/>
      <c r="J7" s="32"/>
      <c r="K7" s="32"/>
      <c r="L7" s="32"/>
      <c r="M7" s="32"/>
      <c r="N7" s="32"/>
      <c r="O7" s="32"/>
      <c r="P7" s="32"/>
      <c r="Q7" s="32"/>
      <c r="R7" s="32"/>
      <c r="S7" s="32"/>
      <c r="T7" s="32"/>
      <c r="U7" s="33"/>
      <c r="V7" s="35"/>
      <c r="W7" s="295" t="s">
        <v>119</v>
      </c>
      <c r="X7" s="35"/>
      <c r="Y7" s="35"/>
      <c r="Z7" s="35"/>
      <c r="AA7" s="35"/>
      <c r="AB7" s="32"/>
      <c r="AC7" s="32"/>
      <c r="AD7" s="32"/>
      <c r="AX7" s="35"/>
      <c r="AY7" s="35"/>
      <c r="AZ7" s="35"/>
    </row>
    <row r="8" spans="3:52" ht="21" customHeight="1" x14ac:dyDescent="0.15">
      <c r="C8" s="31"/>
      <c r="D8" s="32"/>
      <c r="E8" s="32"/>
      <c r="F8" s="32"/>
      <c r="G8" s="32" t="s">
        <v>7</v>
      </c>
      <c r="H8" s="124"/>
      <c r="I8" s="124"/>
      <c r="J8" s="124"/>
      <c r="K8" s="124"/>
      <c r="L8" s="124"/>
      <c r="M8" s="124"/>
      <c r="N8" s="124"/>
      <c r="O8" s="124"/>
      <c r="P8" s="124"/>
      <c r="Q8" s="124"/>
      <c r="R8" s="124"/>
      <c r="S8" s="124"/>
      <c r="T8" s="32"/>
      <c r="U8" s="33"/>
      <c r="V8" s="35"/>
      <c r="W8" s="296" t="s">
        <v>120</v>
      </c>
      <c r="X8" s="35"/>
      <c r="Y8" s="35"/>
      <c r="Z8" s="35"/>
      <c r="AA8" s="35"/>
      <c r="AB8" s="32"/>
      <c r="AC8" s="32"/>
      <c r="AD8" s="32"/>
      <c r="AX8" s="35"/>
      <c r="AY8" s="35"/>
      <c r="AZ8" s="35"/>
    </row>
    <row r="9" spans="3:52" ht="21" customHeight="1" x14ac:dyDescent="0.15">
      <c r="C9" s="31"/>
      <c r="D9" s="32"/>
      <c r="E9" s="32"/>
      <c r="F9" s="32"/>
      <c r="G9" s="32"/>
      <c r="H9" s="124"/>
      <c r="I9" s="124"/>
      <c r="J9" s="124"/>
      <c r="K9" s="124"/>
      <c r="L9" s="124"/>
      <c r="M9" s="124"/>
      <c r="N9" s="124"/>
      <c r="O9" s="124"/>
      <c r="P9" s="124"/>
      <c r="Q9" s="124"/>
      <c r="R9" s="124"/>
      <c r="S9" s="124"/>
      <c r="T9" s="32"/>
      <c r="U9" s="33"/>
      <c r="V9" s="35"/>
      <c r="W9" s="37"/>
      <c r="X9" s="35"/>
      <c r="Y9" s="35"/>
      <c r="Z9" s="35"/>
      <c r="AA9" s="35"/>
      <c r="AB9" s="32"/>
      <c r="AC9" s="32"/>
      <c r="AD9" s="32"/>
      <c r="AX9" s="35"/>
      <c r="AY9" s="35"/>
      <c r="AZ9" s="35"/>
    </row>
    <row r="10" spans="3:52" ht="21" customHeight="1" x14ac:dyDescent="0.15">
      <c r="C10" s="31"/>
      <c r="D10" s="32"/>
      <c r="E10" s="32"/>
      <c r="F10" s="32"/>
      <c r="G10" s="32" t="s">
        <v>9</v>
      </c>
      <c r="H10" s="120"/>
      <c r="I10" s="120"/>
      <c r="J10" s="120"/>
      <c r="K10" s="120"/>
      <c r="L10" s="120"/>
      <c r="M10" s="120"/>
      <c r="N10" s="120"/>
      <c r="O10" s="120"/>
      <c r="P10" s="120"/>
      <c r="Q10" s="120"/>
      <c r="R10" s="120"/>
      <c r="S10" s="120"/>
      <c r="U10" s="33"/>
      <c r="V10" s="35"/>
      <c r="W10" s="297" t="s">
        <v>121</v>
      </c>
      <c r="X10" s="35"/>
      <c r="Y10" s="35"/>
      <c r="Z10" s="35"/>
      <c r="AA10" s="35"/>
      <c r="AB10" s="32"/>
      <c r="AC10" s="32"/>
      <c r="AD10" s="32"/>
      <c r="AX10" s="35"/>
      <c r="AY10" s="35"/>
      <c r="AZ10" s="35"/>
    </row>
    <row r="11" spans="3:52" ht="21" customHeight="1" x14ac:dyDescent="0.15">
      <c r="C11" s="31"/>
      <c r="D11" s="32"/>
      <c r="E11" s="32"/>
      <c r="F11" s="32"/>
      <c r="G11" s="32"/>
      <c r="H11" s="124"/>
      <c r="I11" s="124"/>
      <c r="J11" s="124"/>
      <c r="K11" s="124"/>
      <c r="L11" s="124"/>
      <c r="M11" s="124"/>
      <c r="N11" s="124"/>
      <c r="O11" s="124"/>
      <c r="P11" s="124"/>
      <c r="Q11" s="124"/>
      <c r="R11" s="124"/>
      <c r="S11" s="124"/>
      <c r="T11" s="32"/>
      <c r="U11" s="33"/>
      <c r="V11" s="35"/>
      <c r="W11" s="38"/>
      <c r="X11" s="35"/>
      <c r="Y11" s="35"/>
      <c r="Z11" s="35"/>
      <c r="AA11" s="35"/>
      <c r="AB11" s="32"/>
      <c r="AC11" s="32"/>
      <c r="AD11" s="32"/>
      <c r="AX11" s="35"/>
      <c r="AY11" s="35"/>
      <c r="AZ11" s="35"/>
    </row>
    <row r="12" spans="3:52" ht="14.1" customHeight="1" x14ac:dyDescent="0.15">
      <c r="C12" s="31"/>
      <c r="D12" s="32"/>
      <c r="E12" s="32"/>
      <c r="F12" s="32"/>
      <c r="G12" s="32"/>
      <c r="H12" s="32"/>
      <c r="I12" s="32"/>
      <c r="J12" s="32"/>
      <c r="K12" s="32"/>
      <c r="L12" s="32"/>
      <c r="M12" s="32"/>
      <c r="N12" s="32"/>
      <c r="O12" s="32"/>
      <c r="P12" s="32"/>
      <c r="Q12" s="32"/>
      <c r="R12" s="32"/>
      <c r="S12" s="32"/>
      <c r="T12" s="32"/>
      <c r="U12" s="33"/>
      <c r="W12" s="35"/>
      <c r="X12" s="35"/>
      <c r="Y12" s="35"/>
      <c r="Z12" s="35"/>
      <c r="AA12" s="35"/>
      <c r="AB12" s="32"/>
      <c r="AC12" s="32"/>
      <c r="AD12" s="32"/>
      <c r="AX12" s="35"/>
      <c r="AY12" s="35"/>
      <c r="AZ12" s="35"/>
    </row>
    <row r="13" spans="3:52" ht="33" customHeight="1" x14ac:dyDescent="0.15">
      <c r="C13" s="31"/>
      <c r="D13" s="125" t="s">
        <v>95</v>
      </c>
      <c r="E13" s="125"/>
      <c r="F13" s="125"/>
      <c r="G13" s="125"/>
      <c r="H13" s="125"/>
      <c r="I13" s="125"/>
      <c r="J13" s="125"/>
      <c r="K13" s="125"/>
      <c r="L13" s="125"/>
      <c r="M13" s="125"/>
      <c r="N13" s="125"/>
      <c r="O13" s="125"/>
      <c r="P13" s="125"/>
      <c r="Q13" s="125"/>
      <c r="R13" s="125"/>
      <c r="S13" s="125"/>
      <c r="T13" s="125"/>
      <c r="U13" s="33"/>
      <c r="W13" s="35"/>
      <c r="X13" s="35"/>
      <c r="Y13" s="35"/>
      <c r="Z13" s="35"/>
      <c r="AA13" s="35"/>
      <c r="AB13" s="32"/>
      <c r="AC13" s="32"/>
      <c r="AD13" s="32"/>
      <c r="AX13" s="35"/>
      <c r="AY13" s="35"/>
      <c r="AZ13" s="35"/>
    </row>
    <row r="14" spans="3:52" ht="78" customHeight="1" x14ac:dyDescent="0.15">
      <c r="C14" s="31"/>
      <c r="D14" s="126" t="s">
        <v>102</v>
      </c>
      <c r="E14" s="127"/>
      <c r="F14" s="127"/>
      <c r="G14" s="127"/>
      <c r="H14" s="127"/>
      <c r="I14" s="127"/>
      <c r="J14" s="127"/>
      <c r="K14" s="127"/>
      <c r="L14" s="127"/>
      <c r="M14" s="127"/>
      <c r="N14" s="127"/>
      <c r="O14" s="127"/>
      <c r="P14" s="127"/>
      <c r="Q14" s="127"/>
      <c r="R14" s="127"/>
      <c r="S14" s="127"/>
      <c r="T14" s="127"/>
      <c r="U14" s="33"/>
      <c r="W14" s="35"/>
      <c r="X14" s="35"/>
      <c r="Y14" s="35"/>
      <c r="Z14" s="35"/>
      <c r="AA14" s="35"/>
      <c r="AB14" s="32"/>
      <c r="AC14" s="32"/>
      <c r="AD14" s="32"/>
      <c r="AX14" s="35"/>
      <c r="AY14" s="35"/>
      <c r="AZ14" s="35"/>
    </row>
    <row r="15" spans="3:52" ht="24" customHeight="1" x14ac:dyDescent="0.15">
      <c r="C15" s="31"/>
      <c r="D15" s="39" t="s">
        <v>68</v>
      </c>
      <c r="E15" s="128"/>
      <c r="F15" s="128"/>
      <c r="G15" s="128"/>
      <c r="H15" s="128"/>
      <c r="I15" s="128"/>
      <c r="J15" s="128"/>
      <c r="K15" s="128"/>
      <c r="L15" s="128"/>
      <c r="M15" s="128"/>
      <c r="N15" s="128"/>
      <c r="O15" s="128"/>
      <c r="P15" s="128"/>
      <c r="Q15" s="128"/>
      <c r="R15" s="128"/>
      <c r="S15" s="128"/>
      <c r="T15" s="129"/>
      <c r="U15" s="33"/>
      <c r="W15" s="35"/>
      <c r="X15" s="35"/>
      <c r="Y15" s="35"/>
      <c r="Z15" s="35"/>
      <c r="AA15" s="35"/>
      <c r="AB15" s="32"/>
      <c r="AC15" s="32"/>
      <c r="AD15" s="32"/>
      <c r="AX15" s="35"/>
      <c r="AY15" s="35"/>
      <c r="AZ15" s="35"/>
    </row>
    <row r="16" spans="3:52" s="26" customFormat="1" ht="24" customHeight="1" x14ac:dyDescent="0.15">
      <c r="C16" s="31"/>
      <c r="D16" s="39" t="s">
        <v>87</v>
      </c>
      <c r="E16" s="128"/>
      <c r="F16" s="128"/>
      <c r="G16" s="128"/>
      <c r="H16" s="128"/>
      <c r="I16" s="128"/>
      <c r="J16" s="128"/>
      <c r="K16" s="128"/>
      <c r="L16" s="128"/>
      <c r="M16" s="128"/>
      <c r="N16" s="128"/>
      <c r="O16" s="128"/>
      <c r="P16" s="128"/>
      <c r="Q16" s="128"/>
      <c r="R16" s="128"/>
      <c r="S16" s="128"/>
      <c r="T16" s="129"/>
      <c r="U16" s="33"/>
      <c r="V16" s="35"/>
      <c r="W16" s="35"/>
      <c r="X16" s="35"/>
      <c r="Y16" s="35"/>
      <c r="Z16" s="35"/>
      <c r="AA16" s="35"/>
      <c r="AB16" s="32"/>
      <c r="AC16" s="32"/>
      <c r="AD16" s="32"/>
      <c r="AX16" s="35"/>
      <c r="AY16" s="35"/>
      <c r="AZ16" s="35"/>
    </row>
    <row r="17" spans="3:54" s="26" customFormat="1" ht="24" customHeight="1" x14ac:dyDescent="0.15">
      <c r="C17" s="31"/>
      <c r="D17" s="39" t="s">
        <v>101</v>
      </c>
      <c r="E17" s="146"/>
      <c r="F17" s="147"/>
      <c r="G17" s="147"/>
      <c r="H17" s="147"/>
      <c r="I17" s="147"/>
      <c r="J17" s="147"/>
      <c r="K17" s="147"/>
      <c r="L17" s="148" t="s">
        <v>113</v>
      </c>
      <c r="M17" s="148"/>
      <c r="N17" s="148"/>
      <c r="O17" s="148"/>
      <c r="P17" s="148"/>
      <c r="Q17" s="148"/>
      <c r="R17" s="148"/>
      <c r="S17" s="148"/>
      <c r="T17" s="149"/>
      <c r="U17" s="33"/>
      <c r="V17" s="35"/>
      <c r="W17" s="35"/>
      <c r="X17" s="35"/>
      <c r="Y17" s="35"/>
      <c r="Z17" s="35"/>
      <c r="AA17" s="35"/>
      <c r="AB17" s="32"/>
      <c r="AC17" s="32"/>
      <c r="AD17" s="32"/>
      <c r="AX17" s="35"/>
      <c r="AY17" s="35"/>
      <c r="AZ17" s="35"/>
    </row>
    <row r="18" spans="3:54" ht="24" customHeight="1" x14ac:dyDescent="0.15">
      <c r="C18" s="31"/>
      <c r="D18" s="40" t="s">
        <v>96</v>
      </c>
      <c r="E18" s="121"/>
      <c r="F18" s="122"/>
      <c r="G18" s="122"/>
      <c r="H18" s="122"/>
      <c r="I18" s="122"/>
      <c r="J18" s="122"/>
      <c r="K18" s="122"/>
      <c r="L18" s="122"/>
      <c r="M18" s="122"/>
      <c r="N18" s="122"/>
      <c r="O18" s="122"/>
      <c r="P18" s="122"/>
      <c r="Q18" s="122"/>
      <c r="R18" s="122"/>
      <c r="S18" s="122"/>
      <c r="T18" s="123"/>
      <c r="U18" s="33"/>
      <c r="V18" s="35"/>
      <c r="W18" s="35"/>
      <c r="X18" s="35"/>
      <c r="Y18" s="35"/>
      <c r="Z18" s="35"/>
      <c r="AA18" s="35"/>
      <c r="AB18" s="32"/>
      <c r="AC18" s="32"/>
      <c r="AD18" s="32"/>
      <c r="AX18" s="35"/>
      <c r="AY18" s="35"/>
      <c r="AZ18" s="35"/>
    </row>
    <row r="19" spans="3:54" ht="24" customHeight="1" x14ac:dyDescent="0.15">
      <c r="C19" s="31"/>
      <c r="D19" s="40" t="s">
        <v>97</v>
      </c>
      <c r="E19" s="121"/>
      <c r="F19" s="122"/>
      <c r="G19" s="122"/>
      <c r="H19" s="122"/>
      <c r="I19" s="122"/>
      <c r="J19" s="122"/>
      <c r="K19" s="122"/>
      <c r="L19" s="122"/>
      <c r="M19" s="122"/>
      <c r="N19" s="122"/>
      <c r="O19" s="122"/>
      <c r="P19" s="122"/>
      <c r="Q19" s="122"/>
      <c r="R19" s="122"/>
      <c r="S19" s="122"/>
      <c r="T19" s="123"/>
      <c r="U19" s="33"/>
      <c r="V19" s="35"/>
      <c r="W19" s="35"/>
      <c r="X19" s="35"/>
      <c r="Y19" s="35"/>
      <c r="Z19" s="35"/>
      <c r="AA19" s="35"/>
      <c r="AB19" s="32"/>
      <c r="AC19" s="32"/>
      <c r="AD19" s="32"/>
      <c r="AX19" s="35"/>
      <c r="AY19" s="35"/>
      <c r="AZ19" s="35"/>
    </row>
    <row r="20" spans="3:54" ht="24" customHeight="1" x14ac:dyDescent="0.15">
      <c r="C20" s="31"/>
      <c r="D20" s="40" t="s">
        <v>98</v>
      </c>
      <c r="E20" s="121"/>
      <c r="F20" s="122"/>
      <c r="G20" s="122"/>
      <c r="H20" s="122"/>
      <c r="I20" s="122"/>
      <c r="J20" s="122"/>
      <c r="K20" s="122"/>
      <c r="L20" s="122"/>
      <c r="M20" s="122"/>
      <c r="N20" s="122"/>
      <c r="O20" s="122"/>
      <c r="P20" s="122"/>
      <c r="Q20" s="122"/>
      <c r="R20" s="122"/>
      <c r="S20" s="122"/>
      <c r="T20" s="123"/>
      <c r="U20" s="33"/>
      <c r="V20" s="35"/>
      <c r="W20" s="35"/>
      <c r="X20" s="35"/>
      <c r="Y20" s="35"/>
      <c r="Z20" s="35"/>
      <c r="AA20" s="35"/>
      <c r="AB20" s="32"/>
      <c r="AC20" s="32"/>
      <c r="AD20" s="32"/>
      <c r="AX20" s="35"/>
      <c r="AY20" s="35"/>
      <c r="AZ20" s="35"/>
    </row>
    <row r="21" spans="3:54" ht="24" customHeight="1" x14ac:dyDescent="0.15">
      <c r="C21" s="31"/>
      <c r="D21" s="40" t="s">
        <v>99</v>
      </c>
      <c r="E21" s="143" t="s">
        <v>100</v>
      </c>
      <c r="F21" s="144"/>
      <c r="G21" s="144"/>
      <c r="H21" s="144"/>
      <c r="I21" s="144"/>
      <c r="J21" s="144"/>
      <c r="K21" s="144"/>
      <c r="L21" s="144"/>
      <c r="M21" s="144"/>
      <c r="N21" s="144"/>
      <c r="O21" s="144"/>
      <c r="P21" s="144"/>
      <c r="Q21" s="144"/>
      <c r="R21" s="144"/>
      <c r="S21" s="144"/>
      <c r="T21" s="145"/>
      <c r="U21" s="33"/>
      <c r="V21" s="35"/>
      <c r="W21" s="35"/>
      <c r="X21" s="35"/>
      <c r="Y21" s="35"/>
      <c r="Z21" s="35"/>
      <c r="AA21" s="35"/>
      <c r="AB21" s="32"/>
      <c r="AC21" s="32"/>
      <c r="AD21" s="32"/>
      <c r="AX21" s="35"/>
      <c r="AY21" s="35"/>
      <c r="AZ21" s="35"/>
    </row>
    <row r="22" spans="3:54" ht="24" customHeight="1" x14ac:dyDescent="0.15">
      <c r="C22" s="31"/>
      <c r="D22" s="132" t="s">
        <v>111</v>
      </c>
      <c r="E22" s="134" t="s">
        <v>69</v>
      </c>
      <c r="F22" s="135"/>
      <c r="G22" s="135"/>
      <c r="H22" s="135"/>
      <c r="I22" s="135"/>
      <c r="J22" s="135"/>
      <c r="K22" s="135"/>
      <c r="L22" s="136">
        <f>'12号別紙'!M130</f>
        <v>0</v>
      </c>
      <c r="M22" s="136"/>
      <c r="N22" s="136"/>
      <c r="O22" s="136"/>
      <c r="P22" s="136"/>
      <c r="Q22" s="136"/>
      <c r="R22" s="136"/>
      <c r="S22" s="136"/>
      <c r="T22" s="41" t="s">
        <v>70</v>
      </c>
      <c r="U22" s="33"/>
      <c r="W22" s="35"/>
      <c r="X22" s="25"/>
      <c r="Z22" s="35"/>
      <c r="AA22" s="35"/>
      <c r="AB22" s="32"/>
      <c r="AC22" s="32"/>
      <c r="AD22" s="32"/>
      <c r="AX22" s="35"/>
      <c r="AY22" s="35"/>
      <c r="AZ22" s="35"/>
    </row>
    <row r="23" spans="3:54" ht="24" customHeight="1" x14ac:dyDescent="0.15">
      <c r="C23" s="31"/>
      <c r="D23" s="133"/>
      <c r="E23" s="137" t="s">
        <v>71</v>
      </c>
      <c r="F23" s="138"/>
      <c r="G23" s="138"/>
      <c r="H23" s="138"/>
      <c r="I23" s="138"/>
      <c r="J23" s="138"/>
      <c r="K23" s="138"/>
      <c r="L23" s="139">
        <f>'12号別紙'!M128</f>
        <v>0</v>
      </c>
      <c r="M23" s="139"/>
      <c r="N23" s="139"/>
      <c r="O23" s="139"/>
      <c r="P23" s="139"/>
      <c r="Q23" s="139"/>
      <c r="R23" s="139"/>
      <c r="S23" s="139"/>
      <c r="T23" s="42" t="s">
        <v>70</v>
      </c>
      <c r="U23" s="33"/>
      <c r="W23" s="35"/>
      <c r="X23" s="43" t="s">
        <v>117</v>
      </c>
      <c r="Z23" s="35"/>
      <c r="AA23" s="35"/>
      <c r="AB23" s="32"/>
      <c r="AC23" s="32"/>
      <c r="AD23" s="32"/>
      <c r="AX23" s="35"/>
      <c r="AY23" s="35"/>
      <c r="AZ23" s="35"/>
    </row>
    <row r="24" spans="3:54" ht="24" customHeight="1" x14ac:dyDescent="0.15">
      <c r="C24" s="31"/>
      <c r="D24" s="133"/>
      <c r="E24" s="140" t="s">
        <v>72</v>
      </c>
      <c r="F24" s="141"/>
      <c r="G24" s="141"/>
      <c r="H24" s="141"/>
      <c r="I24" s="141"/>
      <c r="J24" s="141"/>
      <c r="K24" s="141"/>
      <c r="L24" s="142">
        <f>MIN('12号別紙'!I123,'12号別紙'!M123,E17)</f>
        <v>0</v>
      </c>
      <c r="M24" s="142"/>
      <c r="N24" s="142"/>
      <c r="O24" s="142"/>
      <c r="P24" s="142"/>
      <c r="Q24" s="142"/>
      <c r="R24" s="142"/>
      <c r="S24" s="142"/>
      <c r="T24" s="44" t="s">
        <v>70</v>
      </c>
      <c r="U24" s="33"/>
      <c r="W24" s="35"/>
      <c r="X24" s="35"/>
      <c r="Z24" s="35"/>
      <c r="AA24" s="35"/>
      <c r="AB24" s="32"/>
      <c r="AC24" s="32"/>
      <c r="AD24" s="32"/>
      <c r="AX24" s="35"/>
      <c r="AY24" s="35"/>
      <c r="AZ24" s="35"/>
    </row>
    <row r="25" spans="3:54" ht="24" customHeight="1" x14ac:dyDescent="0.15">
      <c r="C25" s="31"/>
      <c r="D25" s="162" t="s">
        <v>112</v>
      </c>
      <c r="E25" s="165" t="s">
        <v>73</v>
      </c>
      <c r="F25" s="166"/>
      <c r="G25" s="166"/>
      <c r="H25" s="166"/>
      <c r="I25" s="166"/>
      <c r="J25" s="166"/>
      <c r="K25" s="166"/>
      <c r="L25" s="166"/>
      <c r="M25" s="167" t="s">
        <v>49</v>
      </c>
      <c r="N25" s="168"/>
      <c r="O25" s="168"/>
      <c r="P25" s="168"/>
      <c r="Q25" s="168"/>
      <c r="R25" s="168"/>
      <c r="S25" s="168"/>
      <c r="T25" s="169"/>
      <c r="U25" s="33"/>
      <c r="W25" s="43" t="s">
        <v>109</v>
      </c>
      <c r="X25" s="25"/>
    </row>
    <row r="26" spans="3:54" ht="24" customHeight="1" x14ac:dyDescent="0.15">
      <c r="C26" s="31"/>
      <c r="D26" s="163"/>
      <c r="E26" s="182" t="s">
        <v>74</v>
      </c>
      <c r="F26" s="183"/>
      <c r="G26" s="183"/>
      <c r="H26" s="184" t="s">
        <v>75</v>
      </c>
      <c r="I26" s="185"/>
      <c r="J26" s="186"/>
      <c r="K26" s="160">
        <v>0</v>
      </c>
      <c r="L26" s="178"/>
      <c r="M26" s="187" t="s">
        <v>76</v>
      </c>
      <c r="N26" s="188"/>
      <c r="O26" s="188"/>
      <c r="P26" s="188"/>
      <c r="Q26" s="188"/>
      <c r="R26" s="189"/>
      <c r="S26" s="160">
        <v>1</v>
      </c>
      <c r="T26" s="161"/>
      <c r="U26" s="33"/>
      <c r="W26" s="43" t="s">
        <v>110</v>
      </c>
      <c r="Y26" s="43"/>
      <c r="Z26" s="43"/>
      <c r="AA26" s="43"/>
      <c r="AB26" s="43"/>
      <c r="AC26" s="43"/>
      <c r="AD26" s="43"/>
      <c r="AE26" s="43"/>
      <c r="AF26" s="43"/>
      <c r="AG26" s="43"/>
      <c r="AH26" s="43"/>
      <c r="AI26" s="43"/>
      <c r="AJ26" s="43"/>
      <c r="AK26" s="43"/>
      <c r="AL26" s="43"/>
      <c r="AM26" s="43"/>
    </row>
    <row r="27" spans="3:54" ht="24" customHeight="1" x14ac:dyDescent="0.15">
      <c r="C27" s="31"/>
      <c r="D27" s="164"/>
      <c r="E27" s="173" t="s">
        <v>77</v>
      </c>
      <c r="F27" s="174"/>
      <c r="G27" s="174"/>
      <c r="H27" s="175" t="s">
        <v>103</v>
      </c>
      <c r="I27" s="176"/>
      <c r="J27" s="177"/>
      <c r="K27" s="160">
        <v>0</v>
      </c>
      <c r="L27" s="178"/>
      <c r="M27" s="179" t="s">
        <v>104</v>
      </c>
      <c r="N27" s="180"/>
      <c r="O27" s="180"/>
      <c r="P27" s="180"/>
      <c r="Q27" s="180"/>
      <c r="R27" s="181"/>
      <c r="S27" s="160">
        <v>1</v>
      </c>
      <c r="T27" s="161"/>
      <c r="U27" s="33"/>
      <c r="W27" s="43" t="s">
        <v>110</v>
      </c>
      <c r="X27" s="43"/>
      <c r="Y27" s="43"/>
      <c r="Z27" s="43"/>
      <c r="AA27" s="43"/>
      <c r="AB27" s="43"/>
      <c r="AC27" s="43"/>
      <c r="AD27" s="43"/>
      <c r="AE27" s="43"/>
      <c r="AF27" s="43"/>
      <c r="AG27" s="43"/>
      <c r="AH27" s="43"/>
      <c r="AI27" s="43"/>
      <c r="AJ27" s="43"/>
      <c r="AK27" s="43"/>
      <c r="AL27" s="43"/>
      <c r="AM27" s="43"/>
    </row>
    <row r="28" spans="3:54" s="49" customFormat="1" ht="21" customHeight="1" x14ac:dyDescent="0.15">
      <c r="C28" s="45"/>
      <c r="D28" s="153" t="s">
        <v>78</v>
      </c>
      <c r="E28" s="46" t="s">
        <v>79</v>
      </c>
      <c r="F28" s="47"/>
      <c r="G28" s="154"/>
      <c r="H28" s="154"/>
      <c r="I28" s="154"/>
      <c r="J28" s="154"/>
      <c r="K28" s="154"/>
      <c r="L28" s="154"/>
      <c r="M28" s="154"/>
      <c r="N28" s="154"/>
      <c r="O28" s="154"/>
      <c r="P28" s="154"/>
      <c r="Q28" s="154"/>
      <c r="R28" s="154"/>
      <c r="S28" s="154"/>
      <c r="T28" s="155"/>
      <c r="U28" s="48"/>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row>
    <row r="29" spans="3:54" s="49" customFormat="1" ht="21" customHeight="1" x14ac:dyDescent="0.15">
      <c r="C29" s="45"/>
      <c r="D29" s="153"/>
      <c r="E29" s="50" t="s">
        <v>80</v>
      </c>
      <c r="F29" s="51"/>
      <c r="G29" s="156"/>
      <c r="H29" s="156"/>
      <c r="I29" s="156"/>
      <c r="J29" s="156"/>
      <c r="K29" s="156"/>
      <c r="L29" s="156"/>
      <c r="M29" s="156"/>
      <c r="N29" s="156"/>
      <c r="O29" s="156"/>
      <c r="P29" s="156"/>
      <c r="Q29" s="156"/>
      <c r="R29" s="156"/>
      <c r="S29" s="156"/>
      <c r="T29" s="157"/>
      <c r="U29" s="48"/>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row>
    <row r="30" spans="3:54" s="49" customFormat="1" ht="21" customHeight="1" x14ac:dyDescent="0.15">
      <c r="C30" s="45"/>
      <c r="D30" s="153"/>
      <c r="E30" s="50" t="s">
        <v>81</v>
      </c>
      <c r="F30" s="51"/>
      <c r="G30" s="156"/>
      <c r="H30" s="156"/>
      <c r="I30" s="156"/>
      <c r="J30" s="156"/>
      <c r="K30" s="156"/>
      <c r="L30" s="156"/>
      <c r="M30" s="156"/>
      <c r="N30" s="156"/>
      <c r="O30" s="156"/>
      <c r="P30" s="156"/>
      <c r="Q30" s="156"/>
      <c r="R30" s="156"/>
      <c r="S30" s="156"/>
      <c r="T30" s="157"/>
      <c r="U30" s="48"/>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row>
    <row r="31" spans="3:54" s="49" customFormat="1" ht="21" customHeight="1" x14ac:dyDescent="0.15">
      <c r="C31" s="45"/>
      <c r="D31" s="153"/>
      <c r="E31" s="50" t="s">
        <v>82</v>
      </c>
      <c r="F31" s="51"/>
      <c r="G31" s="156"/>
      <c r="H31" s="156"/>
      <c r="I31" s="156"/>
      <c r="J31" s="156"/>
      <c r="K31" s="156"/>
      <c r="L31" s="156"/>
      <c r="M31" s="156"/>
      <c r="N31" s="156"/>
      <c r="O31" s="156"/>
      <c r="P31" s="156"/>
      <c r="Q31" s="156"/>
      <c r="R31" s="156"/>
      <c r="S31" s="156"/>
      <c r="T31" s="157"/>
      <c r="U31" s="48"/>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row>
    <row r="32" spans="3:54" s="49" customFormat="1" ht="21" customHeight="1" x14ac:dyDescent="0.15">
      <c r="C32" s="45"/>
      <c r="D32" s="153"/>
      <c r="E32" s="50" t="s">
        <v>83</v>
      </c>
      <c r="F32" s="51"/>
      <c r="G32" s="156"/>
      <c r="H32" s="156"/>
      <c r="I32" s="156"/>
      <c r="J32" s="156"/>
      <c r="K32" s="156"/>
      <c r="L32" s="156"/>
      <c r="M32" s="156"/>
      <c r="N32" s="156"/>
      <c r="O32" s="156"/>
      <c r="P32" s="156"/>
      <c r="Q32" s="156"/>
      <c r="R32" s="156"/>
      <c r="S32" s="156"/>
      <c r="T32" s="157"/>
      <c r="U32" s="48"/>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row>
    <row r="33" spans="3:54" s="49" customFormat="1" ht="21" customHeight="1" x14ac:dyDescent="0.15">
      <c r="C33" s="45"/>
      <c r="D33" s="153"/>
      <c r="E33" s="52" t="s">
        <v>84</v>
      </c>
      <c r="F33" s="53"/>
      <c r="G33" s="158"/>
      <c r="H33" s="158"/>
      <c r="I33" s="158"/>
      <c r="J33" s="158"/>
      <c r="K33" s="158"/>
      <c r="L33" s="158"/>
      <c r="M33" s="158"/>
      <c r="N33" s="158"/>
      <c r="O33" s="158"/>
      <c r="P33" s="158"/>
      <c r="Q33" s="158"/>
      <c r="R33" s="158"/>
      <c r="S33" s="158"/>
      <c r="T33" s="159"/>
      <c r="U33" s="48"/>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row>
    <row r="34" spans="3:54" ht="18" customHeight="1" x14ac:dyDescent="0.15">
      <c r="C34" s="31"/>
      <c r="D34" s="170" t="s">
        <v>85</v>
      </c>
      <c r="E34" s="171"/>
      <c r="F34" s="171"/>
      <c r="G34" s="171"/>
      <c r="H34" s="171"/>
      <c r="I34" s="171"/>
      <c r="J34" s="171"/>
      <c r="K34" s="171"/>
      <c r="L34" s="171"/>
      <c r="M34" s="171"/>
      <c r="N34" s="171"/>
      <c r="O34" s="171"/>
      <c r="P34" s="171"/>
      <c r="Q34" s="171"/>
      <c r="R34" s="171"/>
      <c r="S34" s="171"/>
      <c r="T34" s="172"/>
      <c r="U34" s="33"/>
    </row>
    <row r="35" spans="3:54" ht="42" customHeight="1" x14ac:dyDescent="0.15">
      <c r="C35" s="31"/>
      <c r="D35" s="150"/>
      <c r="E35" s="151"/>
      <c r="F35" s="151"/>
      <c r="G35" s="151"/>
      <c r="H35" s="151"/>
      <c r="I35" s="151"/>
      <c r="J35" s="151"/>
      <c r="K35" s="151"/>
      <c r="L35" s="151"/>
      <c r="M35" s="151"/>
      <c r="N35" s="151"/>
      <c r="O35" s="151"/>
      <c r="P35" s="151"/>
      <c r="Q35" s="151"/>
      <c r="R35" s="151"/>
      <c r="S35" s="151"/>
      <c r="T35" s="152"/>
      <c r="U35" s="33"/>
    </row>
    <row r="36" spans="3:54" ht="19.5" customHeight="1" x14ac:dyDescent="0.15">
      <c r="C36" s="54"/>
      <c r="D36" s="55" t="s">
        <v>86</v>
      </c>
      <c r="E36" s="56"/>
      <c r="F36" s="56"/>
      <c r="G36" s="56"/>
      <c r="H36" s="56"/>
      <c r="I36" s="56"/>
      <c r="J36" s="56"/>
      <c r="K36" s="56"/>
      <c r="L36" s="56"/>
      <c r="M36" s="56"/>
      <c r="N36" s="56"/>
      <c r="O36" s="56"/>
      <c r="P36" s="56"/>
      <c r="Q36" s="56"/>
      <c r="R36" s="56"/>
      <c r="S36" s="56"/>
      <c r="T36" s="56"/>
      <c r="U36" s="57"/>
    </row>
    <row r="37" spans="3:54" ht="18.75" customHeight="1" x14ac:dyDescent="0.15"/>
    <row r="38" spans="3:54" ht="14.1" customHeight="1" x14ac:dyDescent="0.15"/>
    <row r="39" spans="3:54" ht="14.1" customHeight="1" x14ac:dyDescent="0.15"/>
    <row r="40" spans="3:54" ht="14.1" customHeight="1" x14ac:dyDescent="0.15"/>
    <row r="41" spans="3:54" ht="14.1" customHeight="1" x14ac:dyDescent="0.15"/>
    <row r="42" spans="3:54" ht="14.1" customHeight="1" x14ac:dyDescent="0.15"/>
    <row r="43" spans="3:54" ht="14.1" customHeight="1" x14ac:dyDescent="0.15"/>
    <row r="44" spans="3:54" ht="14.1" customHeight="1" x14ac:dyDescent="0.15"/>
    <row r="45" spans="3:54" ht="14.1" customHeight="1" x14ac:dyDescent="0.15"/>
    <row r="46" spans="3:54" ht="14.1" customHeight="1" x14ac:dyDescent="0.15"/>
    <row r="47" spans="3:54" ht="14.1" customHeight="1" x14ac:dyDescent="0.15"/>
    <row r="48" spans="3:54"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sheetData>
  <sheetProtection sheet="1" formatCells="0" formatColumns="0" formatRows="0" selectLockedCells="1"/>
  <mergeCells count="47">
    <mergeCell ref="S26:T26"/>
    <mergeCell ref="D6:E6"/>
    <mergeCell ref="E27:G27"/>
    <mergeCell ref="H27:J27"/>
    <mergeCell ref="K27:L27"/>
    <mergeCell ref="M27:R27"/>
    <mergeCell ref="E26:G26"/>
    <mergeCell ref="H26:J26"/>
    <mergeCell ref="K26:L26"/>
    <mergeCell ref="M26:R26"/>
    <mergeCell ref="E21:T21"/>
    <mergeCell ref="E17:K17"/>
    <mergeCell ref="L17:T17"/>
    <mergeCell ref="D35:T35"/>
    <mergeCell ref="D28:D33"/>
    <mergeCell ref="G28:T28"/>
    <mergeCell ref="G29:T29"/>
    <mergeCell ref="G30:T30"/>
    <mergeCell ref="G31:T31"/>
    <mergeCell ref="G32:T32"/>
    <mergeCell ref="G33:T33"/>
    <mergeCell ref="S27:T27"/>
    <mergeCell ref="D25:D27"/>
    <mergeCell ref="E25:L25"/>
    <mergeCell ref="M25:T25"/>
    <mergeCell ref="D34:T34"/>
    <mergeCell ref="D22:D24"/>
    <mergeCell ref="E22:K22"/>
    <mergeCell ref="L22:S22"/>
    <mergeCell ref="E23:K23"/>
    <mergeCell ref="L23:S23"/>
    <mergeCell ref="E24:K24"/>
    <mergeCell ref="L24:S24"/>
    <mergeCell ref="K4:M4"/>
    <mergeCell ref="O4:P4"/>
    <mergeCell ref="R4:S4"/>
    <mergeCell ref="H8:S8"/>
    <mergeCell ref="H9:S9"/>
    <mergeCell ref="H10:S10"/>
    <mergeCell ref="E18:T18"/>
    <mergeCell ref="E20:T20"/>
    <mergeCell ref="E19:T19"/>
    <mergeCell ref="H11:S11"/>
    <mergeCell ref="D13:T13"/>
    <mergeCell ref="D14:T14"/>
    <mergeCell ref="E15:T15"/>
    <mergeCell ref="E16:T16"/>
  </mergeCells>
  <phoneticPr fontId="6"/>
  <dataValidations count="2">
    <dataValidation type="list" allowBlank="1" sqref="K26:L27 S26:S27">
      <formula1>"0,1,2,3,4,5,6,7,8,9"</formula1>
    </dataValidation>
    <dataValidation allowBlank="1" sqref="M26:M27 E25:E27"/>
  </dataValidations>
  <pageMargins left="0.74803149606299213" right="0.43307086614173229" top="0.48" bottom="0.52" header="0.19685039370078741" footer="0.23622047244094491"/>
  <pageSetup paperSize="9" orientation="portrait" r:id="rId1"/>
  <headerFooter>
    <oddFooter>&amp;R&amp;"ＭＳ Ｐ明朝,標準"&amp;10（日本産業規格A列4番）</oddFooter>
  </headerFooter>
  <colBreaks count="1" manualBreakCount="1">
    <brk id="21" max="1048575" man="1"/>
  </colBreaks>
  <drawing r:id="rId2"/>
  <extLst>
    <ext xmlns:x14="http://schemas.microsoft.com/office/spreadsheetml/2009/9/main" uri="{CCE6A557-97BC-4b89-ADB6-D9C93CAAB3DF}">
      <x14:dataValidations xmlns:xm="http://schemas.microsoft.com/office/excel/2006/main" count="1">
        <x14:dataValidation type="list" allowBlank="1" showErrorMessage="1" error="設置設備について選択してください。">
          <x14:formula1>
            <xm:f>選択肢!$B$3:$B$5</xm:f>
          </x14:formula1>
          <xm:sqref>M25:T25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32"/>
  <sheetViews>
    <sheetView showGridLines="0" zoomScaleNormal="100" zoomScaleSheetLayoutView="100" workbookViewId="0">
      <selection activeCell="J4" sqref="J4:M4"/>
    </sheetView>
  </sheetViews>
  <sheetFormatPr defaultColWidth="9" defaultRowHeight="14.25" x14ac:dyDescent="0.15"/>
  <cols>
    <col min="1" max="1" width="2.625" style="59" customWidth="1"/>
    <col min="2" max="2" width="1.625" style="59" customWidth="1"/>
    <col min="3" max="4" width="3.125" style="59" customWidth="1"/>
    <col min="5" max="5" width="38.625" style="59" customWidth="1"/>
    <col min="6" max="6" width="12.625" style="60" customWidth="1"/>
    <col min="7" max="8" width="7.625" style="60" customWidth="1"/>
    <col min="9" max="9" width="15.625" style="59" customWidth="1"/>
    <col min="10" max="10" width="12.625" style="60" customWidth="1"/>
    <col min="11" max="12" width="7.625" style="60" customWidth="1"/>
    <col min="13" max="13" width="15.625" style="59" customWidth="1"/>
    <col min="14" max="14" width="1.625" style="59" customWidth="1"/>
    <col min="15" max="15" width="11" style="61" customWidth="1"/>
    <col min="16" max="16" width="5.5" style="61" customWidth="1"/>
    <col min="17" max="19" width="2.625" style="59" hidden="1" customWidth="1"/>
    <col min="20" max="131" width="2.625" style="59" customWidth="1"/>
    <col min="132" max="16384" width="9" style="59"/>
  </cols>
  <sheetData>
    <row r="1" spans="2:18" ht="15" customHeight="1" x14ac:dyDescent="0.15"/>
    <row r="2" spans="2:18" ht="14.25" customHeight="1" x14ac:dyDescent="0.15">
      <c r="B2" s="62"/>
      <c r="C2" s="63" t="s">
        <v>89</v>
      </c>
      <c r="D2" s="62"/>
      <c r="E2" s="62"/>
      <c r="F2" s="64"/>
      <c r="G2" s="64"/>
      <c r="H2" s="64"/>
      <c r="I2" s="62"/>
      <c r="J2" s="64"/>
      <c r="K2" s="64"/>
      <c r="L2" s="64"/>
      <c r="M2" s="62"/>
      <c r="O2" s="61" t="str">
        <f>'12号'!$W$2</f>
        <v>Ver.4</v>
      </c>
    </row>
    <row r="3" spans="2:18" ht="33" customHeight="1" thickBot="1" x14ac:dyDescent="0.2">
      <c r="B3" s="62"/>
      <c r="C3" s="227" t="s">
        <v>92</v>
      </c>
      <c r="D3" s="227"/>
      <c r="E3" s="227"/>
      <c r="F3" s="227"/>
      <c r="G3" s="227"/>
      <c r="H3" s="227"/>
      <c r="I3" s="227"/>
      <c r="J3" s="227"/>
      <c r="K3" s="227"/>
      <c r="L3" s="227"/>
      <c r="M3" s="227"/>
      <c r="O3" s="43" t="s">
        <v>26</v>
      </c>
    </row>
    <row r="4" spans="2:18" ht="19.5" customHeight="1" x14ac:dyDescent="0.15">
      <c r="B4" s="62"/>
      <c r="C4" s="236" t="s">
        <v>3</v>
      </c>
      <c r="D4" s="237"/>
      <c r="E4" s="234" t="s">
        <v>27</v>
      </c>
      <c r="F4" s="223" t="s">
        <v>90</v>
      </c>
      <c r="G4" s="224"/>
      <c r="H4" s="224"/>
      <c r="I4" s="224"/>
      <c r="J4" s="225" t="s">
        <v>91</v>
      </c>
      <c r="K4" s="224"/>
      <c r="L4" s="224"/>
      <c r="M4" s="226"/>
      <c r="R4" s="59" t="s">
        <v>5</v>
      </c>
    </row>
    <row r="5" spans="2:18" ht="19.5" customHeight="1" thickBot="1" x14ac:dyDescent="0.2">
      <c r="B5" s="62"/>
      <c r="C5" s="238"/>
      <c r="D5" s="239"/>
      <c r="E5" s="235"/>
      <c r="F5" s="65" t="s">
        <v>23</v>
      </c>
      <c r="G5" s="65" t="s">
        <v>4</v>
      </c>
      <c r="H5" s="65" t="s">
        <v>28</v>
      </c>
      <c r="I5" s="66" t="s">
        <v>24</v>
      </c>
      <c r="J5" s="67" t="s">
        <v>23</v>
      </c>
      <c r="K5" s="65" t="s">
        <v>4</v>
      </c>
      <c r="L5" s="65" t="s">
        <v>28</v>
      </c>
      <c r="M5" s="68" t="s">
        <v>24</v>
      </c>
    </row>
    <row r="6" spans="2:18" s="71" customFormat="1" ht="19.5" customHeight="1" thickTop="1" x14ac:dyDescent="0.15">
      <c r="B6" s="69"/>
      <c r="C6" s="241" t="s">
        <v>15</v>
      </c>
      <c r="D6" s="243" t="s">
        <v>16</v>
      </c>
      <c r="E6" s="1"/>
      <c r="F6" s="2"/>
      <c r="G6" s="2"/>
      <c r="H6" s="3"/>
      <c r="I6" s="70" t="str">
        <f t="shared" ref="I6:I13" si="0">IF(F6="","",F6*G6)</f>
        <v/>
      </c>
      <c r="J6" s="2"/>
      <c r="K6" s="2"/>
      <c r="L6" s="3"/>
      <c r="M6" s="70" t="str">
        <f t="shared" ref="M6:M13" si="1">IF(J6="","",J6*K6)</f>
        <v/>
      </c>
      <c r="O6" s="72"/>
      <c r="P6" s="72"/>
    </row>
    <row r="7" spans="2:18" s="71" customFormat="1" ht="19.5" customHeight="1" x14ac:dyDescent="0.15">
      <c r="B7" s="69"/>
      <c r="C7" s="241"/>
      <c r="D7" s="243"/>
      <c r="E7" s="4"/>
      <c r="F7" s="5"/>
      <c r="G7" s="5"/>
      <c r="H7" s="3"/>
      <c r="I7" s="73" t="str">
        <f t="shared" si="0"/>
        <v/>
      </c>
      <c r="J7" s="5"/>
      <c r="K7" s="5"/>
      <c r="L7" s="3"/>
      <c r="M7" s="73" t="str">
        <f t="shared" si="1"/>
        <v/>
      </c>
      <c r="O7" s="72"/>
      <c r="P7" s="72"/>
    </row>
    <row r="8" spans="2:18" s="71" customFormat="1" ht="19.5" customHeight="1" x14ac:dyDescent="0.15">
      <c r="B8" s="69"/>
      <c r="C8" s="241"/>
      <c r="D8" s="243"/>
      <c r="E8" s="4"/>
      <c r="F8" s="5"/>
      <c r="G8" s="5"/>
      <c r="H8" s="3"/>
      <c r="I8" s="73" t="str">
        <f t="shared" si="0"/>
        <v/>
      </c>
      <c r="J8" s="5"/>
      <c r="K8" s="5"/>
      <c r="L8" s="3"/>
      <c r="M8" s="73" t="str">
        <f t="shared" si="1"/>
        <v/>
      </c>
      <c r="O8" s="72"/>
      <c r="P8" s="72"/>
    </row>
    <row r="9" spans="2:18" s="71" customFormat="1" ht="19.5" customHeight="1" x14ac:dyDescent="0.15">
      <c r="B9" s="69"/>
      <c r="C9" s="241"/>
      <c r="D9" s="243"/>
      <c r="E9" s="4"/>
      <c r="F9" s="5"/>
      <c r="G9" s="5"/>
      <c r="H9" s="3"/>
      <c r="I9" s="73" t="str">
        <f t="shared" si="0"/>
        <v/>
      </c>
      <c r="J9" s="5"/>
      <c r="K9" s="5"/>
      <c r="L9" s="3"/>
      <c r="M9" s="73" t="str">
        <f t="shared" si="1"/>
        <v/>
      </c>
      <c r="O9" s="72"/>
      <c r="P9" s="72"/>
    </row>
    <row r="10" spans="2:18" s="71" customFormat="1" ht="19.5" customHeight="1" x14ac:dyDescent="0.15">
      <c r="B10" s="69"/>
      <c r="C10" s="241"/>
      <c r="D10" s="243"/>
      <c r="E10" s="4"/>
      <c r="F10" s="5"/>
      <c r="G10" s="5"/>
      <c r="H10" s="3"/>
      <c r="I10" s="73" t="str">
        <f t="shared" si="0"/>
        <v/>
      </c>
      <c r="J10" s="5"/>
      <c r="K10" s="5"/>
      <c r="L10" s="3"/>
      <c r="M10" s="73" t="str">
        <f t="shared" si="1"/>
        <v/>
      </c>
      <c r="O10" s="72"/>
      <c r="P10" s="72"/>
    </row>
    <row r="11" spans="2:18" s="71" customFormat="1" ht="19.5" customHeight="1" x14ac:dyDescent="0.15">
      <c r="B11" s="69"/>
      <c r="C11" s="241"/>
      <c r="D11" s="243"/>
      <c r="E11" s="4"/>
      <c r="F11" s="5"/>
      <c r="G11" s="5"/>
      <c r="H11" s="3"/>
      <c r="I11" s="73" t="str">
        <f t="shared" si="0"/>
        <v/>
      </c>
      <c r="J11" s="5"/>
      <c r="K11" s="5"/>
      <c r="L11" s="3"/>
      <c r="M11" s="73" t="str">
        <f t="shared" si="1"/>
        <v/>
      </c>
      <c r="O11" s="72"/>
      <c r="P11" s="72"/>
    </row>
    <row r="12" spans="2:18" s="71" customFormat="1" ht="19.5" customHeight="1" x14ac:dyDescent="0.15">
      <c r="B12" s="69"/>
      <c r="C12" s="241"/>
      <c r="D12" s="243"/>
      <c r="E12" s="4"/>
      <c r="F12" s="5"/>
      <c r="G12" s="5"/>
      <c r="H12" s="3"/>
      <c r="I12" s="73" t="str">
        <f t="shared" si="0"/>
        <v/>
      </c>
      <c r="J12" s="5"/>
      <c r="K12" s="5"/>
      <c r="L12" s="3"/>
      <c r="M12" s="73" t="str">
        <f t="shared" si="1"/>
        <v/>
      </c>
      <c r="O12" s="72"/>
      <c r="P12" s="72"/>
    </row>
    <row r="13" spans="2:18" s="71" customFormat="1" ht="19.5" customHeight="1" x14ac:dyDescent="0.15">
      <c r="B13" s="69"/>
      <c r="C13" s="241"/>
      <c r="D13" s="243"/>
      <c r="E13" s="4"/>
      <c r="F13" s="5"/>
      <c r="G13" s="5"/>
      <c r="H13" s="3"/>
      <c r="I13" s="73" t="str">
        <f t="shared" si="0"/>
        <v/>
      </c>
      <c r="J13" s="5"/>
      <c r="K13" s="5"/>
      <c r="L13" s="3"/>
      <c r="M13" s="73" t="str">
        <f t="shared" si="1"/>
        <v/>
      </c>
      <c r="O13" s="72"/>
      <c r="P13" s="72"/>
    </row>
    <row r="14" spans="2:18" s="71" customFormat="1" ht="19.5" customHeight="1" x14ac:dyDescent="0.15">
      <c r="B14" s="69"/>
      <c r="C14" s="241"/>
      <c r="D14" s="244"/>
      <c r="E14" s="74" t="s">
        <v>13</v>
      </c>
      <c r="F14" s="75"/>
      <c r="G14" s="76"/>
      <c r="H14" s="76"/>
      <c r="I14" s="77" t="str">
        <f>IF(SUM(I6:I13)=0,"",SUM(I6:I13))</f>
        <v/>
      </c>
      <c r="J14" s="78"/>
      <c r="K14" s="76"/>
      <c r="L14" s="79"/>
      <c r="M14" s="77" t="str">
        <f>IF(SUM(M6:M13)=0,"",SUM(M6:M13))</f>
        <v/>
      </c>
      <c r="O14" s="72"/>
      <c r="P14" s="72"/>
      <c r="R14" s="71" t="s">
        <v>6</v>
      </c>
    </row>
    <row r="15" spans="2:18" s="71" customFormat="1" ht="19.5" customHeight="1" x14ac:dyDescent="0.15">
      <c r="B15" s="69"/>
      <c r="C15" s="241"/>
      <c r="D15" s="243" t="s">
        <v>17</v>
      </c>
      <c r="E15" s="4"/>
      <c r="F15" s="5"/>
      <c r="G15" s="5"/>
      <c r="H15" s="3"/>
      <c r="I15" s="73" t="str">
        <f t="shared" ref="I15:I23" si="2">IF(F15="","",F15*G15)</f>
        <v/>
      </c>
      <c r="J15" s="5"/>
      <c r="K15" s="5"/>
      <c r="L15" s="3"/>
      <c r="M15" s="73" t="str">
        <f t="shared" ref="M15:M23" si="3">IF(J15="","",J15*K15)</f>
        <v/>
      </c>
      <c r="O15" s="72"/>
      <c r="P15" s="72"/>
    </row>
    <row r="16" spans="2:18" s="71" customFormat="1" ht="19.5" customHeight="1" x14ac:dyDescent="0.15">
      <c r="B16" s="69"/>
      <c r="C16" s="241"/>
      <c r="D16" s="243"/>
      <c r="E16" s="4"/>
      <c r="F16" s="5"/>
      <c r="G16" s="5"/>
      <c r="H16" s="3"/>
      <c r="I16" s="73" t="str">
        <f t="shared" si="2"/>
        <v/>
      </c>
      <c r="J16" s="5"/>
      <c r="K16" s="5"/>
      <c r="L16" s="3"/>
      <c r="M16" s="73" t="str">
        <f t="shared" si="3"/>
        <v/>
      </c>
      <c r="O16" s="72"/>
      <c r="P16" s="72"/>
    </row>
    <row r="17" spans="2:16" s="71" customFormat="1" ht="19.5" customHeight="1" x14ac:dyDescent="0.15">
      <c r="B17" s="69"/>
      <c r="C17" s="241"/>
      <c r="D17" s="243"/>
      <c r="E17" s="4"/>
      <c r="F17" s="5"/>
      <c r="G17" s="5"/>
      <c r="H17" s="3"/>
      <c r="I17" s="73" t="str">
        <f t="shared" si="2"/>
        <v/>
      </c>
      <c r="J17" s="5"/>
      <c r="K17" s="5"/>
      <c r="L17" s="3"/>
      <c r="M17" s="73" t="str">
        <f t="shared" si="3"/>
        <v/>
      </c>
      <c r="O17" s="72"/>
      <c r="P17" s="72"/>
    </row>
    <row r="18" spans="2:16" s="71" customFormat="1" ht="19.5" customHeight="1" x14ac:dyDescent="0.15">
      <c r="B18" s="69"/>
      <c r="C18" s="241"/>
      <c r="D18" s="243"/>
      <c r="E18" s="4"/>
      <c r="F18" s="5"/>
      <c r="G18" s="5"/>
      <c r="H18" s="3"/>
      <c r="I18" s="73" t="str">
        <f t="shared" ref="I18" si="4">IF(F18="","",F18*G18)</f>
        <v/>
      </c>
      <c r="J18" s="5"/>
      <c r="K18" s="5"/>
      <c r="L18" s="3"/>
      <c r="M18" s="73" t="str">
        <f t="shared" ref="M18" si="5">IF(J18="","",J18*K18)</f>
        <v/>
      </c>
      <c r="O18" s="72"/>
      <c r="P18" s="72"/>
    </row>
    <row r="19" spans="2:16" s="71" customFormat="1" ht="19.5" customHeight="1" x14ac:dyDescent="0.15">
      <c r="B19" s="69"/>
      <c r="C19" s="241"/>
      <c r="D19" s="243"/>
      <c r="E19" s="4"/>
      <c r="F19" s="5"/>
      <c r="G19" s="5"/>
      <c r="H19" s="3"/>
      <c r="I19" s="73" t="str">
        <f t="shared" si="2"/>
        <v/>
      </c>
      <c r="J19" s="5"/>
      <c r="K19" s="5"/>
      <c r="L19" s="3"/>
      <c r="M19" s="73" t="str">
        <f t="shared" si="3"/>
        <v/>
      </c>
      <c r="O19" s="72"/>
      <c r="P19" s="72"/>
    </row>
    <row r="20" spans="2:16" s="71" customFormat="1" ht="19.5" customHeight="1" x14ac:dyDescent="0.15">
      <c r="B20" s="69"/>
      <c r="C20" s="241"/>
      <c r="D20" s="243"/>
      <c r="E20" s="4"/>
      <c r="F20" s="5"/>
      <c r="G20" s="5"/>
      <c r="H20" s="3"/>
      <c r="I20" s="73" t="str">
        <f t="shared" si="2"/>
        <v/>
      </c>
      <c r="J20" s="5"/>
      <c r="K20" s="5"/>
      <c r="L20" s="3"/>
      <c r="M20" s="73" t="str">
        <f t="shared" si="3"/>
        <v/>
      </c>
      <c r="O20" s="72"/>
      <c r="P20" s="72"/>
    </row>
    <row r="21" spans="2:16" s="71" customFormat="1" ht="19.5" customHeight="1" x14ac:dyDescent="0.15">
      <c r="B21" s="69"/>
      <c r="C21" s="241"/>
      <c r="D21" s="243"/>
      <c r="E21" s="4"/>
      <c r="F21" s="5"/>
      <c r="G21" s="5"/>
      <c r="H21" s="3"/>
      <c r="I21" s="73" t="str">
        <f t="shared" si="2"/>
        <v/>
      </c>
      <c r="J21" s="5"/>
      <c r="K21" s="5"/>
      <c r="L21" s="3"/>
      <c r="M21" s="73" t="str">
        <f t="shared" si="3"/>
        <v/>
      </c>
      <c r="O21" s="72"/>
      <c r="P21" s="72"/>
    </row>
    <row r="22" spans="2:16" s="71" customFormat="1" ht="19.5" customHeight="1" x14ac:dyDescent="0.15">
      <c r="B22" s="69"/>
      <c r="C22" s="241"/>
      <c r="D22" s="243"/>
      <c r="E22" s="4"/>
      <c r="F22" s="5"/>
      <c r="G22" s="5"/>
      <c r="H22" s="3"/>
      <c r="I22" s="73" t="str">
        <f t="shared" si="2"/>
        <v/>
      </c>
      <c r="J22" s="5"/>
      <c r="K22" s="5"/>
      <c r="L22" s="3"/>
      <c r="M22" s="73" t="str">
        <f t="shared" si="3"/>
        <v/>
      </c>
      <c r="O22" s="72"/>
      <c r="P22" s="72"/>
    </row>
    <row r="23" spans="2:16" s="71" customFormat="1" ht="19.5" customHeight="1" x14ac:dyDescent="0.15">
      <c r="B23" s="69"/>
      <c r="C23" s="241"/>
      <c r="D23" s="243"/>
      <c r="E23" s="4"/>
      <c r="F23" s="5"/>
      <c r="G23" s="5"/>
      <c r="H23" s="3"/>
      <c r="I23" s="73" t="str">
        <f t="shared" si="2"/>
        <v/>
      </c>
      <c r="J23" s="5"/>
      <c r="K23" s="5"/>
      <c r="L23" s="3"/>
      <c r="M23" s="73" t="str">
        <f t="shared" si="3"/>
        <v/>
      </c>
      <c r="O23" s="72"/>
      <c r="P23" s="72"/>
    </row>
    <row r="24" spans="2:16" s="71" customFormat="1" ht="19.5" customHeight="1" x14ac:dyDescent="0.15">
      <c r="B24" s="69"/>
      <c r="C24" s="241"/>
      <c r="D24" s="244"/>
      <c r="E24" s="74" t="s">
        <v>12</v>
      </c>
      <c r="F24" s="75"/>
      <c r="G24" s="76"/>
      <c r="H24" s="76"/>
      <c r="I24" s="77" t="str">
        <f>IF(SUM(I15:I23)=0,"",SUM(I15:I23))</f>
        <v/>
      </c>
      <c r="J24" s="78"/>
      <c r="K24" s="76"/>
      <c r="L24" s="79"/>
      <c r="M24" s="77" t="str">
        <f>IF(SUM(M15:M23)=0,"",SUM(M15:M23))</f>
        <v/>
      </c>
      <c r="O24" s="72"/>
      <c r="P24" s="72"/>
    </row>
    <row r="25" spans="2:16" s="71" customFormat="1" ht="19.5" customHeight="1" x14ac:dyDescent="0.15">
      <c r="B25" s="69"/>
      <c r="C25" s="241"/>
      <c r="D25" s="245" t="s">
        <v>18</v>
      </c>
      <c r="E25" s="4"/>
      <c r="F25" s="5"/>
      <c r="G25" s="5"/>
      <c r="H25" s="3"/>
      <c r="I25" s="73" t="str">
        <f t="shared" ref="I25:I34" si="6">IF(F25="","",F25*G25)</f>
        <v/>
      </c>
      <c r="J25" s="5"/>
      <c r="K25" s="5"/>
      <c r="L25" s="3"/>
      <c r="M25" s="73" t="str">
        <f t="shared" ref="M25:M34" si="7">IF(J25="","",J25*K25)</f>
        <v/>
      </c>
      <c r="O25" s="72"/>
      <c r="P25" s="72"/>
    </row>
    <row r="26" spans="2:16" s="71" customFormat="1" ht="19.5" customHeight="1" x14ac:dyDescent="0.15">
      <c r="B26" s="69"/>
      <c r="C26" s="241"/>
      <c r="D26" s="243"/>
      <c r="E26" s="4"/>
      <c r="F26" s="5"/>
      <c r="G26" s="5"/>
      <c r="H26" s="3"/>
      <c r="I26" s="73" t="str">
        <f t="shared" ref="I26" si="8">IF(F26="","",F26*G26)</f>
        <v/>
      </c>
      <c r="J26" s="5"/>
      <c r="K26" s="5"/>
      <c r="L26" s="3"/>
      <c r="M26" s="73" t="str">
        <f t="shared" ref="M26" si="9">IF(J26="","",J26*K26)</f>
        <v/>
      </c>
      <c r="O26" s="72"/>
      <c r="P26" s="72"/>
    </row>
    <row r="27" spans="2:16" s="71" customFormat="1" ht="19.5" customHeight="1" x14ac:dyDescent="0.15">
      <c r="B27" s="69"/>
      <c r="C27" s="241"/>
      <c r="D27" s="243"/>
      <c r="E27" s="4"/>
      <c r="F27" s="5"/>
      <c r="G27" s="5"/>
      <c r="H27" s="3"/>
      <c r="I27" s="73" t="str">
        <f t="shared" si="6"/>
        <v/>
      </c>
      <c r="J27" s="5"/>
      <c r="K27" s="5"/>
      <c r="L27" s="3"/>
      <c r="M27" s="73" t="str">
        <f t="shared" si="7"/>
        <v/>
      </c>
      <c r="O27" s="72"/>
      <c r="P27" s="72"/>
    </row>
    <row r="28" spans="2:16" s="71" customFormat="1" ht="19.5" customHeight="1" x14ac:dyDescent="0.15">
      <c r="B28" s="69"/>
      <c r="C28" s="241"/>
      <c r="D28" s="243"/>
      <c r="E28" s="4"/>
      <c r="F28" s="5"/>
      <c r="G28" s="5"/>
      <c r="H28" s="3"/>
      <c r="I28" s="73" t="str">
        <f t="shared" si="6"/>
        <v/>
      </c>
      <c r="J28" s="5"/>
      <c r="K28" s="5"/>
      <c r="L28" s="3"/>
      <c r="M28" s="73" t="str">
        <f t="shared" si="7"/>
        <v/>
      </c>
      <c r="O28" s="72"/>
      <c r="P28" s="72"/>
    </row>
    <row r="29" spans="2:16" s="71" customFormat="1" ht="19.5" customHeight="1" x14ac:dyDescent="0.15">
      <c r="B29" s="69"/>
      <c r="C29" s="241"/>
      <c r="D29" s="243"/>
      <c r="E29" s="4"/>
      <c r="F29" s="5"/>
      <c r="G29" s="5"/>
      <c r="H29" s="3"/>
      <c r="I29" s="73" t="str">
        <f t="shared" si="6"/>
        <v/>
      </c>
      <c r="J29" s="5"/>
      <c r="K29" s="5"/>
      <c r="L29" s="3"/>
      <c r="M29" s="73" t="str">
        <f t="shared" si="7"/>
        <v/>
      </c>
      <c r="O29" s="72"/>
      <c r="P29" s="72"/>
    </row>
    <row r="30" spans="2:16" s="71" customFormat="1" ht="19.5" customHeight="1" x14ac:dyDescent="0.15">
      <c r="B30" s="69"/>
      <c r="C30" s="241"/>
      <c r="D30" s="243"/>
      <c r="E30" s="4"/>
      <c r="F30" s="5"/>
      <c r="G30" s="5"/>
      <c r="H30" s="3"/>
      <c r="I30" s="73" t="str">
        <f t="shared" si="6"/>
        <v/>
      </c>
      <c r="J30" s="5"/>
      <c r="K30" s="5"/>
      <c r="L30" s="3"/>
      <c r="M30" s="73" t="str">
        <f t="shared" si="7"/>
        <v/>
      </c>
      <c r="O30" s="72"/>
      <c r="P30" s="72"/>
    </row>
    <row r="31" spans="2:16" s="71" customFormat="1" ht="19.5" customHeight="1" x14ac:dyDescent="0.15">
      <c r="B31" s="69"/>
      <c r="C31" s="241"/>
      <c r="D31" s="243"/>
      <c r="E31" s="4"/>
      <c r="F31" s="5"/>
      <c r="G31" s="5"/>
      <c r="H31" s="3"/>
      <c r="I31" s="73" t="str">
        <f t="shared" si="6"/>
        <v/>
      </c>
      <c r="J31" s="5"/>
      <c r="K31" s="5"/>
      <c r="L31" s="3"/>
      <c r="M31" s="73" t="str">
        <f t="shared" si="7"/>
        <v/>
      </c>
      <c r="O31" s="72"/>
      <c r="P31" s="72"/>
    </row>
    <row r="32" spans="2:16" s="71" customFormat="1" ht="19.5" customHeight="1" x14ac:dyDescent="0.15">
      <c r="B32" s="69"/>
      <c r="C32" s="241"/>
      <c r="D32" s="243"/>
      <c r="E32" s="4"/>
      <c r="F32" s="5"/>
      <c r="G32" s="5"/>
      <c r="H32" s="3"/>
      <c r="I32" s="73" t="str">
        <f t="shared" si="6"/>
        <v/>
      </c>
      <c r="J32" s="5"/>
      <c r="K32" s="5"/>
      <c r="L32" s="3"/>
      <c r="M32" s="73" t="str">
        <f t="shared" si="7"/>
        <v/>
      </c>
      <c r="O32" s="72"/>
      <c r="P32" s="72"/>
    </row>
    <row r="33" spans="2:18" s="71" customFormat="1" ht="19.5" customHeight="1" x14ac:dyDescent="0.15">
      <c r="B33" s="69"/>
      <c r="C33" s="241"/>
      <c r="D33" s="243"/>
      <c r="E33" s="4"/>
      <c r="F33" s="5"/>
      <c r="G33" s="5"/>
      <c r="H33" s="3"/>
      <c r="I33" s="73" t="str">
        <f t="shared" si="6"/>
        <v/>
      </c>
      <c r="J33" s="5"/>
      <c r="K33" s="5"/>
      <c r="L33" s="3"/>
      <c r="M33" s="73" t="str">
        <f t="shared" si="7"/>
        <v/>
      </c>
      <c r="O33" s="72"/>
      <c r="P33" s="72"/>
    </row>
    <row r="34" spans="2:18" s="71" customFormat="1" ht="19.5" customHeight="1" x14ac:dyDescent="0.15">
      <c r="B34" s="69"/>
      <c r="C34" s="241"/>
      <c r="D34" s="243"/>
      <c r="E34" s="4"/>
      <c r="F34" s="5"/>
      <c r="G34" s="5"/>
      <c r="H34" s="3"/>
      <c r="I34" s="73" t="str">
        <f t="shared" si="6"/>
        <v/>
      </c>
      <c r="J34" s="5"/>
      <c r="K34" s="5"/>
      <c r="L34" s="3"/>
      <c r="M34" s="73" t="str">
        <f t="shared" si="7"/>
        <v/>
      </c>
      <c r="O34" s="72"/>
      <c r="P34" s="72"/>
    </row>
    <row r="35" spans="2:18" s="71" customFormat="1" ht="19.5" customHeight="1" x14ac:dyDescent="0.15">
      <c r="B35" s="69"/>
      <c r="C35" s="241"/>
      <c r="D35" s="244"/>
      <c r="E35" s="74" t="s">
        <v>11</v>
      </c>
      <c r="F35" s="75"/>
      <c r="G35" s="76"/>
      <c r="H35" s="76"/>
      <c r="I35" s="77" t="str">
        <f>IF(SUM(I25:I34)=0,"",SUM(I25:I34))</f>
        <v/>
      </c>
      <c r="J35" s="78"/>
      <c r="K35" s="76"/>
      <c r="L35" s="79"/>
      <c r="M35" s="77" t="str">
        <f>IF(SUM(M25:M34)=0,"",SUM(M25:M34))</f>
        <v/>
      </c>
      <c r="O35" s="72"/>
      <c r="P35" s="72"/>
    </row>
    <row r="36" spans="2:18" s="71" customFormat="1" ht="19.5" customHeight="1" x14ac:dyDescent="0.15">
      <c r="B36" s="69"/>
      <c r="C36" s="241"/>
      <c r="D36" s="245" t="s">
        <v>19</v>
      </c>
      <c r="E36" s="4"/>
      <c r="F36" s="5"/>
      <c r="G36" s="5"/>
      <c r="H36" s="3"/>
      <c r="I36" s="73" t="str">
        <f>IF(F36="","",F36*G36)</f>
        <v/>
      </c>
      <c r="J36" s="5"/>
      <c r="K36" s="5"/>
      <c r="L36" s="3"/>
      <c r="M36" s="73" t="str">
        <f>IF(J36="","",J36*K36)</f>
        <v/>
      </c>
      <c r="O36" s="72"/>
      <c r="P36" s="72"/>
    </row>
    <row r="37" spans="2:18" s="71" customFormat="1" ht="19.5" customHeight="1" x14ac:dyDescent="0.15">
      <c r="B37" s="69"/>
      <c r="C37" s="241"/>
      <c r="D37" s="243"/>
      <c r="E37" s="4"/>
      <c r="F37" s="5"/>
      <c r="G37" s="5"/>
      <c r="H37" s="3"/>
      <c r="I37" s="73" t="str">
        <f>IF(F37="","",F37*G37)</f>
        <v/>
      </c>
      <c r="J37" s="5"/>
      <c r="K37" s="5"/>
      <c r="L37" s="3"/>
      <c r="M37" s="73" t="str">
        <f>IF(J37="","",J37*K37)</f>
        <v/>
      </c>
      <c r="O37" s="72"/>
      <c r="P37" s="72"/>
    </row>
    <row r="38" spans="2:18" s="71" customFormat="1" ht="19.5" customHeight="1" x14ac:dyDescent="0.15">
      <c r="B38" s="69"/>
      <c r="C38" s="241"/>
      <c r="D38" s="243"/>
      <c r="E38" s="4"/>
      <c r="F38" s="5"/>
      <c r="G38" s="5"/>
      <c r="H38" s="3"/>
      <c r="I38" s="73" t="str">
        <f>IF(F38="","",F38*G38)</f>
        <v/>
      </c>
      <c r="J38" s="5"/>
      <c r="K38" s="5"/>
      <c r="L38" s="3"/>
      <c r="M38" s="73" t="str">
        <f>IF(J38="","",J38*K38)</f>
        <v/>
      </c>
      <c r="O38" s="72"/>
      <c r="P38" s="72"/>
    </row>
    <row r="39" spans="2:18" s="71" customFormat="1" ht="19.5" customHeight="1" x14ac:dyDescent="0.15">
      <c r="B39" s="69"/>
      <c r="C39" s="241"/>
      <c r="D39" s="243"/>
      <c r="E39" s="4"/>
      <c r="F39" s="6"/>
      <c r="G39" s="6"/>
      <c r="H39" s="3"/>
      <c r="I39" s="73" t="str">
        <f>IF(F39="","",F39*G39)</f>
        <v/>
      </c>
      <c r="J39" s="6"/>
      <c r="K39" s="6"/>
      <c r="L39" s="3"/>
      <c r="M39" s="73" t="str">
        <f>IF(J39="","",J39*K39)</f>
        <v/>
      </c>
      <c r="O39" s="72"/>
      <c r="P39" s="72"/>
    </row>
    <row r="40" spans="2:18" s="71" customFormat="1" ht="19.5" customHeight="1" thickBot="1" x14ac:dyDescent="0.2">
      <c r="B40" s="69"/>
      <c r="C40" s="241"/>
      <c r="D40" s="243"/>
      <c r="E40" s="80" t="s">
        <v>10</v>
      </c>
      <c r="F40" s="255"/>
      <c r="G40" s="256"/>
      <c r="H40" s="257"/>
      <c r="I40" s="81" t="str">
        <f>IF(SUM(I36:I39)=0,"",SUM(I36:I39))</f>
        <v/>
      </c>
      <c r="J40" s="252"/>
      <c r="K40" s="253"/>
      <c r="L40" s="254"/>
      <c r="M40" s="81" t="str">
        <f>IF(SUM(M36:M39)=0,"",SUM(M36:M39))</f>
        <v/>
      </c>
      <c r="O40" s="72"/>
      <c r="P40" s="72"/>
    </row>
    <row r="41" spans="2:18" s="71" customFormat="1" ht="22.5" customHeight="1" thickTop="1" x14ac:dyDescent="0.15">
      <c r="B41" s="69"/>
      <c r="C41" s="241"/>
      <c r="D41" s="270" t="s">
        <v>107</v>
      </c>
      <c r="E41" s="271"/>
      <c r="F41" s="190" t="s">
        <v>49</v>
      </c>
      <c r="G41" s="191"/>
      <c r="H41" s="192"/>
      <c r="I41" s="82">
        <f>IF(F41="設置無し",0,IF(F41="５Nm3/h超",370000000,100000000))</f>
        <v>100000000</v>
      </c>
      <c r="J41" s="193" t="str">
        <f>'12号'!$M$25</f>
        <v>５Nm3/h以下</v>
      </c>
      <c r="K41" s="194"/>
      <c r="L41" s="195"/>
      <c r="M41" s="82">
        <f>IF(J41="設置無し",0,IF(J41="５Nm3/h超",370000000,100000000))</f>
        <v>100000000</v>
      </c>
      <c r="O41" s="43" t="s">
        <v>108</v>
      </c>
      <c r="P41" s="72"/>
    </row>
    <row r="42" spans="2:18" s="71" customFormat="1" ht="22.5" customHeight="1" x14ac:dyDescent="0.15">
      <c r="B42" s="69"/>
      <c r="C42" s="241"/>
      <c r="D42" s="246" t="s">
        <v>29</v>
      </c>
      <c r="E42" s="247"/>
      <c r="F42" s="211"/>
      <c r="G42" s="212"/>
      <c r="H42" s="213"/>
      <c r="I42" s="83">
        <f>IF(SUM(I14,I24,I35,I40)=0,0,SUM(I14,I24,I35,I40))</f>
        <v>0</v>
      </c>
      <c r="J42" s="220"/>
      <c r="K42" s="221"/>
      <c r="L42" s="222"/>
      <c r="M42" s="83">
        <f>IF(SUM(M14,M24,M35,M40)=0,0,SUM(M14,M24,M35,M40))</f>
        <v>0</v>
      </c>
      <c r="O42" s="72"/>
      <c r="P42" s="72"/>
    </row>
    <row r="43" spans="2:18" s="71" customFormat="1" ht="22.5" customHeight="1" thickBot="1" x14ac:dyDescent="0.2">
      <c r="B43" s="69"/>
      <c r="C43" s="241"/>
      <c r="D43" s="248" t="s">
        <v>30</v>
      </c>
      <c r="E43" s="249"/>
      <c r="F43" s="112"/>
      <c r="G43" s="111"/>
      <c r="H43" s="58"/>
      <c r="I43" s="84">
        <f>IF(F43=0,0,F43*G43)</f>
        <v>0</v>
      </c>
      <c r="J43" s="112"/>
      <c r="K43" s="111"/>
      <c r="L43" s="58"/>
      <c r="M43" s="84">
        <f>IF(J43=0,0,J43*K43)</f>
        <v>0</v>
      </c>
      <c r="O43" s="72"/>
      <c r="P43" s="72"/>
    </row>
    <row r="44" spans="2:18" s="71" customFormat="1" ht="45" customHeight="1" thickTop="1" thickBot="1" x14ac:dyDescent="0.2">
      <c r="B44" s="69"/>
      <c r="C44" s="242"/>
      <c r="D44" s="250" t="s">
        <v>31</v>
      </c>
      <c r="E44" s="251"/>
      <c r="F44" s="204">
        <f>IF(ROUNDDOWN(I42*1/2-I43,-3)&gt;I41,I41,ROUNDDOWN(I42*1/2-I43,-3))</f>
        <v>0</v>
      </c>
      <c r="G44" s="204"/>
      <c r="H44" s="204"/>
      <c r="I44" s="85">
        <f>IF(ISERROR(F44),0,IF(F44&lt;0,0,F44))</f>
        <v>0</v>
      </c>
      <c r="J44" s="204">
        <f>IF(ROUNDDOWN(M42*1/2-M43,-3)&gt;M41,M41,ROUNDDOWN(M42*1/2-M43,-3))</f>
        <v>0</v>
      </c>
      <c r="K44" s="204"/>
      <c r="L44" s="204"/>
      <c r="M44" s="85">
        <f>IF(ISERROR(J44),0,IF(J44&lt;0,0,J44))</f>
        <v>0</v>
      </c>
      <c r="O44" s="72"/>
      <c r="P44" s="72"/>
    </row>
    <row r="45" spans="2:18" s="71" customFormat="1" ht="15" customHeight="1" x14ac:dyDescent="0.15">
      <c r="B45" s="69"/>
      <c r="C45" s="86"/>
      <c r="D45" s="86"/>
      <c r="E45" s="86"/>
      <c r="F45" s="86"/>
      <c r="G45" s="86"/>
      <c r="H45" s="86"/>
      <c r="J45" s="86"/>
      <c r="K45" s="86"/>
      <c r="L45" s="86"/>
      <c r="O45" s="72"/>
      <c r="P45" s="72"/>
    </row>
    <row r="46" spans="2:18" ht="14.25" customHeight="1" x14ac:dyDescent="0.15">
      <c r="B46" s="62"/>
      <c r="C46" s="87" t="str">
        <f>$C$2</f>
        <v>第12号様式：別紙</v>
      </c>
      <c r="D46" s="62"/>
      <c r="E46" s="62"/>
      <c r="F46" s="64"/>
      <c r="G46" s="64"/>
      <c r="H46" s="64"/>
      <c r="I46" s="62"/>
      <c r="J46" s="64"/>
      <c r="K46" s="64"/>
      <c r="L46" s="64"/>
      <c r="M46" s="62"/>
    </row>
    <row r="47" spans="2:18" ht="33" customHeight="1" thickBot="1" x14ac:dyDescent="0.2">
      <c r="B47" s="62"/>
      <c r="C47" s="227" t="s">
        <v>93</v>
      </c>
      <c r="D47" s="227"/>
      <c r="E47" s="227"/>
      <c r="F47" s="227"/>
      <c r="G47" s="227"/>
      <c r="H47" s="227"/>
      <c r="I47" s="227"/>
      <c r="J47" s="227"/>
      <c r="K47" s="227"/>
      <c r="L47" s="227"/>
      <c r="M47" s="227"/>
    </row>
    <row r="48" spans="2:18" ht="19.5" customHeight="1" x14ac:dyDescent="0.15">
      <c r="B48" s="62"/>
      <c r="C48" s="236" t="s">
        <v>3</v>
      </c>
      <c r="D48" s="237"/>
      <c r="E48" s="234" t="s">
        <v>27</v>
      </c>
      <c r="F48" s="223" t="s">
        <v>90</v>
      </c>
      <c r="G48" s="224"/>
      <c r="H48" s="224"/>
      <c r="I48" s="224"/>
      <c r="J48" s="225" t="s">
        <v>91</v>
      </c>
      <c r="K48" s="224"/>
      <c r="L48" s="224"/>
      <c r="M48" s="226"/>
      <c r="R48" s="59" t="s">
        <v>5</v>
      </c>
    </row>
    <row r="49" spans="2:18" ht="19.5" customHeight="1" thickBot="1" x14ac:dyDescent="0.2">
      <c r="B49" s="62"/>
      <c r="C49" s="238"/>
      <c r="D49" s="239"/>
      <c r="E49" s="235"/>
      <c r="F49" s="65" t="s">
        <v>23</v>
      </c>
      <c r="G49" s="65" t="s">
        <v>4</v>
      </c>
      <c r="H49" s="65" t="s">
        <v>28</v>
      </c>
      <c r="I49" s="66" t="s">
        <v>24</v>
      </c>
      <c r="J49" s="67" t="s">
        <v>23</v>
      </c>
      <c r="K49" s="65" t="s">
        <v>4</v>
      </c>
      <c r="L49" s="65" t="s">
        <v>28</v>
      </c>
      <c r="M49" s="68" t="s">
        <v>24</v>
      </c>
    </row>
    <row r="50" spans="2:18" s="71" customFormat="1" ht="19.5" customHeight="1" thickTop="1" x14ac:dyDescent="0.15">
      <c r="B50" s="69"/>
      <c r="C50" s="259" t="s">
        <v>14</v>
      </c>
      <c r="D50" s="260" t="s">
        <v>16</v>
      </c>
      <c r="E50" s="7"/>
      <c r="F50" s="8"/>
      <c r="G50" s="8"/>
      <c r="H50" s="9"/>
      <c r="I50" s="88" t="str">
        <f t="shared" ref="I50:I57" si="10">IF(F50="","",F50*G50)</f>
        <v/>
      </c>
      <c r="J50" s="8"/>
      <c r="K50" s="8"/>
      <c r="L50" s="9"/>
      <c r="M50" s="88" t="str">
        <f t="shared" ref="M50:M57" si="11">IF(J50="","",J50*K50)</f>
        <v/>
      </c>
      <c r="O50" s="72"/>
      <c r="P50" s="72"/>
    </row>
    <row r="51" spans="2:18" s="71" customFormat="1" ht="19.5" customHeight="1" x14ac:dyDescent="0.15">
      <c r="B51" s="69"/>
      <c r="C51" s="241"/>
      <c r="D51" s="261"/>
      <c r="E51" s="4"/>
      <c r="F51" s="10"/>
      <c r="G51" s="10"/>
      <c r="H51" s="3"/>
      <c r="I51" s="89" t="str">
        <f t="shared" si="10"/>
        <v/>
      </c>
      <c r="J51" s="10"/>
      <c r="K51" s="10"/>
      <c r="L51" s="3"/>
      <c r="M51" s="89" t="str">
        <f t="shared" si="11"/>
        <v/>
      </c>
      <c r="O51" s="72"/>
      <c r="P51" s="72"/>
    </row>
    <row r="52" spans="2:18" s="71" customFormat="1" ht="19.5" customHeight="1" x14ac:dyDescent="0.15">
      <c r="B52" s="69"/>
      <c r="C52" s="241"/>
      <c r="D52" s="261"/>
      <c r="E52" s="4"/>
      <c r="F52" s="10"/>
      <c r="G52" s="10"/>
      <c r="H52" s="3"/>
      <c r="I52" s="89" t="str">
        <f t="shared" si="10"/>
        <v/>
      </c>
      <c r="J52" s="10"/>
      <c r="K52" s="10"/>
      <c r="L52" s="3"/>
      <c r="M52" s="89" t="str">
        <f t="shared" si="11"/>
        <v/>
      </c>
      <c r="O52" s="72"/>
      <c r="P52" s="72"/>
    </row>
    <row r="53" spans="2:18" s="71" customFormat="1" ht="19.5" customHeight="1" x14ac:dyDescent="0.15">
      <c r="B53" s="69"/>
      <c r="C53" s="241"/>
      <c r="D53" s="261"/>
      <c r="E53" s="4"/>
      <c r="F53" s="10"/>
      <c r="G53" s="10"/>
      <c r="H53" s="3"/>
      <c r="I53" s="89" t="str">
        <f t="shared" si="10"/>
        <v/>
      </c>
      <c r="J53" s="10"/>
      <c r="K53" s="10"/>
      <c r="L53" s="3"/>
      <c r="M53" s="89" t="str">
        <f t="shared" si="11"/>
        <v/>
      </c>
      <c r="O53" s="72"/>
      <c r="P53" s="72"/>
    </row>
    <row r="54" spans="2:18" s="71" customFormat="1" ht="19.5" customHeight="1" x14ac:dyDescent="0.15">
      <c r="B54" s="69"/>
      <c r="C54" s="241"/>
      <c r="D54" s="261"/>
      <c r="E54" s="4"/>
      <c r="F54" s="10"/>
      <c r="G54" s="10"/>
      <c r="H54" s="3"/>
      <c r="I54" s="89" t="str">
        <f t="shared" si="10"/>
        <v/>
      </c>
      <c r="J54" s="10"/>
      <c r="K54" s="10"/>
      <c r="L54" s="3"/>
      <c r="M54" s="89" t="str">
        <f t="shared" si="11"/>
        <v/>
      </c>
      <c r="O54" s="72"/>
      <c r="P54" s="72"/>
    </row>
    <row r="55" spans="2:18" s="71" customFormat="1" ht="19.5" customHeight="1" x14ac:dyDescent="0.15">
      <c r="B55" s="69"/>
      <c r="C55" s="241"/>
      <c r="D55" s="261"/>
      <c r="E55" s="4"/>
      <c r="F55" s="10"/>
      <c r="G55" s="10"/>
      <c r="H55" s="3"/>
      <c r="I55" s="89" t="str">
        <f t="shared" si="10"/>
        <v/>
      </c>
      <c r="J55" s="10"/>
      <c r="K55" s="10"/>
      <c r="L55" s="3"/>
      <c r="M55" s="89" t="str">
        <f t="shared" si="11"/>
        <v/>
      </c>
      <c r="O55" s="72"/>
      <c r="P55" s="72"/>
    </row>
    <row r="56" spans="2:18" s="71" customFormat="1" ht="19.5" customHeight="1" x14ac:dyDescent="0.15">
      <c r="B56" s="69"/>
      <c r="C56" s="241"/>
      <c r="D56" s="261"/>
      <c r="E56" s="4"/>
      <c r="F56" s="10"/>
      <c r="G56" s="10"/>
      <c r="H56" s="3"/>
      <c r="I56" s="89" t="str">
        <f t="shared" si="10"/>
        <v/>
      </c>
      <c r="J56" s="10"/>
      <c r="K56" s="10"/>
      <c r="L56" s="3"/>
      <c r="M56" s="89" t="str">
        <f t="shared" si="11"/>
        <v/>
      </c>
      <c r="O56" s="72"/>
      <c r="P56" s="72"/>
    </row>
    <row r="57" spans="2:18" s="71" customFormat="1" ht="19.5" customHeight="1" x14ac:dyDescent="0.15">
      <c r="B57" s="69"/>
      <c r="C57" s="241"/>
      <c r="D57" s="261"/>
      <c r="E57" s="4"/>
      <c r="F57" s="10"/>
      <c r="G57" s="10"/>
      <c r="H57" s="3"/>
      <c r="I57" s="89" t="str">
        <f t="shared" si="10"/>
        <v/>
      </c>
      <c r="J57" s="10"/>
      <c r="K57" s="10"/>
      <c r="L57" s="3"/>
      <c r="M57" s="89" t="str">
        <f t="shared" si="11"/>
        <v/>
      </c>
      <c r="O57" s="72"/>
      <c r="P57" s="72"/>
    </row>
    <row r="58" spans="2:18" s="71" customFormat="1" ht="19.5" customHeight="1" x14ac:dyDescent="0.15">
      <c r="B58" s="69"/>
      <c r="C58" s="241"/>
      <c r="D58" s="262"/>
      <c r="E58" s="80" t="s">
        <v>13</v>
      </c>
      <c r="F58" s="80"/>
      <c r="G58" s="90"/>
      <c r="H58" s="90"/>
      <c r="I58" s="77" t="str">
        <f>IF(SUM(I50:I57)=0,"",SUM(I50:I57))</f>
        <v/>
      </c>
      <c r="J58" s="91"/>
      <c r="K58" s="90"/>
      <c r="L58" s="92"/>
      <c r="M58" s="77" t="str">
        <f>IF(SUM(M50:M57)=0,"",SUM(M50:M57))</f>
        <v/>
      </c>
      <c r="O58" s="72"/>
      <c r="P58" s="72"/>
      <c r="R58" s="71" t="s">
        <v>6</v>
      </c>
    </row>
    <row r="59" spans="2:18" s="71" customFormat="1" ht="19.5" customHeight="1" x14ac:dyDescent="0.15">
      <c r="B59" s="69"/>
      <c r="C59" s="241"/>
      <c r="D59" s="263" t="s">
        <v>22</v>
      </c>
      <c r="E59" s="4"/>
      <c r="F59" s="10"/>
      <c r="G59" s="10"/>
      <c r="H59" s="3"/>
      <c r="I59" s="89" t="str">
        <f t="shared" ref="I59:I67" si="12">IF(F59="","",F59*G59)</f>
        <v/>
      </c>
      <c r="J59" s="10"/>
      <c r="K59" s="10"/>
      <c r="L59" s="3"/>
      <c r="M59" s="89" t="str">
        <f t="shared" ref="M59:M67" si="13">IF(J59="","",J59*K59)</f>
        <v/>
      </c>
      <c r="O59" s="72"/>
      <c r="P59" s="72"/>
    </row>
    <row r="60" spans="2:18" s="71" customFormat="1" ht="19.5" customHeight="1" x14ac:dyDescent="0.15">
      <c r="B60" s="69"/>
      <c r="C60" s="241"/>
      <c r="D60" s="261"/>
      <c r="E60" s="4"/>
      <c r="F60" s="10"/>
      <c r="G60" s="10"/>
      <c r="H60" s="3"/>
      <c r="I60" s="89" t="str">
        <f t="shared" si="12"/>
        <v/>
      </c>
      <c r="J60" s="10"/>
      <c r="K60" s="10"/>
      <c r="L60" s="3"/>
      <c r="M60" s="89" t="str">
        <f t="shared" si="13"/>
        <v/>
      </c>
      <c r="O60" s="72"/>
      <c r="P60" s="72"/>
    </row>
    <row r="61" spans="2:18" s="71" customFormat="1" ht="19.5" customHeight="1" x14ac:dyDescent="0.15">
      <c r="B61" s="69"/>
      <c r="C61" s="241"/>
      <c r="D61" s="261"/>
      <c r="E61" s="4"/>
      <c r="F61" s="10"/>
      <c r="G61" s="10"/>
      <c r="H61" s="3"/>
      <c r="I61" s="89" t="str">
        <f t="shared" ref="I61" si="14">IF(F61="","",F61*G61)</f>
        <v/>
      </c>
      <c r="J61" s="10"/>
      <c r="K61" s="10"/>
      <c r="L61" s="3"/>
      <c r="M61" s="89" t="str">
        <f t="shared" ref="M61" si="15">IF(J61="","",J61*K61)</f>
        <v/>
      </c>
      <c r="O61" s="72"/>
      <c r="P61" s="72"/>
    </row>
    <row r="62" spans="2:18" s="71" customFormat="1" ht="19.5" customHeight="1" x14ac:dyDescent="0.15">
      <c r="B62" s="69"/>
      <c r="C62" s="241"/>
      <c r="D62" s="261"/>
      <c r="E62" s="4"/>
      <c r="F62" s="10"/>
      <c r="G62" s="10"/>
      <c r="H62" s="3"/>
      <c r="I62" s="89" t="str">
        <f t="shared" si="12"/>
        <v/>
      </c>
      <c r="J62" s="10"/>
      <c r="K62" s="10"/>
      <c r="L62" s="3"/>
      <c r="M62" s="89" t="str">
        <f t="shared" si="13"/>
        <v/>
      </c>
      <c r="O62" s="72"/>
      <c r="P62" s="72"/>
    </row>
    <row r="63" spans="2:18" s="71" customFormat="1" ht="19.5" customHeight="1" x14ac:dyDescent="0.15">
      <c r="B63" s="69"/>
      <c r="C63" s="241"/>
      <c r="D63" s="261"/>
      <c r="E63" s="4"/>
      <c r="F63" s="10"/>
      <c r="G63" s="10"/>
      <c r="H63" s="3"/>
      <c r="I63" s="89" t="str">
        <f t="shared" si="12"/>
        <v/>
      </c>
      <c r="J63" s="10"/>
      <c r="K63" s="10"/>
      <c r="L63" s="3"/>
      <c r="M63" s="89" t="str">
        <f t="shared" si="13"/>
        <v/>
      </c>
      <c r="O63" s="72"/>
      <c r="P63" s="72"/>
    </row>
    <row r="64" spans="2:18" s="71" customFormat="1" ht="19.5" customHeight="1" x14ac:dyDescent="0.15">
      <c r="B64" s="69"/>
      <c r="C64" s="241"/>
      <c r="D64" s="261"/>
      <c r="E64" s="4"/>
      <c r="F64" s="10"/>
      <c r="G64" s="10"/>
      <c r="H64" s="3"/>
      <c r="I64" s="89" t="str">
        <f t="shared" si="12"/>
        <v/>
      </c>
      <c r="J64" s="10"/>
      <c r="K64" s="10"/>
      <c r="L64" s="3"/>
      <c r="M64" s="89" t="str">
        <f t="shared" si="13"/>
        <v/>
      </c>
      <c r="O64" s="72"/>
      <c r="P64" s="72"/>
    </row>
    <row r="65" spans="2:16" s="71" customFormat="1" ht="19.5" customHeight="1" x14ac:dyDescent="0.15">
      <c r="B65" s="69"/>
      <c r="C65" s="241"/>
      <c r="D65" s="261"/>
      <c r="E65" s="4"/>
      <c r="F65" s="10"/>
      <c r="G65" s="10"/>
      <c r="H65" s="3"/>
      <c r="I65" s="89" t="str">
        <f t="shared" si="12"/>
        <v/>
      </c>
      <c r="J65" s="10"/>
      <c r="K65" s="10"/>
      <c r="L65" s="3"/>
      <c r="M65" s="89" t="str">
        <f t="shared" si="13"/>
        <v/>
      </c>
      <c r="O65" s="72"/>
      <c r="P65" s="72"/>
    </row>
    <row r="66" spans="2:16" s="71" customFormat="1" ht="19.5" customHeight="1" x14ac:dyDescent="0.15">
      <c r="B66" s="69"/>
      <c r="C66" s="241"/>
      <c r="D66" s="261"/>
      <c r="E66" s="4"/>
      <c r="F66" s="10"/>
      <c r="G66" s="10"/>
      <c r="H66" s="3"/>
      <c r="I66" s="89" t="str">
        <f t="shared" si="12"/>
        <v/>
      </c>
      <c r="J66" s="10"/>
      <c r="K66" s="10"/>
      <c r="L66" s="3"/>
      <c r="M66" s="89" t="str">
        <f t="shared" si="13"/>
        <v/>
      </c>
      <c r="O66" s="72"/>
      <c r="P66" s="72"/>
    </row>
    <row r="67" spans="2:16" s="71" customFormat="1" ht="19.5" customHeight="1" x14ac:dyDescent="0.15">
      <c r="B67" s="69"/>
      <c r="C67" s="241"/>
      <c r="D67" s="261"/>
      <c r="E67" s="4"/>
      <c r="F67" s="10"/>
      <c r="G67" s="10"/>
      <c r="H67" s="3"/>
      <c r="I67" s="89" t="str">
        <f t="shared" si="12"/>
        <v/>
      </c>
      <c r="J67" s="10"/>
      <c r="K67" s="10"/>
      <c r="L67" s="3"/>
      <c r="M67" s="89" t="str">
        <f t="shared" si="13"/>
        <v/>
      </c>
      <c r="O67" s="72"/>
      <c r="P67" s="72"/>
    </row>
    <row r="68" spans="2:16" s="71" customFormat="1" ht="19.5" customHeight="1" x14ac:dyDescent="0.15">
      <c r="B68" s="69"/>
      <c r="C68" s="241"/>
      <c r="D68" s="262"/>
      <c r="E68" s="93" t="s">
        <v>12</v>
      </c>
      <c r="F68" s="93"/>
      <c r="G68" s="90"/>
      <c r="H68" s="90"/>
      <c r="I68" s="77" t="str">
        <f>IF(SUM(I59:I67)=0,"",SUM(I59:I67))</f>
        <v/>
      </c>
      <c r="J68" s="91"/>
      <c r="K68" s="90"/>
      <c r="L68" s="92"/>
      <c r="M68" s="77" t="str">
        <f>IF(SUM(M59:M67)=0,"",SUM(M59:M67))</f>
        <v/>
      </c>
      <c r="O68" s="72"/>
      <c r="P68" s="72"/>
    </row>
    <row r="69" spans="2:16" s="71" customFormat="1" ht="19.5" customHeight="1" x14ac:dyDescent="0.15">
      <c r="B69" s="69"/>
      <c r="C69" s="241"/>
      <c r="D69" s="263" t="s">
        <v>21</v>
      </c>
      <c r="E69" s="4"/>
      <c r="F69" s="10"/>
      <c r="G69" s="10"/>
      <c r="H69" s="3"/>
      <c r="I69" s="89" t="str">
        <f t="shared" ref="I69:I77" si="16">IF(F69="","",F69*G69)</f>
        <v/>
      </c>
      <c r="J69" s="10"/>
      <c r="K69" s="10"/>
      <c r="L69" s="3"/>
      <c r="M69" s="89" t="str">
        <f t="shared" ref="M69:M77" si="17">IF(J69="","",J69*K69)</f>
        <v/>
      </c>
      <c r="O69" s="72"/>
      <c r="P69" s="72"/>
    </row>
    <row r="70" spans="2:16" s="71" customFormat="1" ht="19.5" customHeight="1" x14ac:dyDescent="0.15">
      <c r="B70" s="69"/>
      <c r="C70" s="241"/>
      <c r="D70" s="261"/>
      <c r="E70" s="4"/>
      <c r="F70" s="10"/>
      <c r="G70" s="10"/>
      <c r="H70" s="3"/>
      <c r="I70" s="89" t="str">
        <f t="shared" si="16"/>
        <v/>
      </c>
      <c r="J70" s="10"/>
      <c r="K70" s="10"/>
      <c r="L70" s="3"/>
      <c r="M70" s="89" t="str">
        <f t="shared" si="17"/>
        <v/>
      </c>
      <c r="O70" s="72"/>
      <c r="P70" s="72"/>
    </row>
    <row r="71" spans="2:16" s="71" customFormat="1" ht="19.5" customHeight="1" x14ac:dyDescent="0.15">
      <c r="B71" s="69"/>
      <c r="C71" s="241"/>
      <c r="D71" s="261"/>
      <c r="E71" s="4"/>
      <c r="F71" s="10"/>
      <c r="G71" s="10"/>
      <c r="H71" s="3"/>
      <c r="I71" s="89" t="str">
        <f t="shared" ref="I71" si="18">IF(F71="","",F71*G71)</f>
        <v/>
      </c>
      <c r="J71" s="10"/>
      <c r="K71" s="10"/>
      <c r="L71" s="3"/>
      <c r="M71" s="89" t="str">
        <f t="shared" ref="M71" si="19">IF(J71="","",J71*K71)</f>
        <v/>
      </c>
      <c r="O71" s="72"/>
      <c r="P71" s="72"/>
    </row>
    <row r="72" spans="2:16" s="71" customFormat="1" ht="19.5" customHeight="1" x14ac:dyDescent="0.15">
      <c r="B72" s="69"/>
      <c r="C72" s="241"/>
      <c r="D72" s="261"/>
      <c r="E72" s="4"/>
      <c r="F72" s="10"/>
      <c r="G72" s="10"/>
      <c r="H72" s="3"/>
      <c r="I72" s="89" t="str">
        <f t="shared" si="16"/>
        <v/>
      </c>
      <c r="J72" s="10"/>
      <c r="K72" s="10"/>
      <c r="L72" s="3"/>
      <c r="M72" s="89" t="str">
        <f t="shared" si="17"/>
        <v/>
      </c>
      <c r="O72" s="72"/>
      <c r="P72" s="72"/>
    </row>
    <row r="73" spans="2:16" s="71" customFormat="1" ht="19.5" customHeight="1" x14ac:dyDescent="0.15">
      <c r="B73" s="69"/>
      <c r="C73" s="241"/>
      <c r="D73" s="261"/>
      <c r="E73" s="4"/>
      <c r="F73" s="10"/>
      <c r="G73" s="10"/>
      <c r="H73" s="3"/>
      <c r="I73" s="89" t="str">
        <f t="shared" si="16"/>
        <v/>
      </c>
      <c r="J73" s="10"/>
      <c r="K73" s="10"/>
      <c r="L73" s="3"/>
      <c r="M73" s="89" t="str">
        <f t="shared" si="17"/>
        <v/>
      </c>
      <c r="O73" s="72"/>
      <c r="P73" s="72"/>
    </row>
    <row r="74" spans="2:16" s="71" customFormat="1" ht="19.5" customHeight="1" x14ac:dyDescent="0.15">
      <c r="B74" s="69"/>
      <c r="C74" s="241"/>
      <c r="D74" s="261"/>
      <c r="E74" s="4"/>
      <c r="F74" s="10"/>
      <c r="G74" s="10"/>
      <c r="H74" s="3"/>
      <c r="I74" s="89" t="str">
        <f t="shared" si="16"/>
        <v/>
      </c>
      <c r="J74" s="10"/>
      <c r="K74" s="10"/>
      <c r="L74" s="3"/>
      <c r="M74" s="89" t="str">
        <f t="shared" si="17"/>
        <v/>
      </c>
      <c r="O74" s="72"/>
      <c r="P74" s="72"/>
    </row>
    <row r="75" spans="2:16" s="71" customFormat="1" ht="19.5" customHeight="1" x14ac:dyDescent="0.15">
      <c r="B75" s="69"/>
      <c r="C75" s="241"/>
      <c r="D75" s="261"/>
      <c r="E75" s="4"/>
      <c r="F75" s="10"/>
      <c r="G75" s="10"/>
      <c r="H75" s="3"/>
      <c r="I75" s="89" t="str">
        <f t="shared" si="16"/>
        <v/>
      </c>
      <c r="J75" s="10"/>
      <c r="K75" s="10"/>
      <c r="L75" s="3"/>
      <c r="M75" s="89" t="str">
        <f t="shared" si="17"/>
        <v/>
      </c>
      <c r="O75" s="72"/>
      <c r="P75" s="72"/>
    </row>
    <row r="76" spans="2:16" s="71" customFormat="1" ht="19.5" customHeight="1" x14ac:dyDescent="0.15">
      <c r="B76" s="69"/>
      <c r="C76" s="241"/>
      <c r="D76" s="261"/>
      <c r="E76" s="4"/>
      <c r="F76" s="10"/>
      <c r="G76" s="10"/>
      <c r="H76" s="3"/>
      <c r="I76" s="89" t="str">
        <f t="shared" si="16"/>
        <v/>
      </c>
      <c r="J76" s="10"/>
      <c r="K76" s="10"/>
      <c r="L76" s="3"/>
      <c r="M76" s="89" t="str">
        <f t="shared" si="17"/>
        <v/>
      </c>
      <c r="O76" s="72"/>
      <c r="P76" s="72"/>
    </row>
    <row r="77" spans="2:16" s="71" customFormat="1" ht="19.5" customHeight="1" x14ac:dyDescent="0.15">
      <c r="B77" s="69"/>
      <c r="C77" s="241"/>
      <c r="D77" s="261"/>
      <c r="E77" s="4"/>
      <c r="F77" s="10"/>
      <c r="G77" s="10"/>
      <c r="H77" s="3"/>
      <c r="I77" s="89" t="str">
        <f t="shared" si="16"/>
        <v/>
      </c>
      <c r="J77" s="10"/>
      <c r="K77" s="10"/>
      <c r="L77" s="3"/>
      <c r="M77" s="89" t="str">
        <f t="shared" si="17"/>
        <v/>
      </c>
      <c r="O77" s="72"/>
      <c r="P77" s="72"/>
    </row>
    <row r="78" spans="2:16" s="71" customFormat="1" ht="19.5" customHeight="1" x14ac:dyDescent="0.15">
      <c r="B78" s="69"/>
      <c r="C78" s="241"/>
      <c r="D78" s="262"/>
      <c r="E78" s="93" t="s">
        <v>11</v>
      </c>
      <c r="F78" s="93"/>
      <c r="G78" s="90"/>
      <c r="H78" s="90"/>
      <c r="I78" s="77" t="str">
        <f>IF(SUM(I69:I77)=0,"",SUM(I69:I77))</f>
        <v/>
      </c>
      <c r="J78" s="91"/>
      <c r="K78" s="90"/>
      <c r="L78" s="92"/>
      <c r="M78" s="77" t="str">
        <f>IF(SUM(M69:M77)=0,"",SUM(M69:M77))</f>
        <v/>
      </c>
      <c r="O78" s="72"/>
      <c r="P78" s="72"/>
    </row>
    <row r="79" spans="2:16" s="71" customFormat="1" ht="19.5" customHeight="1" x14ac:dyDescent="0.15">
      <c r="B79" s="69"/>
      <c r="C79" s="241"/>
      <c r="D79" s="245" t="s">
        <v>20</v>
      </c>
      <c r="E79" s="4"/>
      <c r="F79" s="10"/>
      <c r="G79" s="10"/>
      <c r="H79" s="11"/>
      <c r="I79" s="89" t="str">
        <f>IF(F79="","",F79*G79)</f>
        <v/>
      </c>
      <c r="J79" s="10"/>
      <c r="K79" s="10"/>
      <c r="L79" s="11"/>
      <c r="M79" s="89" t="str">
        <f>IF(J79="","",J79*K79)</f>
        <v/>
      </c>
      <c r="O79" s="72"/>
      <c r="P79" s="72"/>
    </row>
    <row r="80" spans="2:16" s="71" customFormat="1" ht="19.5" customHeight="1" x14ac:dyDescent="0.15">
      <c r="B80" s="69"/>
      <c r="C80" s="241"/>
      <c r="D80" s="243"/>
      <c r="E80" s="4"/>
      <c r="F80" s="10"/>
      <c r="G80" s="10"/>
      <c r="H80" s="3"/>
      <c r="I80" s="89" t="str">
        <f>IF(F80="","",F80*G80)</f>
        <v/>
      </c>
      <c r="J80" s="10"/>
      <c r="K80" s="10"/>
      <c r="L80" s="3"/>
      <c r="M80" s="89" t="str">
        <f>IF(J80="","",J80*K80)</f>
        <v/>
      </c>
      <c r="O80" s="72"/>
      <c r="P80" s="72"/>
    </row>
    <row r="81" spans="2:18" s="71" customFormat="1" ht="19.5" customHeight="1" x14ac:dyDescent="0.15">
      <c r="B81" s="69"/>
      <c r="C81" s="241"/>
      <c r="D81" s="243"/>
      <c r="E81" s="4"/>
      <c r="F81" s="10"/>
      <c r="G81" s="10"/>
      <c r="H81" s="3"/>
      <c r="I81" s="89" t="str">
        <f>IF(F81="","",F81*G81)</f>
        <v/>
      </c>
      <c r="J81" s="10"/>
      <c r="K81" s="10"/>
      <c r="L81" s="3"/>
      <c r="M81" s="89" t="str">
        <f>IF(J81="","",J81*K81)</f>
        <v/>
      </c>
      <c r="O81" s="72"/>
      <c r="P81" s="72"/>
    </row>
    <row r="82" spans="2:18" s="71" customFormat="1" ht="19.5" customHeight="1" x14ac:dyDescent="0.15">
      <c r="B82" s="69"/>
      <c r="C82" s="241"/>
      <c r="D82" s="243"/>
      <c r="E82" s="4"/>
      <c r="F82" s="10"/>
      <c r="G82" s="10"/>
      <c r="H82" s="3"/>
      <c r="I82" s="89" t="str">
        <f>IF(F82="","",F82*G82)</f>
        <v/>
      </c>
      <c r="J82" s="10"/>
      <c r="K82" s="10"/>
      <c r="L82" s="3"/>
      <c r="M82" s="89" t="str">
        <f>IF(J82="","",J82*K82)</f>
        <v/>
      </c>
      <c r="O82" s="72"/>
      <c r="P82" s="72"/>
    </row>
    <row r="83" spans="2:18" s="71" customFormat="1" ht="19.5" customHeight="1" thickBot="1" x14ac:dyDescent="0.2">
      <c r="B83" s="69"/>
      <c r="C83" s="241"/>
      <c r="D83" s="264"/>
      <c r="E83" s="94" t="s">
        <v>10</v>
      </c>
      <c r="F83" s="228"/>
      <c r="G83" s="229"/>
      <c r="H83" s="230"/>
      <c r="I83" s="84" t="str">
        <f>IF(SUM(I79:I82)=0,"",SUM(I79:I82))</f>
        <v/>
      </c>
      <c r="J83" s="231"/>
      <c r="K83" s="232"/>
      <c r="L83" s="233"/>
      <c r="M83" s="84" t="str">
        <f>IF(SUM(M79:M82)=0,"",SUM(M79:M82))</f>
        <v/>
      </c>
      <c r="O83" s="72"/>
      <c r="P83" s="72"/>
    </row>
    <row r="84" spans="2:18" s="71" customFormat="1" ht="22.5" customHeight="1" thickTop="1" x14ac:dyDescent="0.15">
      <c r="B84" s="69"/>
      <c r="C84" s="241"/>
      <c r="D84" s="265" t="s">
        <v>32</v>
      </c>
      <c r="E84" s="266"/>
      <c r="F84" s="95">
        <v>87000000</v>
      </c>
      <c r="G84" s="22">
        <v>0</v>
      </c>
      <c r="H84" s="96" t="s">
        <v>33</v>
      </c>
      <c r="I84" s="240" t="str">
        <f>IF(G84*F84+G85*F85=0,"",G84*F84+G85*F85)</f>
        <v/>
      </c>
      <c r="J84" s="95">
        <v>87000000</v>
      </c>
      <c r="K84" s="97">
        <f>'12号'!$K$26</f>
        <v>0</v>
      </c>
      <c r="L84" s="96" t="s">
        <v>33</v>
      </c>
      <c r="M84" s="240">
        <f>IF(K84*J84+K85*J85=0,"",K84*J84+K85*J85)</f>
        <v>16000000</v>
      </c>
      <c r="O84" s="43" t="s">
        <v>114</v>
      </c>
      <c r="P84" s="72"/>
    </row>
    <row r="85" spans="2:18" s="71" customFormat="1" ht="22.5" customHeight="1" x14ac:dyDescent="0.15">
      <c r="B85" s="69"/>
      <c r="C85" s="241"/>
      <c r="D85" s="267"/>
      <c r="E85" s="268"/>
      <c r="F85" s="98">
        <v>16000000</v>
      </c>
      <c r="G85" s="22">
        <v>0</v>
      </c>
      <c r="H85" s="96" t="s">
        <v>33</v>
      </c>
      <c r="I85" s="197"/>
      <c r="J85" s="98">
        <v>16000000</v>
      </c>
      <c r="K85" s="97">
        <f>'12号'!$S$26</f>
        <v>1</v>
      </c>
      <c r="L85" s="96" t="s">
        <v>33</v>
      </c>
      <c r="M85" s="197"/>
      <c r="O85" s="43"/>
      <c r="P85" s="72"/>
    </row>
    <row r="86" spans="2:18" s="71" customFormat="1" ht="19.5" customHeight="1" x14ac:dyDescent="0.15">
      <c r="B86" s="69"/>
      <c r="C86" s="241"/>
      <c r="D86" s="269" t="s">
        <v>34</v>
      </c>
      <c r="E86" s="247"/>
      <c r="F86" s="211"/>
      <c r="G86" s="212"/>
      <c r="H86" s="213"/>
      <c r="I86" s="83">
        <f>IF(SUM(I58,I68,I78,I83)=0,0,SUM(I58,I68,I78,I83))</f>
        <v>0</v>
      </c>
      <c r="J86" s="220"/>
      <c r="K86" s="221"/>
      <c r="L86" s="222"/>
      <c r="M86" s="83">
        <f>IF(SUM(M58,M68,M78,M83)=0,0,SUM(M58,M68,M78,M83))</f>
        <v>0</v>
      </c>
      <c r="O86" s="72"/>
      <c r="P86" s="72"/>
    </row>
    <row r="87" spans="2:18" s="71" customFormat="1" ht="19.5" customHeight="1" thickBot="1" x14ac:dyDescent="0.2">
      <c r="B87" s="69"/>
      <c r="C87" s="241"/>
      <c r="D87" s="258" t="s">
        <v>35</v>
      </c>
      <c r="E87" s="249"/>
      <c r="F87" s="115"/>
      <c r="G87" s="116"/>
      <c r="H87" s="21"/>
      <c r="I87" s="99">
        <f>IF(F87=0,0,F87*G87)</f>
        <v>0</v>
      </c>
      <c r="J87" s="113"/>
      <c r="K87" s="114"/>
      <c r="L87" s="12"/>
      <c r="M87" s="99">
        <f>IF(J87=0,0,J87*K87)</f>
        <v>0</v>
      </c>
      <c r="O87" s="72"/>
      <c r="P87" s="72"/>
    </row>
    <row r="88" spans="2:18" s="71" customFormat="1" ht="42" customHeight="1" thickTop="1" thickBot="1" x14ac:dyDescent="0.2">
      <c r="B88" s="69"/>
      <c r="C88" s="242"/>
      <c r="D88" s="250" t="s">
        <v>36</v>
      </c>
      <c r="E88" s="251"/>
      <c r="F88" s="204">
        <f>IF(AND(G84=0,G85=0),0,IF(ROUNDDOWN(I86*2/3-I87,-3)&gt;I84,I84,ROUNDDOWN(I86*2/3-I87,-3)))</f>
        <v>0</v>
      </c>
      <c r="G88" s="204"/>
      <c r="H88" s="204"/>
      <c r="I88" s="100">
        <f>IF(ISERROR(F88),0,IF(F88&lt;0,0,F88))</f>
        <v>0</v>
      </c>
      <c r="J88" s="204">
        <f>IF(AND(K84=0,K85=0),0,IF(ROUNDDOWN(M86*2/3-M87,-3)&gt;M84,M84,ROUNDDOWN(M86*2/3-M87,-3)))</f>
        <v>0</v>
      </c>
      <c r="K88" s="204"/>
      <c r="L88" s="204"/>
      <c r="M88" s="100">
        <f>IF(ISERROR(J88),0,J88)</f>
        <v>0</v>
      </c>
      <c r="O88" s="72"/>
      <c r="P88" s="72"/>
    </row>
    <row r="89" spans="2:18" s="71" customFormat="1" ht="15" customHeight="1" x14ac:dyDescent="0.15">
      <c r="B89" s="69"/>
      <c r="C89" s="86"/>
      <c r="D89" s="86"/>
      <c r="E89" s="86"/>
      <c r="F89" s="86"/>
      <c r="G89" s="86"/>
      <c r="H89" s="86"/>
      <c r="J89" s="86"/>
      <c r="K89" s="86"/>
      <c r="L89" s="86"/>
      <c r="O89" s="72"/>
      <c r="P89" s="72"/>
    </row>
    <row r="90" spans="2:18" ht="19.5" customHeight="1" x14ac:dyDescent="0.15">
      <c r="B90" s="62"/>
      <c r="C90" s="63" t="str">
        <f>$C$2</f>
        <v>第12号様式：別紙</v>
      </c>
      <c r="D90" s="62"/>
      <c r="E90" s="62"/>
      <c r="F90" s="64"/>
      <c r="G90" s="64"/>
      <c r="H90" s="64"/>
      <c r="I90" s="62"/>
      <c r="J90" s="64"/>
      <c r="K90" s="64"/>
      <c r="L90" s="64"/>
      <c r="M90" s="62"/>
    </row>
    <row r="91" spans="2:18" ht="33" customHeight="1" thickBot="1" x14ac:dyDescent="0.2">
      <c r="B91" s="62"/>
      <c r="C91" s="227" t="s">
        <v>94</v>
      </c>
      <c r="D91" s="227"/>
      <c r="E91" s="227"/>
      <c r="F91" s="227"/>
      <c r="G91" s="227"/>
      <c r="H91" s="227"/>
      <c r="I91" s="227"/>
      <c r="J91" s="227"/>
      <c r="K91" s="227"/>
      <c r="L91" s="227"/>
      <c r="M91" s="227"/>
    </row>
    <row r="92" spans="2:18" ht="19.5" customHeight="1" x14ac:dyDescent="0.15">
      <c r="B92" s="62"/>
      <c r="C92" s="236" t="s">
        <v>3</v>
      </c>
      <c r="D92" s="237"/>
      <c r="E92" s="234" t="s">
        <v>27</v>
      </c>
      <c r="F92" s="223" t="s">
        <v>90</v>
      </c>
      <c r="G92" s="224"/>
      <c r="H92" s="224"/>
      <c r="I92" s="224"/>
      <c r="J92" s="225" t="s">
        <v>91</v>
      </c>
      <c r="K92" s="224"/>
      <c r="L92" s="224"/>
      <c r="M92" s="226"/>
      <c r="R92" s="59" t="s">
        <v>5</v>
      </c>
    </row>
    <row r="93" spans="2:18" ht="19.5" customHeight="1" thickBot="1" x14ac:dyDescent="0.2">
      <c r="B93" s="62"/>
      <c r="C93" s="238"/>
      <c r="D93" s="239"/>
      <c r="E93" s="235"/>
      <c r="F93" s="65" t="s">
        <v>23</v>
      </c>
      <c r="G93" s="65" t="s">
        <v>4</v>
      </c>
      <c r="H93" s="65" t="s">
        <v>28</v>
      </c>
      <c r="I93" s="66" t="s">
        <v>24</v>
      </c>
      <c r="J93" s="67" t="s">
        <v>23</v>
      </c>
      <c r="K93" s="65" t="s">
        <v>4</v>
      </c>
      <c r="L93" s="65" t="s">
        <v>28</v>
      </c>
      <c r="M93" s="68" t="s">
        <v>24</v>
      </c>
    </row>
    <row r="94" spans="2:18" s="71" customFormat="1" ht="19.5" customHeight="1" thickTop="1" x14ac:dyDescent="0.15">
      <c r="B94" s="69"/>
      <c r="C94" s="259" t="s">
        <v>37</v>
      </c>
      <c r="D94" s="260" t="s">
        <v>16</v>
      </c>
      <c r="E94" s="7"/>
      <c r="F94" s="8"/>
      <c r="G94" s="8"/>
      <c r="H94" s="9"/>
      <c r="I94" s="88" t="str">
        <f>IF(F94="","",F94*G94)</f>
        <v/>
      </c>
      <c r="J94" s="8"/>
      <c r="K94" s="8"/>
      <c r="L94" s="9"/>
      <c r="M94" s="88" t="str">
        <f>IF(J94="","",J94*K94)</f>
        <v/>
      </c>
      <c r="O94" s="72"/>
      <c r="P94" s="72"/>
    </row>
    <row r="95" spans="2:18" s="71" customFormat="1" ht="19.5" customHeight="1" x14ac:dyDescent="0.15">
      <c r="B95" s="69"/>
      <c r="C95" s="241"/>
      <c r="D95" s="261"/>
      <c r="E95" s="4"/>
      <c r="F95" s="10"/>
      <c r="G95" s="10"/>
      <c r="H95" s="3"/>
      <c r="I95" s="89" t="str">
        <f>IF(F95="","",F95*G95)</f>
        <v/>
      </c>
      <c r="J95" s="10"/>
      <c r="K95" s="10"/>
      <c r="L95" s="3"/>
      <c r="M95" s="89" t="str">
        <f>IF(J95="","",J95*K95)</f>
        <v/>
      </c>
      <c r="O95" s="72"/>
      <c r="P95" s="72"/>
    </row>
    <row r="96" spans="2:18" s="71" customFormat="1" ht="19.5" customHeight="1" x14ac:dyDescent="0.15">
      <c r="B96" s="69"/>
      <c r="C96" s="241"/>
      <c r="D96" s="261"/>
      <c r="E96" s="4"/>
      <c r="F96" s="10"/>
      <c r="G96" s="10"/>
      <c r="H96" s="3"/>
      <c r="I96" s="89" t="str">
        <f>IF(F96="","",F96*G96)</f>
        <v/>
      </c>
      <c r="J96" s="10"/>
      <c r="K96" s="10"/>
      <c r="L96" s="3"/>
      <c r="M96" s="89" t="str">
        <f>IF(J96="","",J96*K96)</f>
        <v/>
      </c>
      <c r="O96" s="72"/>
      <c r="P96" s="72"/>
    </row>
    <row r="97" spans="2:18" s="71" customFormat="1" ht="19.5" customHeight="1" x14ac:dyDescent="0.15">
      <c r="B97" s="69"/>
      <c r="C97" s="241"/>
      <c r="D97" s="261"/>
      <c r="E97" s="4"/>
      <c r="F97" s="10"/>
      <c r="G97" s="10"/>
      <c r="H97" s="3"/>
      <c r="I97" s="89" t="str">
        <f>IF(F97="","",F97*G97)</f>
        <v/>
      </c>
      <c r="J97" s="10"/>
      <c r="K97" s="10"/>
      <c r="L97" s="3"/>
      <c r="M97" s="89" t="str">
        <f>IF(J97="","",J97*K97)</f>
        <v/>
      </c>
      <c r="O97" s="72"/>
      <c r="P97" s="72"/>
    </row>
    <row r="98" spans="2:18" s="71" customFormat="1" ht="19.5" customHeight="1" x14ac:dyDescent="0.15">
      <c r="B98" s="69"/>
      <c r="C98" s="241"/>
      <c r="D98" s="261"/>
      <c r="E98" s="4"/>
      <c r="F98" s="10"/>
      <c r="G98" s="10"/>
      <c r="H98" s="3"/>
      <c r="I98" s="89" t="str">
        <f>IF(F98="","",F98*G98)</f>
        <v/>
      </c>
      <c r="J98" s="10"/>
      <c r="K98" s="10"/>
      <c r="L98" s="3"/>
      <c r="M98" s="89" t="str">
        <f>IF(J98="","",J98*K98)</f>
        <v/>
      </c>
      <c r="O98" s="72"/>
      <c r="P98" s="72"/>
    </row>
    <row r="99" spans="2:18" s="71" customFormat="1" ht="19.5" customHeight="1" x14ac:dyDescent="0.15">
      <c r="B99" s="69"/>
      <c r="C99" s="241"/>
      <c r="D99" s="262"/>
      <c r="E99" s="80" t="s">
        <v>13</v>
      </c>
      <c r="F99" s="80"/>
      <c r="G99" s="90"/>
      <c r="H99" s="90"/>
      <c r="I99" s="77" t="str">
        <f>IF(SUM(I94:I98)=0,"",SUM(I94:I98))</f>
        <v/>
      </c>
      <c r="J99" s="91"/>
      <c r="K99" s="90"/>
      <c r="L99" s="92"/>
      <c r="M99" s="77" t="str">
        <f>IF(SUM(M94:M98)=0,"",SUM(M94:M98))</f>
        <v/>
      </c>
      <c r="O99" s="72"/>
      <c r="P99" s="72"/>
      <c r="R99" s="71" t="s">
        <v>6</v>
      </c>
    </row>
    <row r="100" spans="2:18" s="71" customFormat="1" ht="19.5" customHeight="1" x14ac:dyDescent="0.15">
      <c r="B100" s="69"/>
      <c r="C100" s="241"/>
      <c r="D100" s="263" t="s">
        <v>22</v>
      </c>
      <c r="E100" s="4"/>
      <c r="F100" s="10"/>
      <c r="G100" s="10"/>
      <c r="H100" s="3"/>
      <c r="I100" s="89" t="str">
        <f t="shared" ref="I100:I105" si="20">IF(F100="","",F100*G100)</f>
        <v/>
      </c>
      <c r="J100" s="10"/>
      <c r="K100" s="10"/>
      <c r="L100" s="3"/>
      <c r="M100" s="89" t="str">
        <f t="shared" ref="M100:M105" si="21">IF(J100="","",J100*K100)</f>
        <v/>
      </c>
      <c r="O100" s="72"/>
      <c r="P100" s="72"/>
    </row>
    <row r="101" spans="2:18" s="71" customFormat="1" ht="19.5" customHeight="1" x14ac:dyDescent="0.15">
      <c r="B101" s="69"/>
      <c r="C101" s="241"/>
      <c r="D101" s="261"/>
      <c r="E101" s="4"/>
      <c r="F101" s="10"/>
      <c r="G101" s="10"/>
      <c r="H101" s="3"/>
      <c r="I101" s="89" t="str">
        <f t="shared" si="20"/>
        <v/>
      </c>
      <c r="J101" s="10"/>
      <c r="K101" s="10"/>
      <c r="L101" s="3"/>
      <c r="M101" s="89" t="str">
        <f t="shared" si="21"/>
        <v/>
      </c>
      <c r="O101" s="72"/>
      <c r="P101" s="72"/>
    </row>
    <row r="102" spans="2:18" s="71" customFormat="1" ht="19.5" customHeight="1" x14ac:dyDescent="0.15">
      <c r="B102" s="69"/>
      <c r="C102" s="241"/>
      <c r="D102" s="261"/>
      <c r="E102" s="4"/>
      <c r="F102" s="10"/>
      <c r="G102" s="10"/>
      <c r="H102" s="3"/>
      <c r="I102" s="89" t="str">
        <f t="shared" si="20"/>
        <v/>
      </c>
      <c r="J102" s="10"/>
      <c r="K102" s="10"/>
      <c r="L102" s="3"/>
      <c r="M102" s="89" t="str">
        <f t="shared" si="21"/>
        <v/>
      </c>
      <c r="O102" s="72"/>
      <c r="P102" s="72"/>
    </row>
    <row r="103" spans="2:18" s="71" customFormat="1" ht="19.5" customHeight="1" x14ac:dyDescent="0.15">
      <c r="B103" s="69"/>
      <c r="C103" s="241"/>
      <c r="D103" s="261"/>
      <c r="E103" s="4"/>
      <c r="F103" s="10"/>
      <c r="G103" s="10"/>
      <c r="H103" s="3"/>
      <c r="I103" s="89" t="str">
        <f t="shared" si="20"/>
        <v/>
      </c>
      <c r="J103" s="10"/>
      <c r="K103" s="10"/>
      <c r="L103" s="3"/>
      <c r="M103" s="89" t="str">
        <f t="shared" si="21"/>
        <v/>
      </c>
      <c r="O103" s="72"/>
      <c r="P103" s="72"/>
    </row>
    <row r="104" spans="2:18" s="71" customFormat="1" ht="19.5" customHeight="1" x14ac:dyDescent="0.15">
      <c r="B104" s="69"/>
      <c r="C104" s="241"/>
      <c r="D104" s="261"/>
      <c r="E104" s="4"/>
      <c r="F104" s="10"/>
      <c r="G104" s="10"/>
      <c r="H104" s="3"/>
      <c r="I104" s="89" t="str">
        <f t="shared" si="20"/>
        <v/>
      </c>
      <c r="J104" s="10"/>
      <c r="K104" s="10"/>
      <c r="L104" s="3"/>
      <c r="M104" s="89" t="str">
        <f t="shared" si="21"/>
        <v/>
      </c>
      <c r="O104" s="72"/>
      <c r="P104" s="72"/>
    </row>
    <row r="105" spans="2:18" s="71" customFormat="1" ht="19.5" customHeight="1" x14ac:dyDescent="0.15">
      <c r="B105" s="69"/>
      <c r="C105" s="241"/>
      <c r="D105" s="261"/>
      <c r="E105" s="4"/>
      <c r="F105" s="10"/>
      <c r="G105" s="10"/>
      <c r="H105" s="3"/>
      <c r="I105" s="89" t="str">
        <f t="shared" si="20"/>
        <v/>
      </c>
      <c r="J105" s="10"/>
      <c r="K105" s="10"/>
      <c r="L105" s="3"/>
      <c r="M105" s="89" t="str">
        <f t="shared" si="21"/>
        <v/>
      </c>
      <c r="O105" s="72"/>
      <c r="P105" s="72"/>
    </row>
    <row r="106" spans="2:18" s="71" customFormat="1" ht="19.5" customHeight="1" x14ac:dyDescent="0.15">
      <c r="B106" s="69"/>
      <c r="C106" s="241"/>
      <c r="D106" s="262"/>
      <c r="E106" s="93" t="s">
        <v>12</v>
      </c>
      <c r="F106" s="93"/>
      <c r="G106" s="90"/>
      <c r="H106" s="90"/>
      <c r="I106" s="77" t="str">
        <f>IF(SUM(I100:I105)=0,"",SUM(I100:I105))</f>
        <v/>
      </c>
      <c r="J106" s="91"/>
      <c r="K106" s="90"/>
      <c r="L106" s="92"/>
      <c r="M106" s="77" t="str">
        <f>IF(SUM(M100:M105)=0,"",SUM(M100:M105))</f>
        <v/>
      </c>
      <c r="O106" s="72"/>
      <c r="P106" s="72"/>
    </row>
    <row r="107" spans="2:18" s="71" customFormat="1" ht="19.5" customHeight="1" x14ac:dyDescent="0.15">
      <c r="B107" s="69"/>
      <c r="C107" s="241"/>
      <c r="D107" s="263" t="s">
        <v>21</v>
      </c>
      <c r="E107" s="4"/>
      <c r="F107" s="10"/>
      <c r="G107" s="10"/>
      <c r="H107" s="3"/>
      <c r="I107" s="89" t="str">
        <f t="shared" ref="I107:I112" si="22">IF(F107="","",F107*G107)</f>
        <v/>
      </c>
      <c r="J107" s="10"/>
      <c r="K107" s="10"/>
      <c r="L107" s="3"/>
      <c r="M107" s="89" t="str">
        <f t="shared" ref="M107:M112" si="23">IF(J107="","",J107*K107)</f>
        <v/>
      </c>
      <c r="O107" s="72"/>
      <c r="P107" s="72"/>
    </row>
    <row r="108" spans="2:18" s="71" customFormat="1" ht="19.5" customHeight="1" x14ac:dyDescent="0.15">
      <c r="B108" s="69"/>
      <c r="C108" s="241"/>
      <c r="D108" s="261"/>
      <c r="E108" s="4"/>
      <c r="F108" s="10"/>
      <c r="G108" s="10"/>
      <c r="H108" s="3"/>
      <c r="I108" s="89" t="str">
        <f t="shared" si="22"/>
        <v/>
      </c>
      <c r="J108" s="10"/>
      <c r="K108" s="10"/>
      <c r="L108" s="3"/>
      <c r="M108" s="89" t="str">
        <f t="shared" si="23"/>
        <v/>
      </c>
      <c r="O108" s="72"/>
      <c r="P108" s="72"/>
    </row>
    <row r="109" spans="2:18" s="71" customFormat="1" ht="19.5" customHeight="1" x14ac:dyDescent="0.15">
      <c r="B109" s="69"/>
      <c r="C109" s="241"/>
      <c r="D109" s="261"/>
      <c r="E109" s="4"/>
      <c r="F109" s="10"/>
      <c r="G109" s="10"/>
      <c r="H109" s="3"/>
      <c r="I109" s="89" t="str">
        <f t="shared" si="22"/>
        <v/>
      </c>
      <c r="J109" s="10"/>
      <c r="K109" s="10"/>
      <c r="L109" s="3"/>
      <c r="M109" s="89" t="str">
        <f t="shared" si="23"/>
        <v/>
      </c>
      <c r="O109" s="72"/>
      <c r="P109" s="72"/>
    </row>
    <row r="110" spans="2:18" s="71" customFormat="1" ht="19.5" customHeight="1" x14ac:dyDescent="0.15">
      <c r="B110" s="69"/>
      <c r="C110" s="241"/>
      <c r="D110" s="261"/>
      <c r="E110" s="4"/>
      <c r="F110" s="10"/>
      <c r="G110" s="10"/>
      <c r="H110" s="3"/>
      <c r="I110" s="89" t="str">
        <f t="shared" si="22"/>
        <v/>
      </c>
      <c r="J110" s="10"/>
      <c r="K110" s="10"/>
      <c r="L110" s="3"/>
      <c r="M110" s="89" t="str">
        <f t="shared" si="23"/>
        <v/>
      </c>
      <c r="O110" s="72"/>
      <c r="P110" s="72"/>
    </row>
    <row r="111" spans="2:18" s="71" customFormat="1" ht="19.5" customHeight="1" x14ac:dyDescent="0.15">
      <c r="B111" s="69"/>
      <c r="C111" s="241"/>
      <c r="D111" s="261"/>
      <c r="E111" s="4"/>
      <c r="F111" s="10"/>
      <c r="G111" s="10"/>
      <c r="H111" s="3"/>
      <c r="I111" s="89" t="str">
        <f t="shared" si="22"/>
        <v/>
      </c>
      <c r="J111" s="10"/>
      <c r="K111" s="10"/>
      <c r="L111" s="3"/>
      <c r="M111" s="89" t="str">
        <f t="shared" si="23"/>
        <v/>
      </c>
      <c r="O111" s="72"/>
      <c r="P111" s="72"/>
    </row>
    <row r="112" spans="2:18" s="71" customFormat="1" ht="19.5" customHeight="1" x14ac:dyDescent="0.15">
      <c r="B112" s="69"/>
      <c r="C112" s="241"/>
      <c r="D112" s="261"/>
      <c r="E112" s="4"/>
      <c r="F112" s="10"/>
      <c r="G112" s="10"/>
      <c r="H112" s="3"/>
      <c r="I112" s="89" t="str">
        <f t="shared" si="22"/>
        <v/>
      </c>
      <c r="J112" s="10"/>
      <c r="K112" s="10"/>
      <c r="L112" s="3"/>
      <c r="M112" s="89" t="str">
        <f t="shared" si="23"/>
        <v/>
      </c>
      <c r="O112" s="72"/>
      <c r="P112" s="72"/>
    </row>
    <row r="113" spans="2:16" s="71" customFormat="1" ht="19.5" customHeight="1" x14ac:dyDescent="0.15">
      <c r="B113" s="69"/>
      <c r="C113" s="241"/>
      <c r="D113" s="262"/>
      <c r="E113" s="93" t="s">
        <v>11</v>
      </c>
      <c r="F113" s="211"/>
      <c r="G113" s="212"/>
      <c r="H113" s="213"/>
      <c r="I113" s="77" t="str">
        <f>IF(SUM(I107:I112)=0,"",SUM(I107:I112))</f>
        <v/>
      </c>
      <c r="J113" s="220"/>
      <c r="K113" s="221"/>
      <c r="L113" s="222"/>
      <c r="M113" s="77" t="str">
        <f>IF(SUM(M107:M112)=0,"",SUM(M107:M112))</f>
        <v/>
      </c>
      <c r="O113" s="72"/>
      <c r="P113" s="72"/>
    </row>
    <row r="114" spans="2:16" s="71" customFormat="1" ht="19.5" customHeight="1" x14ac:dyDescent="0.15">
      <c r="B114" s="69"/>
      <c r="C114" s="241"/>
      <c r="D114" s="263" t="s">
        <v>20</v>
      </c>
      <c r="E114" s="4"/>
      <c r="F114" s="10"/>
      <c r="G114" s="10"/>
      <c r="H114" s="3"/>
      <c r="I114" s="89" t="str">
        <f>IF(F114="","",F114*G114)</f>
        <v/>
      </c>
      <c r="J114" s="10"/>
      <c r="K114" s="10"/>
      <c r="L114" s="3"/>
      <c r="M114" s="89" t="str">
        <f>IF(J114="","",J114*K114)</f>
        <v/>
      </c>
      <c r="O114" s="72"/>
      <c r="P114" s="72"/>
    </row>
    <row r="115" spans="2:16" s="71" customFormat="1" ht="19.5" customHeight="1" x14ac:dyDescent="0.15">
      <c r="B115" s="69"/>
      <c r="C115" s="241"/>
      <c r="D115" s="261"/>
      <c r="E115" s="4"/>
      <c r="F115" s="10"/>
      <c r="G115" s="10"/>
      <c r="H115" s="3"/>
      <c r="I115" s="89" t="str">
        <f>IF(F115="","",F115*G115)</f>
        <v/>
      </c>
      <c r="J115" s="10"/>
      <c r="K115" s="10"/>
      <c r="L115" s="3"/>
      <c r="M115" s="89" t="str">
        <f>IF(J115="","",J115*K115)</f>
        <v/>
      </c>
      <c r="O115" s="72"/>
      <c r="P115" s="72"/>
    </row>
    <row r="116" spans="2:16" s="71" customFormat="1" ht="19.5" customHeight="1" x14ac:dyDescent="0.15">
      <c r="B116" s="69"/>
      <c r="C116" s="241"/>
      <c r="D116" s="261"/>
      <c r="E116" s="4"/>
      <c r="F116" s="10"/>
      <c r="G116" s="10"/>
      <c r="H116" s="3"/>
      <c r="I116" s="89" t="str">
        <f>IF(F116="","",F116*G116)</f>
        <v/>
      </c>
      <c r="J116" s="10"/>
      <c r="K116" s="10"/>
      <c r="L116" s="3"/>
      <c r="M116" s="89" t="str">
        <f>IF(J116="","",J116*K116)</f>
        <v/>
      </c>
      <c r="O116" s="72"/>
      <c r="P116" s="72"/>
    </row>
    <row r="117" spans="2:16" s="71" customFormat="1" ht="19.5" customHeight="1" thickBot="1" x14ac:dyDescent="0.2">
      <c r="B117" s="69"/>
      <c r="C117" s="241"/>
      <c r="D117" s="261"/>
      <c r="E117" s="93" t="s">
        <v>10</v>
      </c>
      <c r="F117" s="255"/>
      <c r="G117" s="256"/>
      <c r="H117" s="257"/>
      <c r="I117" s="81" t="str">
        <f>IF(SUM(I114:I116)=0,"",SUM(I114:I116))</f>
        <v/>
      </c>
      <c r="J117" s="252"/>
      <c r="K117" s="253"/>
      <c r="L117" s="254"/>
      <c r="M117" s="81" t="str">
        <f>IF(SUM(M114:M116)=0,"",SUM(M114:M116))</f>
        <v/>
      </c>
      <c r="O117" s="72"/>
      <c r="P117" s="72"/>
    </row>
    <row r="118" spans="2:16" s="71" customFormat="1" ht="22.5" customHeight="1" thickTop="1" x14ac:dyDescent="0.15">
      <c r="B118" s="69"/>
      <c r="C118" s="241"/>
      <c r="D118" s="275" t="s">
        <v>105</v>
      </c>
      <c r="E118" s="276"/>
      <c r="F118" s="101">
        <v>45000000</v>
      </c>
      <c r="G118" s="23">
        <v>0</v>
      </c>
      <c r="H118" s="102" t="s">
        <v>33</v>
      </c>
      <c r="I118" s="196" t="str">
        <f>IF(G118*F118+G119*F119=0,"",G118*F118+G119*F119)</f>
        <v/>
      </c>
      <c r="J118" s="101">
        <v>45000000</v>
      </c>
      <c r="K118" s="103">
        <f>'12号'!$K$27</f>
        <v>0</v>
      </c>
      <c r="L118" s="102" t="s">
        <v>33</v>
      </c>
      <c r="M118" s="196">
        <f>IF(K118*J118+K119*J119=0,"",K118*J118+K119*J119)</f>
        <v>35000000</v>
      </c>
      <c r="O118" s="43" t="s">
        <v>114</v>
      </c>
      <c r="P118" s="72"/>
    </row>
    <row r="119" spans="2:16" s="71" customFormat="1" ht="22.5" customHeight="1" x14ac:dyDescent="0.15">
      <c r="B119" s="69"/>
      <c r="C119" s="241"/>
      <c r="D119" s="272"/>
      <c r="E119" s="268"/>
      <c r="F119" s="98">
        <v>35000000</v>
      </c>
      <c r="G119" s="22">
        <v>0</v>
      </c>
      <c r="H119" s="96" t="s">
        <v>33</v>
      </c>
      <c r="I119" s="197"/>
      <c r="J119" s="98">
        <v>35000000</v>
      </c>
      <c r="K119" s="97">
        <f>'12号'!$S$27</f>
        <v>1</v>
      </c>
      <c r="L119" s="96" t="s">
        <v>33</v>
      </c>
      <c r="M119" s="197"/>
      <c r="O119" s="72"/>
      <c r="P119" s="72"/>
    </row>
    <row r="120" spans="2:16" s="71" customFormat="1" ht="22.5" customHeight="1" x14ac:dyDescent="0.15">
      <c r="B120" s="69"/>
      <c r="C120" s="241"/>
      <c r="D120" s="272" t="s">
        <v>38</v>
      </c>
      <c r="E120" s="268"/>
      <c r="F120" s="277"/>
      <c r="G120" s="278"/>
      <c r="H120" s="279"/>
      <c r="I120" s="104">
        <f>IF(SUM(I99,I106,I113,I117)=0,0,SUM(I99,I106,I113,I117))</f>
        <v>0</v>
      </c>
      <c r="J120" s="208"/>
      <c r="K120" s="209"/>
      <c r="L120" s="210"/>
      <c r="M120" s="104">
        <f>IF(SUM(M99,M106,M113,M117)=0,0,SUM(M99,M106,M113,M117))</f>
        <v>0</v>
      </c>
      <c r="O120" s="72"/>
      <c r="P120" s="72"/>
    </row>
    <row r="121" spans="2:16" s="71" customFormat="1" ht="22.5" customHeight="1" thickBot="1" x14ac:dyDescent="0.2">
      <c r="B121" s="69"/>
      <c r="C121" s="241"/>
      <c r="D121" s="246" t="s">
        <v>39</v>
      </c>
      <c r="E121" s="247"/>
      <c r="F121" s="117"/>
      <c r="G121" s="118"/>
      <c r="H121" s="13"/>
      <c r="I121" s="89">
        <f>IF(F121=0,0,F121*G121)</f>
        <v>0</v>
      </c>
      <c r="J121" s="117"/>
      <c r="K121" s="118"/>
      <c r="L121" s="13"/>
      <c r="M121" s="89">
        <f>IF(J121=0,0,J121*K121)</f>
        <v>0</v>
      </c>
      <c r="O121" s="72"/>
      <c r="P121" s="72"/>
    </row>
    <row r="122" spans="2:16" s="71" customFormat="1" ht="42" customHeight="1" thickTop="1" thickBot="1" x14ac:dyDescent="0.2">
      <c r="B122" s="69"/>
      <c r="C122" s="242"/>
      <c r="D122" s="273" t="s">
        <v>40</v>
      </c>
      <c r="E122" s="274"/>
      <c r="F122" s="204">
        <f>IF(AND(G118=0,G119=0),0,IF(ROUNDDOWN(I120*2/3-I121,-3)&gt;I118,I118,ROUNDDOWN(I120*2/3-I121,-3)))</f>
        <v>0</v>
      </c>
      <c r="G122" s="204"/>
      <c r="H122" s="204"/>
      <c r="I122" s="100">
        <f>IF(ISERROR(F122),0,IF(F122&lt;0,0,F122))</f>
        <v>0</v>
      </c>
      <c r="J122" s="204">
        <f>IF(AND(K118=0,K119=0),0,IF(ROUNDDOWN(M120*2/3-M121,-3)&gt;M118,M118,ROUNDDOWN(M120*2/3-M121,-3)))</f>
        <v>0</v>
      </c>
      <c r="K122" s="204"/>
      <c r="L122" s="204"/>
      <c r="M122" s="100">
        <f>IF(ISERROR(J122),0,J122)</f>
        <v>0</v>
      </c>
      <c r="O122" s="72"/>
      <c r="P122" s="72"/>
    </row>
    <row r="123" spans="2:16" s="71" customFormat="1" ht="51" customHeight="1" x14ac:dyDescent="0.15">
      <c r="B123" s="69"/>
      <c r="C123" s="284" t="s">
        <v>41</v>
      </c>
      <c r="D123" s="285"/>
      <c r="E123" s="286"/>
      <c r="F123" s="198"/>
      <c r="G123" s="199"/>
      <c r="H123" s="200"/>
      <c r="I123" s="104">
        <f>I44+I88+I122</f>
        <v>0</v>
      </c>
      <c r="J123" s="205"/>
      <c r="K123" s="206"/>
      <c r="L123" s="207"/>
      <c r="M123" s="104">
        <f>M44+M88+M122</f>
        <v>0</v>
      </c>
      <c r="O123" s="72"/>
      <c r="P123" s="72"/>
    </row>
    <row r="124" spans="2:16" s="71" customFormat="1" ht="19.5" customHeight="1" x14ac:dyDescent="0.15">
      <c r="B124" s="69"/>
      <c r="C124" s="287" t="s">
        <v>8</v>
      </c>
      <c r="D124" s="288"/>
      <c r="E124" s="289"/>
      <c r="F124" s="14"/>
      <c r="G124" s="14"/>
      <c r="H124" s="3"/>
      <c r="I124" s="105" t="str">
        <f>IF(F124="","",F124*G124)</f>
        <v/>
      </c>
      <c r="J124" s="14"/>
      <c r="K124" s="14"/>
      <c r="L124" s="3"/>
      <c r="M124" s="105" t="str">
        <f>IF(J124="","",J124*K124)</f>
        <v/>
      </c>
      <c r="O124" s="72"/>
      <c r="P124" s="72"/>
    </row>
    <row r="125" spans="2:16" s="71" customFormat="1" ht="19.5" customHeight="1" x14ac:dyDescent="0.15">
      <c r="B125" s="69"/>
      <c r="C125" s="287"/>
      <c r="D125" s="288"/>
      <c r="E125" s="289"/>
      <c r="F125" s="10"/>
      <c r="G125" s="10"/>
      <c r="H125" s="3"/>
      <c r="I125" s="89" t="str">
        <f>IF(F125="","",F125*G125)</f>
        <v/>
      </c>
      <c r="J125" s="10"/>
      <c r="K125" s="10"/>
      <c r="L125" s="3"/>
      <c r="M125" s="89" t="str">
        <f>IF(J125="","",J125*K125)</f>
        <v/>
      </c>
      <c r="O125" s="72"/>
      <c r="P125" s="72"/>
    </row>
    <row r="126" spans="2:16" s="71" customFormat="1" ht="19.5" customHeight="1" x14ac:dyDescent="0.15">
      <c r="B126" s="69"/>
      <c r="C126" s="287"/>
      <c r="D126" s="288"/>
      <c r="E126" s="289"/>
      <c r="F126" s="10"/>
      <c r="G126" s="10"/>
      <c r="H126" s="3"/>
      <c r="I126" s="89" t="str">
        <f>IF(F126="","",F126*G126)</f>
        <v/>
      </c>
      <c r="J126" s="10"/>
      <c r="K126" s="10"/>
      <c r="L126" s="3"/>
      <c r="M126" s="89" t="str">
        <f>IF(J126="","",J126*K126)</f>
        <v/>
      </c>
      <c r="O126" s="72"/>
      <c r="P126" s="72"/>
    </row>
    <row r="127" spans="2:16" s="71" customFormat="1" ht="19.5" customHeight="1" thickBot="1" x14ac:dyDescent="0.2">
      <c r="B127" s="69"/>
      <c r="C127" s="287"/>
      <c r="D127" s="290" t="s">
        <v>42</v>
      </c>
      <c r="E127" s="290"/>
      <c r="F127" s="201"/>
      <c r="G127" s="202"/>
      <c r="H127" s="203"/>
      <c r="I127" s="81">
        <f>SUM(I124:I126)</f>
        <v>0</v>
      </c>
      <c r="J127" s="217"/>
      <c r="K127" s="218"/>
      <c r="L127" s="219"/>
      <c r="M127" s="81">
        <f>SUM(M124:M126)</f>
        <v>0</v>
      </c>
      <c r="O127" s="72"/>
      <c r="P127" s="72"/>
    </row>
    <row r="128" spans="2:16" s="71" customFormat="1" ht="33" customHeight="1" x14ac:dyDescent="0.15">
      <c r="B128" s="69"/>
      <c r="C128" s="291" t="s">
        <v>43</v>
      </c>
      <c r="D128" s="292"/>
      <c r="E128" s="292"/>
      <c r="F128" s="198"/>
      <c r="G128" s="199"/>
      <c r="H128" s="200"/>
      <c r="I128" s="106">
        <f>I42+I86+I120+I127</f>
        <v>0</v>
      </c>
      <c r="J128" s="214"/>
      <c r="K128" s="215"/>
      <c r="L128" s="216"/>
      <c r="M128" s="106">
        <f>M42+M86+M120+M127</f>
        <v>0</v>
      </c>
      <c r="O128" s="72"/>
      <c r="P128" s="72"/>
    </row>
    <row r="129" spans="2:16" s="71" customFormat="1" ht="33" customHeight="1" x14ac:dyDescent="0.15">
      <c r="B129" s="69"/>
      <c r="C129" s="280" t="s">
        <v>115</v>
      </c>
      <c r="D129" s="281"/>
      <c r="E129" s="281"/>
      <c r="F129" s="211"/>
      <c r="G129" s="212"/>
      <c r="H129" s="213"/>
      <c r="I129" s="119"/>
      <c r="J129" s="220"/>
      <c r="K129" s="221"/>
      <c r="L129" s="222"/>
      <c r="M129" s="119"/>
      <c r="O129" s="43" t="s">
        <v>116</v>
      </c>
      <c r="P129" s="72"/>
    </row>
    <row r="130" spans="2:16" s="71" customFormat="1" ht="33" customHeight="1" thickBot="1" x14ac:dyDescent="0.2">
      <c r="B130" s="69"/>
      <c r="C130" s="282" t="s">
        <v>44</v>
      </c>
      <c r="D130" s="283"/>
      <c r="E130" s="283"/>
      <c r="F130" s="201"/>
      <c r="G130" s="202"/>
      <c r="H130" s="203"/>
      <c r="I130" s="107">
        <f>I128+I129</f>
        <v>0</v>
      </c>
      <c r="J130" s="217"/>
      <c r="K130" s="218"/>
      <c r="L130" s="219"/>
      <c r="M130" s="107">
        <f>M128+M129</f>
        <v>0</v>
      </c>
      <c r="O130" s="72"/>
      <c r="P130" s="72"/>
    </row>
    <row r="131" spans="2:16" ht="19.5" customHeight="1" x14ac:dyDescent="0.15">
      <c r="C131" s="108" t="s">
        <v>106</v>
      </c>
      <c r="D131" s="109"/>
      <c r="E131" s="109"/>
      <c r="F131" s="109"/>
      <c r="G131" s="109"/>
      <c r="H131" s="109"/>
      <c r="I131" s="109"/>
      <c r="J131" s="109"/>
      <c r="K131" s="109"/>
      <c r="L131" s="109"/>
      <c r="M131" s="109"/>
      <c r="N131" s="110"/>
      <c r="O131" s="109"/>
      <c r="P131" s="109"/>
    </row>
    <row r="132" spans="2:16" s="71" customFormat="1" ht="21" customHeight="1" x14ac:dyDescent="0.15">
      <c r="D132" s="72"/>
      <c r="E132" s="72"/>
      <c r="F132" s="72"/>
      <c r="G132" s="72"/>
      <c r="H132" s="72"/>
      <c r="I132" s="72"/>
      <c r="J132" s="72"/>
      <c r="K132" s="72"/>
      <c r="L132" s="72"/>
      <c r="M132" s="72"/>
      <c r="O132" s="72"/>
      <c r="P132" s="72"/>
    </row>
  </sheetData>
  <sheetProtection sheet="1" formatCells="0" formatColumns="0" formatRows="0" selectLockedCells="1"/>
  <mergeCells count="87">
    <mergeCell ref="C129:E129"/>
    <mergeCell ref="C130:E130"/>
    <mergeCell ref="C123:E123"/>
    <mergeCell ref="C124:C127"/>
    <mergeCell ref="D124:E124"/>
    <mergeCell ref="D125:E125"/>
    <mergeCell ref="D126:E126"/>
    <mergeCell ref="D127:E127"/>
    <mergeCell ref="C128:E128"/>
    <mergeCell ref="F117:H117"/>
    <mergeCell ref="F113:H113"/>
    <mergeCell ref="J113:L113"/>
    <mergeCell ref="J117:L117"/>
    <mergeCell ref="F120:H120"/>
    <mergeCell ref="I118:I119"/>
    <mergeCell ref="D41:E41"/>
    <mergeCell ref="C94:C122"/>
    <mergeCell ref="D94:D99"/>
    <mergeCell ref="D100:D106"/>
    <mergeCell ref="D107:D113"/>
    <mergeCell ref="C92:D93"/>
    <mergeCell ref="D114:D117"/>
    <mergeCell ref="D120:E120"/>
    <mergeCell ref="D122:E122"/>
    <mergeCell ref="D118:E119"/>
    <mergeCell ref="D121:E121"/>
    <mergeCell ref="C3:M3"/>
    <mergeCell ref="C6:C44"/>
    <mergeCell ref="D6:D14"/>
    <mergeCell ref="D15:D24"/>
    <mergeCell ref="D25:D35"/>
    <mergeCell ref="D36:D40"/>
    <mergeCell ref="F4:I4"/>
    <mergeCell ref="J4:M4"/>
    <mergeCell ref="D42:E42"/>
    <mergeCell ref="D43:E43"/>
    <mergeCell ref="D44:E44"/>
    <mergeCell ref="F42:H42"/>
    <mergeCell ref="J42:L42"/>
    <mergeCell ref="J40:L40"/>
    <mergeCell ref="F40:H40"/>
    <mergeCell ref="F44:H44"/>
    <mergeCell ref="C48:D49"/>
    <mergeCell ref="M84:M85"/>
    <mergeCell ref="C91:M91"/>
    <mergeCell ref="E4:E5"/>
    <mergeCell ref="C4:D5"/>
    <mergeCell ref="J44:L44"/>
    <mergeCell ref="D87:E87"/>
    <mergeCell ref="C50:C88"/>
    <mergeCell ref="D50:D58"/>
    <mergeCell ref="D59:D68"/>
    <mergeCell ref="D69:D78"/>
    <mergeCell ref="D79:D83"/>
    <mergeCell ref="I84:I85"/>
    <mergeCell ref="D84:E85"/>
    <mergeCell ref="D86:E86"/>
    <mergeCell ref="F48:I48"/>
    <mergeCell ref="F83:H83"/>
    <mergeCell ref="J83:L83"/>
    <mergeCell ref="J86:L86"/>
    <mergeCell ref="E92:E93"/>
    <mergeCell ref="E48:E49"/>
    <mergeCell ref="J48:M48"/>
    <mergeCell ref="D88:E88"/>
    <mergeCell ref="F129:H129"/>
    <mergeCell ref="F130:H130"/>
    <mergeCell ref="J128:L128"/>
    <mergeCell ref="J127:L127"/>
    <mergeCell ref="J129:L129"/>
    <mergeCell ref="J130:L130"/>
    <mergeCell ref="F41:H41"/>
    <mergeCell ref="J41:L41"/>
    <mergeCell ref="M118:M119"/>
    <mergeCell ref="F128:H128"/>
    <mergeCell ref="F127:H127"/>
    <mergeCell ref="F122:H122"/>
    <mergeCell ref="F123:H123"/>
    <mergeCell ref="J122:L122"/>
    <mergeCell ref="J123:L123"/>
    <mergeCell ref="J120:L120"/>
    <mergeCell ref="F92:I92"/>
    <mergeCell ref="J92:M92"/>
    <mergeCell ref="C47:M47"/>
    <mergeCell ref="F88:H88"/>
    <mergeCell ref="J88:L88"/>
    <mergeCell ref="F86:H86"/>
  </mergeCells>
  <phoneticPr fontId="6"/>
  <dataValidations count="4">
    <dataValidation imeMode="off" allowBlank="1" showInputMessage="1" showErrorMessage="1" sqref="F50:G57 F124:G126 F94:G98 F79:G82 I124:K126 M124:M126 F69:G77 I50:K57 M50:M57 I94:K98 M94:M98 F107:G112 F114:G116 I43 M43 F25:G34 F36:G39 M114:M116 I114:K116 M107:M112 I107:K112 M100:M105 I100:K105 F100:G105 M79:M82 I79:K82 M69:M77 I69:K77 M59:M67 I59:K67 F59:G67 M36:M39 I36:K39 M25:M34 I25:K34 M6:M13 I6:K13 F6:G13 F15:G23 I15:K23 M15:M23"/>
    <dataValidation imeMode="off" allowBlank="1" sqref="L84:L85 H84:H85 L118:L119 H118:H119"/>
    <dataValidation allowBlank="1" errorTitle="台数の入力" error="”0～9”の整数を選択してください。" promptTitle="台数の入力" prompt="”0～9”の整数を入力してください。" sqref="K84:K85 K118:K119"/>
    <dataValidation type="list" allowBlank="1" errorTitle="台数の入力" error="”0～9”の整数を選択してください。" promptTitle="台数の入力" prompt="”0～9”の整数を入力してください。" sqref="G84:G85 G118:G119">
      <formula1>"0,1,2,3,4,5,6,7,8,9"</formula1>
    </dataValidation>
  </dataValidations>
  <printOptions horizontalCentered="1"/>
  <pageMargins left="0.74803149606299213" right="0.43307086614173229" top="0.59055118110236227" bottom="0.39370078740157483" header="0.19685039370078741" footer="0.23622047244094491"/>
  <pageSetup paperSize="8" orientation="portrait" r:id="rId1"/>
  <headerFooter>
    <oddFooter>&amp;R&amp;"ＭＳ Ｐ明朝,標準"&amp;10（日本産業規格A列4番）</oddFooter>
  </headerFooter>
  <rowBreaks count="2" manualBreakCount="2">
    <brk id="44" min="1" max="9" man="1"/>
    <brk id="88" min="1" max="9" man="1"/>
  </rowBreaks>
  <extLst>
    <ext xmlns:x14="http://schemas.microsoft.com/office/spreadsheetml/2009/9/main" uri="{CCE6A557-97BC-4b89-ADB6-D9C93CAAB3DF}">
      <x14:dataValidations xmlns:xm="http://schemas.microsoft.com/office/excel/2006/main" count="2">
        <x14:dataValidation type="list" imeMode="off" allowBlank="1">
          <x14:formula1>
            <xm:f>選択肢!$D$3:$D$19</xm:f>
          </x14:formula1>
          <xm:sqref>H124:H126 H121 L124:L126 L121 H114:H116 H94:H98 H107:H112 L94:L98 L87 H79:H82 H50:H57 H69:H77 H43 L50:L57 L43 H25:H34 H36:H39 H87 L114:L116 L107:L112 L100:L105 H100:H105 L79:L82 L69:L77 L59:L67 H59:H67 L36:L39 L25:L34 H6:H13 L6:L13 L15:L23 H15:H23</xm:sqref>
        </x14:dataValidation>
        <x14:dataValidation type="list" allowBlank="1" showInputMessage="1" showErrorMessage="1">
          <x14:formula1>
            <xm:f>選択肢!$B$3:$B$5</xm:f>
          </x14:formula1>
          <xm:sqref>F41:H41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選択肢</vt:lpstr>
      <vt:lpstr>12号</vt:lpstr>
      <vt:lpstr>12号別紙</vt:lpstr>
      <vt:lpstr>'12号'!Print_Area</vt:lpstr>
      <vt:lpstr>'12号別紙'!Print_Area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2023-02-02T04:43:41Z</dcterms:created>
  <dcterms:modified xsi:type="dcterms:W3CDTF">2023-04-06T02:41:27Z</dcterms:modified>
</cp:coreProperties>
</file>