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V:\温暖化対策推進課\クールネット共用\Ｒ５\01_チーム間やりとり\普及⇔創エネ\20230519_修正・新規ＨＰ【家庭における太陽光発電導入促進事業】\様式\"/>
    </mc:Choice>
  </mc:AlternateContent>
  <xr:revisionPtr revIDLastSave="0" documentId="13_ncr:1_{AAFC9E71-94AE-4F94-997F-9A2886AF181A}" xr6:coauthVersionLast="47" xr6:coauthVersionMax="47" xr10:uidLastSave="{00000000-0000-0000-0000-000000000000}"/>
  <bookViews>
    <workbookView xWindow="2112" yWindow="600" windowWidth="20928" windowHeight="12360" xr2:uid="{00000000-000D-0000-FFFF-FFFF00000000}"/>
  </bookViews>
  <sheets>
    <sheet name="出力計算書" sheetId="63" r:id="rId1"/>
    <sheet name="記入例" sheetId="68" r:id="rId2"/>
  </sheets>
  <definedNames>
    <definedName name="_xlnm.Print_Area" localSheetId="1">記入例!$A$2:$M$17,記入例!$T$9:$BF$21,記入例!$A$19:$M$44</definedName>
    <definedName name="_xlnm.Print_Area" localSheetId="0">出力計算書!$T$9:$BF$21,出力計算書!$A$2:$M$44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68" l="1"/>
  <c r="K39" i="68"/>
  <c r="K38" i="68"/>
  <c r="K37" i="68"/>
  <c r="K36" i="68"/>
  <c r="K28" i="68"/>
  <c r="K27" i="68"/>
  <c r="K26" i="68"/>
  <c r="K25" i="68"/>
  <c r="K24" i="68"/>
  <c r="K10" i="68"/>
  <c r="K9" i="68"/>
  <c r="K8" i="68"/>
  <c r="K7" i="68"/>
  <c r="K6" i="68"/>
  <c r="K6" i="63"/>
  <c r="K41" i="68" l="1"/>
  <c r="E42" i="68" s="1"/>
  <c r="E44" i="68" s="1"/>
  <c r="K29" i="68"/>
  <c r="E30" i="68" s="1"/>
  <c r="E32" i="68" s="1"/>
  <c r="K11" i="68"/>
  <c r="E12" i="68" s="1"/>
  <c r="E14" i="68" s="1"/>
  <c r="E16" i="68" s="1"/>
  <c r="K8" i="63"/>
  <c r="K7" i="63"/>
  <c r="K10" i="63"/>
  <c r="K9" i="63"/>
  <c r="K40" i="63"/>
  <c r="K39" i="63"/>
  <c r="K38" i="63"/>
  <c r="K37" i="63"/>
  <c r="K36" i="63"/>
  <c r="K28" i="63"/>
  <c r="K27" i="63"/>
  <c r="K26" i="63"/>
  <c r="K25" i="63"/>
  <c r="K24" i="63"/>
  <c r="K41" i="63" l="1"/>
  <c r="K11" i="63"/>
  <c r="K29" i="63"/>
  <c r="E30" i="63" l="1"/>
  <c r="E32" i="63" s="1"/>
  <c r="E42" i="63"/>
  <c r="E44" i="63" s="1"/>
  <c r="E12" i="63"/>
  <c r="E14" i="63" s="1"/>
  <c r="E16" i="63" l="1"/>
</calcChain>
</file>

<file path=xl/sharedStrings.xml><?xml version="1.0" encoding="utf-8"?>
<sst xmlns="http://schemas.openxmlformats.org/spreadsheetml/2006/main" count="284" uniqueCount="41">
  <si>
    <t>kW</t>
    <phoneticPr fontId="3"/>
  </si>
  <si>
    <r>
      <rPr>
        <b/>
        <sz val="14"/>
        <rFont val="ＭＳ Ｐゴシック"/>
        <family val="3"/>
        <charset val="128"/>
      </rPr>
      <t>（</t>
    </r>
    <r>
      <rPr>
        <b/>
        <sz val="14"/>
        <rFont val="Verdana"/>
        <family val="2"/>
      </rPr>
      <t>e</t>
    </r>
    <r>
      <rPr>
        <b/>
        <sz val="14"/>
        <rFont val="ＭＳ Ｐゴシック"/>
        <family val="3"/>
        <charset val="128"/>
      </rPr>
      <t>）</t>
    </r>
    <phoneticPr fontId="3"/>
  </si>
  <si>
    <r>
      <rPr>
        <b/>
        <sz val="14"/>
        <rFont val="ＭＳ Ｐゴシック"/>
        <family val="3"/>
        <charset val="128"/>
      </rPr>
      <t>（</t>
    </r>
    <r>
      <rPr>
        <b/>
        <sz val="14"/>
        <rFont val="Verdana"/>
        <family val="2"/>
      </rPr>
      <t>d</t>
    </r>
    <r>
      <rPr>
        <b/>
        <sz val="14"/>
        <rFont val="ＭＳ Ｐゴシック"/>
        <family val="3"/>
        <charset val="128"/>
      </rPr>
      <t>）</t>
    </r>
    <phoneticPr fontId="3"/>
  </si>
  <si>
    <r>
      <rPr>
        <b/>
        <sz val="14"/>
        <rFont val="ＭＳ Ｐゴシック"/>
        <family val="3"/>
        <charset val="128"/>
      </rPr>
      <t>（</t>
    </r>
    <r>
      <rPr>
        <b/>
        <sz val="14"/>
        <rFont val="Verdana"/>
        <family val="2"/>
      </rPr>
      <t>c</t>
    </r>
    <r>
      <rPr>
        <b/>
        <sz val="14"/>
        <rFont val="ＭＳ Ｐゴシック"/>
        <family val="3"/>
        <charset val="128"/>
      </rPr>
      <t>）</t>
    </r>
    <phoneticPr fontId="3"/>
  </si>
  <si>
    <t>W</t>
  </si>
  <si>
    <t>＝</t>
    <phoneticPr fontId="3"/>
  </si>
  <si>
    <t>枚</t>
    <rPh sb="0" eb="1">
      <t>マイ</t>
    </rPh>
    <phoneticPr fontId="3"/>
  </si>
  <si>
    <t>×</t>
    <phoneticPr fontId="3"/>
  </si>
  <si>
    <t>W</t>
    <phoneticPr fontId="3"/>
  </si>
  <si>
    <t>使用枚数</t>
    <phoneticPr fontId="3"/>
  </si>
  <si>
    <t>No</t>
    <phoneticPr fontId="3"/>
  </si>
  <si>
    <t>合計出力</t>
    <rPh sb="0" eb="2">
      <t>ゴウケイ</t>
    </rPh>
    <rPh sb="2" eb="4">
      <t>シュツリョク</t>
    </rPh>
    <phoneticPr fontId="3"/>
  </si>
  <si>
    <t>太陽光発電システム　 発電出力</t>
    <rPh sb="0" eb="3">
      <t>タイヨウコウ</t>
    </rPh>
    <rPh sb="3" eb="5">
      <t>ハツデン</t>
    </rPh>
    <phoneticPr fontId="3"/>
  </si>
  <si>
    <t>(*) 太陽光発電システムの発電出力は50kW未満が助成対象となります。</t>
    <phoneticPr fontId="3"/>
  </si>
  <si>
    <t>（Ⅱ）</t>
    <phoneticPr fontId="3"/>
  </si>
  <si>
    <t>系列１</t>
    <rPh sb="0" eb="2">
      <t>ケイレツ</t>
    </rPh>
    <phoneticPr fontId="3"/>
  </si>
  <si>
    <t>合計値（W）÷1000</t>
    <phoneticPr fontId="3"/>
  </si>
  <si>
    <t>（c）又は（d）の値のうち、いずれか小さい値</t>
    <phoneticPr fontId="3"/>
  </si>
  <si>
    <t>（Ⅰ）、（Ⅱ）、（Ⅲ）の合計値
小数点以下第３位を四捨五入</t>
    <rPh sb="12" eb="15">
      <t>ゴウケイチ</t>
    </rPh>
    <phoneticPr fontId="3"/>
  </si>
  <si>
    <t>系列3</t>
    <rPh sb="0" eb="2">
      <t>ケイレツ</t>
    </rPh>
    <phoneticPr fontId="3"/>
  </si>
  <si>
    <t>（指定様式）その1</t>
    <phoneticPr fontId="3"/>
  </si>
  <si>
    <t>（Ｉ）</t>
    <phoneticPr fontId="3"/>
  </si>
  <si>
    <t>（Ⅲ）</t>
    <phoneticPr fontId="3"/>
  </si>
  <si>
    <t>太陽電池モジュール</t>
    <rPh sb="0" eb="4">
      <t>タイヨウデンチ</t>
    </rPh>
    <phoneticPr fontId="3"/>
  </si>
  <si>
    <t>合計値</t>
    <rPh sb="0" eb="2">
      <t>ゴウケイ</t>
    </rPh>
    <rPh sb="2" eb="3">
      <t>チ</t>
    </rPh>
    <phoneticPr fontId="3"/>
  </si>
  <si>
    <t>系列2</t>
    <rPh sb="0" eb="2">
      <t>ケイレツ</t>
    </rPh>
    <phoneticPr fontId="3"/>
  </si>
  <si>
    <t>太陽光発電システムの発電出力は50kW未満が助成対象となります。</t>
    <phoneticPr fontId="3"/>
  </si>
  <si>
    <t>発電出力</t>
    <rPh sb="0" eb="2">
      <t>ハツデン</t>
    </rPh>
    <rPh sb="2" eb="4">
      <t>シュツリョク</t>
    </rPh>
    <phoneticPr fontId="3"/>
  </si>
  <si>
    <t>発電出力</t>
    <rPh sb="0" eb="4">
      <t>ハツデンシュツリョク</t>
    </rPh>
    <phoneticPr fontId="3"/>
  </si>
  <si>
    <t>パワーコンディショナ　定格出力</t>
    <rPh sb="11" eb="13">
      <t>テイカク</t>
    </rPh>
    <rPh sb="13" eb="15">
      <t>シュツリョク</t>
    </rPh>
    <phoneticPr fontId="3"/>
  </si>
  <si>
    <t>モジュールの公称最大出力（型番毎）</t>
    <rPh sb="6" eb="12">
      <t>コウショウサイダイシュツリョク</t>
    </rPh>
    <rPh sb="13" eb="15">
      <t>カタバン</t>
    </rPh>
    <rPh sb="15" eb="16">
      <t>ゴト</t>
    </rPh>
    <phoneticPr fontId="3"/>
  </si>
  <si>
    <r>
      <rPr>
        <b/>
        <sz val="14"/>
        <rFont val="ＭＳ Ｐゴシック"/>
        <family val="3"/>
        <charset val="128"/>
      </rPr>
      <t>（</t>
    </r>
    <r>
      <rPr>
        <b/>
        <sz val="14"/>
        <rFont val="Verdana"/>
        <family val="2"/>
      </rPr>
      <t>c’</t>
    </r>
    <r>
      <rPr>
        <b/>
        <sz val="14"/>
        <rFont val="ＭＳ Ｐゴシック"/>
        <family val="3"/>
        <charset val="128"/>
      </rPr>
      <t>）</t>
    </r>
    <phoneticPr fontId="3"/>
  </si>
  <si>
    <r>
      <rPr>
        <b/>
        <sz val="14"/>
        <rFont val="ＭＳ Ｐゴシック"/>
        <family val="3"/>
        <charset val="128"/>
      </rPr>
      <t>（</t>
    </r>
    <r>
      <rPr>
        <b/>
        <sz val="14"/>
        <rFont val="Verdana"/>
        <family val="2"/>
      </rPr>
      <t>d’</t>
    </r>
    <r>
      <rPr>
        <b/>
        <sz val="14"/>
        <rFont val="ＭＳ Ｐゴシック"/>
        <family val="3"/>
        <charset val="128"/>
      </rPr>
      <t>）</t>
    </r>
    <phoneticPr fontId="3"/>
  </si>
  <si>
    <r>
      <rPr>
        <b/>
        <sz val="14"/>
        <rFont val="ＭＳ Ｐゴシック"/>
        <family val="3"/>
        <charset val="128"/>
      </rPr>
      <t>（</t>
    </r>
    <r>
      <rPr>
        <b/>
        <sz val="14"/>
        <rFont val="Verdana"/>
        <family val="2"/>
      </rPr>
      <t>c”</t>
    </r>
    <r>
      <rPr>
        <b/>
        <sz val="14"/>
        <rFont val="ＭＳ Ｐゴシック"/>
        <family val="3"/>
        <charset val="128"/>
      </rPr>
      <t>）</t>
    </r>
    <phoneticPr fontId="3"/>
  </si>
  <si>
    <r>
      <rPr>
        <b/>
        <sz val="14"/>
        <rFont val="ＭＳ Ｐゴシック"/>
        <family val="3"/>
        <charset val="128"/>
      </rPr>
      <t>（</t>
    </r>
    <r>
      <rPr>
        <b/>
        <sz val="14"/>
        <rFont val="Verdana"/>
        <family val="2"/>
      </rPr>
      <t>d”</t>
    </r>
    <r>
      <rPr>
        <b/>
        <sz val="14"/>
        <rFont val="ＭＳ Ｐゴシック"/>
        <family val="3"/>
        <charset val="128"/>
      </rPr>
      <t>）</t>
    </r>
    <phoneticPr fontId="3"/>
  </si>
  <si>
    <t>（c”）又は（d”）の値のうち、いずれか小さい値</t>
    <phoneticPr fontId="3"/>
  </si>
  <si>
    <t>（c’）又は（d’）の値のうち、いずれか小さい値</t>
    <phoneticPr fontId="3"/>
  </si>
  <si>
    <t>太陽光発電システム　 発電出力（合計）</t>
    <rPh sb="0" eb="3">
      <t>タイヨウコウ</t>
    </rPh>
    <rPh sb="3" eb="5">
      <t>ハツデン</t>
    </rPh>
    <rPh sb="11" eb="13">
      <t>ハツデン</t>
    </rPh>
    <rPh sb="13" eb="15">
      <t>シュツリョク</t>
    </rPh>
    <rPh sb="16" eb="18">
      <t>ゴウケイ</t>
    </rPh>
    <phoneticPr fontId="3"/>
  </si>
  <si>
    <t>（1） 設置予定の太陽電池モジュール及びパワーコンディショナについて、記載してください。</t>
    <rPh sb="4" eb="6">
      <t>セッチ</t>
    </rPh>
    <rPh sb="6" eb="8">
      <t>ヨテイ</t>
    </rPh>
    <rPh sb="9" eb="11">
      <t>タイヨウ</t>
    </rPh>
    <rPh sb="11" eb="13">
      <t>デンチ</t>
    </rPh>
    <rPh sb="18" eb="19">
      <t>オヨ</t>
    </rPh>
    <rPh sb="35" eb="37">
      <t>キサイ</t>
    </rPh>
    <phoneticPr fontId="3"/>
  </si>
  <si>
    <r>
      <rPr>
        <sz val="18"/>
        <color rgb="FFFF0000"/>
        <rFont val="HGSｺﾞｼｯｸE"/>
        <family val="3"/>
        <charset val="128"/>
      </rPr>
      <t>事前申込用　</t>
    </r>
    <r>
      <rPr>
        <sz val="18"/>
        <rFont val="HGSｺﾞｼｯｸE"/>
        <family val="3"/>
        <charset val="128"/>
      </rPr>
      <t>太陽光発電システム出力計算書</t>
    </r>
    <rPh sb="0" eb="2">
      <t>ジゼン</t>
    </rPh>
    <rPh sb="2" eb="3">
      <t>モウ</t>
    </rPh>
    <rPh sb="3" eb="4">
      <t>コ</t>
    </rPh>
    <rPh sb="4" eb="5">
      <t>ヨウ</t>
    </rPh>
    <phoneticPr fontId="3"/>
  </si>
  <si>
    <r>
      <t>（2）設置予定のパワーコンディショナーが</t>
    </r>
    <r>
      <rPr>
        <sz val="14"/>
        <color rgb="FFFF0000"/>
        <rFont val="HGPｺﾞｼｯｸE"/>
        <family val="3"/>
        <charset val="128"/>
      </rPr>
      <t>複数台</t>
    </r>
    <r>
      <rPr>
        <sz val="14"/>
        <rFont val="HGPｺﾞｼｯｸE"/>
        <family val="3"/>
        <charset val="128"/>
      </rPr>
      <t>ある場合、系列毎に以下に記入してください。
　　 太陽光発電システム発電出力の値が太陽光発電システム発電出力（ｅ）に合算されます。</t>
    </r>
    <rPh sb="3" eb="7">
      <t>セッチヨテイ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</si>
</sst>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#,##0_ ;[Red]\-#,##0\ "/>
    <numFmt numFmtId="178" formatCode="#,##0.00_ "/>
    <numFmt numFmtId="179" formatCode="0.000_ "/>
    <numFmt numFmtId="180" formatCode="#,###"/>
    <numFmt numFmtId="181" formatCode="#,###.00"/>
  </numFmts>
  <fonts count="3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PｺﾞｼｯｸE"/>
      <family val="3"/>
      <charset val="128"/>
    </font>
    <font>
      <b/>
      <sz val="20"/>
      <name val="HG丸ｺﾞｼｯｸM-PRO"/>
      <family val="3"/>
      <charset val="128"/>
    </font>
    <font>
      <b/>
      <sz val="14"/>
      <name val="Verdana"/>
      <family val="2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HGPｺﾞｼｯｸE"/>
      <family val="3"/>
      <charset val="128"/>
    </font>
    <font>
      <sz val="14"/>
      <name val="HG丸ｺﾞｼｯｸM-PRO"/>
      <family val="3"/>
      <charset val="128"/>
    </font>
    <font>
      <b/>
      <sz val="14"/>
      <name val="Verdana"/>
      <family val="3"/>
      <charset val="128"/>
    </font>
    <font>
      <sz val="14"/>
      <name val="HGPｺﾞｼｯｸE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HGSｺﾞｼｯｸE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name val="HGSｺﾞｼｯｸE"/>
      <family val="3"/>
      <charset val="128"/>
    </font>
    <font>
      <sz val="14"/>
      <color rgb="FFFF0000"/>
      <name val="HGPｺﾞｼｯｸE"/>
      <family val="3"/>
      <charset val="128"/>
    </font>
    <font>
      <sz val="20"/>
      <name val="ＭＳ Ｐゴシック"/>
      <family val="3"/>
      <charset val="128"/>
    </font>
    <font>
      <sz val="18"/>
      <color rgb="FFFF0000"/>
      <name val="HGSｺﾞｼｯｸE"/>
      <family val="3"/>
      <charset val="128"/>
    </font>
    <font>
      <sz val="14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1" fillId="0" borderId="0">
      <alignment vertical="center"/>
    </xf>
    <xf numFmtId="0" fontId="2" fillId="0" borderId="0"/>
    <xf numFmtId="0" fontId="2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1" applyFo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6" fillId="0" borderId="0" xfId="0" applyFont="1">
      <alignment vertical="center"/>
    </xf>
    <xf numFmtId="0" fontId="4" fillId="0" borderId="0" xfId="1" applyFont="1">
      <alignment vertical="center"/>
    </xf>
    <xf numFmtId="177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8" fillId="0" borderId="0" xfId="0" applyFont="1">
      <alignment vertical="center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>
      <alignment vertical="center"/>
    </xf>
    <xf numFmtId="0" fontId="23" fillId="3" borderId="0" xfId="0" applyFont="1" applyFill="1" applyAlignment="1">
      <alignment horizontal="center" vertical="center"/>
    </xf>
    <xf numFmtId="0" fontId="4" fillId="3" borderId="0" xfId="1" applyFont="1" applyFill="1">
      <alignment vertical="center"/>
    </xf>
    <xf numFmtId="0" fontId="30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19" xfId="0" applyFont="1" applyBorder="1" applyAlignment="1">
      <alignment vertical="center" textRotation="255"/>
    </xf>
    <xf numFmtId="0" fontId="31" fillId="0" borderId="0" xfId="0" applyFont="1" applyAlignment="1">
      <alignment horizontal="center" vertical="center"/>
    </xf>
    <xf numFmtId="178" fontId="22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178" fontId="22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178" fontId="6" fillId="0" borderId="0" xfId="0" applyNumberFormat="1" applyFont="1" applyAlignment="1">
      <alignment vertical="center" wrapText="1"/>
    </xf>
    <xf numFmtId="178" fontId="22" fillId="0" borderId="6" xfId="0" applyNumberFormat="1" applyFont="1" applyBorder="1" applyAlignment="1">
      <alignment vertical="center" wrapText="1"/>
    </xf>
    <xf numFmtId="177" fontId="15" fillId="0" borderId="1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8" fontId="15" fillId="0" borderId="6" xfId="0" applyNumberFormat="1" applyFont="1" applyBorder="1">
      <alignment vertical="center"/>
    </xf>
    <xf numFmtId="0" fontId="15" fillId="0" borderId="22" xfId="0" applyFont="1" applyBorder="1" applyAlignment="1">
      <alignment horizontal="center" vertical="center"/>
    </xf>
    <xf numFmtId="180" fontId="17" fillId="0" borderId="3" xfId="8" applyNumberFormat="1" applyFont="1" applyBorder="1" applyAlignment="1">
      <alignment horizontal="center" vertical="center"/>
    </xf>
    <xf numFmtId="180" fontId="17" fillId="0" borderId="8" xfId="0" applyNumberFormat="1" applyFont="1" applyBorder="1" applyAlignment="1">
      <alignment horizontal="center" vertical="center"/>
    </xf>
    <xf numFmtId="181" fontId="21" fillId="2" borderId="16" xfId="1" applyNumberFormat="1" applyFont="1" applyFill="1" applyBorder="1" applyAlignment="1" applyProtection="1">
      <alignment horizontal="center" vertical="center" wrapText="1"/>
      <protection locked="0"/>
    </xf>
    <xf numFmtId="180" fontId="17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178" fontId="6" fillId="0" borderId="6" xfId="0" applyNumberFormat="1" applyFont="1" applyBorder="1" applyAlignment="1">
      <alignment vertical="center" wrapText="1"/>
    </xf>
    <xf numFmtId="178" fontId="12" fillId="4" borderId="21" xfId="1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0" xfId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177" fontId="1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79" fontId="10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179" fontId="21" fillId="2" borderId="0" xfId="1" applyNumberFormat="1" applyFont="1" applyFill="1" applyAlignment="1" applyProtection="1">
      <alignment horizontal="center" vertical="center" wrapText="1"/>
      <protection locked="0"/>
    </xf>
    <xf numFmtId="177" fontId="15" fillId="0" borderId="0" xfId="0" applyNumberFormat="1" applyFont="1" applyAlignment="1">
      <alignment horizontal="center" vertical="center"/>
    </xf>
    <xf numFmtId="179" fontId="12" fillId="0" borderId="0" xfId="1" applyNumberFormat="1" applyFont="1" applyAlignment="1">
      <alignment horizontal="center" vertical="center" wrapText="1"/>
    </xf>
    <xf numFmtId="176" fontId="12" fillId="0" borderId="0" xfId="1" applyNumberFormat="1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8" fontId="10" fillId="0" borderId="17" xfId="1" applyNumberFormat="1" applyFont="1" applyBorder="1" applyAlignment="1">
      <alignment horizontal="center" vertical="center" wrapText="1"/>
    </xf>
    <xf numFmtId="178" fontId="12" fillId="0" borderId="17" xfId="1" applyNumberFormat="1" applyFont="1" applyBorder="1" applyAlignment="1">
      <alignment horizontal="center" vertical="center" wrapText="1"/>
    </xf>
    <xf numFmtId="178" fontId="21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36" fillId="2" borderId="3" xfId="0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178" fontId="37" fillId="2" borderId="16" xfId="1" applyNumberFormat="1" applyFont="1" applyFill="1" applyBorder="1" applyAlignment="1" applyProtection="1">
      <alignment horizontal="center" vertical="center" wrapText="1"/>
      <protection locked="0"/>
    </xf>
    <xf numFmtId="181" fontId="37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19" fillId="0" borderId="0" xfId="0" applyFont="1" applyAlignment="1">
      <alignment horizontal="left" wrapText="1"/>
    </xf>
    <xf numFmtId="178" fontId="22" fillId="0" borderId="2" xfId="0" applyNumberFormat="1" applyFont="1" applyBorder="1" applyAlignment="1">
      <alignment horizontal="center" vertical="center" wrapText="1"/>
    </xf>
    <xf numFmtId="178" fontId="22" fillId="0" borderId="1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178" fontId="15" fillId="0" borderId="4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8" fontId="6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178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 wrapText="1"/>
    </xf>
    <xf numFmtId="178" fontId="6" fillId="0" borderId="11" xfId="0" applyNumberFormat="1" applyFont="1" applyBorder="1" applyAlignment="1">
      <alignment horizontal="center" vertical="center" wrapText="1"/>
    </xf>
    <xf numFmtId="0" fontId="34" fillId="5" borderId="0" xfId="1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178" fontId="2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9">
    <cellStyle name="ハイパーリンク 2" xfId="7" xr:uid="{00000000-0005-0000-0000-000000000000}"/>
    <cellStyle name="桁区切り" xfId="8" builtinId="6"/>
    <cellStyle name="桁区切り 2" xfId="2" xr:uid="{00000000-0005-0000-0000-000002000000}"/>
    <cellStyle name="標準" xfId="0" builtinId="0"/>
    <cellStyle name="標準 2" xfId="1" xr:uid="{00000000-0005-0000-0000-000004000000}"/>
    <cellStyle name="標準 2 5 2" xfId="4" xr:uid="{00000000-0005-0000-0000-000005000000}"/>
    <cellStyle name="標準 3" xfId="3" xr:uid="{00000000-0005-0000-0000-000006000000}"/>
    <cellStyle name="標準 3 2" xfId="6" xr:uid="{00000000-0005-0000-0000-000007000000}"/>
    <cellStyle name="標準 4" xfId="5" xr:uid="{00000000-0005-0000-0000-000008000000}"/>
  </cellStyles>
  <dxfs count="12"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</dxfs>
  <tableStyles count="0" defaultTableStyle="TableStyleMedium2" defaultPivotStyle="PivotStyleLight16"/>
  <colors>
    <mruColors>
      <color rgb="FFED7D31"/>
      <color rgb="FFFFFFCC"/>
      <color rgb="FFFFFF99"/>
      <color rgb="FFFF9900"/>
      <color rgb="FFFFCC00"/>
      <color rgb="FFEAEAEA"/>
      <color rgb="FFFBFB9D"/>
      <color rgb="FFEAF3FA"/>
      <color rgb="FFE1FFFF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69272</xdr:colOff>
      <xdr:row>15</xdr:row>
      <xdr:rowOff>221673</xdr:rowOff>
    </xdr:from>
    <xdr:to>
      <xdr:col>19</xdr:col>
      <xdr:colOff>925484</xdr:colOff>
      <xdr:row>15</xdr:row>
      <xdr:rowOff>235528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37959C5-1C5F-8CAD-4604-AFD0FD9B567D}"/>
            </a:ext>
          </a:extLst>
        </xdr:cNvPr>
        <xdr:cNvCxnSpPr/>
      </xdr:nvCxnSpPr>
      <xdr:spPr>
        <a:xfrm flipV="1">
          <a:off x="9864436" y="5389418"/>
          <a:ext cx="2671157" cy="1385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1392915</xdr:colOff>
      <xdr:row>9</xdr:row>
      <xdr:rowOff>221635</xdr:rowOff>
    </xdr:from>
    <xdr:to>
      <xdr:col>52</xdr:col>
      <xdr:colOff>137159</xdr:colOff>
      <xdr:row>19</xdr:row>
      <xdr:rowOff>56289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C630DF8-ABEC-B0F2-F098-38E870D7E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3024" y="3103380"/>
          <a:ext cx="11755048" cy="3021200"/>
        </a:xfrm>
        <a:prstGeom prst="rect">
          <a:avLst/>
        </a:prstGeom>
      </xdr:spPr>
    </xdr:pic>
    <xdr:clientData/>
  </xdr:twoCellAnchor>
  <xdr:twoCellAnchor>
    <xdr:from>
      <xdr:col>19</xdr:col>
      <xdr:colOff>924098</xdr:colOff>
      <xdr:row>13</xdr:row>
      <xdr:rowOff>263236</xdr:rowOff>
    </xdr:from>
    <xdr:to>
      <xdr:col>22</xdr:col>
      <xdr:colOff>762000</xdr:colOff>
      <xdr:row>17</xdr:row>
      <xdr:rowOff>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36E3F00-0A93-6794-552F-C99C91165720}"/>
            </a:ext>
          </a:extLst>
        </xdr:cNvPr>
        <xdr:cNvSpPr/>
      </xdr:nvSpPr>
      <xdr:spPr>
        <a:xfrm>
          <a:off x="12534207" y="4779818"/>
          <a:ext cx="3647902" cy="113607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110837</xdr:colOff>
      <xdr:row>15</xdr:row>
      <xdr:rowOff>41566</xdr:rowOff>
    </xdr:from>
    <xdr:to>
      <xdr:col>49</xdr:col>
      <xdr:colOff>0</xdr:colOff>
      <xdr:row>19</xdr:row>
      <xdr:rowOff>13854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A2F603B-7754-9DB2-4F62-EFC84651944E}"/>
            </a:ext>
          </a:extLst>
        </xdr:cNvPr>
        <xdr:cNvSpPr txBox="1"/>
      </xdr:nvSpPr>
      <xdr:spPr>
        <a:xfrm>
          <a:off x="16736292" y="5209311"/>
          <a:ext cx="6788726" cy="72043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事前申込フォームの「太陽光発電システムの発電出力」欄には、</a:t>
          </a:r>
          <a:endParaRPr kumimoji="1" lang="en-US" altLang="ja-JP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太陽光発電システム発電出力（合計）（</a:t>
          </a:r>
          <a:r>
            <a:rPr kumimoji="1" lang="en-US" altLang="ja-JP" sz="1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</a:t>
          </a:r>
          <a:r>
            <a:rPr kumimoji="1" lang="ja-JP" altLang="en-US" sz="1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の値を入力してください。</a:t>
          </a:r>
        </a:p>
      </xdr:txBody>
    </xdr:sp>
    <xdr:clientData/>
  </xdr:twoCellAnchor>
  <xdr:twoCellAnchor>
    <xdr:from>
      <xdr:col>14</xdr:col>
      <xdr:colOff>207819</xdr:colOff>
      <xdr:row>13</xdr:row>
      <xdr:rowOff>138546</xdr:rowOff>
    </xdr:from>
    <xdr:to>
      <xdr:col>19</xdr:col>
      <xdr:colOff>304800</xdr:colOff>
      <xdr:row>15</xdr:row>
      <xdr:rowOff>83129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F056FF7-F618-B873-953D-36A4F03DF100}"/>
            </a:ext>
          </a:extLst>
        </xdr:cNvPr>
        <xdr:cNvSpPr txBox="1"/>
      </xdr:nvSpPr>
      <xdr:spPr>
        <a:xfrm>
          <a:off x="10446328" y="4655128"/>
          <a:ext cx="1468581" cy="5957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FF0000"/>
              </a:solidFill>
            </a:rPr>
            <a:t>値を入力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69272</xdr:colOff>
      <xdr:row>15</xdr:row>
      <xdr:rowOff>221673</xdr:rowOff>
    </xdr:from>
    <xdr:to>
      <xdr:col>19</xdr:col>
      <xdr:colOff>925484</xdr:colOff>
      <xdr:row>15</xdr:row>
      <xdr:rowOff>235528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451776B-C9C3-438B-A002-8FF70ED22DC9}"/>
            </a:ext>
          </a:extLst>
        </xdr:cNvPr>
        <xdr:cNvCxnSpPr/>
      </xdr:nvCxnSpPr>
      <xdr:spPr>
        <a:xfrm flipV="1">
          <a:off x="9860972" y="5410893"/>
          <a:ext cx="2692632" cy="1385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1392915</xdr:colOff>
      <xdr:row>9</xdr:row>
      <xdr:rowOff>221635</xdr:rowOff>
    </xdr:from>
    <xdr:to>
      <xdr:col>52</xdr:col>
      <xdr:colOff>137159</xdr:colOff>
      <xdr:row>19</xdr:row>
      <xdr:rowOff>56289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E3F67D3-929C-41D2-B176-5EF5605F8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8595" y="3117235"/>
          <a:ext cx="11873504" cy="3035054"/>
        </a:xfrm>
        <a:prstGeom prst="rect">
          <a:avLst/>
        </a:prstGeom>
      </xdr:spPr>
    </xdr:pic>
    <xdr:clientData/>
  </xdr:twoCellAnchor>
  <xdr:twoCellAnchor>
    <xdr:from>
      <xdr:col>19</xdr:col>
      <xdr:colOff>924098</xdr:colOff>
      <xdr:row>13</xdr:row>
      <xdr:rowOff>263236</xdr:rowOff>
    </xdr:from>
    <xdr:to>
      <xdr:col>22</xdr:col>
      <xdr:colOff>762000</xdr:colOff>
      <xdr:row>17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44A3878-1179-4020-A3A7-DA5908D76AE1}"/>
            </a:ext>
          </a:extLst>
        </xdr:cNvPr>
        <xdr:cNvSpPr/>
      </xdr:nvSpPr>
      <xdr:spPr>
        <a:xfrm>
          <a:off x="12552218" y="4804756"/>
          <a:ext cx="3640282" cy="113884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110837</xdr:colOff>
      <xdr:row>15</xdr:row>
      <xdr:rowOff>41566</xdr:rowOff>
    </xdr:from>
    <xdr:to>
      <xdr:col>49</xdr:col>
      <xdr:colOff>0</xdr:colOff>
      <xdr:row>19</xdr:row>
      <xdr:rowOff>13854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34846F9-53D5-4FDE-82A1-92B67F400185}"/>
            </a:ext>
          </a:extLst>
        </xdr:cNvPr>
        <xdr:cNvSpPr txBox="1"/>
      </xdr:nvSpPr>
      <xdr:spPr>
        <a:xfrm>
          <a:off x="16745297" y="5230786"/>
          <a:ext cx="6899563" cy="72666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事前申込フォームの「太陽光発電システムの発電出力」欄には、</a:t>
          </a:r>
          <a:endParaRPr kumimoji="1" lang="en-US" altLang="ja-JP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太陽光発電システム発電出力（合計）（</a:t>
          </a:r>
          <a:r>
            <a:rPr kumimoji="1" lang="en-US" altLang="ja-JP" sz="1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</a:t>
          </a:r>
          <a:r>
            <a:rPr kumimoji="1" lang="ja-JP" altLang="en-US" sz="1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の値を入力してください。</a:t>
          </a:r>
        </a:p>
      </xdr:txBody>
    </xdr:sp>
    <xdr:clientData/>
  </xdr:twoCellAnchor>
  <xdr:twoCellAnchor>
    <xdr:from>
      <xdr:col>14</xdr:col>
      <xdr:colOff>207819</xdr:colOff>
      <xdr:row>13</xdr:row>
      <xdr:rowOff>138546</xdr:rowOff>
    </xdr:from>
    <xdr:to>
      <xdr:col>19</xdr:col>
      <xdr:colOff>304800</xdr:colOff>
      <xdr:row>15</xdr:row>
      <xdr:rowOff>83129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B76C365-EB75-4BC8-BA60-B77F5D3193E0}"/>
            </a:ext>
          </a:extLst>
        </xdr:cNvPr>
        <xdr:cNvSpPr txBox="1"/>
      </xdr:nvSpPr>
      <xdr:spPr>
        <a:xfrm>
          <a:off x="10441479" y="4680066"/>
          <a:ext cx="1491441" cy="592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FF0000"/>
              </a:solidFill>
            </a:rPr>
            <a:t>値を入力</a:t>
          </a:r>
        </a:p>
      </xdr:txBody>
    </xdr:sp>
    <xdr:clientData/>
  </xdr:twoCellAnchor>
  <xdr:twoCellAnchor>
    <xdr:from>
      <xdr:col>2</xdr:col>
      <xdr:colOff>97971</xdr:colOff>
      <xdr:row>4</xdr:row>
      <xdr:rowOff>304800</xdr:rowOff>
    </xdr:from>
    <xdr:to>
      <xdr:col>2</xdr:col>
      <xdr:colOff>2612571</xdr:colOff>
      <xdr:row>6</xdr:row>
      <xdr:rowOff>130628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0910B00-EDBE-583F-777A-4E23ABFD7800}"/>
            </a:ext>
          </a:extLst>
        </xdr:cNvPr>
        <xdr:cNvSpPr txBox="1"/>
      </xdr:nvSpPr>
      <xdr:spPr>
        <a:xfrm>
          <a:off x="783771" y="1251857"/>
          <a:ext cx="2514600" cy="60960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モジュールの型番毎に</a:t>
          </a:r>
          <a:endParaRPr kumimoji="1" lang="en-US" altLang="ja-JP" sz="1100"/>
        </a:p>
        <a:p>
          <a:r>
            <a:rPr kumimoji="1" lang="ja-JP" altLang="en-US" sz="1100"/>
            <a:t>公称最大出力及び枚数を記入します。</a:t>
          </a:r>
        </a:p>
      </xdr:txBody>
    </xdr:sp>
    <xdr:clientData/>
  </xdr:twoCellAnchor>
  <xdr:twoCellAnchor>
    <xdr:from>
      <xdr:col>10</xdr:col>
      <xdr:colOff>762001</xdr:colOff>
      <xdr:row>7</xdr:row>
      <xdr:rowOff>43545</xdr:rowOff>
    </xdr:from>
    <xdr:to>
      <xdr:col>18</xdr:col>
      <xdr:colOff>239487</xdr:colOff>
      <xdr:row>8</xdr:row>
      <xdr:rowOff>261259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697DCD-B8B5-429D-867D-B2184B16C8A7}"/>
            </a:ext>
          </a:extLst>
        </xdr:cNvPr>
        <xdr:cNvSpPr txBox="1"/>
      </xdr:nvSpPr>
      <xdr:spPr>
        <a:xfrm>
          <a:off x="8893630" y="2166259"/>
          <a:ext cx="2514600" cy="60960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モジュールの合計出力（㎾）が</a:t>
          </a:r>
          <a:endParaRPr kumimoji="1" lang="en-US" altLang="ja-JP" sz="1100"/>
        </a:p>
        <a:p>
          <a:r>
            <a:rPr kumimoji="1" lang="ja-JP" altLang="en-US" sz="1100"/>
            <a:t>自動計算されます。</a:t>
          </a:r>
        </a:p>
      </xdr:txBody>
    </xdr:sp>
    <xdr:clientData/>
  </xdr:twoCellAnchor>
  <xdr:twoCellAnchor>
    <xdr:from>
      <xdr:col>5</xdr:col>
      <xdr:colOff>761999</xdr:colOff>
      <xdr:row>11</xdr:row>
      <xdr:rowOff>76201</xdr:rowOff>
    </xdr:from>
    <xdr:to>
      <xdr:col>11</xdr:col>
      <xdr:colOff>424543</xdr:colOff>
      <xdr:row>12</xdr:row>
      <xdr:rowOff>261258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4116C49-7879-4C89-A8A6-E3CB2615D5E1}"/>
            </a:ext>
          </a:extLst>
        </xdr:cNvPr>
        <xdr:cNvSpPr txBox="1"/>
      </xdr:nvSpPr>
      <xdr:spPr>
        <a:xfrm>
          <a:off x="5921828" y="3799115"/>
          <a:ext cx="3810001" cy="60960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パワコンの定格出力は</a:t>
          </a:r>
          <a:endParaRPr kumimoji="1" lang="en-US" altLang="ja-JP" sz="1100"/>
        </a:p>
        <a:p>
          <a:r>
            <a:rPr kumimoji="1" lang="ja-JP" altLang="en-US" sz="1100"/>
            <a:t>メーカーのカタログを参考にしてください</a:t>
          </a:r>
        </a:p>
      </xdr:txBody>
    </xdr:sp>
    <xdr:clientData/>
  </xdr:twoCellAnchor>
  <xdr:twoCellAnchor>
    <xdr:from>
      <xdr:col>5</xdr:col>
      <xdr:colOff>783771</xdr:colOff>
      <xdr:row>12</xdr:row>
      <xdr:rowOff>326572</xdr:rowOff>
    </xdr:from>
    <xdr:to>
      <xdr:col>11</xdr:col>
      <xdr:colOff>446315</xdr:colOff>
      <xdr:row>14</xdr:row>
      <xdr:rowOff>87086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8A51C2E-D5A4-4676-B8AA-265BECB4CD9A}"/>
            </a:ext>
          </a:extLst>
        </xdr:cNvPr>
        <xdr:cNvSpPr txBox="1"/>
      </xdr:nvSpPr>
      <xdr:spPr>
        <a:xfrm>
          <a:off x="5943600" y="4474029"/>
          <a:ext cx="3810001" cy="60960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太陽光発電システムの発電出力が自動計算され、</a:t>
          </a:r>
          <a:endParaRPr kumimoji="1" lang="en-US" altLang="ja-JP" sz="1100"/>
        </a:p>
        <a:p>
          <a:r>
            <a:rPr kumimoji="1" lang="ja-JP" altLang="en-US" sz="1100"/>
            <a:t>（ｃ）と（ｄ）を比較し、小さい値となります</a:t>
          </a:r>
        </a:p>
      </xdr:txBody>
    </xdr:sp>
    <xdr:clientData/>
  </xdr:twoCellAnchor>
  <xdr:twoCellAnchor>
    <xdr:from>
      <xdr:col>5</xdr:col>
      <xdr:colOff>391885</xdr:colOff>
      <xdr:row>16</xdr:row>
      <xdr:rowOff>10885</xdr:rowOff>
    </xdr:from>
    <xdr:to>
      <xdr:col>18</xdr:col>
      <xdr:colOff>185057</xdr:colOff>
      <xdr:row>18</xdr:row>
      <xdr:rowOff>65314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F154E7E-A83E-464D-BD5E-D6C0CB7B5271}"/>
            </a:ext>
          </a:extLst>
        </xdr:cNvPr>
        <xdr:cNvSpPr txBox="1"/>
      </xdr:nvSpPr>
      <xdr:spPr>
        <a:xfrm>
          <a:off x="5551714" y="5780314"/>
          <a:ext cx="5802086" cy="272143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/>
            <a:t>複数系列（系列</a:t>
          </a:r>
          <a:r>
            <a:rPr lang="en-US" altLang="ja-JP"/>
            <a:t>1</a:t>
          </a:r>
          <a:r>
            <a:rPr lang="ja-JP" altLang="en-US"/>
            <a:t>～系列３）の場合に入力されたものを含 めた合計値が自動計算されます。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9AF9C-DD82-4ED0-9ECF-16F50053CE20}">
  <sheetPr transitionEvaluation="1">
    <tabColor theme="9" tint="0.59999389629810485"/>
    <pageSetUpPr fitToPage="1"/>
  </sheetPr>
  <dimension ref="A1:BE44"/>
  <sheetViews>
    <sheetView showGridLines="0" tabSelected="1" view="pageBreakPreview" topLeftCell="A2" zoomScale="70" zoomScaleNormal="90" zoomScaleSheetLayoutView="70" workbookViewId="0">
      <selection activeCell="P5" sqref="P5"/>
    </sheetView>
  </sheetViews>
  <sheetFormatPr defaultColWidth="3.109375" defaultRowHeight="13.2" x14ac:dyDescent="0.2"/>
  <cols>
    <col min="1" max="1" width="3.109375" style="3" customWidth="1"/>
    <col min="2" max="2" width="6.88671875" style="3" customWidth="1"/>
    <col min="3" max="3" width="39.88671875" style="4" customWidth="1"/>
    <col min="4" max="4" width="7.109375" style="4" customWidth="1"/>
    <col min="5" max="5" width="18.21875" style="3" customWidth="1"/>
    <col min="6" max="6" width="14.44140625" style="3" customWidth="1"/>
    <col min="7" max="7" width="4.88671875" style="3" customWidth="1"/>
    <col min="8" max="8" width="11.44140625" style="3" customWidth="1"/>
    <col min="9" max="9" width="8" style="3" customWidth="1"/>
    <col min="10" max="10" width="4.6640625" style="3" customWidth="1"/>
    <col min="11" max="11" width="17.109375" style="3" customWidth="1"/>
    <col min="12" max="12" width="7" style="5" customWidth="1"/>
    <col min="13" max="13" width="3.33203125" style="4" customWidth="1"/>
    <col min="14" max="14" width="3.109375" style="3" customWidth="1"/>
    <col min="15" max="15" width="4.109375" style="3" customWidth="1"/>
    <col min="16" max="18" width="3.109375" style="3"/>
    <col min="19" max="19" width="6.88671875" style="3" customWidth="1"/>
    <col min="20" max="20" width="13.44140625" style="4" customWidth="1"/>
    <col min="21" max="21" width="6.109375" style="4" customWidth="1"/>
    <col min="22" max="22" width="35.88671875" style="3" customWidth="1"/>
    <col min="23" max="23" width="12.6640625" style="3" customWidth="1"/>
    <col min="24" max="25" width="4.88671875" style="3" customWidth="1"/>
    <col min="26" max="26" width="9.33203125" style="3" customWidth="1"/>
    <col min="27" max="27" width="4.6640625" style="3" customWidth="1"/>
    <col min="28" max="28" width="3.6640625" style="3" customWidth="1"/>
    <col min="29" max="29" width="15" style="5" customWidth="1"/>
    <col min="30" max="30" width="5.6640625" style="4" customWidth="1"/>
    <col min="31" max="31" width="3" style="3" customWidth="1"/>
    <col min="32" max="16384" width="3.109375" style="3"/>
  </cols>
  <sheetData>
    <row r="1" spans="1:57" ht="9.6" hidden="1" customHeight="1" x14ac:dyDescent="0.2">
      <c r="A1"/>
      <c r="B1" s="36"/>
      <c r="C1" s="13"/>
      <c r="D1" s="13"/>
      <c r="E1"/>
      <c r="F1"/>
      <c r="G1"/>
      <c r="H1"/>
      <c r="I1"/>
      <c r="J1"/>
      <c r="K1" s="26"/>
      <c r="L1" s="7"/>
      <c r="M1" s="6"/>
      <c r="N1" s="23"/>
      <c r="S1"/>
      <c r="T1" s="36" t="s">
        <v>20</v>
      </c>
      <c r="U1" s="13"/>
      <c r="V1" s="13"/>
      <c r="W1"/>
      <c r="X1"/>
      <c r="Y1"/>
      <c r="Z1"/>
      <c r="AA1"/>
      <c r="AB1"/>
      <c r="AC1" s="26"/>
      <c r="AD1" s="7"/>
      <c r="AE1" s="6"/>
      <c r="AF1"/>
    </row>
    <row r="2" spans="1:57" s="12" customFormat="1" ht="23.4" customHeight="1" x14ac:dyDescent="0.2">
      <c r="A2" s="20"/>
      <c r="B2" s="21"/>
      <c r="C2" s="126" t="s">
        <v>39</v>
      </c>
      <c r="D2" s="126"/>
      <c r="E2" s="126"/>
      <c r="F2" s="126"/>
      <c r="G2" s="126"/>
      <c r="H2" s="126"/>
      <c r="I2" s="126"/>
      <c r="J2" s="126"/>
      <c r="K2" s="126"/>
      <c r="L2" s="20"/>
      <c r="M2" s="20"/>
      <c r="N2" s="24"/>
      <c r="S2" s="20"/>
      <c r="T2" s="21"/>
      <c r="U2" s="20"/>
      <c r="V2" s="122"/>
      <c r="W2" s="122"/>
      <c r="X2" s="122"/>
      <c r="Y2" s="20"/>
      <c r="Z2" s="20"/>
      <c r="AA2" s="20"/>
      <c r="AB2" s="20"/>
      <c r="AC2" s="20"/>
      <c r="AD2" s="20"/>
      <c r="AE2" s="20"/>
      <c r="AF2" s="20"/>
    </row>
    <row r="3" spans="1:57" ht="31.8" customHeight="1" x14ac:dyDescent="0.2">
      <c r="A3"/>
      <c r="B3" s="40" t="s">
        <v>38</v>
      </c>
      <c r="C3"/>
      <c r="D3"/>
      <c r="E3"/>
      <c r="F3"/>
      <c r="G3"/>
      <c r="H3"/>
      <c r="I3"/>
      <c r="J3"/>
      <c r="K3"/>
      <c r="L3" s="7"/>
      <c r="N3" s="23"/>
      <c r="S3"/>
      <c r="T3" s="2"/>
      <c r="U3"/>
      <c r="V3"/>
      <c r="W3"/>
      <c r="X3"/>
      <c r="Y3"/>
      <c r="Z3"/>
      <c r="AA3"/>
      <c r="AB3"/>
      <c r="AC3"/>
      <c r="AD3" s="7"/>
      <c r="AE3" s="19"/>
      <c r="AF3"/>
    </row>
    <row r="4" spans="1:57" ht="19.8" customHeight="1" x14ac:dyDescent="0.2">
      <c r="A4"/>
      <c r="B4" s="38" t="s">
        <v>15</v>
      </c>
      <c r="C4"/>
      <c r="D4" s="11"/>
      <c r="E4" s="6"/>
      <c r="F4" s="6"/>
      <c r="G4" s="6"/>
      <c r="H4" s="6"/>
      <c r="I4" s="6"/>
      <c r="J4" s="6"/>
      <c r="K4" s="6"/>
      <c r="L4" s="10"/>
      <c r="M4" s="6"/>
      <c r="N4" s="23"/>
      <c r="S4"/>
      <c r="T4" s="8"/>
      <c r="U4"/>
      <c r="V4" s="11"/>
      <c r="W4" s="6"/>
      <c r="X4" s="6"/>
      <c r="Y4" s="6"/>
      <c r="Z4" s="6"/>
      <c r="AA4" s="6"/>
      <c r="AB4" s="6"/>
      <c r="AC4" s="6"/>
      <c r="AD4" s="10"/>
      <c r="AE4" s="6"/>
      <c r="AF4"/>
    </row>
    <row r="5" spans="1:57" s="9" customFormat="1" ht="31.05" customHeight="1" x14ac:dyDescent="0.2">
      <c r="A5" s="1"/>
      <c r="B5" s="92" t="s">
        <v>23</v>
      </c>
      <c r="C5" s="93"/>
      <c r="D5" s="27" t="s">
        <v>10</v>
      </c>
      <c r="E5" s="89" t="s">
        <v>30</v>
      </c>
      <c r="F5" s="90"/>
      <c r="G5" s="91"/>
      <c r="H5" s="89" t="s">
        <v>9</v>
      </c>
      <c r="I5" s="90"/>
      <c r="J5" s="90"/>
      <c r="K5" s="89" t="s">
        <v>27</v>
      </c>
      <c r="L5" s="91"/>
      <c r="M5" s="1"/>
      <c r="Q5" s="1"/>
      <c r="R5" s="63"/>
      <c r="S5" s="64"/>
      <c r="T5" s="65"/>
      <c r="U5" s="65"/>
      <c r="V5" s="125"/>
      <c r="W5" s="125"/>
      <c r="X5" s="125"/>
      <c r="Y5" s="125"/>
      <c r="Z5" s="125"/>
      <c r="AA5" s="125"/>
      <c r="AB5" s="125"/>
      <c r="AC5" s="125"/>
      <c r="AD5" s="1"/>
    </row>
    <row r="6" spans="1:57" s="9" customFormat="1" ht="31.05" customHeight="1" x14ac:dyDescent="0.2">
      <c r="A6" s="1"/>
      <c r="B6" s="94"/>
      <c r="C6" s="95"/>
      <c r="D6" s="28">
        <v>1</v>
      </c>
      <c r="E6" s="14"/>
      <c r="F6" s="32" t="s">
        <v>8</v>
      </c>
      <c r="G6" s="31" t="s">
        <v>7</v>
      </c>
      <c r="H6" s="22"/>
      <c r="I6" s="30" t="s">
        <v>6</v>
      </c>
      <c r="J6" s="31" t="s">
        <v>5</v>
      </c>
      <c r="K6" s="54" t="str">
        <f>IF(AND(ISNUMBER(E6)*1,ISNUMBER(H6)*1),E6*H6,"")</f>
        <v/>
      </c>
      <c r="L6" s="29" t="s">
        <v>4</v>
      </c>
      <c r="M6" s="1"/>
      <c r="Q6" s="1"/>
      <c r="R6" s="63"/>
      <c r="S6" s="64"/>
      <c r="T6" s="66"/>
      <c r="U6" s="67"/>
      <c r="V6" s="68"/>
      <c r="W6" s="65"/>
      <c r="X6" s="65"/>
      <c r="Y6" s="69"/>
      <c r="Z6" s="65"/>
      <c r="AA6" s="65"/>
      <c r="AB6" s="70"/>
      <c r="AC6" s="65"/>
      <c r="AD6" s="1"/>
    </row>
    <row r="7" spans="1:57" s="9" customFormat="1" ht="31.05" customHeight="1" x14ac:dyDescent="0.2">
      <c r="A7" s="1"/>
      <c r="B7" s="94"/>
      <c r="C7" s="95"/>
      <c r="D7" s="28">
        <v>2</v>
      </c>
      <c r="E7" s="14"/>
      <c r="F7" s="32" t="s">
        <v>8</v>
      </c>
      <c r="G7" s="31" t="s">
        <v>7</v>
      </c>
      <c r="H7" s="22"/>
      <c r="I7" s="30" t="s">
        <v>6</v>
      </c>
      <c r="J7" s="31" t="s">
        <v>5</v>
      </c>
      <c r="K7" s="54">
        <f>E7*H7</f>
        <v>0</v>
      </c>
      <c r="L7" s="29" t="s">
        <v>4</v>
      </c>
      <c r="M7" s="1"/>
      <c r="Q7" s="1"/>
      <c r="R7" s="63"/>
      <c r="S7" s="64"/>
      <c r="T7" s="66"/>
      <c r="U7" s="67"/>
      <c r="V7" s="68"/>
      <c r="W7" s="65"/>
      <c r="X7" s="65"/>
      <c r="Y7" s="69"/>
      <c r="Z7" s="65"/>
      <c r="AA7" s="65"/>
      <c r="AB7" s="70"/>
      <c r="AC7" s="65"/>
      <c r="AD7" s="1"/>
    </row>
    <row r="8" spans="1:57" s="9" customFormat="1" ht="31.05" customHeight="1" x14ac:dyDescent="0.2">
      <c r="A8" s="1"/>
      <c r="B8" s="94"/>
      <c r="C8" s="95"/>
      <c r="D8" s="28">
        <v>3</v>
      </c>
      <c r="E8" s="14"/>
      <c r="F8" s="32" t="s">
        <v>8</v>
      </c>
      <c r="G8" s="31" t="s">
        <v>7</v>
      </c>
      <c r="H8" s="22"/>
      <c r="I8" s="30" t="s">
        <v>6</v>
      </c>
      <c r="J8" s="31" t="s">
        <v>5</v>
      </c>
      <c r="K8" s="54">
        <f>E8*H8</f>
        <v>0</v>
      </c>
      <c r="L8" s="29" t="s">
        <v>4</v>
      </c>
      <c r="M8" s="1"/>
      <c r="Q8" s="1"/>
      <c r="R8" s="63"/>
      <c r="S8" s="64"/>
      <c r="T8" s="66"/>
      <c r="U8" s="67"/>
      <c r="V8" s="68"/>
      <c r="W8" s="65"/>
      <c r="X8" s="65"/>
      <c r="Y8" s="69"/>
      <c r="Z8" s="65"/>
      <c r="AA8" s="65"/>
      <c r="AB8" s="70"/>
      <c r="AC8" s="65"/>
      <c r="AD8" s="1"/>
    </row>
    <row r="9" spans="1:57" s="9" customFormat="1" ht="31.05" customHeight="1" x14ac:dyDescent="0.2">
      <c r="A9" s="1"/>
      <c r="B9" s="94"/>
      <c r="C9" s="95"/>
      <c r="D9" s="28">
        <v>4</v>
      </c>
      <c r="E9" s="14"/>
      <c r="F9" s="32" t="s">
        <v>8</v>
      </c>
      <c r="G9" s="31" t="s">
        <v>7</v>
      </c>
      <c r="H9" s="22"/>
      <c r="I9" s="30" t="s">
        <v>6</v>
      </c>
      <c r="J9" s="31" t="s">
        <v>5</v>
      </c>
      <c r="K9" s="54">
        <f>E9*H9</f>
        <v>0</v>
      </c>
      <c r="L9" s="29" t="s">
        <v>4</v>
      </c>
      <c r="M9" s="1"/>
      <c r="Q9" s="1"/>
      <c r="R9" s="63"/>
      <c r="S9" s="64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</row>
    <row r="10" spans="1:57" s="9" customFormat="1" ht="31.05" customHeight="1" x14ac:dyDescent="0.2">
      <c r="A10" s="1"/>
      <c r="B10" s="94"/>
      <c r="C10" s="95"/>
      <c r="D10" s="28">
        <v>5</v>
      </c>
      <c r="E10" s="14"/>
      <c r="F10" s="32" t="s">
        <v>8</v>
      </c>
      <c r="G10" s="31" t="s">
        <v>7</v>
      </c>
      <c r="H10" s="15"/>
      <c r="I10" s="30" t="s">
        <v>6</v>
      </c>
      <c r="J10" s="31" t="s">
        <v>5</v>
      </c>
      <c r="K10" s="54">
        <f>E10*H10</f>
        <v>0</v>
      </c>
      <c r="L10" s="29" t="s">
        <v>4</v>
      </c>
      <c r="M10" s="1"/>
      <c r="Q10" s="1"/>
      <c r="R10" s="63"/>
      <c r="S10" s="64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</row>
    <row r="11" spans="1:57" s="9" customFormat="1" ht="33" customHeight="1" x14ac:dyDescent="0.2">
      <c r="A11" s="1"/>
      <c r="B11" s="94"/>
      <c r="C11" s="95"/>
      <c r="D11" s="98" t="s">
        <v>24</v>
      </c>
      <c r="E11" s="99"/>
      <c r="F11" s="99"/>
      <c r="G11" s="99"/>
      <c r="H11" s="99"/>
      <c r="I11" s="99"/>
      <c r="J11" s="100"/>
      <c r="K11" s="54">
        <f>SUM(K6:K10)</f>
        <v>0</v>
      </c>
      <c r="L11" s="33" t="s">
        <v>4</v>
      </c>
      <c r="M11" s="1"/>
      <c r="Q11" s="1"/>
      <c r="R11" s="63"/>
      <c r="S11" s="64"/>
      <c r="T11" s="123"/>
      <c r="U11" s="123"/>
      <c r="V11" s="123"/>
      <c r="W11" s="123"/>
      <c r="X11" s="123"/>
      <c r="Y11" s="123"/>
      <c r="Z11" s="123"/>
      <c r="AA11" s="123"/>
      <c r="AB11" s="70"/>
      <c r="AC11" s="65"/>
      <c r="AD11" s="1"/>
    </row>
    <row r="12" spans="1:57" s="9" customFormat="1" ht="33" customHeight="1" x14ac:dyDescent="0.2">
      <c r="A12" s="1"/>
      <c r="B12" s="37"/>
      <c r="C12" s="62" t="s">
        <v>11</v>
      </c>
      <c r="D12" s="16" t="s">
        <v>3</v>
      </c>
      <c r="E12" s="82" t="str">
        <f>IF(K11&lt;&gt;"",K11/1000,"")</f>
        <v/>
      </c>
      <c r="F12" s="34" t="s">
        <v>0</v>
      </c>
      <c r="G12" s="102" t="s">
        <v>16</v>
      </c>
      <c r="H12" s="102"/>
      <c r="I12" s="102"/>
      <c r="J12" s="102"/>
      <c r="K12" s="102"/>
      <c r="L12" s="102"/>
      <c r="M12" s="46"/>
      <c r="N12" s="39"/>
      <c r="O12" s="25"/>
      <c r="T12" s="1"/>
      <c r="U12" s="63"/>
      <c r="V12" s="71"/>
      <c r="W12" s="72"/>
      <c r="X12" s="73"/>
      <c r="Y12" s="74"/>
      <c r="Z12" s="124"/>
      <c r="AA12" s="124"/>
      <c r="AB12" s="124"/>
      <c r="AC12" s="124"/>
      <c r="AD12" s="124"/>
      <c r="AE12" s="124"/>
      <c r="AF12" s="124"/>
      <c r="AG12" s="1"/>
    </row>
    <row r="13" spans="1:57" s="9" customFormat="1" ht="33" customHeight="1" x14ac:dyDescent="0.2">
      <c r="A13" s="1"/>
      <c r="B13" s="96" t="s">
        <v>29</v>
      </c>
      <c r="C13" s="97"/>
      <c r="D13" s="17" t="s">
        <v>2</v>
      </c>
      <c r="E13" s="84"/>
      <c r="F13" s="35" t="s">
        <v>0</v>
      </c>
      <c r="G13" s="108"/>
      <c r="H13" s="108"/>
      <c r="I13" s="108"/>
      <c r="J13" s="109"/>
      <c r="K13" s="110"/>
      <c r="L13" s="47"/>
      <c r="M13" s="44"/>
      <c r="N13" s="25"/>
      <c r="S13" s="1"/>
      <c r="T13" s="75"/>
      <c r="U13" s="71"/>
      <c r="V13" s="72"/>
      <c r="W13" s="76"/>
      <c r="X13" s="74"/>
      <c r="Y13" s="114"/>
      <c r="Z13" s="114"/>
      <c r="AA13" s="114"/>
      <c r="AB13" s="115"/>
      <c r="AC13" s="115"/>
      <c r="AD13" s="77"/>
      <c r="AE13" s="44"/>
      <c r="AF13" s="1"/>
    </row>
    <row r="14" spans="1:57" s="9" customFormat="1" ht="33" customHeight="1" x14ac:dyDescent="0.2">
      <c r="A14" s="1"/>
      <c r="B14" s="96" t="s">
        <v>12</v>
      </c>
      <c r="C14" s="106"/>
      <c r="D14" s="18" t="s">
        <v>21</v>
      </c>
      <c r="E14" s="83" t="str">
        <f>IF(AND(ISNUMBER(E12),ISNUMBER(E13)),MIN(E12,E13),"")</f>
        <v/>
      </c>
      <c r="F14" s="34" t="s">
        <v>0</v>
      </c>
      <c r="G14" s="104" t="s">
        <v>17</v>
      </c>
      <c r="H14" s="104"/>
      <c r="I14" s="104"/>
      <c r="J14" s="104"/>
      <c r="K14" s="104"/>
      <c r="L14" s="105"/>
      <c r="M14" s="45"/>
      <c r="N14" s="25"/>
      <c r="S14" s="1"/>
      <c r="T14" s="116"/>
      <c r="U14" s="116"/>
      <c r="V14" s="44"/>
      <c r="W14" s="78"/>
      <c r="X14" s="74"/>
      <c r="Y14" s="111"/>
      <c r="Z14" s="111"/>
      <c r="AA14" s="111"/>
      <c r="AB14" s="111"/>
      <c r="AC14" s="111"/>
      <c r="AD14" s="111"/>
      <c r="AE14" s="111"/>
      <c r="AF14" s="1"/>
    </row>
    <row r="15" spans="1:57" s="9" customFormat="1" ht="18" customHeight="1" thickBot="1" x14ac:dyDescent="0.25">
      <c r="A15"/>
      <c r="B15"/>
      <c r="C15" s="6"/>
      <c r="D15" s="6"/>
      <c r="E15"/>
      <c r="F15"/>
      <c r="G15"/>
      <c r="H15"/>
      <c r="I15"/>
      <c r="J15"/>
      <c r="K15"/>
      <c r="L15" s="7"/>
      <c r="M15" s="6"/>
      <c r="N15" s="25"/>
      <c r="S15"/>
      <c r="T15"/>
      <c r="U15" s="6"/>
      <c r="V15" s="6"/>
      <c r="W15"/>
      <c r="X15"/>
      <c r="Y15"/>
      <c r="Z15"/>
      <c r="AA15"/>
      <c r="AB15"/>
      <c r="AC15"/>
      <c r="AD15" s="7"/>
      <c r="AE15" s="6"/>
      <c r="AF15"/>
    </row>
    <row r="16" spans="1:57" ht="42.6" customHeight="1" thickBot="1" x14ac:dyDescent="0.25">
      <c r="A16" s="1"/>
      <c r="B16" s="117" t="s">
        <v>37</v>
      </c>
      <c r="C16" s="118"/>
      <c r="D16" s="48" t="s">
        <v>1</v>
      </c>
      <c r="E16" s="61" t="str">
        <f>IF(E14="","",ROUND(SUM(E14+IF(E32&lt;&gt;"",E32,"")+IF(E44&lt;&gt;"",E44,"")),2))</f>
        <v/>
      </c>
      <c r="F16" s="49" t="s">
        <v>0</v>
      </c>
      <c r="G16" s="119" t="s">
        <v>18</v>
      </c>
      <c r="H16" s="119"/>
      <c r="I16" s="119"/>
      <c r="J16" s="119"/>
      <c r="K16" s="119"/>
      <c r="L16" s="120"/>
      <c r="M16" s="45"/>
      <c r="N16" s="23"/>
      <c r="S16" s="1"/>
      <c r="T16" s="116"/>
      <c r="U16" s="116"/>
      <c r="V16" s="72"/>
      <c r="W16" s="79"/>
      <c r="X16" s="74"/>
      <c r="Y16" s="111"/>
      <c r="Z16" s="111"/>
      <c r="AA16" s="111"/>
      <c r="AB16" s="111"/>
      <c r="AC16" s="111"/>
      <c r="AD16" s="111"/>
      <c r="AE16" s="111"/>
      <c r="AF16" s="1"/>
    </row>
    <row r="17" spans="1:32" s="9" customFormat="1" ht="16.8" customHeight="1" x14ac:dyDescent="0.2">
      <c r="A17"/>
      <c r="B17" s="8" t="s">
        <v>26</v>
      </c>
      <c r="C17"/>
      <c r="D17" s="11"/>
      <c r="E17" s="6"/>
      <c r="F17" s="6"/>
      <c r="G17" s="6"/>
      <c r="H17" s="6"/>
      <c r="I17" s="6"/>
      <c r="J17" s="6"/>
      <c r="K17" s="6"/>
      <c r="L17" s="10"/>
      <c r="M17" s="6"/>
      <c r="N17" s="25"/>
      <c r="S17"/>
      <c r="T17" s="8"/>
      <c r="U17"/>
      <c r="V17" s="11"/>
      <c r="W17" s="6"/>
      <c r="X17" s="6"/>
      <c r="Y17" s="6"/>
      <c r="Z17" s="6"/>
      <c r="AA17" s="6"/>
      <c r="AB17" s="6"/>
      <c r="AC17" s="6"/>
      <c r="AD17" s="10"/>
      <c r="AE17" s="6"/>
      <c r="AF17"/>
    </row>
    <row r="18" spans="1:32" ht="12" hidden="1" customHeight="1" thickBot="1" x14ac:dyDescent="0.25">
      <c r="A18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23"/>
      <c r="S18"/>
      <c r="T18" s="112" t="s">
        <v>13</v>
      </c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/>
    </row>
    <row r="19" spans="1:32" ht="12" customHeight="1" x14ac:dyDescent="0.2">
      <c r="A19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23"/>
      <c r="S19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/>
    </row>
    <row r="20" spans="1:32" ht="12" customHeight="1" x14ac:dyDescent="0.2">
      <c r="A20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23"/>
      <c r="S20"/>
      <c r="T20" s="5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/>
    </row>
    <row r="21" spans="1:32" ht="43.8" customHeight="1" x14ac:dyDescent="0.2">
      <c r="A21" s="42"/>
      <c r="B21" s="101" t="s">
        <v>40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42"/>
      <c r="N21" s="23"/>
      <c r="T21" s="3"/>
      <c r="V21" s="4"/>
      <c r="AC21" s="3"/>
      <c r="AD21" s="5"/>
      <c r="AE21" s="4"/>
    </row>
    <row r="22" spans="1:32" ht="16.2" customHeight="1" x14ac:dyDescent="0.2">
      <c r="A22"/>
      <c r="B22" s="41" t="s">
        <v>25</v>
      </c>
      <c r="C22"/>
      <c r="D22" s="11"/>
      <c r="E22" s="6"/>
      <c r="F22" s="6"/>
      <c r="G22" s="6"/>
      <c r="H22" s="6"/>
      <c r="I22" s="6"/>
      <c r="J22" s="6"/>
      <c r="K22" s="6"/>
      <c r="L22" s="10"/>
      <c r="M22" s="6"/>
    </row>
    <row r="23" spans="1:32" ht="31.05" customHeight="1" x14ac:dyDescent="0.2">
      <c r="A23" s="1"/>
      <c r="B23" s="92" t="s">
        <v>23</v>
      </c>
      <c r="C23" s="93"/>
      <c r="D23" s="27" t="s">
        <v>10</v>
      </c>
      <c r="E23" s="89" t="s">
        <v>30</v>
      </c>
      <c r="F23" s="90"/>
      <c r="G23" s="91"/>
      <c r="H23" s="89" t="s">
        <v>9</v>
      </c>
      <c r="I23" s="90"/>
      <c r="J23" s="91"/>
      <c r="K23" s="89" t="s">
        <v>28</v>
      </c>
      <c r="L23" s="91"/>
      <c r="M23" s="1"/>
    </row>
    <row r="24" spans="1:32" ht="31.05" customHeight="1" x14ac:dyDescent="0.2">
      <c r="A24" s="1"/>
      <c r="B24" s="94"/>
      <c r="C24" s="95"/>
      <c r="D24" s="28">
        <v>1</v>
      </c>
      <c r="E24" s="14"/>
      <c r="F24" s="32" t="s">
        <v>8</v>
      </c>
      <c r="G24" s="31" t="s">
        <v>7</v>
      </c>
      <c r="H24" s="22"/>
      <c r="I24" s="30" t="s">
        <v>6</v>
      </c>
      <c r="J24" s="31" t="s">
        <v>5</v>
      </c>
      <c r="K24" s="54">
        <f>E24*H24</f>
        <v>0</v>
      </c>
      <c r="L24" s="29" t="s">
        <v>4</v>
      </c>
      <c r="M24" s="1"/>
    </row>
    <row r="25" spans="1:32" ht="31.05" customHeight="1" x14ac:dyDescent="0.2">
      <c r="A25" s="1"/>
      <c r="B25" s="94"/>
      <c r="C25" s="95"/>
      <c r="D25" s="28">
        <v>2</v>
      </c>
      <c r="E25" s="14"/>
      <c r="F25" s="32" t="s">
        <v>8</v>
      </c>
      <c r="G25" s="31" t="s">
        <v>7</v>
      </c>
      <c r="H25" s="22"/>
      <c r="I25" s="30" t="s">
        <v>6</v>
      </c>
      <c r="J25" s="31" t="s">
        <v>5</v>
      </c>
      <c r="K25" s="54">
        <f>E25*H25</f>
        <v>0</v>
      </c>
      <c r="L25" s="29" t="s">
        <v>4</v>
      </c>
      <c r="M25" s="1"/>
    </row>
    <row r="26" spans="1:32" ht="31.05" customHeight="1" x14ac:dyDescent="0.2">
      <c r="A26" s="1"/>
      <c r="B26" s="94"/>
      <c r="C26" s="95"/>
      <c r="D26" s="28">
        <v>3</v>
      </c>
      <c r="E26" s="14"/>
      <c r="F26" s="32" t="s">
        <v>8</v>
      </c>
      <c r="G26" s="31" t="s">
        <v>7</v>
      </c>
      <c r="H26" s="22"/>
      <c r="I26" s="30" t="s">
        <v>6</v>
      </c>
      <c r="J26" s="31" t="s">
        <v>5</v>
      </c>
      <c r="K26" s="54">
        <f>E26*H26</f>
        <v>0</v>
      </c>
      <c r="L26" s="29" t="s">
        <v>4</v>
      </c>
      <c r="M26" s="1"/>
    </row>
    <row r="27" spans="1:32" ht="31.05" customHeight="1" x14ac:dyDescent="0.2">
      <c r="A27" s="1"/>
      <c r="B27" s="94"/>
      <c r="C27" s="95"/>
      <c r="D27" s="28">
        <v>4</v>
      </c>
      <c r="E27" s="14"/>
      <c r="F27" s="32" t="s">
        <v>8</v>
      </c>
      <c r="G27" s="31" t="s">
        <v>7</v>
      </c>
      <c r="H27" s="22"/>
      <c r="I27" s="30" t="s">
        <v>6</v>
      </c>
      <c r="J27" s="31" t="s">
        <v>5</v>
      </c>
      <c r="K27" s="54">
        <f>E27*H27</f>
        <v>0</v>
      </c>
      <c r="L27" s="29" t="s">
        <v>4</v>
      </c>
      <c r="M27" s="1"/>
    </row>
    <row r="28" spans="1:32" ht="31.05" customHeight="1" x14ac:dyDescent="0.2">
      <c r="A28" s="1"/>
      <c r="B28" s="94"/>
      <c r="C28" s="95"/>
      <c r="D28" s="28">
        <v>5</v>
      </c>
      <c r="E28" s="14"/>
      <c r="F28" s="32" t="s">
        <v>8</v>
      </c>
      <c r="G28" s="31" t="s">
        <v>7</v>
      </c>
      <c r="H28" s="15"/>
      <c r="I28" s="30" t="s">
        <v>6</v>
      </c>
      <c r="J28" s="31" t="s">
        <v>5</v>
      </c>
      <c r="K28" s="54">
        <f>E28*H28</f>
        <v>0</v>
      </c>
      <c r="L28" s="29" t="s">
        <v>4</v>
      </c>
      <c r="M28" s="1"/>
    </row>
    <row r="29" spans="1:32" ht="33" customHeight="1" x14ac:dyDescent="0.2">
      <c r="A29" s="1"/>
      <c r="B29" s="94"/>
      <c r="C29" s="95"/>
      <c r="D29" s="98" t="s">
        <v>24</v>
      </c>
      <c r="E29" s="99"/>
      <c r="F29" s="99"/>
      <c r="G29" s="99"/>
      <c r="H29" s="99"/>
      <c r="I29" s="99"/>
      <c r="J29" s="100"/>
      <c r="K29" s="55">
        <f>SUM(K24:K28)</f>
        <v>0</v>
      </c>
      <c r="L29" s="33" t="s">
        <v>4</v>
      </c>
      <c r="M29" s="1"/>
    </row>
    <row r="30" spans="1:32" ht="33" customHeight="1" x14ac:dyDescent="0.2">
      <c r="A30" s="1"/>
      <c r="B30" s="37"/>
      <c r="C30" s="62" t="s">
        <v>11</v>
      </c>
      <c r="D30" s="80" t="s">
        <v>31</v>
      </c>
      <c r="E30" s="82" t="str">
        <f>IF(K29/1000&lt;&gt;0,K29/1000,"")</f>
        <v/>
      </c>
      <c r="F30" s="34" t="s">
        <v>0</v>
      </c>
      <c r="G30" s="102" t="s">
        <v>16</v>
      </c>
      <c r="H30" s="102"/>
      <c r="I30" s="102"/>
      <c r="J30" s="102"/>
      <c r="K30" s="102"/>
      <c r="L30" s="103"/>
      <c r="M30" s="43"/>
    </row>
    <row r="31" spans="1:32" ht="33" customHeight="1" x14ac:dyDescent="0.2">
      <c r="A31" s="1"/>
      <c r="B31" s="96" t="s">
        <v>29</v>
      </c>
      <c r="C31" s="97"/>
      <c r="D31" s="81" t="s">
        <v>32</v>
      </c>
      <c r="E31" s="56"/>
      <c r="F31" s="35" t="s">
        <v>0</v>
      </c>
      <c r="G31" s="108"/>
      <c r="H31" s="108"/>
      <c r="I31" s="108"/>
      <c r="J31" s="109"/>
      <c r="K31" s="110"/>
      <c r="L31" s="51"/>
      <c r="M31" s="50"/>
    </row>
    <row r="32" spans="1:32" ht="33" customHeight="1" x14ac:dyDescent="0.2">
      <c r="A32" s="1"/>
      <c r="B32" s="96" t="s">
        <v>12</v>
      </c>
      <c r="C32" s="106"/>
      <c r="D32" s="18" t="s">
        <v>14</v>
      </c>
      <c r="E32" s="83" t="str">
        <f>IF(AND(ISNUMBER(E30),ISNUMBER(E31)),MIN(E30,E31),"")</f>
        <v/>
      </c>
      <c r="F32" s="53" t="s">
        <v>0</v>
      </c>
      <c r="G32" s="104" t="s">
        <v>36</v>
      </c>
      <c r="H32" s="104"/>
      <c r="I32" s="104"/>
      <c r="J32" s="104"/>
      <c r="K32" s="104"/>
      <c r="L32" s="105"/>
      <c r="M32" s="45"/>
    </row>
    <row r="33" spans="1:13" ht="13.2" hidden="1" customHeight="1" x14ac:dyDescent="0.2">
      <c r="A33"/>
      <c r="B33"/>
      <c r="C33" s="6"/>
      <c r="D33" s="6"/>
      <c r="E33"/>
      <c r="F33"/>
      <c r="G33"/>
      <c r="H33"/>
      <c r="I33"/>
      <c r="J33"/>
      <c r="K33"/>
      <c r="L33" s="7"/>
      <c r="M33" s="6"/>
    </row>
    <row r="34" spans="1:13" ht="23.4" customHeight="1" x14ac:dyDescent="0.2">
      <c r="A34"/>
      <c r="B34" s="41" t="s">
        <v>19</v>
      </c>
      <c r="C34"/>
      <c r="D34" s="11"/>
      <c r="E34" s="6"/>
      <c r="F34" s="6"/>
      <c r="G34" s="6"/>
      <c r="H34" s="6"/>
      <c r="I34" s="6"/>
      <c r="J34" s="6"/>
      <c r="K34" s="6"/>
      <c r="L34" s="10"/>
      <c r="M34" s="6"/>
    </row>
    <row r="35" spans="1:13" ht="31.05" customHeight="1" x14ac:dyDescent="0.2">
      <c r="A35" s="1"/>
      <c r="B35" s="92" t="s">
        <v>23</v>
      </c>
      <c r="C35" s="93"/>
      <c r="D35" s="27" t="s">
        <v>10</v>
      </c>
      <c r="E35" s="89" t="s">
        <v>30</v>
      </c>
      <c r="F35" s="90"/>
      <c r="G35" s="91"/>
      <c r="H35" s="89" t="s">
        <v>9</v>
      </c>
      <c r="I35" s="90"/>
      <c r="J35" s="90"/>
      <c r="K35" s="89" t="s">
        <v>28</v>
      </c>
      <c r="L35" s="91"/>
      <c r="M35" s="1"/>
    </row>
    <row r="36" spans="1:13" ht="31.05" customHeight="1" x14ac:dyDescent="0.2">
      <c r="A36" s="1"/>
      <c r="B36" s="94"/>
      <c r="C36" s="95"/>
      <c r="D36" s="28">
        <v>1</v>
      </c>
      <c r="E36" s="14"/>
      <c r="F36" s="32" t="s">
        <v>8</v>
      </c>
      <c r="G36" s="31" t="s">
        <v>7</v>
      </c>
      <c r="H36" s="22"/>
      <c r="I36" s="30" t="s">
        <v>6</v>
      </c>
      <c r="J36" s="31" t="s">
        <v>5</v>
      </c>
      <c r="K36" s="57">
        <f>E36*H36</f>
        <v>0</v>
      </c>
      <c r="L36" s="29" t="s">
        <v>4</v>
      </c>
      <c r="M36" s="1"/>
    </row>
    <row r="37" spans="1:13" ht="31.05" customHeight="1" x14ac:dyDescent="0.2">
      <c r="A37" s="1"/>
      <c r="B37" s="94"/>
      <c r="C37" s="95"/>
      <c r="D37" s="28">
        <v>2</v>
      </c>
      <c r="E37" s="14"/>
      <c r="F37" s="32" t="s">
        <v>8</v>
      </c>
      <c r="G37" s="31" t="s">
        <v>7</v>
      </c>
      <c r="H37" s="22"/>
      <c r="I37" s="30" t="s">
        <v>6</v>
      </c>
      <c r="J37" s="31" t="s">
        <v>5</v>
      </c>
      <c r="K37" s="57">
        <f>E37*H37</f>
        <v>0</v>
      </c>
      <c r="L37" s="29" t="s">
        <v>4</v>
      </c>
      <c r="M37" s="1"/>
    </row>
    <row r="38" spans="1:13" ht="31.05" customHeight="1" x14ac:dyDescent="0.2">
      <c r="A38" s="1"/>
      <c r="B38" s="94"/>
      <c r="C38" s="95"/>
      <c r="D38" s="28">
        <v>3</v>
      </c>
      <c r="E38" s="14"/>
      <c r="F38" s="32" t="s">
        <v>8</v>
      </c>
      <c r="G38" s="31" t="s">
        <v>7</v>
      </c>
      <c r="H38" s="22"/>
      <c r="I38" s="30" t="s">
        <v>6</v>
      </c>
      <c r="J38" s="31" t="s">
        <v>5</v>
      </c>
      <c r="K38" s="57">
        <f>E38*H38</f>
        <v>0</v>
      </c>
      <c r="L38" s="29" t="s">
        <v>4</v>
      </c>
      <c r="M38" s="1"/>
    </row>
    <row r="39" spans="1:13" ht="31.05" customHeight="1" x14ac:dyDescent="0.2">
      <c r="A39" s="1"/>
      <c r="B39" s="94"/>
      <c r="C39" s="95"/>
      <c r="D39" s="28">
        <v>4</v>
      </c>
      <c r="E39" s="14"/>
      <c r="F39" s="32" t="s">
        <v>8</v>
      </c>
      <c r="G39" s="31" t="s">
        <v>7</v>
      </c>
      <c r="H39" s="22"/>
      <c r="I39" s="30" t="s">
        <v>6</v>
      </c>
      <c r="J39" s="31" t="s">
        <v>5</v>
      </c>
      <c r="K39" s="57">
        <f>E39*H39</f>
        <v>0</v>
      </c>
      <c r="L39" s="29" t="s">
        <v>4</v>
      </c>
      <c r="M39" s="1"/>
    </row>
    <row r="40" spans="1:13" ht="31.05" customHeight="1" x14ac:dyDescent="0.2">
      <c r="A40" s="1"/>
      <c r="B40" s="94"/>
      <c r="C40" s="95"/>
      <c r="D40" s="28">
        <v>5</v>
      </c>
      <c r="E40" s="14"/>
      <c r="F40" s="32" t="s">
        <v>8</v>
      </c>
      <c r="G40" s="31" t="s">
        <v>7</v>
      </c>
      <c r="H40" s="15"/>
      <c r="I40" s="30" t="s">
        <v>6</v>
      </c>
      <c r="J40" s="31" t="s">
        <v>5</v>
      </c>
      <c r="K40" s="57">
        <f>E40*H40</f>
        <v>0</v>
      </c>
      <c r="L40" s="29" t="s">
        <v>4</v>
      </c>
      <c r="M40" s="1"/>
    </row>
    <row r="41" spans="1:13" ht="33" customHeight="1" x14ac:dyDescent="0.2">
      <c r="A41" s="1"/>
      <c r="B41" s="94"/>
      <c r="C41" s="95"/>
      <c r="D41" s="98" t="s">
        <v>24</v>
      </c>
      <c r="E41" s="99"/>
      <c r="F41" s="99"/>
      <c r="G41" s="99"/>
      <c r="H41" s="99"/>
      <c r="I41" s="99"/>
      <c r="J41" s="99"/>
      <c r="K41" s="57">
        <f>SUM(K36:K40)</f>
        <v>0</v>
      </c>
      <c r="L41" s="33" t="s">
        <v>4</v>
      </c>
      <c r="M41" s="1"/>
    </row>
    <row r="42" spans="1:13" ht="33" customHeight="1" x14ac:dyDescent="0.2">
      <c r="A42" s="1"/>
      <c r="B42" s="37"/>
      <c r="C42" s="62" t="s">
        <v>11</v>
      </c>
      <c r="D42" s="80" t="s">
        <v>33</v>
      </c>
      <c r="E42" s="82" t="str">
        <f>IF(K41/1000&lt;&gt;0,K41/1000,"")</f>
        <v/>
      </c>
      <c r="F42" s="34" t="s">
        <v>0</v>
      </c>
      <c r="G42" s="102" t="s">
        <v>16</v>
      </c>
      <c r="H42" s="102"/>
      <c r="I42" s="102"/>
      <c r="J42" s="102"/>
      <c r="K42" s="102"/>
      <c r="L42" s="103"/>
      <c r="M42" s="46"/>
    </row>
    <row r="43" spans="1:13" ht="33" customHeight="1" x14ac:dyDescent="0.2">
      <c r="A43" s="1"/>
      <c r="B43" s="96" t="s">
        <v>29</v>
      </c>
      <c r="C43" s="97"/>
      <c r="D43" s="81" t="s">
        <v>34</v>
      </c>
      <c r="E43" s="84"/>
      <c r="F43" s="35" t="s">
        <v>0</v>
      </c>
      <c r="G43" s="107"/>
      <c r="H43" s="107"/>
      <c r="I43" s="107"/>
      <c r="J43" s="107"/>
      <c r="K43" s="107"/>
      <c r="L43" s="107"/>
      <c r="M43" s="52"/>
    </row>
    <row r="44" spans="1:13" ht="33" customHeight="1" x14ac:dyDescent="0.2">
      <c r="A44" s="1"/>
      <c r="B44" s="96" t="s">
        <v>12</v>
      </c>
      <c r="C44" s="106"/>
      <c r="D44" s="18" t="s">
        <v>22</v>
      </c>
      <c r="E44" s="83" t="str">
        <f>IF(AND(ISNUMBER(E42),ISNUMBER(E43)),MIN(E42,E43),"")</f>
        <v/>
      </c>
      <c r="F44" s="34" t="s">
        <v>0</v>
      </c>
      <c r="G44" s="104" t="s">
        <v>35</v>
      </c>
      <c r="H44" s="104"/>
      <c r="I44" s="104"/>
      <c r="J44" s="104"/>
      <c r="K44" s="104"/>
      <c r="L44" s="105"/>
      <c r="M44" s="60"/>
    </row>
  </sheetData>
  <sheetProtection selectLockedCells="1"/>
  <mergeCells count="50">
    <mergeCell ref="T9:BE10"/>
    <mergeCell ref="V2:X2"/>
    <mergeCell ref="T11:AA11"/>
    <mergeCell ref="Z12:AF12"/>
    <mergeCell ref="E5:G5"/>
    <mergeCell ref="V5:X5"/>
    <mergeCell ref="Y5:AC5"/>
    <mergeCell ref="C2:K2"/>
    <mergeCell ref="H5:J5"/>
    <mergeCell ref="K5:L5"/>
    <mergeCell ref="Y16:AE16"/>
    <mergeCell ref="B18:M18"/>
    <mergeCell ref="T18:AE18"/>
    <mergeCell ref="G13:I13"/>
    <mergeCell ref="J13:K13"/>
    <mergeCell ref="Y13:AA13"/>
    <mergeCell ref="AB13:AC13"/>
    <mergeCell ref="B14:C14"/>
    <mergeCell ref="T14:U14"/>
    <mergeCell ref="Y14:AE14"/>
    <mergeCell ref="B16:C16"/>
    <mergeCell ref="T16:U16"/>
    <mergeCell ref="G14:L14"/>
    <mergeCell ref="G16:L16"/>
    <mergeCell ref="B31:C31"/>
    <mergeCell ref="G31:I31"/>
    <mergeCell ref="J31:K31"/>
    <mergeCell ref="B32:C32"/>
    <mergeCell ref="D41:J41"/>
    <mergeCell ref="G42:L42"/>
    <mergeCell ref="B44:C44"/>
    <mergeCell ref="B43:C43"/>
    <mergeCell ref="G43:L43"/>
    <mergeCell ref="G44:L44"/>
    <mergeCell ref="H23:J23"/>
    <mergeCell ref="K23:L23"/>
    <mergeCell ref="H35:J35"/>
    <mergeCell ref="K35:L35"/>
    <mergeCell ref="B5:C11"/>
    <mergeCell ref="B13:C13"/>
    <mergeCell ref="B23:C29"/>
    <mergeCell ref="E23:G23"/>
    <mergeCell ref="D11:J11"/>
    <mergeCell ref="D29:J29"/>
    <mergeCell ref="B21:L21"/>
    <mergeCell ref="G12:L12"/>
    <mergeCell ref="G30:L30"/>
    <mergeCell ref="G32:L32"/>
    <mergeCell ref="B35:C41"/>
    <mergeCell ref="E35:G35"/>
  </mergeCells>
  <phoneticPr fontId="3"/>
  <conditionalFormatting sqref="E14">
    <cfRule type="expression" dxfId="11" priority="40">
      <formula>$E$14&lt;&gt;""</formula>
    </cfRule>
  </conditionalFormatting>
  <conditionalFormatting sqref="E16">
    <cfRule type="expression" dxfId="10" priority="34">
      <formula>$E$14&gt;0</formula>
    </cfRule>
  </conditionalFormatting>
  <conditionalFormatting sqref="W14">
    <cfRule type="expression" dxfId="9" priority="23">
      <formula>$E$14&lt;&gt;""</formula>
    </cfRule>
  </conditionalFormatting>
  <conditionalFormatting sqref="W16">
    <cfRule type="expression" dxfId="8" priority="17">
      <formula>$E$14&gt;0</formula>
    </cfRule>
  </conditionalFormatting>
  <conditionalFormatting sqref="E32">
    <cfRule type="expression" dxfId="7" priority="2">
      <formula>$E$14&lt;&gt;""</formula>
    </cfRule>
  </conditionalFormatting>
  <conditionalFormatting sqref="E44">
    <cfRule type="expression" dxfId="6" priority="1">
      <formula>$E$14&lt;&gt;""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A5A1-CB62-42E4-B8CE-F992D18C7C80}">
  <sheetPr transitionEvaluation="1">
    <tabColor theme="9" tint="0.59999389629810485"/>
    <pageSetUpPr fitToPage="1"/>
  </sheetPr>
  <dimension ref="A1:BE44"/>
  <sheetViews>
    <sheetView showGridLines="0" view="pageBreakPreview" topLeftCell="A2" zoomScale="70" zoomScaleNormal="90" zoomScaleSheetLayoutView="70" workbookViewId="0">
      <selection activeCell="V8" sqref="V8"/>
    </sheetView>
  </sheetViews>
  <sheetFormatPr defaultColWidth="3.109375" defaultRowHeight="13.2" x14ac:dyDescent="0.2"/>
  <cols>
    <col min="1" max="1" width="3.109375" style="3" customWidth="1"/>
    <col min="2" max="2" width="6.88671875" style="3" customWidth="1"/>
    <col min="3" max="3" width="39.88671875" style="4" customWidth="1"/>
    <col min="4" max="4" width="7.109375" style="4" customWidth="1"/>
    <col min="5" max="5" width="18.21875" style="3" customWidth="1"/>
    <col min="6" max="6" width="14.44140625" style="3" customWidth="1"/>
    <col min="7" max="7" width="4.88671875" style="3" customWidth="1"/>
    <col min="8" max="8" width="11.44140625" style="3" customWidth="1"/>
    <col min="9" max="9" width="8" style="3" customWidth="1"/>
    <col min="10" max="10" width="4.6640625" style="3" customWidth="1"/>
    <col min="11" max="11" width="17.109375" style="3" customWidth="1"/>
    <col min="12" max="12" width="7" style="5" customWidth="1"/>
    <col min="13" max="13" width="3.33203125" style="4" customWidth="1"/>
    <col min="14" max="14" width="3.109375" style="3" customWidth="1"/>
    <col min="15" max="15" width="4.109375" style="3" customWidth="1"/>
    <col min="16" max="18" width="3.109375" style="3"/>
    <col min="19" max="19" width="6.88671875" style="3" customWidth="1"/>
    <col min="20" max="20" width="13.44140625" style="4" customWidth="1"/>
    <col min="21" max="21" width="6.109375" style="4" customWidth="1"/>
    <col min="22" max="22" width="35.88671875" style="3" customWidth="1"/>
    <col min="23" max="23" width="12.6640625" style="3" customWidth="1"/>
    <col min="24" max="25" width="4.88671875" style="3" customWidth="1"/>
    <col min="26" max="26" width="9.33203125" style="3" customWidth="1"/>
    <col min="27" max="27" width="4.6640625" style="3" customWidth="1"/>
    <col min="28" max="28" width="3.6640625" style="3" customWidth="1"/>
    <col min="29" max="29" width="15" style="5" customWidth="1"/>
    <col min="30" max="30" width="5.6640625" style="4" customWidth="1"/>
    <col min="31" max="31" width="3" style="3" customWidth="1"/>
    <col min="32" max="16384" width="3.109375" style="3"/>
  </cols>
  <sheetData>
    <row r="1" spans="1:57" ht="9.6" hidden="1" customHeight="1" x14ac:dyDescent="0.2">
      <c r="A1"/>
      <c r="B1" s="36"/>
      <c r="C1" s="13"/>
      <c r="D1" s="13"/>
      <c r="E1"/>
      <c r="F1"/>
      <c r="G1"/>
      <c r="H1"/>
      <c r="I1"/>
      <c r="J1"/>
      <c r="K1" s="26"/>
      <c r="L1" s="7"/>
      <c r="M1" s="6"/>
      <c r="N1" s="23"/>
      <c r="S1"/>
      <c r="T1" s="36" t="s">
        <v>20</v>
      </c>
      <c r="U1" s="13"/>
      <c r="V1" s="13"/>
      <c r="W1"/>
      <c r="X1"/>
      <c r="Y1"/>
      <c r="Z1"/>
      <c r="AA1"/>
      <c r="AB1"/>
      <c r="AC1" s="26"/>
      <c r="AD1" s="7"/>
      <c r="AE1" s="6"/>
      <c r="AF1"/>
    </row>
    <row r="2" spans="1:57" s="12" customFormat="1" ht="23.4" customHeight="1" x14ac:dyDescent="0.2">
      <c r="A2" s="20"/>
      <c r="B2" s="21"/>
      <c r="C2" s="126" t="s">
        <v>39</v>
      </c>
      <c r="D2" s="126"/>
      <c r="E2" s="126"/>
      <c r="F2" s="126"/>
      <c r="G2" s="126"/>
      <c r="H2" s="126"/>
      <c r="I2" s="126"/>
      <c r="J2" s="126"/>
      <c r="K2" s="126"/>
      <c r="L2" s="20"/>
      <c r="M2" s="20"/>
      <c r="N2" s="24"/>
      <c r="S2" s="20"/>
      <c r="T2" s="21"/>
      <c r="U2" s="20"/>
      <c r="V2" s="122"/>
      <c r="W2" s="122"/>
      <c r="X2" s="122"/>
      <c r="Y2" s="20"/>
      <c r="Z2" s="20"/>
      <c r="AA2" s="20"/>
      <c r="AB2" s="20"/>
      <c r="AC2" s="20"/>
      <c r="AD2" s="20"/>
      <c r="AE2" s="20"/>
      <c r="AF2" s="20"/>
    </row>
    <row r="3" spans="1:57" ht="31.8" customHeight="1" x14ac:dyDescent="0.2">
      <c r="A3"/>
      <c r="B3" s="40" t="s">
        <v>38</v>
      </c>
      <c r="C3"/>
      <c r="D3"/>
      <c r="E3"/>
      <c r="F3"/>
      <c r="G3"/>
      <c r="H3"/>
      <c r="I3"/>
      <c r="J3"/>
      <c r="K3"/>
      <c r="L3" s="7"/>
      <c r="N3" s="23"/>
      <c r="S3"/>
      <c r="T3" s="2"/>
      <c r="U3"/>
      <c r="V3"/>
      <c r="W3"/>
      <c r="X3"/>
      <c r="Y3"/>
      <c r="Z3"/>
      <c r="AA3"/>
      <c r="AB3"/>
      <c r="AC3"/>
      <c r="AD3" s="7"/>
      <c r="AE3" s="19"/>
      <c r="AF3"/>
    </row>
    <row r="4" spans="1:57" ht="19.8" customHeight="1" x14ac:dyDescent="0.2">
      <c r="A4"/>
      <c r="B4" s="38" t="s">
        <v>15</v>
      </c>
      <c r="C4"/>
      <c r="D4" s="11"/>
      <c r="E4" s="6"/>
      <c r="F4" s="6"/>
      <c r="G4" s="6"/>
      <c r="H4" s="6"/>
      <c r="I4" s="6"/>
      <c r="J4" s="6"/>
      <c r="K4" s="6"/>
      <c r="L4" s="10"/>
      <c r="M4" s="6"/>
      <c r="N4" s="23"/>
      <c r="S4"/>
      <c r="T4" s="8"/>
      <c r="U4"/>
      <c r="V4" s="11"/>
      <c r="W4" s="6"/>
      <c r="X4" s="6"/>
      <c r="Y4" s="6"/>
      <c r="Z4" s="6"/>
      <c r="AA4" s="6"/>
      <c r="AB4" s="6"/>
      <c r="AC4" s="6"/>
      <c r="AD4" s="10"/>
      <c r="AE4" s="6"/>
      <c r="AF4"/>
    </row>
    <row r="5" spans="1:57" s="9" customFormat="1" ht="31.05" customHeight="1" x14ac:dyDescent="0.2">
      <c r="A5" s="1"/>
      <c r="B5" s="92" t="s">
        <v>23</v>
      </c>
      <c r="C5" s="93"/>
      <c r="D5" s="27" t="s">
        <v>10</v>
      </c>
      <c r="E5" s="89" t="s">
        <v>30</v>
      </c>
      <c r="F5" s="90"/>
      <c r="G5" s="91"/>
      <c r="H5" s="89" t="s">
        <v>9</v>
      </c>
      <c r="I5" s="90"/>
      <c r="J5" s="90"/>
      <c r="K5" s="89" t="s">
        <v>27</v>
      </c>
      <c r="L5" s="91"/>
      <c r="M5" s="1"/>
      <c r="Q5" s="1"/>
      <c r="R5" s="63"/>
      <c r="S5" s="64"/>
      <c r="T5" s="65"/>
      <c r="U5" s="65"/>
      <c r="V5" s="125"/>
      <c r="W5" s="125"/>
      <c r="X5" s="125"/>
      <c r="Y5" s="125"/>
      <c r="Z5" s="125"/>
      <c r="AA5" s="125"/>
      <c r="AB5" s="125"/>
      <c r="AC5" s="125"/>
      <c r="AD5" s="1"/>
    </row>
    <row r="6" spans="1:57" s="9" customFormat="1" ht="31.05" customHeight="1" x14ac:dyDescent="0.2">
      <c r="A6" s="1"/>
      <c r="B6" s="94"/>
      <c r="C6" s="95"/>
      <c r="D6" s="28">
        <v>1</v>
      </c>
      <c r="E6" s="85">
        <v>300</v>
      </c>
      <c r="F6" s="32" t="s">
        <v>8</v>
      </c>
      <c r="G6" s="31" t="s">
        <v>7</v>
      </c>
      <c r="H6" s="86">
        <v>3</v>
      </c>
      <c r="I6" s="30" t="s">
        <v>6</v>
      </c>
      <c r="J6" s="31" t="s">
        <v>5</v>
      </c>
      <c r="K6" s="54">
        <f>IF(AND(ISNUMBER(E6)*1,ISNUMBER(H6)*1),E6*H6,"")</f>
        <v>900</v>
      </c>
      <c r="L6" s="29" t="s">
        <v>4</v>
      </c>
      <c r="M6" s="1"/>
      <c r="Q6" s="1"/>
      <c r="R6" s="63"/>
      <c r="S6" s="64"/>
      <c r="T6" s="66"/>
      <c r="U6" s="67"/>
      <c r="V6" s="68"/>
      <c r="W6" s="65"/>
      <c r="X6" s="65"/>
      <c r="Y6" s="69"/>
      <c r="Z6" s="65"/>
      <c r="AA6" s="65"/>
      <c r="AB6" s="70"/>
      <c r="AC6" s="65"/>
      <c r="AD6" s="1"/>
    </row>
    <row r="7" spans="1:57" s="9" customFormat="1" ht="31.05" customHeight="1" x14ac:dyDescent="0.2">
      <c r="A7" s="1"/>
      <c r="B7" s="94"/>
      <c r="C7" s="95"/>
      <c r="D7" s="28">
        <v>2</v>
      </c>
      <c r="E7" s="85">
        <v>200</v>
      </c>
      <c r="F7" s="32" t="s">
        <v>8</v>
      </c>
      <c r="G7" s="31" t="s">
        <v>7</v>
      </c>
      <c r="H7" s="86">
        <v>1</v>
      </c>
      <c r="I7" s="30" t="s">
        <v>6</v>
      </c>
      <c r="J7" s="31" t="s">
        <v>5</v>
      </c>
      <c r="K7" s="54">
        <f>E7*H7</f>
        <v>200</v>
      </c>
      <c r="L7" s="29" t="s">
        <v>4</v>
      </c>
      <c r="M7" s="1"/>
      <c r="Q7" s="1"/>
      <c r="R7" s="63"/>
      <c r="S7" s="64"/>
      <c r="T7" s="66"/>
      <c r="U7" s="67"/>
      <c r="V7" s="68"/>
      <c r="W7" s="65"/>
      <c r="X7" s="65"/>
      <c r="Y7" s="69"/>
      <c r="Z7" s="65"/>
      <c r="AA7" s="65"/>
      <c r="AB7" s="70"/>
      <c r="AC7" s="65"/>
      <c r="AD7" s="1"/>
    </row>
    <row r="8" spans="1:57" s="9" customFormat="1" ht="31.05" customHeight="1" x14ac:dyDescent="0.2">
      <c r="A8" s="1"/>
      <c r="B8" s="94"/>
      <c r="C8" s="95"/>
      <c r="D8" s="28">
        <v>3</v>
      </c>
      <c r="E8" s="14"/>
      <c r="F8" s="32" t="s">
        <v>8</v>
      </c>
      <c r="G8" s="31" t="s">
        <v>7</v>
      </c>
      <c r="H8" s="22"/>
      <c r="I8" s="30" t="s">
        <v>6</v>
      </c>
      <c r="J8" s="31" t="s">
        <v>5</v>
      </c>
      <c r="K8" s="54">
        <f>E8*H8</f>
        <v>0</v>
      </c>
      <c r="L8" s="29" t="s">
        <v>4</v>
      </c>
      <c r="M8" s="1"/>
      <c r="Q8" s="1"/>
      <c r="R8" s="63"/>
      <c r="S8" s="64"/>
      <c r="T8" s="66"/>
      <c r="U8" s="67"/>
      <c r="V8" s="68"/>
      <c r="W8" s="65"/>
      <c r="X8" s="65"/>
      <c r="Y8" s="69"/>
      <c r="Z8" s="65"/>
      <c r="AA8" s="65"/>
      <c r="AB8" s="70"/>
      <c r="AC8" s="65"/>
      <c r="AD8" s="1"/>
    </row>
    <row r="9" spans="1:57" s="9" customFormat="1" ht="31.05" customHeight="1" x14ac:dyDescent="0.2">
      <c r="A9" s="1"/>
      <c r="B9" s="94"/>
      <c r="C9" s="95"/>
      <c r="D9" s="28">
        <v>4</v>
      </c>
      <c r="E9" s="14"/>
      <c r="F9" s="32" t="s">
        <v>8</v>
      </c>
      <c r="G9" s="31" t="s">
        <v>7</v>
      </c>
      <c r="H9" s="22"/>
      <c r="I9" s="30" t="s">
        <v>6</v>
      </c>
      <c r="J9" s="31" t="s">
        <v>5</v>
      </c>
      <c r="K9" s="54">
        <f>E9*H9</f>
        <v>0</v>
      </c>
      <c r="L9" s="29" t="s">
        <v>4</v>
      </c>
      <c r="M9" s="1"/>
      <c r="Q9" s="1"/>
      <c r="R9" s="63"/>
      <c r="S9" s="64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</row>
    <row r="10" spans="1:57" s="9" customFormat="1" ht="31.05" customHeight="1" x14ac:dyDescent="0.2">
      <c r="A10" s="1"/>
      <c r="B10" s="94"/>
      <c r="C10" s="95"/>
      <c r="D10" s="28">
        <v>5</v>
      </c>
      <c r="E10" s="14"/>
      <c r="F10" s="32" t="s">
        <v>8</v>
      </c>
      <c r="G10" s="31" t="s">
        <v>7</v>
      </c>
      <c r="H10" s="15"/>
      <c r="I10" s="30" t="s">
        <v>6</v>
      </c>
      <c r="J10" s="31" t="s">
        <v>5</v>
      </c>
      <c r="K10" s="54">
        <f>E10*H10</f>
        <v>0</v>
      </c>
      <c r="L10" s="29" t="s">
        <v>4</v>
      </c>
      <c r="M10" s="1"/>
      <c r="Q10" s="1"/>
      <c r="R10" s="63"/>
      <c r="S10" s="64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</row>
    <row r="11" spans="1:57" s="9" customFormat="1" ht="33" customHeight="1" x14ac:dyDescent="0.2">
      <c r="A11" s="1"/>
      <c r="B11" s="94"/>
      <c r="C11" s="95"/>
      <c r="D11" s="98" t="s">
        <v>24</v>
      </c>
      <c r="E11" s="99"/>
      <c r="F11" s="99"/>
      <c r="G11" s="99"/>
      <c r="H11" s="99"/>
      <c r="I11" s="99"/>
      <c r="J11" s="100"/>
      <c r="K11" s="54">
        <f>SUM(K6:K10)</f>
        <v>1100</v>
      </c>
      <c r="L11" s="33" t="s">
        <v>4</v>
      </c>
      <c r="M11" s="1"/>
      <c r="Q11" s="1"/>
      <c r="R11" s="63"/>
      <c r="S11" s="64"/>
      <c r="T11" s="123"/>
      <c r="U11" s="123"/>
      <c r="V11" s="123"/>
      <c r="W11" s="123"/>
      <c r="X11" s="123"/>
      <c r="Y11" s="123"/>
      <c r="Z11" s="123"/>
      <c r="AA11" s="123"/>
      <c r="AB11" s="70"/>
      <c r="AC11" s="65"/>
      <c r="AD11" s="1"/>
    </row>
    <row r="12" spans="1:57" s="9" customFormat="1" ht="33" customHeight="1" x14ac:dyDescent="0.2">
      <c r="A12" s="1"/>
      <c r="B12" s="37"/>
      <c r="C12" s="62" t="s">
        <v>11</v>
      </c>
      <c r="D12" s="16" t="s">
        <v>3</v>
      </c>
      <c r="E12" s="82">
        <f>IF(K11&lt;&gt;"",K11/1000,"")</f>
        <v>1.1000000000000001</v>
      </c>
      <c r="F12" s="34" t="s">
        <v>0</v>
      </c>
      <c r="G12" s="102" t="s">
        <v>16</v>
      </c>
      <c r="H12" s="102"/>
      <c r="I12" s="102"/>
      <c r="J12" s="102"/>
      <c r="K12" s="102"/>
      <c r="L12" s="102"/>
      <c r="M12" s="46"/>
      <c r="N12" s="39"/>
      <c r="O12" s="25"/>
      <c r="T12" s="1"/>
      <c r="U12" s="63"/>
      <c r="V12" s="71"/>
      <c r="W12" s="72"/>
      <c r="X12" s="73"/>
      <c r="Y12" s="74"/>
      <c r="Z12" s="124"/>
      <c r="AA12" s="124"/>
      <c r="AB12" s="124"/>
      <c r="AC12" s="124"/>
      <c r="AD12" s="124"/>
      <c r="AE12" s="124"/>
      <c r="AF12" s="124"/>
      <c r="AG12" s="1"/>
    </row>
    <row r="13" spans="1:57" s="9" customFormat="1" ht="33" customHeight="1" x14ac:dyDescent="0.2">
      <c r="A13" s="1"/>
      <c r="B13" s="96" t="s">
        <v>29</v>
      </c>
      <c r="C13" s="97"/>
      <c r="D13" s="17" t="s">
        <v>2</v>
      </c>
      <c r="E13" s="87">
        <v>3</v>
      </c>
      <c r="F13" s="35" t="s">
        <v>0</v>
      </c>
      <c r="G13" s="108"/>
      <c r="H13" s="108"/>
      <c r="I13" s="108"/>
      <c r="J13" s="109"/>
      <c r="K13" s="110"/>
      <c r="L13" s="47"/>
      <c r="M13" s="44"/>
      <c r="N13" s="25"/>
      <c r="S13" s="1"/>
      <c r="T13" s="75"/>
      <c r="U13" s="71"/>
      <c r="V13" s="72"/>
      <c r="W13" s="76"/>
      <c r="X13" s="74"/>
      <c r="Y13" s="114"/>
      <c r="Z13" s="114"/>
      <c r="AA13" s="114"/>
      <c r="AB13" s="115"/>
      <c r="AC13" s="115"/>
      <c r="AD13" s="77"/>
      <c r="AE13" s="44"/>
      <c r="AF13" s="1"/>
    </row>
    <row r="14" spans="1:57" s="9" customFormat="1" ht="33" customHeight="1" x14ac:dyDescent="0.2">
      <c r="A14" s="1"/>
      <c r="B14" s="96" t="s">
        <v>12</v>
      </c>
      <c r="C14" s="106"/>
      <c r="D14" s="18" t="s">
        <v>21</v>
      </c>
      <c r="E14" s="83">
        <f>IF(AND(ISNUMBER(E12),ISNUMBER(E13)),MIN(E12,E13),"")</f>
        <v>1.1000000000000001</v>
      </c>
      <c r="F14" s="34" t="s">
        <v>0</v>
      </c>
      <c r="G14" s="104" t="s">
        <v>17</v>
      </c>
      <c r="H14" s="104"/>
      <c r="I14" s="104"/>
      <c r="J14" s="104"/>
      <c r="K14" s="104"/>
      <c r="L14" s="105"/>
      <c r="M14" s="45"/>
      <c r="N14" s="25"/>
      <c r="S14" s="1"/>
      <c r="T14" s="116"/>
      <c r="U14" s="116"/>
      <c r="V14" s="44"/>
      <c r="W14" s="78"/>
      <c r="X14" s="74"/>
      <c r="Y14" s="111"/>
      <c r="Z14" s="111"/>
      <c r="AA14" s="111"/>
      <c r="AB14" s="111"/>
      <c r="AC14" s="111"/>
      <c r="AD14" s="111"/>
      <c r="AE14" s="111"/>
      <c r="AF14" s="1"/>
    </row>
    <row r="15" spans="1:57" s="9" customFormat="1" ht="18" customHeight="1" thickBot="1" x14ac:dyDescent="0.25">
      <c r="A15"/>
      <c r="B15"/>
      <c r="C15" s="6"/>
      <c r="D15" s="6"/>
      <c r="E15"/>
      <c r="F15"/>
      <c r="G15"/>
      <c r="H15"/>
      <c r="I15"/>
      <c r="J15"/>
      <c r="K15"/>
      <c r="L15" s="7"/>
      <c r="M15" s="6"/>
      <c r="N15" s="25"/>
      <c r="S15"/>
      <c r="T15"/>
      <c r="U15" s="6"/>
      <c r="V15" s="6"/>
      <c r="W15"/>
      <c r="X15"/>
      <c r="Y15"/>
      <c r="Z15"/>
      <c r="AA15"/>
      <c r="AB15"/>
      <c r="AC15"/>
      <c r="AD15" s="7"/>
      <c r="AE15" s="6"/>
      <c r="AF15"/>
    </row>
    <row r="16" spans="1:57" ht="42.6" customHeight="1" thickBot="1" x14ac:dyDescent="0.25">
      <c r="A16" s="1"/>
      <c r="B16" s="117" t="s">
        <v>37</v>
      </c>
      <c r="C16" s="118"/>
      <c r="D16" s="48" t="s">
        <v>1</v>
      </c>
      <c r="E16" s="61">
        <f>IF(E14="","",ROUND(SUM(E14+IF(E32&lt;&gt;"",E32,"")+IF(E44&lt;&gt;"",E44,"")),2))</f>
        <v>2.95</v>
      </c>
      <c r="F16" s="49" t="s">
        <v>0</v>
      </c>
      <c r="G16" s="119" t="s">
        <v>18</v>
      </c>
      <c r="H16" s="119"/>
      <c r="I16" s="119"/>
      <c r="J16" s="119"/>
      <c r="K16" s="119"/>
      <c r="L16" s="120"/>
      <c r="M16" s="45"/>
      <c r="N16" s="23"/>
      <c r="S16" s="1"/>
      <c r="T16" s="116"/>
      <c r="U16" s="116"/>
      <c r="V16" s="72"/>
      <c r="W16" s="79"/>
      <c r="X16" s="74"/>
      <c r="Y16" s="111"/>
      <c r="Z16" s="111"/>
      <c r="AA16" s="111"/>
      <c r="AB16" s="111"/>
      <c r="AC16" s="111"/>
      <c r="AD16" s="111"/>
      <c r="AE16" s="111"/>
      <c r="AF16" s="1"/>
    </row>
    <row r="17" spans="1:32" s="9" customFormat="1" ht="16.8" customHeight="1" x14ac:dyDescent="0.2">
      <c r="A17"/>
      <c r="B17" s="8" t="s">
        <v>26</v>
      </c>
      <c r="C17"/>
      <c r="D17" s="11"/>
      <c r="E17" s="6"/>
      <c r="F17" s="6"/>
      <c r="G17" s="6"/>
      <c r="H17" s="6"/>
      <c r="I17" s="6"/>
      <c r="J17" s="6"/>
      <c r="K17" s="6"/>
      <c r="L17" s="10"/>
      <c r="M17" s="6"/>
      <c r="N17" s="25"/>
      <c r="S17"/>
      <c r="T17" s="8"/>
      <c r="U17"/>
      <c r="V17" s="11"/>
      <c r="W17" s="6"/>
      <c r="X17" s="6"/>
      <c r="Y17" s="6"/>
      <c r="Z17" s="6"/>
      <c r="AA17" s="6"/>
      <c r="AB17" s="6"/>
      <c r="AC17" s="6"/>
      <c r="AD17" s="10"/>
      <c r="AE17" s="6"/>
      <c r="AF17"/>
    </row>
    <row r="18" spans="1:32" ht="12" hidden="1" customHeight="1" thickBot="1" x14ac:dyDescent="0.25">
      <c r="A18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23"/>
      <c r="S18"/>
      <c r="T18" s="112" t="s">
        <v>13</v>
      </c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/>
    </row>
    <row r="19" spans="1:32" ht="12" customHeight="1" x14ac:dyDescent="0.2">
      <c r="A19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23"/>
      <c r="S19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/>
    </row>
    <row r="20" spans="1:32" ht="12" customHeight="1" x14ac:dyDescent="0.2">
      <c r="A20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23"/>
      <c r="S20"/>
      <c r="T20" s="5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/>
    </row>
    <row r="21" spans="1:32" ht="43.8" customHeight="1" x14ac:dyDescent="0.2">
      <c r="A21" s="42"/>
      <c r="B21" s="101" t="s">
        <v>40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42"/>
      <c r="N21" s="23"/>
      <c r="T21" s="3"/>
      <c r="V21" s="4"/>
      <c r="AC21" s="3"/>
      <c r="AD21" s="5"/>
      <c r="AE21" s="4"/>
    </row>
    <row r="22" spans="1:32" ht="16.2" customHeight="1" x14ac:dyDescent="0.2">
      <c r="A22"/>
      <c r="B22" s="41" t="s">
        <v>25</v>
      </c>
      <c r="C22"/>
      <c r="D22" s="11"/>
      <c r="E22" s="6"/>
      <c r="F22" s="6"/>
      <c r="G22" s="6"/>
      <c r="H22" s="6"/>
      <c r="I22" s="6"/>
      <c r="J22" s="6"/>
      <c r="K22" s="6"/>
      <c r="L22" s="10"/>
      <c r="M22" s="6"/>
    </row>
    <row r="23" spans="1:32" ht="31.05" customHeight="1" x14ac:dyDescent="0.2">
      <c r="A23" s="1"/>
      <c r="B23" s="92" t="s">
        <v>23</v>
      </c>
      <c r="C23" s="93"/>
      <c r="D23" s="27" t="s">
        <v>10</v>
      </c>
      <c r="E23" s="89" t="s">
        <v>30</v>
      </c>
      <c r="F23" s="90"/>
      <c r="G23" s="91"/>
      <c r="H23" s="89" t="s">
        <v>9</v>
      </c>
      <c r="I23" s="90"/>
      <c r="J23" s="91"/>
      <c r="K23" s="89" t="s">
        <v>28</v>
      </c>
      <c r="L23" s="91"/>
      <c r="M23" s="1"/>
    </row>
    <row r="24" spans="1:32" ht="31.05" customHeight="1" x14ac:dyDescent="0.2">
      <c r="A24" s="1"/>
      <c r="B24" s="94"/>
      <c r="C24" s="95"/>
      <c r="D24" s="28">
        <v>1</v>
      </c>
      <c r="E24" s="85">
        <v>250</v>
      </c>
      <c r="F24" s="32" t="s">
        <v>8</v>
      </c>
      <c r="G24" s="31" t="s">
        <v>7</v>
      </c>
      <c r="H24" s="86">
        <v>5</v>
      </c>
      <c r="I24" s="30" t="s">
        <v>6</v>
      </c>
      <c r="J24" s="31" t="s">
        <v>5</v>
      </c>
      <c r="K24" s="54">
        <f>E24*H24</f>
        <v>1250</v>
      </c>
      <c r="L24" s="29" t="s">
        <v>4</v>
      </c>
      <c r="M24" s="1"/>
    </row>
    <row r="25" spans="1:32" ht="31.05" customHeight="1" x14ac:dyDescent="0.2">
      <c r="A25" s="1"/>
      <c r="B25" s="94"/>
      <c r="C25" s="95"/>
      <c r="D25" s="28">
        <v>2</v>
      </c>
      <c r="E25" s="85">
        <v>200</v>
      </c>
      <c r="F25" s="32" t="s">
        <v>8</v>
      </c>
      <c r="G25" s="31" t="s">
        <v>7</v>
      </c>
      <c r="H25" s="86">
        <v>3</v>
      </c>
      <c r="I25" s="30" t="s">
        <v>6</v>
      </c>
      <c r="J25" s="31" t="s">
        <v>5</v>
      </c>
      <c r="K25" s="54">
        <f>E25*H25</f>
        <v>600</v>
      </c>
      <c r="L25" s="29" t="s">
        <v>4</v>
      </c>
      <c r="M25" s="1"/>
    </row>
    <row r="26" spans="1:32" ht="31.05" customHeight="1" x14ac:dyDescent="0.2">
      <c r="A26" s="1"/>
      <c r="B26" s="94"/>
      <c r="C26" s="95"/>
      <c r="D26" s="28">
        <v>3</v>
      </c>
      <c r="E26" s="14"/>
      <c r="F26" s="32" t="s">
        <v>8</v>
      </c>
      <c r="G26" s="31" t="s">
        <v>7</v>
      </c>
      <c r="H26" s="22"/>
      <c r="I26" s="30" t="s">
        <v>6</v>
      </c>
      <c r="J26" s="31" t="s">
        <v>5</v>
      </c>
      <c r="K26" s="54">
        <f>E26*H26</f>
        <v>0</v>
      </c>
      <c r="L26" s="29" t="s">
        <v>4</v>
      </c>
      <c r="M26" s="1"/>
    </row>
    <row r="27" spans="1:32" ht="31.05" customHeight="1" x14ac:dyDescent="0.2">
      <c r="A27" s="1"/>
      <c r="B27" s="94"/>
      <c r="C27" s="95"/>
      <c r="D27" s="28">
        <v>4</v>
      </c>
      <c r="E27" s="14"/>
      <c r="F27" s="32" t="s">
        <v>8</v>
      </c>
      <c r="G27" s="31" t="s">
        <v>7</v>
      </c>
      <c r="H27" s="22"/>
      <c r="I27" s="30" t="s">
        <v>6</v>
      </c>
      <c r="J27" s="31" t="s">
        <v>5</v>
      </c>
      <c r="K27" s="54">
        <f>E27*H27</f>
        <v>0</v>
      </c>
      <c r="L27" s="29" t="s">
        <v>4</v>
      </c>
      <c r="M27" s="1"/>
    </row>
    <row r="28" spans="1:32" ht="31.05" customHeight="1" x14ac:dyDescent="0.2">
      <c r="A28" s="1"/>
      <c r="B28" s="94"/>
      <c r="C28" s="95"/>
      <c r="D28" s="28">
        <v>5</v>
      </c>
      <c r="E28" s="14"/>
      <c r="F28" s="32" t="s">
        <v>8</v>
      </c>
      <c r="G28" s="31" t="s">
        <v>7</v>
      </c>
      <c r="H28" s="15"/>
      <c r="I28" s="30" t="s">
        <v>6</v>
      </c>
      <c r="J28" s="31" t="s">
        <v>5</v>
      </c>
      <c r="K28" s="54">
        <f>E28*H28</f>
        <v>0</v>
      </c>
      <c r="L28" s="29" t="s">
        <v>4</v>
      </c>
      <c r="M28" s="1"/>
    </row>
    <row r="29" spans="1:32" ht="33" customHeight="1" x14ac:dyDescent="0.2">
      <c r="A29" s="1"/>
      <c r="B29" s="94"/>
      <c r="C29" s="95"/>
      <c r="D29" s="98" t="s">
        <v>24</v>
      </c>
      <c r="E29" s="99"/>
      <c r="F29" s="99"/>
      <c r="G29" s="99"/>
      <c r="H29" s="99"/>
      <c r="I29" s="99"/>
      <c r="J29" s="100"/>
      <c r="K29" s="55">
        <f>SUM(K24:K28)</f>
        <v>1850</v>
      </c>
      <c r="L29" s="33" t="s">
        <v>4</v>
      </c>
      <c r="M29" s="1"/>
    </row>
    <row r="30" spans="1:32" ht="33" customHeight="1" x14ac:dyDescent="0.2">
      <c r="A30" s="1"/>
      <c r="B30" s="37"/>
      <c r="C30" s="62" t="s">
        <v>11</v>
      </c>
      <c r="D30" s="80" t="s">
        <v>31</v>
      </c>
      <c r="E30" s="82">
        <f>IF(K29/1000&lt;&gt;0,K29/1000,"")</f>
        <v>1.85</v>
      </c>
      <c r="F30" s="34" t="s">
        <v>0</v>
      </c>
      <c r="G30" s="102" t="s">
        <v>16</v>
      </c>
      <c r="H30" s="102"/>
      <c r="I30" s="102"/>
      <c r="J30" s="102"/>
      <c r="K30" s="102"/>
      <c r="L30" s="103"/>
      <c r="M30" s="43"/>
    </row>
    <row r="31" spans="1:32" ht="33" customHeight="1" x14ac:dyDescent="0.2">
      <c r="A31" s="1"/>
      <c r="B31" s="96" t="s">
        <v>29</v>
      </c>
      <c r="C31" s="97"/>
      <c r="D31" s="81" t="s">
        <v>32</v>
      </c>
      <c r="E31" s="88">
        <v>3</v>
      </c>
      <c r="F31" s="35" t="s">
        <v>0</v>
      </c>
      <c r="G31" s="108"/>
      <c r="H31" s="108"/>
      <c r="I31" s="108"/>
      <c r="J31" s="109"/>
      <c r="K31" s="110"/>
      <c r="L31" s="51"/>
      <c r="M31" s="50"/>
    </row>
    <row r="32" spans="1:32" ht="33" customHeight="1" x14ac:dyDescent="0.2">
      <c r="A32" s="1"/>
      <c r="B32" s="96" t="s">
        <v>12</v>
      </c>
      <c r="C32" s="106"/>
      <c r="D32" s="18" t="s">
        <v>14</v>
      </c>
      <c r="E32" s="83">
        <f>IF(AND(ISNUMBER(E30),ISNUMBER(E31)),MIN(E30,E31),"")</f>
        <v>1.85</v>
      </c>
      <c r="F32" s="53" t="s">
        <v>0</v>
      </c>
      <c r="G32" s="104" t="s">
        <v>36</v>
      </c>
      <c r="H32" s="104"/>
      <c r="I32" s="104"/>
      <c r="J32" s="104"/>
      <c r="K32" s="104"/>
      <c r="L32" s="105"/>
      <c r="M32" s="45"/>
    </row>
    <row r="33" spans="1:13" ht="13.2" hidden="1" customHeight="1" x14ac:dyDescent="0.2">
      <c r="A33"/>
      <c r="B33"/>
      <c r="C33" s="6"/>
      <c r="D33" s="6"/>
      <c r="E33"/>
      <c r="F33"/>
      <c r="G33"/>
      <c r="H33"/>
      <c r="I33"/>
      <c r="J33"/>
      <c r="K33"/>
      <c r="L33" s="7"/>
      <c r="M33" s="6"/>
    </row>
    <row r="34" spans="1:13" ht="23.4" customHeight="1" x14ac:dyDescent="0.2">
      <c r="A34"/>
      <c r="B34" s="41" t="s">
        <v>19</v>
      </c>
      <c r="C34"/>
      <c r="D34" s="11"/>
      <c r="E34" s="6"/>
      <c r="F34" s="6"/>
      <c r="G34" s="6"/>
      <c r="H34" s="6"/>
      <c r="I34" s="6"/>
      <c r="J34" s="6"/>
      <c r="K34" s="6"/>
      <c r="L34" s="10"/>
      <c r="M34" s="6"/>
    </row>
    <row r="35" spans="1:13" ht="31.05" customHeight="1" x14ac:dyDescent="0.2">
      <c r="A35" s="1"/>
      <c r="B35" s="92" t="s">
        <v>23</v>
      </c>
      <c r="C35" s="93"/>
      <c r="D35" s="27" t="s">
        <v>10</v>
      </c>
      <c r="E35" s="89" t="s">
        <v>30</v>
      </c>
      <c r="F35" s="90"/>
      <c r="G35" s="91"/>
      <c r="H35" s="89" t="s">
        <v>9</v>
      </c>
      <c r="I35" s="90"/>
      <c r="J35" s="90"/>
      <c r="K35" s="89" t="s">
        <v>28</v>
      </c>
      <c r="L35" s="91"/>
      <c r="M35" s="1"/>
    </row>
    <row r="36" spans="1:13" ht="31.05" customHeight="1" x14ac:dyDescent="0.2">
      <c r="A36" s="1"/>
      <c r="B36" s="94"/>
      <c r="C36" s="95"/>
      <c r="D36" s="28">
        <v>1</v>
      </c>
      <c r="E36" s="14"/>
      <c r="F36" s="32" t="s">
        <v>8</v>
      </c>
      <c r="G36" s="31" t="s">
        <v>7</v>
      </c>
      <c r="H36" s="22"/>
      <c r="I36" s="30" t="s">
        <v>6</v>
      </c>
      <c r="J36" s="31" t="s">
        <v>5</v>
      </c>
      <c r="K36" s="57">
        <f>E36*H36</f>
        <v>0</v>
      </c>
      <c r="L36" s="29" t="s">
        <v>4</v>
      </c>
      <c r="M36" s="1"/>
    </row>
    <row r="37" spans="1:13" ht="31.05" customHeight="1" x14ac:dyDescent="0.2">
      <c r="A37" s="1"/>
      <c r="B37" s="94"/>
      <c r="C37" s="95"/>
      <c r="D37" s="28">
        <v>2</v>
      </c>
      <c r="E37" s="14"/>
      <c r="F37" s="32" t="s">
        <v>8</v>
      </c>
      <c r="G37" s="31" t="s">
        <v>7</v>
      </c>
      <c r="H37" s="22"/>
      <c r="I37" s="30" t="s">
        <v>6</v>
      </c>
      <c r="J37" s="31" t="s">
        <v>5</v>
      </c>
      <c r="K37" s="57">
        <f>E37*H37</f>
        <v>0</v>
      </c>
      <c r="L37" s="29" t="s">
        <v>4</v>
      </c>
      <c r="M37" s="1"/>
    </row>
    <row r="38" spans="1:13" ht="31.05" customHeight="1" x14ac:dyDescent="0.2">
      <c r="A38" s="1"/>
      <c r="B38" s="94"/>
      <c r="C38" s="95"/>
      <c r="D38" s="28">
        <v>3</v>
      </c>
      <c r="E38" s="14"/>
      <c r="F38" s="32" t="s">
        <v>8</v>
      </c>
      <c r="G38" s="31" t="s">
        <v>7</v>
      </c>
      <c r="H38" s="22"/>
      <c r="I38" s="30" t="s">
        <v>6</v>
      </c>
      <c r="J38" s="31" t="s">
        <v>5</v>
      </c>
      <c r="K38" s="57">
        <f>E38*H38</f>
        <v>0</v>
      </c>
      <c r="L38" s="29" t="s">
        <v>4</v>
      </c>
      <c r="M38" s="1"/>
    </row>
    <row r="39" spans="1:13" ht="31.05" customHeight="1" x14ac:dyDescent="0.2">
      <c r="A39" s="1"/>
      <c r="B39" s="94"/>
      <c r="C39" s="95"/>
      <c r="D39" s="28">
        <v>4</v>
      </c>
      <c r="E39" s="14"/>
      <c r="F39" s="32" t="s">
        <v>8</v>
      </c>
      <c r="G39" s="31" t="s">
        <v>7</v>
      </c>
      <c r="H39" s="22"/>
      <c r="I39" s="30" t="s">
        <v>6</v>
      </c>
      <c r="J39" s="31" t="s">
        <v>5</v>
      </c>
      <c r="K39" s="57">
        <f>E39*H39</f>
        <v>0</v>
      </c>
      <c r="L39" s="29" t="s">
        <v>4</v>
      </c>
      <c r="M39" s="1"/>
    </row>
    <row r="40" spans="1:13" ht="31.05" customHeight="1" x14ac:dyDescent="0.2">
      <c r="A40" s="1"/>
      <c r="B40" s="94"/>
      <c r="C40" s="95"/>
      <c r="D40" s="28">
        <v>5</v>
      </c>
      <c r="E40" s="14"/>
      <c r="F40" s="32" t="s">
        <v>8</v>
      </c>
      <c r="G40" s="31" t="s">
        <v>7</v>
      </c>
      <c r="H40" s="15"/>
      <c r="I40" s="30" t="s">
        <v>6</v>
      </c>
      <c r="J40" s="31" t="s">
        <v>5</v>
      </c>
      <c r="K40" s="57">
        <f>E40*H40</f>
        <v>0</v>
      </c>
      <c r="L40" s="29" t="s">
        <v>4</v>
      </c>
      <c r="M40" s="1"/>
    </row>
    <row r="41" spans="1:13" ht="33" customHeight="1" x14ac:dyDescent="0.2">
      <c r="A41" s="1"/>
      <c r="B41" s="94"/>
      <c r="C41" s="95"/>
      <c r="D41" s="98" t="s">
        <v>24</v>
      </c>
      <c r="E41" s="99"/>
      <c r="F41" s="99"/>
      <c r="G41" s="99"/>
      <c r="H41" s="99"/>
      <c r="I41" s="99"/>
      <c r="J41" s="99"/>
      <c r="K41" s="57">
        <f>SUM(K36:K40)</f>
        <v>0</v>
      </c>
      <c r="L41" s="33" t="s">
        <v>4</v>
      </c>
      <c r="M41" s="1"/>
    </row>
    <row r="42" spans="1:13" ht="33" customHeight="1" x14ac:dyDescent="0.2">
      <c r="A42" s="1"/>
      <c r="B42" s="37"/>
      <c r="C42" s="62" t="s">
        <v>11</v>
      </c>
      <c r="D42" s="80" t="s">
        <v>33</v>
      </c>
      <c r="E42" s="82" t="str">
        <f>IF(K41/1000&lt;&gt;0,K41/1000,"")</f>
        <v/>
      </c>
      <c r="F42" s="34" t="s">
        <v>0</v>
      </c>
      <c r="G42" s="102" t="s">
        <v>16</v>
      </c>
      <c r="H42" s="102"/>
      <c r="I42" s="102"/>
      <c r="J42" s="102"/>
      <c r="K42" s="102"/>
      <c r="L42" s="103"/>
      <c r="M42" s="46"/>
    </row>
    <row r="43" spans="1:13" ht="33" customHeight="1" x14ac:dyDescent="0.2">
      <c r="A43" s="1"/>
      <c r="B43" s="96" t="s">
        <v>29</v>
      </c>
      <c r="C43" s="97"/>
      <c r="D43" s="81" t="s">
        <v>34</v>
      </c>
      <c r="E43" s="84"/>
      <c r="F43" s="35" t="s">
        <v>0</v>
      </c>
      <c r="G43" s="107"/>
      <c r="H43" s="107"/>
      <c r="I43" s="107"/>
      <c r="J43" s="107"/>
      <c r="K43" s="107"/>
      <c r="L43" s="107"/>
      <c r="M43" s="52"/>
    </row>
    <row r="44" spans="1:13" ht="33" customHeight="1" x14ac:dyDescent="0.2">
      <c r="A44" s="1"/>
      <c r="B44" s="96" t="s">
        <v>12</v>
      </c>
      <c r="C44" s="106"/>
      <c r="D44" s="18" t="s">
        <v>22</v>
      </c>
      <c r="E44" s="83" t="str">
        <f>IF(AND(ISNUMBER(E42),ISNUMBER(E43)),MIN(E42,E43),"")</f>
        <v/>
      </c>
      <c r="F44" s="34" t="s">
        <v>0</v>
      </c>
      <c r="G44" s="104" t="s">
        <v>35</v>
      </c>
      <c r="H44" s="104"/>
      <c r="I44" s="104"/>
      <c r="J44" s="104"/>
      <c r="K44" s="104"/>
      <c r="L44" s="105"/>
      <c r="M44" s="60"/>
    </row>
  </sheetData>
  <sheetProtection selectLockedCells="1"/>
  <mergeCells count="50">
    <mergeCell ref="B43:C43"/>
    <mergeCell ref="G43:L43"/>
    <mergeCell ref="B44:C44"/>
    <mergeCell ref="G44:L44"/>
    <mergeCell ref="B35:C41"/>
    <mergeCell ref="E35:G35"/>
    <mergeCell ref="H35:J35"/>
    <mergeCell ref="K35:L35"/>
    <mergeCell ref="D41:J41"/>
    <mergeCell ref="G42:L42"/>
    <mergeCell ref="G30:L30"/>
    <mergeCell ref="B31:C31"/>
    <mergeCell ref="G31:I31"/>
    <mergeCell ref="J31:K31"/>
    <mergeCell ref="B32:C32"/>
    <mergeCell ref="G32:L32"/>
    <mergeCell ref="B21:L21"/>
    <mergeCell ref="B23:C29"/>
    <mergeCell ref="E23:G23"/>
    <mergeCell ref="H23:J23"/>
    <mergeCell ref="K23:L23"/>
    <mergeCell ref="D29:J29"/>
    <mergeCell ref="B16:C16"/>
    <mergeCell ref="G16:L16"/>
    <mergeCell ref="T16:U16"/>
    <mergeCell ref="Y16:AE16"/>
    <mergeCell ref="B18:M18"/>
    <mergeCell ref="T18:AE18"/>
    <mergeCell ref="B14:C14"/>
    <mergeCell ref="G14:L14"/>
    <mergeCell ref="T14:U14"/>
    <mergeCell ref="Y14:AE14"/>
    <mergeCell ref="Y5:AC5"/>
    <mergeCell ref="T9:BE10"/>
    <mergeCell ref="D11:J11"/>
    <mergeCell ref="T11:AA11"/>
    <mergeCell ref="G12:L12"/>
    <mergeCell ref="Z12:AF12"/>
    <mergeCell ref="B13:C13"/>
    <mergeCell ref="G13:I13"/>
    <mergeCell ref="J13:K13"/>
    <mergeCell ref="Y13:AA13"/>
    <mergeCell ref="AB13:AC13"/>
    <mergeCell ref="C2:K2"/>
    <mergeCell ref="V2:X2"/>
    <mergeCell ref="B5:C11"/>
    <mergeCell ref="E5:G5"/>
    <mergeCell ref="H5:J5"/>
    <mergeCell ref="K5:L5"/>
    <mergeCell ref="V5:X5"/>
  </mergeCells>
  <phoneticPr fontId="3"/>
  <conditionalFormatting sqref="E14">
    <cfRule type="expression" dxfId="5" priority="6">
      <formula>$E$14&lt;&gt;""</formula>
    </cfRule>
  </conditionalFormatting>
  <conditionalFormatting sqref="E16">
    <cfRule type="expression" dxfId="4" priority="5">
      <formula>$E$14&gt;0</formula>
    </cfRule>
  </conditionalFormatting>
  <conditionalFormatting sqref="W14">
    <cfRule type="expression" dxfId="3" priority="4">
      <formula>$E$14&lt;&gt;""</formula>
    </cfRule>
  </conditionalFormatting>
  <conditionalFormatting sqref="W16">
    <cfRule type="expression" dxfId="2" priority="3">
      <formula>$E$14&gt;0</formula>
    </cfRule>
  </conditionalFormatting>
  <conditionalFormatting sqref="E32">
    <cfRule type="expression" dxfId="1" priority="2">
      <formula>$E$14&lt;&gt;""</formula>
    </cfRule>
  </conditionalFormatting>
  <conditionalFormatting sqref="E44">
    <cfRule type="expression" dxfId="0" priority="1">
      <formula>$E$14&lt;&gt;""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出力計算書</vt:lpstr>
      <vt:lpstr>記入例</vt:lpstr>
      <vt:lpstr>記入例!Print_Area</vt:lpstr>
      <vt:lpstr>出力計算書!Print_Area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PC19B60JS037</dc:creator>
  <cp:lastModifiedBy>PC22B12JR038</cp:lastModifiedBy>
  <cp:lastPrinted>2023-05-15T06:55:14Z</cp:lastPrinted>
  <dcterms:created xsi:type="dcterms:W3CDTF">2022-05-18T06:54:57Z</dcterms:created>
  <dcterms:modified xsi:type="dcterms:W3CDTF">2023-05-26T06:59:32Z</dcterms:modified>
</cp:coreProperties>
</file>