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fs00001\CNT\温暖化対策推進課\建物脱炭素化支援チーム\Ｒ５\305特定供給事業者再エネ設備等設置支援事業\06_プレス・HP・説明会・リーフレット\02_HP\230602公開_手引きUP\01_作成依頼\HP掲載書類\"/>
    </mc:Choice>
  </mc:AlternateContent>
  <xr:revisionPtr revIDLastSave="0" documentId="8_{DCA9845C-9DA5-457A-92AA-C1922DFD7809}" xr6:coauthVersionLast="47" xr6:coauthVersionMax="47" xr10:uidLastSave="{00000000-0000-0000-0000-000000000000}"/>
  <bookViews>
    <workbookView xWindow="-108" yWindow="-108" windowWidth="23256" windowHeight="12576" tabRatio="646" firstSheet="2" activeTab="4" xr2:uid="{49D4C7EF-576B-42DE-BE54-559FC4BB5B79}"/>
  </bookViews>
  <sheets>
    <sheet name="契約書確認項目一覧表" sheetId="1" state="hidden" r:id="rId1"/>
    <sheet name="【実績報告】契約関係図（スキーム図）" sheetId="18" r:id="rId2"/>
    <sheet name="【実績報告】契約書確認項目一覧表_調達（仕入）  " sheetId="11" r:id="rId3"/>
    <sheet name="【地位承継届】契約書確認項目一覧表_販売（売上）  " sheetId="17" r:id="rId4"/>
    <sheet name="【実績報告】内訳書" sheetId="16" r:id="rId5"/>
    <sheet name="太陽光発電内訳書" sheetId="13" state="hidden" r:id="rId6"/>
    <sheet name="蓄電池内訳書" sheetId="12" state="hidden" r:id="rId7"/>
    <sheet name="V2H内訳書" sheetId="14" state="hidden" r:id="rId8"/>
    <sheet name="領収書（内訳）" sheetId="3" state="hidden" r:id="rId9"/>
    <sheet name="領収書（太陽光内訳）" sheetId="6" state="hidden" r:id="rId10"/>
    <sheet name="領収書（蓄電池内訳）" sheetId="7" state="hidden" r:id="rId11"/>
    <sheet name="領収書（V2H内訳）" sheetId="8" state="hidden" r:id="rId12"/>
    <sheet name="×実績報告　棟（戸）別　内訳書（公社様式）" sheetId="2"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Hlk133865074" localSheetId="3">'【地位承継届】契約書確認項目一覧表_販売（売上）  '!$U$8</definedName>
    <definedName name="_xlnm.Print_Area" localSheetId="1">'【実績報告】契約関係図（スキーム図）'!$A$1:$AQ$46</definedName>
    <definedName name="_xlnm.Print_Area" localSheetId="2">'【実績報告】契約書確認項目一覧表_調達（仕入）  '!$A$1:$E$23</definedName>
    <definedName name="_xlnm.Print_Area" localSheetId="4">【実績報告】内訳書!$B$1:$L$49</definedName>
    <definedName name="_xlnm.Print_Area" localSheetId="3">'【地位承継届】契約書確認項目一覧表_販売（売上）  '!$A$1:$E$23</definedName>
    <definedName name="_xlnm.Print_Area" localSheetId="12">'×実績報告　棟（戸）別　内訳書（公社様式）'!$A$1:$AO$46</definedName>
    <definedName name="_xlnm.Print_Area" localSheetId="7">V2H内訳書!$A$1:$L$39</definedName>
    <definedName name="_xlnm.Print_Area" localSheetId="0">契約書確認項目一覧表!$A$1:$T$21</definedName>
    <definedName name="_xlnm.Print_Area" localSheetId="5">太陽光発電内訳書!$A$1:$J$56</definedName>
    <definedName name="_xlnm.Print_Area" localSheetId="6">蓄電池内訳書!$A$1:$L$45</definedName>
    <definedName name="_xlnm.Print_Area" localSheetId="8">'領収書（内訳）'!$A$1:$AQ$93</definedName>
    <definedName name="くく">[1]基本情報!#REF!</definedName>
    <definedName name="機器分類">'[2]型式リスト(非表示)'!#REF!</definedName>
    <definedName name="実績報告">[1]基本情報!#REF!</definedName>
    <definedName name="車">[3]車両別集計!$B$4:$B$112</definedName>
    <definedName name="設備" localSheetId="4">[4]データ参照シート!$B$2</definedName>
    <definedName name="設備" localSheetId="5">[4]データ参照シート!$B$2</definedName>
    <definedName name="設備">[5]データ参照シート!$B$2</definedName>
    <definedName name="大分類" localSheetId="1">[6]基本情報!#REF!</definedName>
    <definedName name="大分類" localSheetId="4">[1]基本情報!#REF!</definedName>
    <definedName name="大分類" localSheetId="7">[1]基本情報!#REF!</definedName>
    <definedName name="大分類" localSheetId="5">[1]基本情報!#REF!</definedName>
    <definedName name="大分類" localSheetId="6">[1]基本情報!#REF!</definedName>
    <definedName name="大分類">[6]基本情報!#REF!</definedName>
    <definedName name="別1その2">[7]対策!$K$2:$K$9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6" l="1"/>
  <c r="F40" i="16"/>
  <c r="F39" i="16"/>
  <c r="F38" i="16"/>
  <c r="AF40" i="16"/>
  <c r="AF39" i="16"/>
  <c r="AF38" i="16"/>
  <c r="F42" i="16" l="1"/>
  <c r="F43" i="16" s="1"/>
  <c r="AF41" i="16"/>
  <c r="AF42" i="16" s="1"/>
  <c r="AF43" i="16" s="1"/>
  <c r="G21" i="17" l="1"/>
  <c r="G18" i="17"/>
  <c r="G20" i="17"/>
  <c r="G22" i="17"/>
  <c r="G14" i="17"/>
  <c r="G15" i="11" l="1"/>
  <c r="G17" i="17"/>
  <c r="G16" i="17"/>
  <c r="G9" i="17"/>
  <c r="G10" i="17"/>
  <c r="G12" i="17"/>
  <c r="G13" i="17"/>
  <c r="G8" i="17"/>
  <c r="G9" i="11"/>
  <c r="G11" i="11"/>
  <c r="G12" i="11"/>
  <c r="G8" i="11"/>
  <c r="K22" i="14"/>
  <c r="E22" i="14"/>
  <c r="K21" i="14"/>
  <c r="E21" i="14"/>
  <c r="K20" i="14"/>
  <c r="E20" i="14"/>
  <c r="K19" i="14"/>
  <c r="E19" i="14"/>
  <c r="K18" i="14"/>
  <c r="E18" i="14"/>
  <c r="K27" i="12"/>
  <c r="E27" i="12"/>
  <c r="K26" i="12"/>
  <c r="E26" i="12"/>
  <c r="K25" i="12"/>
  <c r="E25" i="12"/>
  <c r="K24" i="12"/>
  <c r="E24" i="12"/>
  <c r="K23" i="12"/>
  <c r="E23" i="12"/>
  <c r="K25" i="13"/>
  <c r="K24" i="13"/>
  <c r="K23" i="13"/>
  <c r="K22" i="13"/>
  <c r="K21" i="13"/>
  <c r="E25" i="13"/>
  <c r="E24" i="13"/>
  <c r="E23" i="13"/>
  <c r="E22" i="13"/>
  <c r="E21" i="13"/>
  <c r="K34" i="13"/>
  <c r="K36" i="13"/>
  <c r="K35" i="13"/>
  <c r="K33" i="13"/>
  <c r="K32" i="13"/>
  <c r="K31" i="13"/>
  <c r="K30" i="13"/>
  <c r="K29" i="13"/>
  <c r="K28" i="13"/>
  <c r="K27" i="13"/>
  <c r="K19" i="13"/>
  <c r="K20" i="13"/>
  <c r="K18" i="13"/>
  <c r="K17" i="13"/>
  <c r="K16" i="13"/>
  <c r="E33" i="13"/>
  <c r="E34" i="13"/>
  <c r="E35" i="13"/>
  <c r="E36" i="13"/>
  <c r="E28" i="13"/>
  <c r="E29" i="13"/>
  <c r="E30" i="13"/>
  <c r="E31" i="13"/>
  <c r="E17" i="13"/>
  <c r="E18" i="13"/>
  <c r="E19" i="13"/>
  <c r="E20" i="13"/>
  <c r="E32" i="13"/>
  <c r="E27" i="13"/>
  <c r="E16" i="13"/>
  <c r="X13" i="8" l="1"/>
  <c r="X17" i="8"/>
  <c r="X16" i="8"/>
  <c r="X12" i="8"/>
  <c r="X11" i="8"/>
  <c r="D8" i="8"/>
  <c r="D7" i="8"/>
  <c r="A4" i="8"/>
  <c r="X13" i="7"/>
  <c r="X12" i="7"/>
  <c r="X11" i="7"/>
  <c r="X17" i="7"/>
  <c r="X16" i="7"/>
  <c r="D8" i="7"/>
  <c r="D7" i="7"/>
  <c r="A4" i="7"/>
  <c r="X42" i="6"/>
  <c r="X41" i="6"/>
  <c r="X40" i="6"/>
  <c r="X39" i="6"/>
  <c r="X38" i="6"/>
  <c r="X35" i="6"/>
  <c r="X24" i="6"/>
  <c r="X25" i="6"/>
  <c r="X26" i="6"/>
  <c r="X27" i="6"/>
  <c r="X34" i="6"/>
  <c r="X30" i="6"/>
  <c r="X31" i="6"/>
  <c r="X32" i="6"/>
  <c r="X33" i="6"/>
  <c r="X29" i="6"/>
  <c r="X28" i="6"/>
  <c r="X23" i="6"/>
  <c r="X16" i="6"/>
  <c r="X22" i="6"/>
  <c r="X21" i="6"/>
  <c r="X19" i="6"/>
  <c r="X18" i="6"/>
  <c r="X17" i="6"/>
  <c r="X20" i="6"/>
  <c r="X12" i="6"/>
  <c r="X13" i="6"/>
  <c r="X14" i="6"/>
  <c r="X15" i="6"/>
  <c r="X11" i="6"/>
  <c r="D8" i="6"/>
  <c r="D7" i="6"/>
  <c r="A4" i="6"/>
  <c r="X43" i="6" l="1"/>
  <c r="X44" i="6" s="1"/>
  <c r="X45" i="6" s="1"/>
  <c r="X18" i="7"/>
  <c r="X19" i="7" s="1"/>
  <c r="X20" i="7" s="1"/>
  <c r="X18" i="8"/>
  <c r="X19" i="8" s="1"/>
  <c r="X20" i="8" s="1"/>
  <c r="X66" i="3"/>
  <c r="X69" i="3"/>
  <c r="BK13" i="3" s="1"/>
  <c r="X80" i="3"/>
  <c r="BP13" i="3" s="1"/>
  <c r="X78" i="3"/>
  <c r="X50" i="3"/>
  <c r="BB13" i="3" s="1"/>
  <c r="X48" i="3"/>
  <c r="X42" i="3"/>
  <c r="X72" i="3"/>
  <c r="X68" i="3"/>
  <c r="BJ13" i="3" s="1"/>
  <c r="X81" i="3"/>
  <c r="BQ13" i="3" s="1"/>
  <c r="X67" i="3"/>
  <c r="X54" i="3"/>
  <c r="X60" i="3"/>
  <c r="X74" i="3"/>
  <c r="BM13" i="3" s="1"/>
  <c r="BH18" i="3"/>
  <c r="X79" i="3" l="1"/>
  <c r="X82" i="3" s="1"/>
  <c r="BR13" i="3" s="1"/>
  <c r="X49" i="3"/>
  <c r="BF18" i="3" l="1"/>
  <c r="BF17" i="3"/>
  <c r="BE23" i="2"/>
  <c r="BE24" i="2" s="1"/>
  <c r="AF25" i="2"/>
  <c r="AF26" i="2" s="1"/>
  <c r="AF27" i="2" s="1"/>
  <c r="AZ31" i="2"/>
  <c r="AZ32" i="2"/>
  <c r="AI33" i="2"/>
  <c r="AU33" i="2"/>
  <c r="BE33" i="2"/>
  <c r="AI34" i="2"/>
  <c r="AU34" i="2"/>
  <c r="BE34" i="2"/>
  <c r="BF19" i="3" l="1"/>
  <c r="X73" i="3"/>
  <c r="X75" i="3" s="1"/>
  <c r="BN13" i="3" s="1"/>
  <c r="AI31" i="2"/>
  <c r="BE31" i="2"/>
  <c r="AU31" i="2"/>
  <c r="X43" i="3"/>
  <c r="X44" i="3" s="1"/>
  <c r="X51" i="3"/>
  <c r="BC13" i="3" s="1"/>
  <c r="X56" i="3"/>
  <c r="BE13" i="3" s="1"/>
  <c r="BH19" i="3"/>
  <c r="X62" i="3" s="1"/>
  <c r="BE25" i="2"/>
  <c r="X55" i="3" l="1"/>
  <c r="X57" i="3" s="1"/>
  <c r="BF13" i="3" s="1"/>
  <c r="X61" i="3"/>
  <c r="X63" i="3" s="1"/>
  <c r="BH13" i="3" s="1"/>
  <c r="BG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PC31260JP018</author>
  </authors>
  <commentList>
    <comment ref="BE13" authorId="0" shapeId="0" xr:uid="{AE92B700-F908-45B4-B1AF-F1985A7FDE1C}">
      <text>
        <r>
          <rPr>
            <b/>
            <sz val="9"/>
            <color indexed="81"/>
            <rFont val="MS P ゴシック"/>
            <family val="3"/>
            <charset val="128"/>
          </rPr>
          <t>助成対象となる出力
機器の出力どちらか？</t>
        </r>
      </text>
    </comment>
  </commentList>
</comments>
</file>

<file path=xl/sharedStrings.xml><?xml version="1.0" encoding="utf-8"?>
<sst xmlns="http://schemas.openxmlformats.org/spreadsheetml/2006/main" count="866" uniqueCount="370">
  <si>
    <t>発行者</t>
  </si>
  <si>
    <t>契約締結日</t>
    <rPh sb="0" eb="5">
      <t>ケイヤクテイケツビ</t>
    </rPh>
    <phoneticPr fontId="1"/>
  </si>
  <si>
    <t>契約者名</t>
    <rPh sb="0" eb="4">
      <t>ケイヤクシャメイ</t>
    </rPh>
    <phoneticPr fontId="1"/>
  </si>
  <si>
    <t>項目</t>
    <rPh sb="0" eb="2">
      <t>コウモク</t>
    </rPh>
    <phoneticPr fontId="1"/>
  </si>
  <si>
    <t>発行会社印</t>
    <rPh sb="0" eb="2">
      <t>ハッコウ</t>
    </rPh>
    <rPh sb="2" eb="4">
      <t>ガイシャ</t>
    </rPh>
    <rPh sb="4" eb="5">
      <t>イン</t>
    </rPh>
    <phoneticPr fontId="1"/>
  </si>
  <si>
    <t>停止条件付契約の条文</t>
    <rPh sb="0" eb="5">
      <t>テイシジョウケンツキ</t>
    </rPh>
    <rPh sb="5" eb="7">
      <t>ケイヤク</t>
    </rPh>
    <rPh sb="8" eb="10">
      <t>ジョウブン</t>
    </rPh>
    <phoneticPr fontId="1"/>
  </si>
  <si>
    <t>契約書確認項目一覧表</t>
    <rPh sb="0" eb="3">
      <t>ケイヤクショ</t>
    </rPh>
    <rPh sb="3" eb="7">
      <t>カクニンコウモク</t>
    </rPh>
    <rPh sb="7" eb="9">
      <t>イチラン</t>
    </rPh>
    <rPh sb="9" eb="10">
      <t>ヒョウ</t>
    </rPh>
    <phoneticPr fontId="1"/>
  </si>
  <si>
    <t>申請者名：</t>
    <rPh sb="0" eb="3">
      <t>シンセイシャ</t>
    </rPh>
    <rPh sb="3" eb="4">
      <t>メイ</t>
    </rPh>
    <phoneticPr fontId="1"/>
  </si>
  <si>
    <t>交付決定番号：</t>
    <rPh sb="0" eb="6">
      <t>コウフケッテイバンゴウ</t>
    </rPh>
    <phoneticPr fontId="1"/>
  </si>
  <si>
    <t>記載箇所（※1）</t>
    <rPh sb="0" eb="2">
      <t>キサイ</t>
    </rPh>
    <rPh sb="2" eb="4">
      <t>カショ</t>
    </rPh>
    <phoneticPr fontId="1"/>
  </si>
  <si>
    <t>（※1）契約書の該当箇所にマーカーや付箋等で番号等を振り、記入して下さい。</t>
    <rPh sb="4" eb="7">
      <t>ケイヤクショ</t>
    </rPh>
    <rPh sb="8" eb="12">
      <t>ガイトウカショ</t>
    </rPh>
    <rPh sb="18" eb="20">
      <t>フセン</t>
    </rPh>
    <rPh sb="20" eb="21">
      <t>トウ</t>
    </rPh>
    <rPh sb="22" eb="25">
      <t>バンゴウトウ</t>
    </rPh>
    <rPh sb="26" eb="27">
      <t>フ</t>
    </rPh>
    <rPh sb="29" eb="31">
      <t>キニュウ</t>
    </rPh>
    <rPh sb="33" eb="34">
      <t>クダ</t>
    </rPh>
    <phoneticPr fontId="1"/>
  </si>
  <si>
    <t>工事内容（※2）</t>
    <rPh sb="0" eb="4">
      <t>コウジナイヨウ</t>
    </rPh>
    <phoneticPr fontId="1"/>
  </si>
  <si>
    <t>　　　契約書類（抜粋）を添付してください。</t>
    <phoneticPr fontId="1"/>
  </si>
  <si>
    <t>（※2）件名で工事内容が判別できない場合は、工事の内容がわかる</t>
    <rPh sb="4" eb="6">
      <t>ケンメイ</t>
    </rPh>
    <rPh sb="7" eb="11">
      <t>コウジナイヨウ</t>
    </rPh>
    <rPh sb="25" eb="27">
      <t>ナイヨウ</t>
    </rPh>
    <phoneticPr fontId="1"/>
  </si>
  <si>
    <t>≪備考≫</t>
    <rPh sb="1" eb="3">
      <t>ビコウ</t>
    </rPh>
    <phoneticPr fontId="1"/>
  </si>
  <si>
    <t>⑧太陽光発電システム
（機器費＋工事費）</t>
    <phoneticPr fontId="1"/>
  </si>
  <si>
    <t>⑤蓄電池工事費</t>
    <phoneticPr fontId="1"/>
  </si>
  <si>
    <t>⑧太陽光発電
システム
（機器費＋工事費）</t>
    <phoneticPr fontId="1"/>
  </si>
  <si>
    <t>④内パワーコンディショナ
のみの金額(太陽光分)</t>
    <rPh sb="17" eb="18">
      <t>ガク</t>
    </rPh>
    <rPh sb="19" eb="22">
      <t>タイヨウコウ</t>
    </rPh>
    <rPh sb="22" eb="23">
      <t>ブン</t>
    </rPh>
    <phoneticPr fontId="1"/>
  </si>
  <si>
    <t>助成対象機器費
（①－③－④）</t>
    <rPh sb="0" eb="7">
      <t>ジョセイタイショウキキヒ</t>
    </rPh>
    <phoneticPr fontId="1"/>
  </si>
  <si>
    <t>④内パワーコンディショナのみの金額
(太陽光分)</t>
    <rPh sb="16" eb="17">
      <t>ガク</t>
    </rPh>
    <rPh sb="19" eb="22">
      <t>タイヨウコウ</t>
    </rPh>
    <rPh sb="22" eb="23">
      <t>ブン</t>
    </rPh>
    <phoneticPr fontId="1"/>
  </si>
  <si>
    <t>&lt;内訳&gt;</t>
    <rPh sb="1" eb="3">
      <t>ウチワケ</t>
    </rPh>
    <phoneticPr fontId="1"/>
  </si>
  <si>
    <t>B　設置工事費（⑦）</t>
    <phoneticPr fontId="1"/>
  </si>
  <si>
    <t>B　設置工事費
（⑦）</t>
    <phoneticPr fontId="1"/>
  </si>
  <si>
    <t>（5）太陽光発電システム
購入予定金額</t>
    <rPh sb="3" eb="6">
      <t>タイヨウコウ</t>
    </rPh>
    <rPh sb="6" eb="8">
      <t>ハツデン</t>
    </rPh>
    <rPh sb="13" eb="18">
      <t>コウニュウヨテイキン</t>
    </rPh>
    <rPh sb="18" eb="19">
      <t>ガク</t>
    </rPh>
    <phoneticPr fontId="1"/>
  </si>
  <si>
    <t>A　機器本体購入費
（③＋⑥）</t>
    <phoneticPr fontId="1"/>
  </si>
  <si>
    <t>（6）購入予定金額（税抜）</t>
    <rPh sb="3" eb="9">
      <t>コウニュウヨテイキンガク</t>
    </rPh>
    <rPh sb="10" eb="12">
      <t>ゼイヌキ</t>
    </rPh>
    <phoneticPr fontId="1"/>
  </si>
  <si>
    <t>（5）太陽光発電
システム
購入予定金額</t>
    <rPh sb="3" eb="6">
      <t>タイヨウコウ</t>
    </rPh>
    <rPh sb="6" eb="8">
      <t>ハツデン</t>
    </rPh>
    <rPh sb="14" eb="19">
      <t>コウニュウヨテイキン</t>
    </rPh>
    <rPh sb="19" eb="20">
      <t>ガク</t>
    </rPh>
    <phoneticPr fontId="1"/>
  </si>
  <si>
    <t>（6）購入予定
金額（税抜）</t>
    <rPh sb="3" eb="5">
      <t>コウニュウ</t>
    </rPh>
    <rPh sb="5" eb="7">
      <t>ヨテイ</t>
    </rPh>
    <rPh sb="8" eb="10">
      <t>キンガク</t>
    </rPh>
    <rPh sb="11" eb="13">
      <t>ゼイヌキ</t>
    </rPh>
    <phoneticPr fontId="1"/>
  </si>
  <si>
    <r>
      <t>太陽光　</t>
    </r>
    <r>
      <rPr>
        <sz val="14"/>
        <rFont val="游ゴシック"/>
        <family val="3"/>
        <charset val="128"/>
        <scheme val="minor"/>
      </rPr>
      <t>交付申請書2/3ぺージ</t>
    </r>
    <rPh sb="0" eb="3">
      <t>タイヨウコウ</t>
    </rPh>
    <phoneticPr fontId="1"/>
  </si>
  <si>
    <r>
      <t>V2H　</t>
    </r>
    <r>
      <rPr>
        <sz val="14"/>
        <color theme="1"/>
        <rFont val="游ゴシック"/>
        <family val="3"/>
        <charset val="128"/>
        <scheme val="minor"/>
      </rPr>
      <t>交付申請書3/4ぺージ　</t>
    </r>
    <r>
      <rPr>
        <b/>
        <sz val="14"/>
        <color theme="1"/>
        <rFont val="游ゴシック"/>
        <family val="3"/>
        <charset val="128"/>
        <scheme val="minor"/>
      </rPr>
      <t>９</t>
    </r>
    <r>
      <rPr>
        <sz val="14"/>
        <color theme="1"/>
        <rFont val="游ゴシック"/>
        <family val="3"/>
        <charset val="128"/>
        <scheme val="minor"/>
      </rPr>
      <t>（1）</t>
    </r>
    <phoneticPr fontId="1"/>
  </si>
  <si>
    <r>
      <t>蓄電池</t>
    </r>
    <r>
      <rPr>
        <sz val="14"/>
        <color theme="1"/>
        <rFont val="游ゴシック"/>
        <family val="3"/>
        <charset val="128"/>
        <scheme val="minor"/>
      </rPr>
      <t>　交付申請書2/3ぺージ（6）</t>
    </r>
    <rPh sb="0" eb="3">
      <t>チクデンチ</t>
    </rPh>
    <phoneticPr fontId="1"/>
  </si>
  <si>
    <r>
      <t>太陽光　</t>
    </r>
    <r>
      <rPr>
        <sz val="10"/>
        <rFont val="游ゴシック"/>
        <family val="3"/>
        <charset val="128"/>
        <scheme val="minor"/>
      </rPr>
      <t>交付申請書2/3ぺージ</t>
    </r>
    <rPh sb="0" eb="3">
      <t>タイヨウコウ</t>
    </rPh>
    <phoneticPr fontId="1"/>
  </si>
  <si>
    <r>
      <t>V2H　</t>
    </r>
    <r>
      <rPr>
        <sz val="10"/>
        <color theme="1"/>
        <rFont val="游ゴシック"/>
        <family val="3"/>
        <charset val="128"/>
        <scheme val="minor"/>
      </rPr>
      <t>交付申請書3/4ぺージ　</t>
    </r>
    <r>
      <rPr>
        <b/>
        <sz val="10"/>
        <color theme="1"/>
        <rFont val="游ゴシック"/>
        <family val="3"/>
        <charset val="128"/>
        <scheme val="minor"/>
      </rPr>
      <t>９</t>
    </r>
    <r>
      <rPr>
        <sz val="10"/>
        <color theme="1"/>
        <rFont val="游ゴシック"/>
        <family val="3"/>
        <charset val="128"/>
        <scheme val="minor"/>
      </rPr>
      <t>（1）</t>
    </r>
    <phoneticPr fontId="1"/>
  </si>
  <si>
    <r>
      <t>蓄電池</t>
    </r>
    <r>
      <rPr>
        <sz val="10"/>
        <color theme="1"/>
        <rFont val="游ゴシック"/>
        <family val="3"/>
        <charset val="128"/>
        <scheme val="minor"/>
      </rPr>
      <t>　交付申請書2/3ぺージ（6）</t>
    </r>
    <rPh sb="0" eb="3">
      <t>チクデンチ</t>
    </rPh>
    <phoneticPr fontId="1"/>
  </si>
  <si>
    <t>※申請書へは下記の金額をご記入ください。</t>
    <rPh sb="1" eb="4">
      <t>シンセイショ</t>
    </rPh>
    <rPh sb="6" eb="8">
      <t>カキ</t>
    </rPh>
    <rPh sb="9" eb="11">
      <t>キンガク</t>
    </rPh>
    <rPh sb="13" eb="15">
      <t>キニュウ</t>
    </rPh>
    <phoneticPr fontId="1"/>
  </si>
  <si>
    <t>総額</t>
    <rPh sb="0" eb="2">
      <t>ソウガク</t>
    </rPh>
    <phoneticPr fontId="1"/>
  </si>
  <si>
    <t>消費税</t>
    <rPh sb="0" eb="3">
      <t>ショウヒゼイ</t>
    </rPh>
    <phoneticPr fontId="1"/>
  </si>
  <si>
    <t>合計（①＋⑤＋⑥＋⑦＋⑧＋⑨）</t>
    <rPh sb="0" eb="2">
      <t>ゴウケイ</t>
    </rPh>
    <phoneticPr fontId="1"/>
  </si>
  <si>
    <t>⑨その他</t>
    <rPh sb="3" eb="4">
      <t>タ</t>
    </rPh>
    <phoneticPr fontId="1"/>
  </si>
  <si>
    <t>⑧の内 陸屋根の防水工事費</t>
    <phoneticPr fontId="1"/>
  </si>
  <si>
    <t>⑧の内 陸屋根の架台設置費
（機器費＋工事費）</t>
    <phoneticPr fontId="1"/>
  </si>
  <si>
    <t>⑧太陽光発電システム
（機器費＋工事費）</t>
    <rPh sb="1" eb="4">
      <t>タイヨウコウ</t>
    </rPh>
    <rPh sb="4" eb="6">
      <t>ハツデン</t>
    </rPh>
    <rPh sb="12" eb="14">
      <t>キキ</t>
    </rPh>
    <rPh sb="14" eb="15">
      <t>ヒ</t>
    </rPh>
    <rPh sb="16" eb="19">
      <t>コウジヒ</t>
    </rPh>
    <phoneticPr fontId="1"/>
  </si>
  <si>
    <t>ｋW</t>
    <phoneticPr fontId="1"/>
  </si>
  <si>
    <t>　</t>
    <phoneticPr fontId="1"/>
  </si>
  <si>
    <t>設置予定の発電出力
(モジュールとパワコンのいずれか小さい値）</t>
    <rPh sb="0" eb="4">
      <t>セッチヨテイ</t>
    </rPh>
    <rPh sb="5" eb="9">
      <t>ハツデンシュツリョク</t>
    </rPh>
    <rPh sb="26" eb="27">
      <t>チイ</t>
    </rPh>
    <rPh sb="29" eb="30">
      <t>アタイ</t>
    </rPh>
    <phoneticPr fontId="1"/>
  </si>
  <si>
    <r>
      <t xml:space="preserve">⑦V2H工事費
</t>
    </r>
    <r>
      <rPr>
        <sz val="8"/>
        <color theme="1"/>
        <rFont val="游ゴシック"/>
        <family val="3"/>
        <charset val="128"/>
        <scheme val="minor"/>
      </rPr>
      <t>※工事費が50万を超える場合は明細書を提出</t>
    </r>
    <rPh sb="4" eb="7">
      <t>コウジヒ</t>
    </rPh>
    <rPh sb="9" eb="12">
      <t>コウジヒ</t>
    </rPh>
    <rPh sb="15" eb="16">
      <t>マン</t>
    </rPh>
    <rPh sb="17" eb="18">
      <t>コ</t>
    </rPh>
    <rPh sb="20" eb="22">
      <t>バアイ</t>
    </rPh>
    <rPh sb="23" eb="26">
      <t>メイサイショ</t>
    </rPh>
    <rPh sb="27" eb="29">
      <t>テイシュツ</t>
    </rPh>
    <phoneticPr fontId="1"/>
  </si>
  <si>
    <t>⑦V2H工事費  ※工事費が50万を超える場合は明細書を提出</t>
    <rPh sb="4" eb="7">
      <t>コウジヒ</t>
    </rPh>
    <rPh sb="10" eb="13">
      <t>コウジヒ</t>
    </rPh>
    <rPh sb="16" eb="17">
      <t>マン</t>
    </rPh>
    <rPh sb="18" eb="19">
      <t>コ</t>
    </rPh>
    <rPh sb="21" eb="23">
      <t>バアイ</t>
    </rPh>
    <rPh sb="24" eb="27">
      <t>メイサイショ</t>
    </rPh>
    <rPh sb="28" eb="30">
      <t>テイシュツ</t>
    </rPh>
    <phoneticPr fontId="1"/>
  </si>
  <si>
    <t>⑥V2Hシステム本体機器費</t>
    <phoneticPr fontId="1"/>
  </si>
  <si>
    <t>パワ－コンディショナの型番</t>
    <rPh sb="11" eb="13">
      <t>カタバン</t>
    </rPh>
    <phoneticPr fontId="1"/>
  </si>
  <si>
    <t>④内パワーコンディショナのみの金額
(太陽光分)</t>
    <rPh sb="19" eb="22">
      <t>タイヨウコウ</t>
    </rPh>
    <rPh sb="22" eb="23">
      <t>ブン</t>
    </rPh>
    <phoneticPr fontId="1"/>
  </si>
  <si>
    <t>モジュールの型番</t>
    <rPh sb="6" eb="8">
      <t>カタバン</t>
    </rPh>
    <phoneticPr fontId="1"/>
  </si>
  <si>
    <t>太陽光</t>
    <rPh sb="0" eb="3">
      <t>タイヨウコウ</t>
    </rPh>
    <phoneticPr fontId="1"/>
  </si>
  <si>
    <t>④内パワーコンディショナのみの金額(太陽光分)</t>
    <rPh sb="18" eb="21">
      <t>タイヨウコウ</t>
    </rPh>
    <rPh sb="21" eb="22">
      <t>ブン</t>
    </rPh>
    <phoneticPr fontId="1"/>
  </si>
  <si>
    <t>EVの有無</t>
    <rPh sb="3" eb="5">
      <t>ウム</t>
    </rPh>
    <phoneticPr fontId="1"/>
  </si>
  <si>
    <t>③内パワーコンディショナのみの金額
(V2H分)</t>
    <phoneticPr fontId="1"/>
  </si>
  <si>
    <t>製品品番</t>
    <rPh sb="0" eb="2">
      <t>セイヒン</t>
    </rPh>
    <rPh sb="2" eb="4">
      <t>ヒンバン</t>
    </rPh>
    <phoneticPr fontId="1"/>
  </si>
  <si>
    <t>③内パワーコンディショナのみの金額(V2H分)</t>
    <phoneticPr fontId="1"/>
  </si>
  <si>
    <t>②内パワーコンディショナのみの金額
(蓄電池分)</t>
    <phoneticPr fontId="1"/>
  </si>
  <si>
    <t>メーカー</t>
    <phoneticPr fontId="1"/>
  </si>
  <si>
    <t>V2H</t>
    <phoneticPr fontId="1"/>
  </si>
  <si>
    <t>②内パワーコンディショナのみの(蓄電池分)</t>
    <phoneticPr fontId="1"/>
  </si>
  <si>
    <t>定格容量</t>
    <rPh sb="0" eb="4">
      <t>テイカクヨウリョウ</t>
    </rPh>
    <phoneticPr fontId="1"/>
  </si>
  <si>
    <t>①蓄電池システム機器費全額</t>
    <rPh sb="1" eb="4">
      <t>チクデンチ</t>
    </rPh>
    <rPh sb="8" eb="10">
      <t>キキ</t>
    </rPh>
    <rPh sb="10" eb="11">
      <t>ヒ</t>
    </rPh>
    <rPh sb="11" eb="13">
      <t>ゼンガク</t>
    </rPh>
    <phoneticPr fontId="1"/>
  </si>
  <si>
    <t>パッケージ型番</t>
    <rPh sb="5" eb="7">
      <t>カタバン</t>
    </rPh>
    <phoneticPr fontId="1"/>
  </si>
  <si>
    <t>対象機器の金額</t>
    <rPh sb="0" eb="2">
      <t>タイショウ</t>
    </rPh>
    <rPh sb="2" eb="4">
      <t>キキ</t>
    </rPh>
    <rPh sb="5" eb="7">
      <t>キンガク</t>
    </rPh>
    <phoneticPr fontId="1"/>
  </si>
  <si>
    <t>蓄電池</t>
    <rPh sb="0" eb="3">
      <t>チクデンチ</t>
    </rPh>
    <phoneticPr fontId="1"/>
  </si>
  <si>
    <t>下記のとおり領収いたしました。</t>
    <rPh sb="0" eb="2">
      <t>カキ</t>
    </rPh>
    <rPh sb="6" eb="8">
      <t>リョウシュウ</t>
    </rPh>
    <phoneticPr fontId="1"/>
  </si>
  <si>
    <t>東京都○○区〇〇1-2-3</t>
    <rPh sb="0" eb="3">
      <t>トウキョウト</t>
    </rPh>
    <rPh sb="5" eb="6">
      <t>ク</t>
    </rPh>
    <phoneticPr fontId="1"/>
  </si>
  <si>
    <t>設置場所住所</t>
    <rPh sb="0" eb="2">
      <t>セッチ</t>
    </rPh>
    <rPh sb="2" eb="4">
      <t>バショ</t>
    </rPh>
    <rPh sb="4" eb="6">
      <t>ジュウショ</t>
    </rPh>
    <phoneticPr fontId="1"/>
  </si>
  <si>
    <r>
      <rPr>
        <sz val="11"/>
        <color rgb="FFFF0000"/>
        <rFont val="游ゴシック"/>
        <family val="3"/>
        <charset val="128"/>
        <scheme val="minor"/>
      </rPr>
      <t>株式会社　　〇〇電気　　　</t>
    </r>
    <r>
      <rPr>
        <sz val="11"/>
        <color theme="1"/>
        <rFont val="游ゴシック"/>
        <family val="2"/>
        <charset val="128"/>
        <scheme val="minor"/>
      </rPr>
      <t>　印　　　　　</t>
    </r>
    <rPh sb="0" eb="4">
      <t>カブシキガイシャ</t>
    </rPh>
    <rPh sb="8" eb="10">
      <t>デンキ</t>
    </rPh>
    <rPh sb="14" eb="15">
      <t>イン</t>
    </rPh>
    <phoneticPr fontId="1"/>
  </si>
  <si>
    <t>様</t>
    <rPh sb="0" eb="1">
      <t>サマ</t>
    </rPh>
    <phoneticPr fontId="1"/>
  </si>
  <si>
    <t>　〇〇　〇〇</t>
  </si>
  <si>
    <t>印　　　</t>
    <rPh sb="0" eb="1">
      <t>イン</t>
    </rPh>
    <phoneticPr fontId="1"/>
  </si>
  <si>
    <t>領　収　書</t>
    <rPh sb="0" eb="1">
      <t>リョウ</t>
    </rPh>
    <rPh sb="2" eb="3">
      <t>オサム</t>
    </rPh>
    <rPh sb="4" eb="5">
      <t>ショ</t>
    </rPh>
    <phoneticPr fontId="1"/>
  </si>
  <si>
    <r>
      <t>　　</t>
    </r>
    <r>
      <rPr>
        <sz val="11"/>
        <color rgb="FFFF0000"/>
        <rFont val="游ゴシック"/>
        <family val="3"/>
        <charset val="128"/>
        <scheme val="minor"/>
      </rPr>
      <t>　20××</t>
    </r>
    <r>
      <rPr>
        <sz val="11"/>
        <color theme="1"/>
        <rFont val="游ゴシック"/>
        <family val="2"/>
        <charset val="128"/>
        <scheme val="minor"/>
      </rPr>
      <t>年　</t>
    </r>
    <r>
      <rPr>
        <sz val="11"/>
        <color rgb="FFFF0000"/>
        <rFont val="游ゴシック"/>
        <family val="3"/>
        <charset val="128"/>
        <scheme val="minor"/>
      </rPr>
      <t>××</t>
    </r>
    <r>
      <rPr>
        <sz val="11"/>
        <color theme="1"/>
        <rFont val="游ゴシック"/>
        <family val="2"/>
        <charset val="128"/>
        <scheme val="minor"/>
      </rPr>
      <t>月　</t>
    </r>
    <r>
      <rPr>
        <sz val="11"/>
        <color rgb="FFFF0000"/>
        <rFont val="游ゴシック"/>
        <family val="3"/>
        <charset val="128"/>
        <scheme val="minor"/>
      </rPr>
      <t>××</t>
    </r>
    <r>
      <rPr>
        <sz val="11"/>
        <color theme="1"/>
        <rFont val="游ゴシック"/>
        <family val="2"/>
        <charset val="128"/>
        <scheme val="minor"/>
      </rPr>
      <t>日</t>
    </r>
    <rPh sb="7" eb="8">
      <t>ネン</t>
    </rPh>
    <rPh sb="11" eb="12">
      <t>ガツ</t>
    </rPh>
    <rPh sb="15" eb="16">
      <t>ニチ</t>
    </rPh>
    <phoneticPr fontId="1"/>
  </si>
  <si>
    <t>　　　　年　　　月　　　日</t>
    <rPh sb="4" eb="5">
      <t>ネン</t>
    </rPh>
    <rPh sb="8" eb="9">
      <t>ガツ</t>
    </rPh>
    <rPh sb="12" eb="13">
      <t>ニチ</t>
    </rPh>
    <phoneticPr fontId="1"/>
  </si>
  <si>
    <t>交付請求額</t>
    <rPh sb="0" eb="5">
      <t>コウフセイキュウガク</t>
    </rPh>
    <phoneticPr fontId="1"/>
  </si>
  <si>
    <t>設置数（基）</t>
    <rPh sb="0" eb="3">
      <t>セッチスウ</t>
    </rPh>
    <rPh sb="4" eb="5">
      <t>キ</t>
    </rPh>
    <phoneticPr fontId="1"/>
  </si>
  <si>
    <t>助成算定額</t>
    <rPh sb="0" eb="5">
      <t>ジョセイサンテイガク</t>
    </rPh>
    <phoneticPr fontId="1"/>
  </si>
  <si>
    <t>助成対象経費</t>
    <rPh sb="0" eb="2">
      <t>ジョセイ</t>
    </rPh>
    <rPh sb="2" eb="4">
      <t>タイショウ</t>
    </rPh>
    <rPh sb="4" eb="6">
      <t>ケイヒ</t>
    </rPh>
    <phoneticPr fontId="1"/>
  </si>
  <si>
    <t>助成対象出力</t>
    <rPh sb="0" eb="2">
      <t>ジョセイ</t>
    </rPh>
    <rPh sb="2" eb="4">
      <t>タイショウ</t>
    </rPh>
    <rPh sb="4" eb="6">
      <t>シュツリョク</t>
    </rPh>
    <phoneticPr fontId="1"/>
  </si>
  <si>
    <t>蓄電池システム</t>
    <rPh sb="0" eb="3">
      <t>チクデンチ</t>
    </rPh>
    <phoneticPr fontId="1"/>
  </si>
  <si>
    <t>陸屋根　架台</t>
    <rPh sb="0" eb="3">
      <t>リクヤネ</t>
    </rPh>
    <rPh sb="4" eb="6">
      <t>ガダイ</t>
    </rPh>
    <phoneticPr fontId="1"/>
  </si>
  <si>
    <t>機能性PV</t>
    <rPh sb="0" eb="3">
      <t>キノウセイ</t>
    </rPh>
    <phoneticPr fontId="1"/>
  </si>
  <si>
    <t>太陽光発電システム</t>
    <rPh sb="0" eb="5">
      <t>タイヨウコウハツデン</t>
    </rPh>
    <phoneticPr fontId="1"/>
  </si>
  <si>
    <t>⑪V2Hシステム本体機器費</t>
    <phoneticPr fontId="1"/>
  </si>
  <si>
    <t>⑩蓄電池工事費</t>
    <phoneticPr fontId="1"/>
  </si>
  <si>
    <t>⑦の内 陸屋根の架台設置費
（機器費＋工事費）</t>
    <phoneticPr fontId="1"/>
  </si>
  <si>
    <t>②太陽光発電システム工事費</t>
    <rPh sb="1" eb="4">
      <t>タイヨウコウ</t>
    </rPh>
    <rPh sb="4" eb="6">
      <t>ハツデン</t>
    </rPh>
    <rPh sb="10" eb="13">
      <t>コウジヒ</t>
    </rPh>
    <phoneticPr fontId="1"/>
  </si>
  <si>
    <t>①太陽光システム機器費</t>
    <rPh sb="1" eb="4">
      <t>タイヨウコウ</t>
    </rPh>
    <rPh sb="8" eb="11">
      <t>キキヒ</t>
    </rPh>
    <phoneticPr fontId="1"/>
  </si>
  <si>
    <t>架台の有無</t>
    <rPh sb="0" eb="2">
      <t>ガダイ</t>
    </rPh>
    <rPh sb="3" eb="5">
      <t>ウム</t>
    </rPh>
    <phoneticPr fontId="1"/>
  </si>
  <si>
    <t>陸屋根</t>
    <rPh sb="0" eb="3">
      <t>リクヤネ</t>
    </rPh>
    <phoneticPr fontId="1"/>
  </si>
  <si>
    <t>設置量(基)</t>
    <rPh sb="0" eb="3">
      <t>セッチリョウ</t>
    </rPh>
    <rPh sb="4" eb="5">
      <t>キ</t>
    </rPh>
    <phoneticPr fontId="1"/>
  </si>
  <si>
    <t>機器所有者</t>
    <rPh sb="0" eb="5">
      <t>キキショユウシャ</t>
    </rPh>
    <phoneticPr fontId="1"/>
  </si>
  <si>
    <t>設置量(kWh)</t>
    <rPh sb="0" eb="3">
      <t>セッチリョウ</t>
    </rPh>
    <phoneticPr fontId="1"/>
  </si>
  <si>
    <t>設置量(式)</t>
    <rPh sb="0" eb="3">
      <t>セッチリョウ</t>
    </rPh>
    <rPh sb="4" eb="5">
      <t>シキ</t>
    </rPh>
    <phoneticPr fontId="1"/>
  </si>
  <si>
    <t>設置量(kW)</t>
    <rPh sb="0" eb="3">
      <t>セッチリョウ</t>
    </rPh>
    <phoneticPr fontId="1"/>
  </si>
  <si>
    <t>集合住宅（陸屋根）架台</t>
    <rPh sb="0" eb="4">
      <t>シュウゴウジュウタク</t>
    </rPh>
    <rPh sb="5" eb="8">
      <t>リクヤネ</t>
    </rPh>
    <rPh sb="9" eb="11">
      <t>ガダイ</t>
    </rPh>
    <phoneticPr fontId="1"/>
  </si>
  <si>
    <t>PV</t>
    <phoneticPr fontId="1"/>
  </si>
  <si>
    <t>住所</t>
    <rPh sb="0" eb="2">
      <t>ジュウショ</t>
    </rPh>
    <phoneticPr fontId="1"/>
  </si>
  <si>
    <t>地番</t>
    <rPh sb="0" eb="2">
      <t>チバン</t>
    </rPh>
    <phoneticPr fontId="1"/>
  </si>
  <si>
    <t>　施工会社等　　　　　印　　　</t>
    <rPh sb="1" eb="3">
      <t>セコウ</t>
    </rPh>
    <rPh sb="3" eb="5">
      <t>カイシャ</t>
    </rPh>
    <rPh sb="5" eb="6">
      <t>トウ</t>
    </rPh>
    <rPh sb="11" eb="12">
      <t>イン</t>
    </rPh>
    <phoneticPr fontId="1"/>
  </si>
  <si>
    <t>ハウスメーカー</t>
  </si>
  <si>
    <t>機器内訳表</t>
    <rPh sb="0" eb="5">
      <t>キキウチワケヒョウ</t>
    </rPh>
    <phoneticPr fontId="1"/>
  </si>
  <si>
    <t>システム出力</t>
    <rPh sb="4" eb="6">
      <t>シュツリョク</t>
    </rPh>
    <phoneticPr fontId="1"/>
  </si>
  <si>
    <t>対象出力</t>
    <rPh sb="0" eb="4">
      <t>タイショウシュツリョク</t>
    </rPh>
    <phoneticPr fontId="1"/>
  </si>
  <si>
    <t>モジュールの型番出力</t>
    <rPh sb="6" eb="8">
      <t>カタバン</t>
    </rPh>
    <rPh sb="8" eb="10">
      <t>シュツリョク</t>
    </rPh>
    <phoneticPr fontId="1"/>
  </si>
  <si>
    <t>パワーコンディショナの出力</t>
    <rPh sb="11" eb="13">
      <t>シュツリョク</t>
    </rPh>
    <phoneticPr fontId="1"/>
  </si>
  <si>
    <t>付加価値が高い</t>
    <rPh sb="0" eb="4">
      <t>フカカチ</t>
    </rPh>
    <rPh sb="5" eb="6">
      <t>タカ</t>
    </rPh>
    <phoneticPr fontId="1"/>
  </si>
  <si>
    <t>付加価値がやや高い</t>
    <rPh sb="0" eb="4">
      <t>フカカチ</t>
    </rPh>
    <rPh sb="7" eb="8">
      <t>タカ</t>
    </rPh>
    <phoneticPr fontId="1"/>
  </si>
  <si>
    <t>⑥機能性PV（付加価値が高い）機器費</t>
    <rPh sb="1" eb="4">
      <t>キノウセイ</t>
    </rPh>
    <rPh sb="7" eb="11">
      <t>フカカチ</t>
    </rPh>
    <rPh sb="12" eb="13">
      <t>タカ</t>
    </rPh>
    <rPh sb="15" eb="18">
      <t>キキヒ</t>
    </rPh>
    <phoneticPr fontId="1"/>
  </si>
  <si>
    <t>⑥機能性PV（付加価値がやや高い）機器費</t>
    <rPh sb="1" eb="4">
      <t>キノウセイ</t>
    </rPh>
    <rPh sb="7" eb="11">
      <t>フカカチ</t>
    </rPh>
    <rPh sb="14" eb="15">
      <t>タカ</t>
    </rPh>
    <rPh sb="17" eb="20">
      <t>キキヒ</t>
    </rPh>
    <phoneticPr fontId="1"/>
  </si>
  <si>
    <t>（税抜）</t>
    <rPh sb="1" eb="3">
      <t>ゼイヌ</t>
    </rPh>
    <phoneticPr fontId="1"/>
  </si>
  <si>
    <t>機能性PV（付加価値が高い）</t>
    <rPh sb="0" eb="3">
      <t>キノウセイ</t>
    </rPh>
    <rPh sb="6" eb="10">
      <t>フカカチ</t>
    </rPh>
    <rPh sb="11" eb="12">
      <t>タカ</t>
    </rPh>
    <phoneticPr fontId="1"/>
  </si>
  <si>
    <t>機能性PV（付加価値がやや高い）</t>
    <rPh sb="0" eb="3">
      <t>キノウセイ</t>
    </rPh>
    <rPh sb="6" eb="10">
      <t>フカカチ</t>
    </rPh>
    <rPh sb="13" eb="14">
      <t>タカ</t>
    </rPh>
    <phoneticPr fontId="1"/>
  </si>
  <si>
    <t>架台</t>
    <rPh sb="0" eb="2">
      <t>ガダイ</t>
    </rPh>
    <phoneticPr fontId="1"/>
  </si>
  <si>
    <t>一律</t>
    <rPh sb="0" eb="2">
      <t>イチリツ</t>
    </rPh>
    <phoneticPr fontId="1"/>
  </si>
  <si>
    <t>有</t>
    <rPh sb="0" eb="1">
      <t>アリ</t>
    </rPh>
    <phoneticPr fontId="1"/>
  </si>
  <si>
    <t>無</t>
    <rPh sb="0" eb="1">
      <t>ナシ</t>
    </rPh>
    <phoneticPr fontId="1"/>
  </si>
  <si>
    <t>PV+EV
（有無）</t>
    <rPh sb="7" eb="9">
      <t>ウム</t>
    </rPh>
    <phoneticPr fontId="1"/>
  </si>
  <si>
    <t>設置量（式）</t>
    <rPh sb="0" eb="3">
      <t>セッチリョウ</t>
    </rPh>
    <rPh sb="4" eb="5">
      <t>シキ</t>
    </rPh>
    <phoneticPr fontId="1"/>
  </si>
  <si>
    <t>合計</t>
    <rPh sb="0" eb="2">
      <t>ゴウケイ</t>
    </rPh>
    <phoneticPr fontId="1"/>
  </si>
  <si>
    <t>③内パワーコンディショナのみの金額(太陽光分)</t>
    <rPh sb="18" eb="21">
      <t>タイヨウコウ</t>
    </rPh>
    <rPh sb="21" eb="22">
      <t>ブン</t>
    </rPh>
    <phoneticPr fontId="1"/>
  </si>
  <si>
    <t>⑤内パワーコンディショナのみの金額(V2H分)</t>
    <phoneticPr fontId="1"/>
  </si>
  <si>
    <t>④内パワーコンディショナのみの金額(蓄電池分)</t>
    <rPh sb="15" eb="17">
      <t>キンガク</t>
    </rPh>
    <phoneticPr fontId="1"/>
  </si>
  <si>
    <t>←ハイブリッド・トライブリットパワコンの費用はこちらに含め、各機器ごとの按分金額③④⑤に入力してください</t>
    <rPh sb="20" eb="22">
      <t>ヒヨウ</t>
    </rPh>
    <rPh sb="27" eb="28">
      <t>フク</t>
    </rPh>
    <rPh sb="30" eb="31">
      <t>カク</t>
    </rPh>
    <rPh sb="31" eb="33">
      <t>キキ</t>
    </rPh>
    <rPh sb="36" eb="38">
      <t>アンブン</t>
    </rPh>
    <rPh sb="38" eb="40">
      <t>キンガク</t>
    </rPh>
    <rPh sb="44" eb="46">
      <t>ニュウリョク</t>
    </rPh>
    <phoneticPr fontId="1"/>
  </si>
  <si>
    <t>⑬その他</t>
    <rPh sb="3" eb="4">
      <t>タ</t>
    </rPh>
    <phoneticPr fontId="1"/>
  </si>
  <si>
    <t>⑨蓄電池システム機器費</t>
    <rPh sb="1" eb="4">
      <t>チクデンチ</t>
    </rPh>
    <rPh sb="8" eb="10">
      <t>キキ</t>
    </rPh>
    <rPh sb="10" eb="11">
      <t>ヒ</t>
    </rPh>
    <phoneticPr fontId="1"/>
  </si>
  <si>
    <t>（付加価値が高い）型番</t>
    <rPh sb="1" eb="5">
      <t>フカカチ</t>
    </rPh>
    <rPh sb="6" eb="7">
      <t>タカ</t>
    </rPh>
    <rPh sb="9" eb="11">
      <t>カタバン</t>
    </rPh>
    <phoneticPr fontId="1"/>
  </si>
  <si>
    <t>（付加価値が高い）出力</t>
    <rPh sb="1" eb="3">
      <t>フカ</t>
    </rPh>
    <rPh sb="3" eb="5">
      <t>カチ</t>
    </rPh>
    <rPh sb="6" eb="7">
      <t>タカ</t>
    </rPh>
    <rPh sb="9" eb="11">
      <t>シュツリョク</t>
    </rPh>
    <phoneticPr fontId="1"/>
  </si>
  <si>
    <t>（付加価値がやや高い）型番</t>
    <rPh sb="1" eb="3">
      <t>フカ</t>
    </rPh>
    <rPh sb="3" eb="5">
      <t>カチ</t>
    </rPh>
    <rPh sb="8" eb="9">
      <t>タカ</t>
    </rPh>
    <rPh sb="11" eb="13">
      <t>カタバン</t>
    </rPh>
    <phoneticPr fontId="1"/>
  </si>
  <si>
    <t>kWh</t>
    <phoneticPr fontId="1"/>
  </si>
  <si>
    <t>←対象外経費</t>
    <rPh sb="1" eb="6">
      <t>タイショウガイケイヒ</t>
    </rPh>
    <phoneticPr fontId="1"/>
  </si>
  <si>
    <t>←機器費・工事費の合計を入力してください</t>
    <rPh sb="1" eb="4">
      <t>キキヒ</t>
    </rPh>
    <rPh sb="5" eb="8">
      <t>コウジヒ</t>
    </rPh>
    <rPh sb="9" eb="11">
      <t>ゴウケイ</t>
    </rPh>
    <rPh sb="12" eb="14">
      <t>ニュウリョク</t>
    </rPh>
    <phoneticPr fontId="1"/>
  </si>
  <si>
    <t>収入印紙</t>
    <rPh sb="0" eb="4">
      <t>シュウニュウインシ</t>
    </rPh>
    <phoneticPr fontId="1"/>
  </si>
  <si>
    <t>　</t>
  </si>
  <si>
    <t>　令和　×年　××月　××日</t>
  </si>
  <si>
    <t>●●00001</t>
  </si>
  <si>
    <t>　請　負　契　約　書</t>
  </si>
  <si>
    <t>東京　花子</t>
    <rPh sb="0" eb="2">
      <t>トウキョウ</t>
    </rPh>
    <rPh sb="3" eb="5">
      <t>ハナコ</t>
    </rPh>
    <phoneticPr fontId="1"/>
  </si>
  <si>
    <t>工　事　名　称</t>
  </si>
  <si>
    <t>環境様邸　蓄電池、太陽光設置工事</t>
    <rPh sb="0" eb="3">
      <t>カンキョウサマ</t>
    </rPh>
    <rPh sb="3" eb="4">
      <t>ヤシキ</t>
    </rPh>
    <rPh sb="5" eb="8">
      <t>チクデンチ</t>
    </rPh>
    <rPh sb="9" eb="12">
      <t>タイヨウコウ</t>
    </rPh>
    <rPh sb="12" eb="14">
      <t>セッチ</t>
    </rPh>
    <rPh sb="14" eb="16">
      <t>コウジ</t>
    </rPh>
    <phoneticPr fontId="1"/>
  </si>
  <si>
    <t>工　事　場　所</t>
  </si>
  <si>
    <t>東京都○○区○○1-2-3</t>
    <rPh sb="0" eb="3">
      <t>トウキョウト</t>
    </rPh>
    <rPh sb="5" eb="6">
      <t>ク</t>
    </rPh>
    <phoneticPr fontId="1"/>
  </si>
  <si>
    <t>①</t>
  </si>
  <si>
    <t>②</t>
  </si>
  <si>
    <t>注文者名　</t>
  </si>
  <si>
    <t>印</t>
    <rPh sb="0" eb="1">
      <t>イン</t>
    </rPh>
    <phoneticPr fontId="1"/>
  </si>
  <si>
    <t>③</t>
  </si>
  <si>
    <t>住所</t>
  </si>
  <si>
    <t>④</t>
  </si>
  <si>
    <t>請負者名　</t>
  </si>
  <si>
    <t>株式会社　〇〇電気</t>
  </si>
  <si>
    <t>⑤</t>
  </si>
  <si>
    <t>東京都●●区●●4-5-6</t>
    <rPh sb="0" eb="3">
      <t>トウキョウト</t>
    </rPh>
    <rPh sb="5" eb="6">
      <t>ク</t>
    </rPh>
    <phoneticPr fontId="1"/>
  </si>
  <si>
    <t>●枚目　○条</t>
    <rPh sb="1" eb="3">
      <t>マイメ</t>
    </rPh>
    <rPh sb="5" eb="6">
      <t>ジョウ</t>
    </rPh>
    <phoneticPr fontId="1"/>
  </si>
  <si>
    <t>注文者と請負者は、この契約書によって工事契約を結ぶ。</t>
  </si>
  <si>
    <t>1. 工期　　</t>
  </si>
  <si>
    <t>令和 　×年 ××月　×× 日　～　令和 ×年 ××月　×× 日　</t>
  </si>
  <si>
    <t>2.引渡</t>
    <rPh sb="2" eb="3">
      <t>イン</t>
    </rPh>
    <rPh sb="3" eb="4">
      <t>ワタリ</t>
    </rPh>
    <phoneticPr fontId="1"/>
  </si>
  <si>
    <t>（※2）件名で工事内容が判別できない場合は、蓄電池の工事がわかる</t>
    <rPh sb="4" eb="6">
      <t>ケンメイ</t>
    </rPh>
    <rPh sb="7" eb="11">
      <t>コウジナイヨウ</t>
    </rPh>
    <phoneticPr fontId="1"/>
  </si>
  <si>
    <t>3. 請負金額</t>
  </si>
  <si>
    <t>金　　　　　3,000,000　　　　　円（税込）</t>
  </si>
  <si>
    <t>　　　契約書類（抜粋）を添付してください。</t>
  </si>
  <si>
    <t>4.支払方法</t>
  </si>
  <si>
    <t>この契約の証として本書を2通作成し、当事者が署名捺印し各自1通を保有する。</t>
    <rPh sb="14" eb="16">
      <t>サクセイ</t>
    </rPh>
    <rPh sb="27" eb="29">
      <t>カクジ</t>
    </rPh>
    <phoneticPr fontId="1"/>
  </si>
  <si>
    <t>交付請求額</t>
  </si>
  <si>
    <t>EV・PHVの導入</t>
    <rPh sb="7" eb="9">
      <t>ドウニュウ</t>
    </rPh>
    <phoneticPr fontId="1"/>
  </si>
  <si>
    <t>EV・PHV</t>
    <phoneticPr fontId="1"/>
  </si>
  <si>
    <t>EV・PHVを併せて設置、もしくは既に導入している</t>
    <rPh sb="7" eb="8">
      <t>アワ</t>
    </rPh>
    <rPh sb="10" eb="12">
      <t>セッチ</t>
    </rPh>
    <rPh sb="17" eb="18">
      <t>スデ</t>
    </rPh>
    <rPh sb="19" eb="21">
      <t>ドウニュウ</t>
    </rPh>
    <phoneticPr fontId="1"/>
  </si>
  <si>
    <t>はい</t>
  </si>
  <si>
    <t>はい</t>
    <phoneticPr fontId="1"/>
  </si>
  <si>
    <t>いいえ</t>
    <phoneticPr fontId="1"/>
  </si>
  <si>
    <t>パワーコンディショナー</t>
    <phoneticPr fontId="1"/>
  </si>
  <si>
    <t>（付加価値がやや高い）出力</t>
    <rPh sb="1" eb="3">
      <t>フカ</t>
    </rPh>
    <rPh sb="3" eb="5">
      <t>カチ</t>
    </rPh>
    <rPh sb="8" eb="9">
      <t>タカ</t>
    </rPh>
    <rPh sb="11" eb="13">
      <t>シュツリョク</t>
    </rPh>
    <phoneticPr fontId="1"/>
  </si>
  <si>
    <t>設置場所</t>
    <rPh sb="0" eb="2">
      <t>セッチ</t>
    </rPh>
    <rPh sb="2" eb="4">
      <t>バショ</t>
    </rPh>
    <phoneticPr fontId="1"/>
  </si>
  <si>
    <t>⑫V2H工事費</t>
    <rPh sb="4" eb="7">
      <t>コウジヒ</t>
    </rPh>
    <phoneticPr fontId="1"/>
  </si>
  <si>
    <t>②機能性PV（付加価値が高い）機器費</t>
    <rPh sb="1" eb="4">
      <t>キノウセイ</t>
    </rPh>
    <rPh sb="7" eb="11">
      <t>フカカチ</t>
    </rPh>
    <rPh sb="12" eb="13">
      <t>タカ</t>
    </rPh>
    <rPh sb="15" eb="18">
      <t>キキヒ</t>
    </rPh>
    <phoneticPr fontId="1"/>
  </si>
  <si>
    <t>③機能性PV（付加価値がやや高い）機器費</t>
    <rPh sb="1" eb="4">
      <t>キノウセイ</t>
    </rPh>
    <rPh sb="7" eb="11">
      <t>フカカチ</t>
    </rPh>
    <rPh sb="14" eb="15">
      <t>タカ</t>
    </rPh>
    <rPh sb="17" eb="20">
      <t>キキヒ</t>
    </rPh>
    <phoneticPr fontId="1"/>
  </si>
  <si>
    <t>④太陽光発電システム工事費</t>
    <rPh sb="1" eb="4">
      <t>タイヨウコウ</t>
    </rPh>
    <rPh sb="4" eb="6">
      <t>ハツデン</t>
    </rPh>
    <rPh sb="10" eb="13">
      <t>コウジヒ</t>
    </rPh>
    <phoneticPr fontId="1"/>
  </si>
  <si>
    <t>⑤の内 陸屋根の架台設置費
（設備費＋工事費）</t>
    <rPh sb="15" eb="17">
      <t>セツビ</t>
    </rPh>
    <phoneticPr fontId="1"/>
  </si>
  <si>
    <t>対象機器</t>
    <rPh sb="0" eb="2">
      <t>タイショウ</t>
    </rPh>
    <rPh sb="2" eb="4">
      <t>キキ</t>
    </rPh>
    <phoneticPr fontId="1"/>
  </si>
  <si>
    <t>対象経費</t>
    <rPh sb="0" eb="2">
      <t>タイショウ</t>
    </rPh>
    <rPh sb="2" eb="4">
      <t>ケイヒ</t>
    </rPh>
    <phoneticPr fontId="1"/>
  </si>
  <si>
    <t>モジュールの出力</t>
    <rPh sb="6" eb="8">
      <t>シュツリョク</t>
    </rPh>
    <phoneticPr fontId="1"/>
  </si>
  <si>
    <t>領収内訳書</t>
    <rPh sb="0" eb="2">
      <t>リョウシュウ</t>
    </rPh>
    <rPh sb="2" eb="4">
      <t>ウチワケ</t>
    </rPh>
    <rPh sb="4" eb="5">
      <t>ショ</t>
    </rPh>
    <phoneticPr fontId="1"/>
  </si>
  <si>
    <t>①蓄電池システム機器費</t>
    <rPh sb="1" eb="4">
      <t>チクデンチ</t>
    </rPh>
    <rPh sb="8" eb="11">
      <t>キキヒ</t>
    </rPh>
    <phoneticPr fontId="1"/>
  </si>
  <si>
    <t>④蓄電池システム工事費</t>
    <rPh sb="1" eb="4">
      <t>チクデンチ</t>
    </rPh>
    <rPh sb="8" eb="11">
      <t>コウジヒ</t>
    </rPh>
    <phoneticPr fontId="1"/>
  </si>
  <si>
    <t>①V2Hシステム本体機器費</t>
    <rPh sb="8" eb="10">
      <t>ホンタイ</t>
    </rPh>
    <rPh sb="10" eb="13">
      <t>キキヒ</t>
    </rPh>
    <phoneticPr fontId="1"/>
  </si>
  <si>
    <t>④V2Hシステム工事費</t>
    <rPh sb="8" eb="11">
      <t>コウジヒ</t>
    </rPh>
    <phoneticPr fontId="1"/>
  </si>
  <si>
    <t>設置機器数</t>
    <rPh sb="0" eb="4">
      <t>セッチキキ</t>
    </rPh>
    <rPh sb="4" eb="5">
      <t>スウ</t>
    </rPh>
    <phoneticPr fontId="1"/>
  </si>
  <si>
    <t>太陽光発電システム</t>
    <rPh sb="0" eb="3">
      <t>タイヨウコウ</t>
    </rPh>
    <rPh sb="3" eb="5">
      <t>ハツデン</t>
    </rPh>
    <phoneticPr fontId="1"/>
  </si>
  <si>
    <t>③</t>
    <phoneticPr fontId="1"/>
  </si>
  <si>
    <t>④</t>
    <phoneticPr fontId="1"/>
  </si>
  <si>
    <t>⑤</t>
    <phoneticPr fontId="1"/>
  </si>
  <si>
    <t>⑥</t>
    <phoneticPr fontId="1"/>
  </si>
  <si>
    <t>集合住宅の陸屋根に設置する太陽電池の架台</t>
    <rPh sb="0" eb="2">
      <t>シュウゴウ</t>
    </rPh>
    <rPh sb="2" eb="4">
      <t>ジュウタク</t>
    </rPh>
    <rPh sb="5" eb="8">
      <t>リクヤネ</t>
    </rPh>
    <rPh sb="9" eb="11">
      <t>セッチ</t>
    </rPh>
    <rPh sb="13" eb="15">
      <t>タイヨウ</t>
    </rPh>
    <rPh sb="15" eb="17">
      <t>デンチ</t>
    </rPh>
    <rPh sb="18" eb="20">
      <t>ガダイ</t>
    </rPh>
    <phoneticPr fontId="1"/>
  </si>
  <si>
    <t>設置台数（総数）</t>
    <rPh sb="0" eb="2">
      <t>セッチ</t>
    </rPh>
    <rPh sb="2" eb="4">
      <t>ダイスウ</t>
    </rPh>
    <rPh sb="5" eb="7">
      <t>ソウスウ</t>
    </rPh>
    <phoneticPr fontId="1"/>
  </si>
  <si>
    <t>台</t>
    <rPh sb="0" eb="1">
      <t>ダイ</t>
    </rPh>
    <phoneticPr fontId="1"/>
  </si>
  <si>
    <t>台目</t>
    <rPh sb="0" eb="2">
      <t>ダイメ</t>
    </rPh>
    <phoneticPr fontId="1"/>
  </si>
  <si>
    <t>記入日（算出日）</t>
    <rPh sb="0" eb="3">
      <t>キニュウヒ</t>
    </rPh>
    <rPh sb="4" eb="6">
      <t>サンシュツ</t>
    </rPh>
    <rPh sb="6" eb="7">
      <t>ヒ</t>
    </rPh>
    <phoneticPr fontId="1"/>
  </si>
  <si>
    <t>蓄電池システム費用内訳書</t>
    <rPh sb="7" eb="9">
      <t>ヒヨウ</t>
    </rPh>
    <rPh sb="9" eb="11">
      <t>ウチワケ</t>
    </rPh>
    <rPh sb="11" eb="12">
      <t>ショ</t>
    </rPh>
    <phoneticPr fontId="1"/>
  </si>
  <si>
    <t>費用内訳算出者</t>
    <rPh sb="0" eb="2">
      <t>ヒヨウ</t>
    </rPh>
    <rPh sb="2" eb="4">
      <t>ウチワケ</t>
    </rPh>
    <rPh sb="4" eb="6">
      <t>サンシュツ</t>
    </rPh>
    <rPh sb="6" eb="7">
      <t>シャ</t>
    </rPh>
    <phoneticPr fontId="1"/>
  </si>
  <si>
    <t>法人名</t>
    <rPh sb="0" eb="3">
      <t>ホウジンメイ</t>
    </rPh>
    <phoneticPr fontId="1"/>
  </si>
  <si>
    <t>算出者名</t>
    <rPh sb="0" eb="2">
      <t>サンシュツ</t>
    </rPh>
    <rPh sb="2" eb="3">
      <t>シャ</t>
    </rPh>
    <rPh sb="3" eb="4">
      <t>メイ</t>
    </rPh>
    <phoneticPr fontId="1"/>
  </si>
  <si>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1"/>
  </si>
  <si>
    <t>使用者（建築主）</t>
    <rPh sb="0" eb="3">
      <t>シヨウシャ</t>
    </rPh>
    <rPh sb="4" eb="6">
      <t>ケンチク</t>
    </rPh>
    <rPh sb="6" eb="7">
      <t>ヌシ</t>
    </rPh>
    <phoneticPr fontId="1"/>
  </si>
  <si>
    <t>機器情報</t>
    <rPh sb="0" eb="2">
      <t>キキ</t>
    </rPh>
    <rPh sb="2" eb="4">
      <t>ジョウホウ</t>
    </rPh>
    <phoneticPr fontId="1"/>
  </si>
  <si>
    <t>蓄電容量(kWh）※1</t>
    <rPh sb="0" eb="4">
      <t>チクデンヨウリョウ</t>
    </rPh>
    <phoneticPr fontId="1"/>
  </si>
  <si>
    <t>パワーコンディショナーのタイプ</t>
    <phoneticPr fontId="1"/>
  </si>
  <si>
    <t>※1　SIIに登録されている蓄電容量(kWh）を記入してください。</t>
    <rPh sb="14" eb="16">
      <t>チクデン</t>
    </rPh>
    <rPh sb="16" eb="18">
      <t>ヨウリョウ</t>
    </rPh>
    <rPh sb="24" eb="26">
      <t>キニュウ</t>
    </rPh>
    <phoneticPr fontId="1"/>
  </si>
  <si>
    <t>※3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1"/>
  </si>
  <si>
    <t>太陽光発電システム費用内訳書</t>
    <rPh sb="0" eb="5">
      <t>タイヨウコウハツデン</t>
    </rPh>
    <rPh sb="9" eb="11">
      <t>ヒヨウ</t>
    </rPh>
    <rPh sb="11" eb="13">
      <t>ウチワケ</t>
    </rPh>
    <rPh sb="13" eb="14">
      <t>ショ</t>
    </rPh>
    <phoneticPr fontId="1"/>
  </si>
  <si>
    <t>円</t>
    <rPh sb="0" eb="1">
      <t>エン</t>
    </rPh>
    <phoneticPr fontId="1"/>
  </si>
  <si>
    <t>助成対象機器の金額内訳</t>
    <rPh sb="0" eb="2">
      <t>ジョセイ</t>
    </rPh>
    <rPh sb="2" eb="4">
      <t>タイショウ</t>
    </rPh>
    <rPh sb="4" eb="6">
      <t>キキ</t>
    </rPh>
    <rPh sb="7" eb="9">
      <t>キンガク</t>
    </rPh>
    <rPh sb="9" eb="11">
      <t>ウチワケ</t>
    </rPh>
    <phoneticPr fontId="1"/>
  </si>
  <si>
    <t>機器費</t>
    <rPh sb="0" eb="3">
      <t>キキヒ</t>
    </rPh>
    <phoneticPr fontId="1"/>
  </si>
  <si>
    <t>工事費等</t>
    <rPh sb="0" eb="4">
      <t>コウジヒナド</t>
    </rPh>
    <phoneticPr fontId="1"/>
  </si>
  <si>
    <t>合計額</t>
    <rPh sb="0" eb="3">
      <t>ゴウケイガク</t>
    </rPh>
    <phoneticPr fontId="1"/>
  </si>
  <si>
    <t>交付決定番号</t>
    <rPh sb="0" eb="2">
      <t>コウフ</t>
    </rPh>
    <rPh sb="2" eb="4">
      <t>ケッテイ</t>
    </rPh>
    <rPh sb="4" eb="6">
      <t>バンゴウ</t>
    </rPh>
    <phoneticPr fontId="1"/>
  </si>
  <si>
    <t>設置先情報</t>
    <rPh sb="0" eb="3">
      <t>セッチサキ</t>
    </rPh>
    <rPh sb="3" eb="5">
      <t>ジョウホウ</t>
    </rPh>
    <phoneticPr fontId="1"/>
  </si>
  <si>
    <t>設置先地番</t>
    <rPh sb="0" eb="2">
      <t>セッチ</t>
    </rPh>
    <rPh sb="2" eb="3">
      <t>サキ</t>
    </rPh>
    <rPh sb="3" eb="5">
      <t>チバン</t>
    </rPh>
    <phoneticPr fontId="1"/>
  </si>
  <si>
    <t>モジュール型番</t>
    <rPh sb="5" eb="7">
      <t>カタバン</t>
    </rPh>
    <phoneticPr fontId="1"/>
  </si>
  <si>
    <t>機能性PV
（基準別表２に定める機能性の区分）</t>
    <phoneticPr fontId="1"/>
  </si>
  <si>
    <t>機能性PV
（基準別表３に定める機能性の区分）</t>
    <phoneticPr fontId="1"/>
  </si>
  <si>
    <t>機能性PVの金額
（基準別表３に定める機能性の区分）</t>
    <rPh sb="0" eb="2">
      <t>キノウ</t>
    </rPh>
    <rPh sb="2" eb="3">
      <t>セイ</t>
    </rPh>
    <rPh sb="6" eb="8">
      <t>キンガク</t>
    </rPh>
    <rPh sb="10" eb="12">
      <t>キジュン</t>
    </rPh>
    <rPh sb="12" eb="14">
      <t>ベッピョウ</t>
    </rPh>
    <rPh sb="16" eb="17">
      <t>サダ</t>
    </rPh>
    <rPh sb="19" eb="21">
      <t>キノウ</t>
    </rPh>
    <rPh sb="21" eb="22">
      <t>セイ</t>
    </rPh>
    <rPh sb="23" eb="25">
      <t>クブン</t>
    </rPh>
    <phoneticPr fontId="1"/>
  </si>
  <si>
    <t>機能性PVの金額
（基準別表２に定める機能性の区分）</t>
    <rPh sb="0" eb="2">
      <t>キノウ</t>
    </rPh>
    <rPh sb="2" eb="3">
      <t>セイ</t>
    </rPh>
    <rPh sb="6" eb="8">
      <t>キンガク</t>
    </rPh>
    <rPh sb="10" eb="12">
      <t>キジュン</t>
    </rPh>
    <rPh sb="12" eb="14">
      <t>ベッピョウ</t>
    </rPh>
    <rPh sb="16" eb="17">
      <t>サダ</t>
    </rPh>
    <rPh sb="19" eb="21">
      <t>キノウ</t>
    </rPh>
    <rPh sb="21" eb="22">
      <t>セイ</t>
    </rPh>
    <rPh sb="23" eb="25">
      <t>クブン</t>
    </rPh>
    <phoneticPr fontId="1"/>
  </si>
  <si>
    <t>太陽電池モジュール</t>
    <rPh sb="0" eb="2">
      <t>タイヨウ</t>
    </rPh>
    <rPh sb="2" eb="4">
      <t>デンチ</t>
    </rPh>
    <phoneticPr fontId="1"/>
  </si>
  <si>
    <t>V2H費用内訳書</t>
    <rPh sb="3" eb="5">
      <t>ヒヨウ</t>
    </rPh>
    <rPh sb="5" eb="7">
      <t>ウチワケ</t>
    </rPh>
    <rPh sb="7" eb="8">
      <t>ショ</t>
    </rPh>
    <phoneticPr fontId="1"/>
  </si>
  <si>
    <t>設置先地番</t>
    <rPh sb="0" eb="3">
      <t>セッチサキ</t>
    </rPh>
    <rPh sb="3" eb="5">
      <t>チバン</t>
    </rPh>
    <phoneticPr fontId="1"/>
  </si>
  <si>
    <t>その他材料・工事費等
（助成対象外）※３</t>
    <rPh sb="2" eb="3">
      <t>タ</t>
    </rPh>
    <rPh sb="3" eb="5">
      <t>ザイリョウ</t>
    </rPh>
    <rPh sb="6" eb="10">
      <t>コウジヒナド</t>
    </rPh>
    <rPh sb="12" eb="17">
      <t>ジョセイタイショウガイ</t>
    </rPh>
    <phoneticPr fontId="1"/>
  </si>
  <si>
    <t>パワーコンディショナー（太陽光発電システム分）</t>
    <rPh sb="12" eb="17">
      <t>タイヨウコウハツデン</t>
    </rPh>
    <rPh sb="21" eb="22">
      <t>ブン</t>
    </rPh>
    <phoneticPr fontId="1"/>
  </si>
  <si>
    <t>パワーコンディショナー（V2H分）※２</t>
    <rPh sb="15" eb="16">
      <t>ブン</t>
    </rPh>
    <phoneticPr fontId="1"/>
  </si>
  <si>
    <t>パワーコンディショナー（蓄電池システム分）※２</t>
    <rPh sb="12" eb="15">
      <t>チクデンチ</t>
    </rPh>
    <rPh sb="19" eb="20">
      <t>ブン</t>
    </rPh>
    <phoneticPr fontId="1"/>
  </si>
  <si>
    <t>※2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パワーコンディショナー（太陽光発電システム分）」及び「パワーコンディショナー（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46" eb="148">
      <t>ハツデン</t>
    </rPh>
    <rPh sb="155" eb="156">
      <t>オヨ</t>
    </rPh>
    <phoneticPr fontId="1"/>
  </si>
  <si>
    <t>※1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及び「④内パワーコンディショナのみの金額（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56" eb="157">
      <t>オヨ</t>
    </rPh>
    <phoneticPr fontId="1"/>
  </si>
  <si>
    <t>※2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V2H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1"/>
  </si>
  <si>
    <t>その他材料・工事費等
（助成対象外）※2</t>
    <rPh sb="2" eb="3">
      <t>タ</t>
    </rPh>
    <rPh sb="3" eb="5">
      <t>ザイリョウ</t>
    </rPh>
    <rPh sb="6" eb="10">
      <t>コウジヒナド</t>
    </rPh>
    <rPh sb="12" eb="17">
      <t>ジョセイタイショウガイ</t>
    </rPh>
    <phoneticPr fontId="1"/>
  </si>
  <si>
    <t>パワーコンディショナー（蓄電池システム分）※1</t>
  </si>
  <si>
    <t>パワーコンディショナー（V2H分）※1</t>
    <rPh sb="15" eb="16">
      <t>ブン</t>
    </rPh>
    <phoneticPr fontId="1"/>
  </si>
  <si>
    <t>パワーコンディショナー（蓄電池システム分）※1</t>
    <rPh sb="12" eb="15">
      <t>チクデンチ</t>
    </rPh>
    <rPh sb="19" eb="20">
      <t>ブン</t>
    </rPh>
    <phoneticPr fontId="1"/>
  </si>
  <si>
    <t>V2Hメーカー</t>
    <phoneticPr fontId="1"/>
  </si>
  <si>
    <t>V2H型番</t>
    <rPh sb="3" eb="5">
      <t>カタバン</t>
    </rPh>
    <phoneticPr fontId="1"/>
  </si>
  <si>
    <t>パワーコンディショナー
（太陽光発電システム分）</t>
    <rPh sb="13" eb="18">
      <t>タイヨウコウハツデン</t>
    </rPh>
    <rPh sb="22" eb="23">
      <t>ブン</t>
    </rPh>
    <phoneticPr fontId="1"/>
  </si>
  <si>
    <t>※1　蓄電池システム及びV2Hに関する助成を併せて受ける場合で、ハイブリット型又はトライブリッド型のパワーコンディショナーを使用する場合には、パワーコンディショナーに係る機器費を太陽光発電システム分とそれ以外で按分し、太陽光発電システム以外に係るパワーコンディショナーの機器費を、「パワーコンディショナー（蓄電池分）」及び「パワーコンディショナー（V2H分）」に記載してください。</t>
    <rPh sb="3" eb="6">
      <t>チクデンチ</t>
    </rPh>
    <rPh sb="10" eb="11">
      <t>オヨ</t>
    </rPh>
    <rPh sb="22" eb="23">
      <t>アワ</t>
    </rPh>
    <rPh sb="39" eb="40">
      <t>マタ</t>
    </rPh>
    <rPh sb="48" eb="49">
      <t>ガタ</t>
    </rPh>
    <rPh sb="89" eb="94">
      <t>タイヨウコウハツデン</t>
    </rPh>
    <rPh sb="98" eb="99">
      <t>ブン</t>
    </rPh>
    <rPh sb="102" eb="104">
      <t>イガイ</t>
    </rPh>
    <rPh sb="105" eb="107">
      <t>アンブン</t>
    </rPh>
    <rPh sb="109" eb="114">
      <t>タイヨウコウハツデン</t>
    </rPh>
    <rPh sb="118" eb="120">
      <t>イガイ</t>
    </rPh>
    <rPh sb="121" eb="122">
      <t>カカ</t>
    </rPh>
    <rPh sb="135" eb="138">
      <t>キキヒ</t>
    </rPh>
    <rPh sb="153" eb="156">
      <t>チクデンチ</t>
    </rPh>
    <rPh sb="159" eb="160">
      <t>オヨ</t>
    </rPh>
    <phoneticPr fontId="1"/>
  </si>
  <si>
    <t>※2　蓄電池システム及びV2Hに関する助成を併せて受ける場合で、ハイブリット型又はトライブリッド型のパワーコンディショナーを使用する場合には、パワーコンディショナーに係る工事費等を太陽光発電システム分とそれ以外で按分し、太陽光発電システム以外に係るパワーコンディショナーの工事費等を、「その他材料・工事費等（助成対象外）」に記載してください。</t>
    <rPh sb="3" eb="6">
      <t>チクデンチ</t>
    </rPh>
    <rPh sb="10" eb="11">
      <t>オヨ</t>
    </rPh>
    <rPh sb="22" eb="23">
      <t>アワ</t>
    </rPh>
    <rPh sb="85" eb="88">
      <t>コウジヒ</t>
    </rPh>
    <rPh sb="88" eb="89">
      <t>ナド</t>
    </rPh>
    <rPh sb="90" eb="95">
      <t>タイヨウコウハツデン</t>
    </rPh>
    <rPh sb="99" eb="100">
      <t>ブン</t>
    </rPh>
    <rPh sb="103" eb="105">
      <t>イガイ</t>
    </rPh>
    <rPh sb="106" eb="108">
      <t>アンブン</t>
    </rPh>
    <rPh sb="110" eb="115">
      <t>タイヨウコウハツデン</t>
    </rPh>
    <rPh sb="119" eb="121">
      <t>イガイ</t>
    </rPh>
    <rPh sb="122" eb="123">
      <t>カカ</t>
    </rPh>
    <rPh sb="136" eb="139">
      <t>コウジヒ</t>
    </rPh>
    <rPh sb="139" eb="140">
      <t>ナド</t>
    </rPh>
    <rPh sb="145" eb="146">
      <t>タ</t>
    </rPh>
    <rPh sb="152" eb="153">
      <t>トウ</t>
    </rPh>
    <phoneticPr fontId="1"/>
  </si>
  <si>
    <t>その他材料・工事費等（助成対象外）※2</t>
    <rPh sb="2" eb="3">
      <t>タ</t>
    </rPh>
    <rPh sb="3" eb="5">
      <t>ザイリョウ</t>
    </rPh>
    <rPh sb="6" eb="10">
      <t>コウジヒナド</t>
    </rPh>
    <rPh sb="11" eb="16">
      <t>ジョセイタイショウガイ</t>
    </rPh>
    <phoneticPr fontId="1"/>
  </si>
  <si>
    <t>パワーコンディショナー
（蓄電池システム分）※1</t>
    <rPh sb="13" eb="16">
      <t>チクデンチ</t>
    </rPh>
    <rPh sb="20" eb="21">
      <t>ブン</t>
    </rPh>
    <phoneticPr fontId="1"/>
  </si>
  <si>
    <t>パワーコンディショナー
（V2H分）※1</t>
    <rPh sb="16" eb="17">
      <t>ブン</t>
    </rPh>
    <phoneticPr fontId="1"/>
  </si>
  <si>
    <t>事業者名</t>
    <rPh sb="0" eb="4">
      <t>ジギョウシャメイ</t>
    </rPh>
    <phoneticPr fontId="1"/>
  </si>
  <si>
    <t>内訳書</t>
    <rPh sb="0" eb="2">
      <t>ウチワケ</t>
    </rPh>
    <rPh sb="2" eb="3">
      <t>ショ</t>
    </rPh>
    <phoneticPr fontId="1"/>
  </si>
  <si>
    <t>（※1）契約書の該当箇所にマーカー等で番号等を振ってください。</t>
    <rPh sb="4" eb="7">
      <t>ケイヤクショ</t>
    </rPh>
    <rPh sb="8" eb="12">
      <t>ガイトウカショ</t>
    </rPh>
    <rPh sb="17" eb="18">
      <t>ナド</t>
    </rPh>
    <rPh sb="19" eb="22">
      <t>バンゴウトウ</t>
    </rPh>
    <rPh sb="23" eb="24">
      <t>フ</t>
    </rPh>
    <phoneticPr fontId="1"/>
  </si>
  <si>
    <t>⑦</t>
    <phoneticPr fontId="1"/>
  </si>
  <si>
    <t>株式会社　〇〇ハウス</t>
    <phoneticPr fontId="1"/>
  </si>
  <si>
    <t>東京都●●区●●1-1-1</t>
    <rPh sb="0" eb="3">
      <t>トウキョウト</t>
    </rPh>
    <rPh sb="5" eb="6">
      <t>ク</t>
    </rPh>
    <phoneticPr fontId="1"/>
  </si>
  <si>
    <t>環境　花子</t>
    <rPh sb="0" eb="2">
      <t>カンキョウ</t>
    </rPh>
    <rPh sb="3" eb="5">
      <t>ハナコ</t>
    </rPh>
    <phoneticPr fontId="1"/>
  </si>
  <si>
    <t>株式会社　〇〇ハウス</t>
    <rPh sb="0" eb="4">
      <t>カブシキガイシャ</t>
    </rPh>
    <phoneticPr fontId="1"/>
  </si>
  <si>
    <t>株式会社　△△建設</t>
    <rPh sb="7" eb="9">
      <t>ケンセツ</t>
    </rPh>
    <phoneticPr fontId="1"/>
  </si>
  <si>
    <t>【特約】</t>
    <rPh sb="1" eb="3">
      <t>トクヤク</t>
    </rPh>
    <phoneticPr fontId="1"/>
  </si>
  <si>
    <t>株式会社　○○ハウス</t>
    <rPh sb="0" eb="4">
      <t>カブシキガイシャ</t>
    </rPh>
    <phoneticPr fontId="1"/>
  </si>
  <si>
    <t>特約等(※３)</t>
    <rPh sb="0" eb="2">
      <t>トクヤク</t>
    </rPh>
    <rPh sb="2" eb="3">
      <t>トウ</t>
    </rPh>
    <phoneticPr fontId="1"/>
  </si>
  <si>
    <t>契約内容（助成対象機器）
（※2）</t>
    <rPh sb="0" eb="2">
      <t>ケイヤク</t>
    </rPh>
    <rPh sb="2" eb="4">
      <t>ナイヨウ</t>
    </rPh>
    <rPh sb="5" eb="7">
      <t>ジョセイ</t>
    </rPh>
    <rPh sb="7" eb="9">
      <t>タイショウ</t>
    </rPh>
    <rPh sb="9" eb="11">
      <t>キキ</t>
    </rPh>
    <phoneticPr fontId="1"/>
  </si>
  <si>
    <t>東京都新宿区西新宿1-2-3</t>
    <rPh sb="0" eb="3">
      <t>トウキョウト</t>
    </rPh>
    <rPh sb="3" eb="5">
      <t>シンジュク</t>
    </rPh>
    <rPh sb="5" eb="6">
      <t>ク</t>
    </rPh>
    <rPh sb="6" eb="9">
      <t>ニシシンジュク</t>
    </rPh>
    <phoneticPr fontId="1"/>
  </si>
  <si>
    <t>環境様邸　西新宿一丁目新築工事</t>
    <rPh sb="0" eb="3">
      <t>カンキョウサマ</t>
    </rPh>
    <rPh sb="3" eb="4">
      <t>ヤシキ</t>
    </rPh>
    <rPh sb="5" eb="8">
      <t>ニシシンジュク</t>
    </rPh>
    <rPh sb="8" eb="11">
      <t>イッチョウメ</t>
    </rPh>
    <rPh sb="11" eb="13">
      <t>シンチク</t>
    </rPh>
    <rPh sb="13" eb="15">
      <t>コウジ</t>
    </rPh>
    <phoneticPr fontId="1"/>
  </si>
  <si>
    <t>契約内容（助成対象機器）
（※2）</t>
    <phoneticPr fontId="1"/>
  </si>
  <si>
    <t>（※3）本契約書の特約等で「本助成金を受けていること」、「助成金相当額が控除されて</t>
    <rPh sb="4" eb="8">
      <t>ホンケイヤクショ</t>
    </rPh>
    <rPh sb="9" eb="11">
      <t>トクヤク</t>
    </rPh>
    <rPh sb="11" eb="12">
      <t>トウ</t>
    </rPh>
    <phoneticPr fontId="1"/>
  </si>
  <si>
    <t>　　　　　　その記載箇所をマーカー等で明示ください。</t>
    <rPh sb="17" eb="18">
      <t>トウ</t>
    </rPh>
    <rPh sb="19" eb="21">
      <t>メイジ</t>
    </rPh>
    <phoneticPr fontId="1"/>
  </si>
  <si>
    <t>　　いること」、「助成金交付に係る義務が全て承継されること」を定めている場合は、</t>
    <phoneticPr fontId="1"/>
  </si>
  <si>
    <t>　　　　　（例）太陽光発電システムの工事費と蓄電池システムの機器費</t>
    <phoneticPr fontId="1"/>
  </si>
  <si>
    <t>　　　　　（例）太陽光発電システムの機器・工事と蓄電池システムの機器・工事</t>
    <rPh sb="18" eb="20">
      <t>キキ</t>
    </rPh>
    <rPh sb="35" eb="37">
      <t>コウジ</t>
    </rPh>
    <phoneticPr fontId="1"/>
  </si>
  <si>
    <t>東京都○○区○○４-５-６</t>
    <rPh sb="0" eb="3">
      <t>トウキョウト</t>
    </rPh>
    <rPh sb="5" eb="6">
      <t>ク</t>
    </rPh>
    <phoneticPr fontId="1"/>
  </si>
  <si>
    <t>東京都●●区●●7-8-9</t>
    <rPh sb="0" eb="3">
      <t>トウキョウト</t>
    </rPh>
    <rPh sb="5" eb="6">
      <t>ク</t>
    </rPh>
    <phoneticPr fontId="1"/>
  </si>
  <si>
    <t>金　　　　　20,000,000　　　　　円（税別）</t>
    <rPh sb="24" eb="25">
      <t>ベツ</t>
    </rPh>
    <phoneticPr fontId="1"/>
  </si>
  <si>
    <t>金　　　　　10,000,000　　　　　円（税別）</t>
    <rPh sb="24" eb="25">
      <t>ベツ</t>
    </rPh>
    <phoneticPr fontId="1"/>
  </si>
  <si>
    <t>環境様邸　太陽光・蓄電池設置工事</t>
    <rPh sb="0" eb="3">
      <t>カンキョウサマ</t>
    </rPh>
    <rPh sb="3" eb="4">
      <t>ヤシキ</t>
    </rPh>
    <rPh sb="5" eb="8">
      <t>タイヨウコウ</t>
    </rPh>
    <rPh sb="9" eb="12">
      <t>チクデンチ</t>
    </rPh>
    <rPh sb="12" eb="16">
      <t>セッチコウジ</t>
    </rPh>
    <phoneticPr fontId="1"/>
  </si>
  <si>
    <t>　　　</t>
    <phoneticPr fontId="1"/>
  </si>
  <si>
    <t>太陽光発電システムの機器・蓄電池システム</t>
    <rPh sb="0" eb="3">
      <t>タイヨウコウ</t>
    </rPh>
    <rPh sb="3" eb="5">
      <t>ハツデン</t>
    </rPh>
    <rPh sb="10" eb="12">
      <t>キキ</t>
    </rPh>
    <rPh sb="13" eb="16">
      <t>チクデンチ</t>
    </rPh>
    <phoneticPr fontId="1"/>
  </si>
  <si>
    <t>（※2）件名で助成対象機器が判断できない場合は、助成対象機器が記載されている箇所</t>
    <rPh sb="4" eb="6">
      <t>ケンメイ</t>
    </rPh>
    <rPh sb="7" eb="9">
      <t>ジョセイ</t>
    </rPh>
    <rPh sb="9" eb="13">
      <t>タイショウキキ</t>
    </rPh>
    <rPh sb="14" eb="16">
      <t>ハンダン</t>
    </rPh>
    <rPh sb="20" eb="22">
      <t>バアイ</t>
    </rPh>
    <rPh sb="24" eb="30">
      <t>ジョセイタイショウキキ</t>
    </rPh>
    <rPh sb="31" eb="33">
      <t>キサイ</t>
    </rPh>
    <rPh sb="38" eb="40">
      <t>カショ</t>
    </rPh>
    <phoneticPr fontId="1"/>
  </si>
  <si>
    <t>　　　　　をマーカー等で番号を振ってください。</t>
    <rPh sb="10" eb="11">
      <t>トウ</t>
    </rPh>
    <rPh sb="12" eb="14">
      <t>バンゴウ</t>
    </rPh>
    <rPh sb="15" eb="16">
      <t>フ</t>
    </rPh>
    <phoneticPr fontId="1"/>
  </si>
  <si>
    <t>（単位：円）</t>
    <rPh sb="1" eb="3">
      <t>タンイ</t>
    </rPh>
    <rPh sb="4" eb="5">
      <t>エン</t>
    </rPh>
    <phoneticPr fontId="1"/>
  </si>
  <si>
    <t>建築主（購入者）</t>
    <rPh sb="0" eb="3">
      <t>ケンチクヌシ</t>
    </rPh>
    <rPh sb="4" eb="7">
      <t>コウニュウシャ</t>
    </rPh>
    <phoneticPr fontId="1"/>
  </si>
  <si>
    <t>内訳書算出者</t>
    <rPh sb="0" eb="3">
      <t>ウチワケショ</t>
    </rPh>
    <rPh sb="3" eb="5">
      <t>サンシュツ</t>
    </rPh>
    <rPh sb="5" eb="6">
      <t>シャ</t>
    </rPh>
    <phoneticPr fontId="1"/>
  </si>
  <si>
    <t>連絡先</t>
    <rPh sb="0" eb="3">
      <t>レンラクサキ</t>
    </rPh>
    <phoneticPr fontId="1"/>
  </si>
  <si>
    <t>担当者</t>
    <rPh sb="0" eb="3">
      <t>タントウシャ</t>
    </rPh>
    <phoneticPr fontId="1"/>
  </si>
  <si>
    <t>支払先情報</t>
    <rPh sb="0" eb="3">
      <t>シハライサキ</t>
    </rPh>
    <rPh sb="3" eb="5">
      <t>ジョウホウ</t>
    </rPh>
    <phoneticPr fontId="1"/>
  </si>
  <si>
    <r>
      <t xml:space="preserve">上乗せ措置
</t>
    </r>
    <r>
      <rPr>
        <u/>
        <sz val="10"/>
        <color theme="1"/>
        <rFont val="游ゴシック"/>
        <family val="3"/>
        <charset val="128"/>
        <scheme val="minor"/>
      </rPr>
      <t>（※4）</t>
    </r>
    <rPh sb="0" eb="2">
      <t>ウワノ</t>
    </rPh>
    <rPh sb="3" eb="5">
      <t>ソチ</t>
    </rPh>
    <phoneticPr fontId="1"/>
  </si>
  <si>
    <t>　令和　　　年　　　月　　　日</t>
    <rPh sb="1" eb="3">
      <t>レイワ</t>
    </rPh>
    <rPh sb="6" eb="7">
      <t>ネン</t>
    </rPh>
    <rPh sb="10" eb="11">
      <t>ガツ</t>
    </rPh>
    <rPh sb="14" eb="15">
      <t>ニチ</t>
    </rPh>
    <phoneticPr fontId="1"/>
  </si>
  <si>
    <t>東京都○○区○○４-５-６</t>
    <phoneticPr fontId="1"/>
  </si>
  <si>
    <t>調達部　東京　太郎</t>
    <rPh sb="0" eb="3">
      <t>チョウタツブ</t>
    </rPh>
    <rPh sb="4" eb="6">
      <t>トウキョウ</t>
    </rPh>
    <rPh sb="7" eb="9">
      <t>タロウ</t>
    </rPh>
    <phoneticPr fontId="1"/>
  </si>
  <si>
    <t>東京都新宿区西新宿1-2-3</t>
    <phoneticPr fontId="1"/>
  </si>
  <si>
    <t>環境　花子</t>
    <phoneticPr fontId="1"/>
  </si>
  <si>
    <t>株式会社　△△建設</t>
    <phoneticPr fontId="1"/>
  </si>
  <si>
    <t>東京都●●区●●7-8-9</t>
    <phoneticPr fontId="1"/>
  </si>
  <si>
    <t>別紙</t>
    <rPh sb="0" eb="2">
      <t>ベッシ</t>
    </rPh>
    <phoneticPr fontId="1"/>
  </si>
  <si>
    <t>契約関係図</t>
    <rPh sb="0" eb="4">
      <t>ケイヤクカンケイ</t>
    </rPh>
    <rPh sb="4" eb="5">
      <t>ズ</t>
    </rPh>
    <phoneticPr fontId="1"/>
  </si>
  <si>
    <t>【例】</t>
    <rPh sb="1" eb="2">
      <t>レイ</t>
    </rPh>
    <phoneticPr fontId="1"/>
  </si>
  <si>
    <t>本助成事業に関する契約関係がわかるスキーム図を記載してください。</t>
    <rPh sb="0" eb="1">
      <t>ホン</t>
    </rPh>
    <rPh sb="1" eb="3">
      <t>ジョセイ</t>
    </rPh>
    <rPh sb="3" eb="5">
      <t>ジギョウ</t>
    </rPh>
    <rPh sb="6" eb="7">
      <t>カン</t>
    </rPh>
    <rPh sb="9" eb="11">
      <t>ケイヤク</t>
    </rPh>
    <rPh sb="11" eb="13">
      <t>カンケイ</t>
    </rPh>
    <rPh sb="21" eb="22">
      <t>ズ</t>
    </rPh>
    <rPh sb="23" eb="25">
      <t>キサイ</t>
    </rPh>
    <phoneticPr fontId="1"/>
  </si>
  <si>
    <t>＜注文住宅＞</t>
    <rPh sb="1" eb="3">
      <t>チュウモン</t>
    </rPh>
    <rPh sb="3" eb="5">
      <t>ジュウタク</t>
    </rPh>
    <phoneticPr fontId="1"/>
  </si>
  <si>
    <t>顧客</t>
    <rPh sb="0" eb="2">
      <t>コキャク</t>
    </rPh>
    <phoneticPr fontId="1"/>
  </si>
  <si>
    <t>①請負契約</t>
    <rPh sb="1" eb="5">
      <t>ウケオイケイヤク</t>
    </rPh>
    <phoneticPr fontId="1"/>
  </si>
  <si>
    <t>⑤請負契約A</t>
    <rPh sb="1" eb="5">
      <t>ウケオイケイヤク</t>
    </rPh>
    <phoneticPr fontId="1"/>
  </si>
  <si>
    <t>特定供給事業者
（被交付者）</t>
    <rPh sb="0" eb="2">
      <t>トクテイ</t>
    </rPh>
    <rPh sb="2" eb="4">
      <t>キョウキュウ</t>
    </rPh>
    <rPh sb="4" eb="7">
      <t>ジギョウシャ</t>
    </rPh>
    <rPh sb="9" eb="13">
      <t>ヒコウフシャ</t>
    </rPh>
    <phoneticPr fontId="1"/>
  </si>
  <si>
    <t>協力会社A（下請）</t>
    <rPh sb="0" eb="4">
      <t>キョウリョクカイシャ</t>
    </rPh>
    <rPh sb="6" eb="8">
      <t>シタウ</t>
    </rPh>
    <phoneticPr fontId="1"/>
  </si>
  <si>
    <t>⑥請負契約B</t>
    <rPh sb="1" eb="5">
      <t>ウケオイケイヤク</t>
    </rPh>
    <phoneticPr fontId="1"/>
  </si>
  <si>
    <t>協力会社B（下請）</t>
    <rPh sb="0" eb="4">
      <t>キョウリョクカイシャ</t>
    </rPh>
    <rPh sb="6" eb="8">
      <t>シタウ</t>
    </rPh>
    <phoneticPr fontId="1"/>
  </si>
  <si>
    <t>②売買A</t>
    <rPh sb="1" eb="3">
      <t>バイバイ</t>
    </rPh>
    <phoneticPr fontId="1"/>
  </si>
  <si>
    <t>③売買B</t>
    <rPh sb="1" eb="3">
      <t>バイバイ</t>
    </rPh>
    <phoneticPr fontId="1"/>
  </si>
  <si>
    <t>④売買C</t>
    <rPh sb="1" eb="3">
      <t>バイバイ</t>
    </rPh>
    <phoneticPr fontId="1"/>
  </si>
  <si>
    <t>…</t>
  </si>
  <si>
    <t>A</t>
  </si>
  <si>
    <t>B</t>
  </si>
  <si>
    <t>C</t>
  </si>
  <si>
    <t>＜建売住宅＞</t>
    <rPh sb="1" eb="3">
      <t>タテウリ</t>
    </rPh>
    <rPh sb="3" eb="5">
      <t>ジュウタク</t>
    </rPh>
    <phoneticPr fontId="1"/>
  </si>
  <si>
    <t>①</t>
    <phoneticPr fontId="1"/>
  </si>
  <si>
    <t>②</t>
    <phoneticPr fontId="1"/>
  </si>
  <si>
    <t>①…売買契約A</t>
    <rPh sb="2" eb="6">
      <t>バイバイケイヤク</t>
    </rPh>
    <phoneticPr fontId="1"/>
  </si>
  <si>
    <t>②…売買契約B</t>
    <rPh sb="2" eb="6">
      <t>バイバイケイヤク</t>
    </rPh>
    <phoneticPr fontId="1"/>
  </si>
  <si>
    <t>③…売買契約C</t>
    <rPh sb="2" eb="6">
      <t>バイバイケイヤク</t>
    </rPh>
    <phoneticPr fontId="1"/>
  </si>
  <si>
    <t>④…請負契約A</t>
    <rPh sb="2" eb="6">
      <t>ウケオイケイヤク</t>
    </rPh>
    <phoneticPr fontId="1"/>
  </si>
  <si>
    <t>⑤…請負契約B</t>
    <rPh sb="2" eb="6">
      <t>ウケオイケイヤク</t>
    </rPh>
    <phoneticPr fontId="1"/>
  </si>
  <si>
    <t>⑥…売買契約D</t>
    <rPh sb="2" eb="6">
      <t>バイバイケイヤク</t>
    </rPh>
    <phoneticPr fontId="1"/>
  </si>
  <si>
    <t>領収書番号</t>
    <rPh sb="0" eb="5">
      <t>リョウシュウショバンゴウ</t>
    </rPh>
    <phoneticPr fontId="1"/>
  </si>
  <si>
    <t>1.工期　　</t>
    <phoneticPr fontId="1"/>
  </si>
  <si>
    <t>3.請負金額</t>
    <phoneticPr fontId="1"/>
  </si>
  <si>
    <t>5.再エネ機器</t>
    <rPh sb="2" eb="3">
      <t>サイ</t>
    </rPh>
    <rPh sb="5" eb="7">
      <t>キキ</t>
    </rPh>
    <phoneticPr fontId="1"/>
  </si>
  <si>
    <t>●●00001</t>
    <phoneticPr fontId="1"/>
  </si>
  <si>
    <t>契約者（発注先）</t>
    <rPh sb="0" eb="3">
      <t>ケイヤクシャ</t>
    </rPh>
    <rPh sb="4" eb="6">
      <t>ハッチュウ</t>
    </rPh>
    <rPh sb="6" eb="7">
      <t>サキ</t>
    </rPh>
    <phoneticPr fontId="1"/>
  </si>
  <si>
    <t>契約者印（発注先印）</t>
    <rPh sb="0" eb="3">
      <t>ケイヤクシャ</t>
    </rPh>
    <rPh sb="3" eb="4">
      <t>イン</t>
    </rPh>
    <rPh sb="5" eb="8">
      <t>ハッチュウサキ</t>
    </rPh>
    <rPh sb="8" eb="9">
      <t>イン</t>
    </rPh>
    <phoneticPr fontId="1"/>
  </si>
  <si>
    <t>契約者(注文者）</t>
    <rPh sb="0" eb="3">
      <t>ケイヤクシャ</t>
    </rPh>
    <rPh sb="4" eb="7">
      <t>チュウモンシャ</t>
    </rPh>
    <phoneticPr fontId="1"/>
  </si>
  <si>
    <t>契約者（請負者、販売者）</t>
    <phoneticPr fontId="1"/>
  </si>
  <si>
    <t>契約者（注文者、購入者）</t>
    <phoneticPr fontId="1"/>
  </si>
  <si>
    <t>契約者印（注文者、購入者印）</t>
    <phoneticPr fontId="1"/>
  </si>
  <si>
    <t>③の内、V2Hの経費に含めるパワーコンディショナの機器費※３</t>
    <rPh sb="8" eb="10">
      <t>ケイヒ</t>
    </rPh>
    <rPh sb="11" eb="12">
      <t>フク</t>
    </rPh>
    <phoneticPr fontId="1"/>
  </si>
  <si>
    <t>内訳</t>
    <rPh sb="0" eb="2">
      <t>ウチワケ</t>
    </rPh>
    <phoneticPr fontId="1"/>
  </si>
  <si>
    <t>機器費（架台は材料費）</t>
    <rPh sb="0" eb="3">
      <t>キキヒ</t>
    </rPh>
    <rPh sb="4" eb="6">
      <t>ガダイ</t>
    </rPh>
    <rPh sb="7" eb="10">
      <t>ザイリョウヒ</t>
    </rPh>
    <phoneticPr fontId="1"/>
  </si>
  <si>
    <t>①の内、集合住宅の陸屋根に設置する架台の材料費</t>
    <rPh sb="2" eb="3">
      <t>ウチ</t>
    </rPh>
    <rPh sb="4" eb="6">
      <t>シュウゴウ</t>
    </rPh>
    <rPh sb="6" eb="8">
      <t>ジュウタク</t>
    </rPh>
    <rPh sb="9" eb="12">
      <t>リクヤネ</t>
    </rPh>
    <rPh sb="13" eb="15">
      <t>セッチ</t>
    </rPh>
    <rPh sb="17" eb="19">
      <t>ガダイ</t>
    </rPh>
    <rPh sb="20" eb="23">
      <t>ザイリョウヒ</t>
    </rPh>
    <phoneticPr fontId="1"/>
  </si>
  <si>
    <r>
      <t>①太陽光発電システム機器費</t>
    </r>
    <r>
      <rPr>
        <u/>
        <sz val="10"/>
        <color theme="1"/>
        <rFont val="游ゴシック"/>
        <family val="3"/>
        <charset val="128"/>
        <scheme val="minor"/>
      </rPr>
      <t>（※２）</t>
    </r>
    <rPh sb="1" eb="4">
      <t>タイヨウコウ</t>
    </rPh>
    <rPh sb="4" eb="6">
      <t>ハツデン</t>
    </rPh>
    <rPh sb="10" eb="13">
      <t>キキヒ</t>
    </rPh>
    <phoneticPr fontId="1"/>
  </si>
  <si>
    <r>
      <t>④太陽光発電システム工事費</t>
    </r>
    <r>
      <rPr>
        <u/>
        <sz val="10"/>
        <color theme="1"/>
        <rFont val="游ゴシック"/>
        <family val="3"/>
        <charset val="128"/>
        <scheme val="minor"/>
      </rPr>
      <t>（※２）</t>
    </r>
    <rPh sb="1" eb="4">
      <t>タイヨウコウ</t>
    </rPh>
    <rPh sb="4" eb="6">
      <t>ハツデン</t>
    </rPh>
    <rPh sb="10" eb="13">
      <t>コウジヒ</t>
    </rPh>
    <phoneticPr fontId="1"/>
  </si>
  <si>
    <r>
      <t>②の内、蓄電池の経費に含めるパワーコンディショナの機器費</t>
    </r>
    <r>
      <rPr>
        <u/>
        <sz val="10"/>
        <color theme="1"/>
        <rFont val="游ゴシック"/>
        <family val="3"/>
        <charset val="128"/>
        <scheme val="minor"/>
      </rPr>
      <t>（※３）</t>
    </r>
    <rPh sb="8" eb="10">
      <t>ケイヒ</t>
    </rPh>
    <rPh sb="11" eb="12">
      <t>フク</t>
    </rPh>
    <phoneticPr fontId="1"/>
  </si>
  <si>
    <r>
      <t>①の内、太陽光の経費に含めるパワーコンディショナの機器費</t>
    </r>
    <r>
      <rPr>
        <u/>
        <sz val="10"/>
        <color theme="1"/>
        <rFont val="游ゴシック"/>
        <family val="3"/>
        <charset val="128"/>
        <scheme val="minor"/>
      </rPr>
      <t>（※３）</t>
    </r>
    <rPh sb="8" eb="10">
      <t>ケイヒ</t>
    </rPh>
    <rPh sb="11" eb="12">
      <t>フク</t>
    </rPh>
    <phoneticPr fontId="1"/>
  </si>
  <si>
    <t>④の内、集合住宅の陸屋根に設置する架台の工事費</t>
    <rPh sb="2" eb="3">
      <t>ウチ</t>
    </rPh>
    <rPh sb="4" eb="6">
      <t>シュウゴウ</t>
    </rPh>
    <rPh sb="6" eb="8">
      <t>ジュウタク</t>
    </rPh>
    <rPh sb="9" eb="12">
      <t>リクヤネ</t>
    </rPh>
    <rPh sb="13" eb="15">
      <t>セッチ</t>
    </rPh>
    <rPh sb="17" eb="19">
      <t>ガダイ</t>
    </rPh>
    <rPh sb="20" eb="23">
      <t>コウジヒ</t>
    </rPh>
    <phoneticPr fontId="1"/>
  </si>
  <si>
    <r>
      <t>⑤蓄電池システム工事費</t>
    </r>
    <r>
      <rPr>
        <u/>
        <sz val="10"/>
        <color theme="1"/>
        <rFont val="游ゴシック"/>
        <family val="3"/>
        <charset val="128"/>
        <scheme val="minor"/>
      </rPr>
      <t>（※２）</t>
    </r>
    <rPh sb="1" eb="4">
      <t>チクデンチ</t>
    </rPh>
    <rPh sb="8" eb="11">
      <t>コウジヒ</t>
    </rPh>
    <phoneticPr fontId="1"/>
  </si>
  <si>
    <r>
      <t>②蓄電池システム機器費</t>
    </r>
    <r>
      <rPr>
        <u/>
        <sz val="10"/>
        <color theme="1"/>
        <rFont val="游ゴシック"/>
        <family val="3"/>
        <charset val="128"/>
        <scheme val="minor"/>
      </rPr>
      <t>（※２）</t>
    </r>
    <rPh sb="1" eb="4">
      <t>チクデンチ</t>
    </rPh>
    <rPh sb="8" eb="11">
      <t>キキヒ</t>
    </rPh>
    <phoneticPr fontId="1"/>
  </si>
  <si>
    <r>
      <t>③V2H機器費</t>
    </r>
    <r>
      <rPr>
        <u/>
        <sz val="10"/>
        <color theme="1"/>
        <rFont val="游ゴシック"/>
        <family val="3"/>
        <charset val="128"/>
        <scheme val="minor"/>
      </rPr>
      <t>（※２）</t>
    </r>
    <rPh sb="4" eb="7">
      <t>キキヒ</t>
    </rPh>
    <phoneticPr fontId="1"/>
  </si>
  <si>
    <r>
      <t>④の内、太陽光の経費に含めるパワーコンディショナの工事費</t>
    </r>
    <r>
      <rPr>
        <u/>
        <sz val="10"/>
        <color theme="1"/>
        <rFont val="游ゴシック"/>
        <family val="3"/>
        <charset val="128"/>
        <scheme val="minor"/>
      </rPr>
      <t>（※３）</t>
    </r>
    <rPh sb="8" eb="10">
      <t>ケイヒ</t>
    </rPh>
    <rPh sb="11" eb="12">
      <t>フク</t>
    </rPh>
    <rPh sb="25" eb="27">
      <t>コウジ</t>
    </rPh>
    <phoneticPr fontId="1"/>
  </si>
  <si>
    <r>
      <t>⑤の内、蓄電池用の経費に含めるパワーコンディショナの工事費</t>
    </r>
    <r>
      <rPr>
        <u/>
        <sz val="10"/>
        <color theme="1"/>
        <rFont val="游ゴシック"/>
        <family val="3"/>
        <charset val="128"/>
        <scheme val="minor"/>
      </rPr>
      <t>（※３）</t>
    </r>
    <rPh sb="9" eb="11">
      <t>ケイヒ</t>
    </rPh>
    <rPh sb="12" eb="13">
      <t>フク</t>
    </rPh>
    <rPh sb="26" eb="28">
      <t>コウジ</t>
    </rPh>
    <phoneticPr fontId="1"/>
  </si>
  <si>
    <r>
      <t>⑥V2H工事費</t>
    </r>
    <r>
      <rPr>
        <u/>
        <sz val="10"/>
        <color theme="1"/>
        <rFont val="游ゴシック"/>
        <family val="3"/>
        <charset val="128"/>
        <scheme val="minor"/>
      </rPr>
      <t>（※２）</t>
    </r>
    <rPh sb="4" eb="7">
      <t>コウジヒ</t>
    </rPh>
    <phoneticPr fontId="1"/>
  </si>
  <si>
    <t>⑥の内、V2Hの経費に含めるパワーコンディショナの工事費※３</t>
    <rPh sb="8" eb="10">
      <t>ケイヒ</t>
    </rPh>
    <rPh sb="11" eb="12">
      <t>フク</t>
    </rPh>
    <rPh sb="25" eb="27">
      <t>コウジ</t>
    </rPh>
    <phoneticPr fontId="1"/>
  </si>
  <si>
    <t>A：太陽光発電システム助成対象経費（①＋④）</t>
    <rPh sb="2" eb="5">
      <t>タイヨウコウ</t>
    </rPh>
    <rPh sb="5" eb="7">
      <t>ハツデン</t>
    </rPh>
    <rPh sb="11" eb="13">
      <t>ジョセイ</t>
    </rPh>
    <rPh sb="13" eb="17">
      <t>タイショウケイヒ</t>
    </rPh>
    <phoneticPr fontId="1"/>
  </si>
  <si>
    <t>B：蓄電池システム助成対象経費（②＋⑤）</t>
    <rPh sb="2" eb="5">
      <t>チクデンチ</t>
    </rPh>
    <rPh sb="9" eb="11">
      <t>ジョセイ</t>
    </rPh>
    <rPh sb="11" eb="15">
      <t>タイショウケイヒ</t>
    </rPh>
    <phoneticPr fontId="1"/>
  </si>
  <si>
    <t>C：V2H助成対象経費（③＋⑥）</t>
    <rPh sb="5" eb="7">
      <t>ジョセイ</t>
    </rPh>
    <rPh sb="7" eb="11">
      <t>タイショウケイヒ</t>
    </rPh>
    <phoneticPr fontId="1"/>
  </si>
  <si>
    <t>E:消費税</t>
    <rPh sb="2" eb="5">
      <t>ショウヒゼイ</t>
    </rPh>
    <phoneticPr fontId="1"/>
  </si>
  <si>
    <t>D：税別合計額（A+B+C）</t>
    <rPh sb="2" eb="4">
      <t>ゼイベツ</t>
    </rPh>
    <rPh sb="4" eb="6">
      <t>ゴウケイ</t>
    </rPh>
    <rPh sb="6" eb="7">
      <t>ゼイガク</t>
    </rPh>
    <phoneticPr fontId="1"/>
  </si>
  <si>
    <t>F:税込合計額（（税込）</t>
    <rPh sb="2" eb="4">
      <t>ゼイコ</t>
    </rPh>
    <rPh sb="4" eb="7">
      <t>ゴウケイガク</t>
    </rPh>
    <rPh sb="9" eb="11">
      <t>ゼイコ</t>
    </rPh>
    <phoneticPr fontId="1"/>
  </si>
  <si>
    <t>（※1）</t>
    <phoneticPr fontId="1"/>
  </si>
  <si>
    <t>助成対象となる経費のみの金額（税別）を記載してください。</t>
    <phoneticPr fontId="1"/>
  </si>
  <si>
    <t>（※2）</t>
    <phoneticPr fontId="1"/>
  </si>
  <si>
    <t>機器費、工事費は①上乗せ措置がある機能性PVの経費や、集合住宅の陸屋根の架台の経費を含む、②パワーコンディショナの種類（単機能型、ハイブリッド型、トライブリッド型）を考慮した、種別（太陽光発電システム、蓄電池システム、V2H）ごとの助成対象経費を記載してください。</t>
    <phoneticPr fontId="1"/>
  </si>
  <si>
    <t>（※3）</t>
    <phoneticPr fontId="1"/>
  </si>
  <si>
    <t>（※4）</t>
    <phoneticPr fontId="1"/>
  </si>
  <si>
    <r>
      <rPr>
        <b/>
        <u/>
        <sz val="10"/>
        <color theme="1"/>
        <rFont val="游ゴシック"/>
        <family val="3"/>
        <charset val="128"/>
        <scheme val="minor"/>
      </rPr>
      <t>ハイブリッド型、トライブリッド型のパワーコンディショナを設置した場合のみ記載</t>
    </r>
    <r>
      <rPr>
        <sz val="10"/>
        <color theme="1"/>
        <rFont val="游ゴシック"/>
        <family val="3"/>
        <charset val="128"/>
        <scheme val="minor"/>
      </rPr>
      <t>してください。（単機能型の場合は記載不要）。
パワーコンディショナ全体の機器費、工事費の内、種別ごとに按分した機器費、工事費に分けて記載してください。</t>
    </r>
    <rPh sb="51" eb="53">
      <t>バアイ</t>
    </rPh>
    <rPh sb="71" eb="73">
      <t>ゼンタイ</t>
    </rPh>
    <rPh sb="74" eb="77">
      <t>キキヒ</t>
    </rPh>
    <rPh sb="78" eb="81">
      <t>コウジヒ</t>
    </rPh>
    <rPh sb="82" eb="83">
      <t>ウチ</t>
    </rPh>
    <rPh sb="84" eb="86">
      <t>シュベツ</t>
    </rPh>
    <rPh sb="89" eb="91">
      <t>アンブン</t>
    </rPh>
    <rPh sb="93" eb="96">
      <t>キキヒ</t>
    </rPh>
    <rPh sb="97" eb="100">
      <t>コウジヒ</t>
    </rPh>
    <rPh sb="101" eb="102">
      <t>ワ</t>
    </rPh>
    <rPh sb="104" eb="106">
      <t>キサイ</t>
    </rPh>
    <phoneticPr fontId="1"/>
  </si>
  <si>
    <t>←PCS（ハイブリッド型以上では調整後の経費）、機能性PV、架台など太陽光発電システムの機器に係る経費を記載してください。</t>
    <rPh sb="11" eb="12">
      <t>ガタ</t>
    </rPh>
    <rPh sb="12" eb="14">
      <t>イジョウ</t>
    </rPh>
    <rPh sb="16" eb="18">
      <t>チョウセイ</t>
    </rPh>
    <rPh sb="18" eb="19">
      <t>ゴ</t>
    </rPh>
    <rPh sb="20" eb="22">
      <t>ケイヒ</t>
    </rPh>
    <rPh sb="24" eb="26">
      <t>キノウ</t>
    </rPh>
    <rPh sb="26" eb="27">
      <t>セイ</t>
    </rPh>
    <rPh sb="30" eb="32">
      <t>ガダイ</t>
    </rPh>
    <rPh sb="34" eb="37">
      <t>タイヨウコウ</t>
    </rPh>
    <rPh sb="37" eb="39">
      <t>ハツデン</t>
    </rPh>
    <rPh sb="44" eb="46">
      <t>キキ</t>
    </rPh>
    <rPh sb="47" eb="48">
      <t>カカワ</t>
    </rPh>
    <rPh sb="49" eb="51">
      <t>ケイヒ</t>
    </rPh>
    <rPh sb="52" eb="54">
      <t>キサイ</t>
    </rPh>
    <phoneticPr fontId="1"/>
  </si>
  <si>
    <t>←PCS（ハイブリッド型以上では調整後の経費）など蓄電池システムの機器に係る経費を記載してください。</t>
    <rPh sb="11" eb="12">
      <t>ガタ</t>
    </rPh>
    <rPh sb="12" eb="14">
      <t>イジョウ</t>
    </rPh>
    <rPh sb="16" eb="18">
      <t>チョウセイ</t>
    </rPh>
    <rPh sb="18" eb="19">
      <t>ゴ</t>
    </rPh>
    <rPh sb="20" eb="22">
      <t>ケイヒ</t>
    </rPh>
    <rPh sb="25" eb="28">
      <t>チクデンチ</t>
    </rPh>
    <rPh sb="33" eb="35">
      <t>キキ</t>
    </rPh>
    <rPh sb="36" eb="37">
      <t>カカワ</t>
    </rPh>
    <rPh sb="38" eb="40">
      <t>ケイヒ</t>
    </rPh>
    <rPh sb="41" eb="43">
      <t>キサイ</t>
    </rPh>
    <phoneticPr fontId="1"/>
  </si>
  <si>
    <t>←PCS（ハイブリッド型以上では調整後の経費）などV2Hの機器に係る経費を記載してください。</t>
    <rPh sb="11" eb="12">
      <t>ガタ</t>
    </rPh>
    <rPh sb="12" eb="14">
      <t>イジョウ</t>
    </rPh>
    <rPh sb="16" eb="18">
      <t>チョウセイ</t>
    </rPh>
    <rPh sb="18" eb="19">
      <t>ゴ</t>
    </rPh>
    <rPh sb="20" eb="22">
      <t>ケイヒ</t>
    </rPh>
    <rPh sb="29" eb="31">
      <t>キキ</t>
    </rPh>
    <rPh sb="32" eb="33">
      <t>カカワ</t>
    </rPh>
    <rPh sb="34" eb="36">
      <t>ケイヒ</t>
    </rPh>
    <rPh sb="37" eb="39">
      <t>キサイ</t>
    </rPh>
    <phoneticPr fontId="1"/>
  </si>
  <si>
    <t>←PCS（ハイブリッド型以上では調整後の経費）、機能性PV、架台など太陽光発電システムの工事に係る経費を記載してください。</t>
    <rPh sb="11" eb="12">
      <t>ガタ</t>
    </rPh>
    <rPh sb="12" eb="14">
      <t>イジョウ</t>
    </rPh>
    <rPh sb="16" eb="18">
      <t>チョウセイ</t>
    </rPh>
    <rPh sb="18" eb="19">
      <t>ゴ</t>
    </rPh>
    <rPh sb="20" eb="22">
      <t>ケイヒ</t>
    </rPh>
    <rPh sb="24" eb="26">
      <t>キノウ</t>
    </rPh>
    <rPh sb="26" eb="27">
      <t>セイ</t>
    </rPh>
    <rPh sb="30" eb="32">
      <t>ガダイ</t>
    </rPh>
    <rPh sb="34" eb="37">
      <t>タイヨウコウ</t>
    </rPh>
    <rPh sb="37" eb="39">
      <t>ハツデン</t>
    </rPh>
    <rPh sb="44" eb="46">
      <t>コウジ</t>
    </rPh>
    <rPh sb="47" eb="48">
      <t>カカワ</t>
    </rPh>
    <rPh sb="49" eb="51">
      <t>ケイヒ</t>
    </rPh>
    <rPh sb="52" eb="54">
      <t>キサイ</t>
    </rPh>
    <phoneticPr fontId="1"/>
  </si>
  <si>
    <t>←PCS（ハイブリッド型以上では調整後の経費）など蓄電池システムの工事に係る経費を記載してください。</t>
    <rPh sb="11" eb="12">
      <t>ガタ</t>
    </rPh>
    <rPh sb="12" eb="14">
      <t>イジョウ</t>
    </rPh>
    <rPh sb="16" eb="18">
      <t>チョウセイ</t>
    </rPh>
    <rPh sb="18" eb="19">
      <t>ゴ</t>
    </rPh>
    <rPh sb="20" eb="22">
      <t>ケイヒ</t>
    </rPh>
    <rPh sb="25" eb="28">
      <t>チクデンチ</t>
    </rPh>
    <rPh sb="33" eb="35">
      <t>コウジ</t>
    </rPh>
    <rPh sb="36" eb="37">
      <t>カカワ</t>
    </rPh>
    <rPh sb="38" eb="40">
      <t>ケイヒ</t>
    </rPh>
    <rPh sb="41" eb="43">
      <t>キサイ</t>
    </rPh>
    <phoneticPr fontId="1"/>
  </si>
  <si>
    <t>←PCS（ハイブリッド型以上では調整後の経費）などV2Hの工事に係る経費を記載してください。</t>
    <rPh sb="11" eb="12">
      <t>ガタ</t>
    </rPh>
    <rPh sb="12" eb="14">
      <t>イジョウ</t>
    </rPh>
    <rPh sb="16" eb="18">
      <t>チョウセイ</t>
    </rPh>
    <rPh sb="18" eb="19">
      <t>ゴ</t>
    </rPh>
    <rPh sb="20" eb="22">
      <t>ケイヒ</t>
    </rPh>
    <rPh sb="29" eb="31">
      <t>コウジ</t>
    </rPh>
    <rPh sb="32" eb="33">
      <t>カカワ</t>
    </rPh>
    <rPh sb="34" eb="36">
      <t>ケイヒ</t>
    </rPh>
    <rPh sb="37" eb="39">
      <t>キサイ</t>
    </rPh>
    <phoneticPr fontId="1"/>
  </si>
  <si>
    <r>
      <t>領収書に含まれる助成対象経費</t>
    </r>
    <r>
      <rPr>
        <b/>
        <u/>
        <sz val="11"/>
        <color theme="1"/>
        <rFont val="游ゴシック"/>
        <family val="3"/>
        <charset val="128"/>
        <scheme val="minor"/>
      </rPr>
      <t>（※１）</t>
    </r>
    <r>
      <rPr>
        <b/>
        <sz val="11"/>
        <color theme="1"/>
        <rFont val="游ゴシック"/>
        <family val="3"/>
        <charset val="128"/>
        <scheme val="minor"/>
      </rPr>
      <t>内訳</t>
    </r>
    <rPh sb="0" eb="3">
      <t>リョウシュウショ</t>
    </rPh>
    <rPh sb="4" eb="5">
      <t>フク</t>
    </rPh>
    <rPh sb="8" eb="10">
      <t>ジョセイ</t>
    </rPh>
    <rPh sb="10" eb="12">
      <t>タイショウ</t>
    </rPh>
    <rPh sb="12" eb="14">
      <t>ケイヒ</t>
    </rPh>
    <rPh sb="18" eb="20">
      <t>ウチワケ</t>
    </rPh>
    <phoneticPr fontId="1"/>
  </si>
  <si>
    <t>下記のとおり、領収書に含まれる助成対象機器の調達に係る経費の内訳として以下のとおり算出し、申告致します。</t>
    <rPh sb="0" eb="2">
      <t>カキ</t>
    </rPh>
    <rPh sb="7" eb="10">
      <t>リョウシュウショ</t>
    </rPh>
    <rPh sb="11" eb="12">
      <t>フク</t>
    </rPh>
    <rPh sb="15" eb="17">
      <t>ジョセイ</t>
    </rPh>
    <rPh sb="17" eb="19">
      <t>タイショウ</t>
    </rPh>
    <rPh sb="19" eb="21">
      <t>キキ</t>
    </rPh>
    <rPh sb="22" eb="24">
      <t>チョウタツ</t>
    </rPh>
    <rPh sb="25" eb="26">
      <t>カカ</t>
    </rPh>
    <rPh sb="27" eb="29">
      <t>ケイヒ</t>
    </rPh>
    <rPh sb="30" eb="32">
      <t>ウチワケ</t>
    </rPh>
    <rPh sb="35" eb="37">
      <t>イカ</t>
    </rPh>
    <rPh sb="41" eb="43">
      <t>サンシュツ</t>
    </rPh>
    <rPh sb="45" eb="48">
      <t>シンコクイタ</t>
    </rPh>
    <phoneticPr fontId="1"/>
  </si>
  <si>
    <t>領収書に含まれる助成対象となる経費のみの金額（税別）を記載してください。</t>
    <rPh sb="0" eb="3">
      <t>リョウシュウショ</t>
    </rPh>
    <rPh sb="4" eb="5">
      <t>フク</t>
    </rPh>
    <phoneticPr fontId="1"/>
  </si>
  <si>
    <r>
      <rPr>
        <b/>
        <u/>
        <sz val="10"/>
        <color theme="1"/>
        <rFont val="游ゴシック"/>
        <family val="3"/>
        <charset val="128"/>
        <scheme val="minor"/>
      </rPr>
      <t>集合住宅の陸屋根に架台を設置し、上乗せ措置を適用する場合のみ記載</t>
    </r>
    <r>
      <rPr>
        <sz val="10"/>
        <color theme="1"/>
        <rFont val="游ゴシック"/>
        <family val="3"/>
        <charset val="128"/>
        <scheme val="minor"/>
      </rPr>
      <t>してください。
（架台を設置するのが、集合住宅の陸屋根でない場合は、記載不要）
架台の助成対象経費を材料費と工事費に分けて記載してください。</t>
    </r>
    <rPh sb="9" eb="11">
      <t>ガダイ</t>
    </rPh>
    <rPh sb="16" eb="18">
      <t>ウワノ</t>
    </rPh>
    <rPh sb="19" eb="21">
      <t>ソチ</t>
    </rPh>
    <rPh sb="22" eb="24">
      <t>テキヨウ</t>
    </rPh>
    <rPh sb="26" eb="28">
      <t>バアイ</t>
    </rPh>
    <rPh sb="30" eb="32">
      <t>キサイ</t>
    </rPh>
    <rPh sb="41" eb="43">
      <t>ガダイ</t>
    </rPh>
    <rPh sb="44" eb="46">
      <t>セッチ</t>
    </rPh>
    <rPh sb="51" eb="55">
      <t>シュウゴウジュウタク</t>
    </rPh>
    <rPh sb="56" eb="59">
      <t>リクヤネ</t>
    </rPh>
    <rPh sb="62" eb="64">
      <t>バアイ</t>
    </rPh>
    <rPh sb="66" eb="70">
      <t>キサイフヨウ</t>
    </rPh>
    <rPh sb="72" eb="74">
      <t>ガダイ</t>
    </rPh>
    <rPh sb="75" eb="81">
      <t>ジョセイタイショウケイヒ</t>
    </rPh>
    <rPh sb="82" eb="84">
      <t>ザイリョウ</t>
    </rPh>
    <rPh sb="84" eb="85">
      <t>ヒ</t>
    </rPh>
    <rPh sb="86" eb="89">
      <t>コウジヒ</t>
    </rPh>
    <rPh sb="90" eb="91">
      <t>ワ</t>
    </rPh>
    <rPh sb="93" eb="9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</si>
</sst>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quot;¥&quot;#,##0_);[Red]\(&quot;¥&quot;#,##0\)"/>
    <numFmt numFmtId="177" formatCode="#,##0.00&quot;kW&quot;"/>
    <numFmt numFmtId="178" formatCode="#,##0.00&quot;kWh&quot;"/>
    <numFmt numFmtId="179" formatCode="#,##0.00_ "/>
    <numFmt numFmtId="180" formatCode="0_);[Red]\(0\)"/>
    <numFmt numFmtId="181" formatCode="#,##0&quot;基&quot;"/>
    <numFmt numFmtId="182" formatCode="#,##0&quot;式&quot;"/>
    <numFmt numFmtId="183" formatCode="#,##0&quot;枚&quot;"/>
    <numFmt numFmtId="184" formatCode="#,##0&quot;台&quot;"/>
    <numFmt numFmtId="185" formatCode="#,##0_);[Red]\(#,##0\)"/>
  </numFmts>
  <fonts count="56">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16"/>
      <color theme="1"/>
      <name val="游ゴシック"/>
      <family val="2"/>
      <charset val="128"/>
      <scheme val="minor"/>
    </font>
    <font>
      <sz val="10"/>
      <color theme="1"/>
      <name val="游ゴシック"/>
      <family val="3"/>
      <charset val="128"/>
      <scheme val="minor"/>
    </font>
    <font>
      <sz val="11"/>
      <color rgb="FFFF0000"/>
      <name val="游ゴシック"/>
      <family val="3"/>
      <charset val="128"/>
      <scheme val="minor"/>
    </font>
    <font>
      <sz val="10"/>
      <name val="游ゴシック"/>
      <family val="3"/>
      <charset val="128"/>
      <scheme val="minor"/>
    </font>
    <font>
      <sz val="14"/>
      <color theme="1"/>
      <name val="游ゴシック"/>
      <family val="2"/>
      <charset val="128"/>
      <scheme val="minor"/>
    </font>
    <font>
      <sz val="10"/>
      <color rgb="FFFF0000"/>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0"/>
      <name val="游ゴシック"/>
      <family val="3"/>
      <charset val="128"/>
      <scheme val="minor"/>
    </font>
    <font>
      <b/>
      <sz val="10"/>
      <color theme="1"/>
      <name val="游ゴシック"/>
      <family val="3"/>
      <charset val="128"/>
      <scheme val="minor"/>
    </font>
    <font>
      <b/>
      <sz val="20"/>
      <color rgb="FFFF0000"/>
      <name val="游ゴシック"/>
      <family val="3"/>
      <charset val="128"/>
      <scheme val="minor"/>
    </font>
    <font>
      <b/>
      <sz val="10"/>
      <color rgb="FFFF0000"/>
      <name val="游ゴシック"/>
      <family val="3"/>
      <charset val="128"/>
      <scheme val="minor"/>
    </font>
    <font>
      <sz val="8"/>
      <color theme="1"/>
      <name val="游ゴシック"/>
      <family val="3"/>
      <charset val="128"/>
      <scheme val="minor"/>
    </font>
    <font>
      <sz val="16"/>
      <color rgb="FFFF0000"/>
      <name val="游ゴシック"/>
      <family val="2"/>
      <charset val="128"/>
      <scheme val="minor"/>
    </font>
    <font>
      <sz val="22"/>
      <color theme="1"/>
      <name val="游ゴシック"/>
      <family val="3"/>
      <charset val="128"/>
      <scheme val="minor"/>
    </font>
    <font>
      <sz val="22"/>
      <color theme="1"/>
      <name val="游ゴシック"/>
      <family val="2"/>
      <charset val="128"/>
      <scheme val="minor"/>
    </font>
    <font>
      <sz val="20"/>
      <color theme="1"/>
      <name val="游ゴシック"/>
      <family val="3"/>
      <charset val="128"/>
      <scheme val="minor"/>
    </font>
    <font>
      <sz val="9"/>
      <color rgb="FF000000"/>
      <name val="Meiryo UI"/>
      <family val="3"/>
      <charset val="128"/>
    </font>
    <font>
      <b/>
      <sz val="11"/>
      <color theme="1"/>
      <name val="游ゴシック"/>
      <family val="3"/>
      <charset val="128"/>
      <scheme val="minor"/>
    </font>
    <font>
      <sz val="11"/>
      <color theme="1"/>
      <name val="游ゴシック"/>
      <family val="2"/>
      <charset val="128"/>
      <scheme val="minor"/>
    </font>
    <font>
      <b/>
      <sz val="9"/>
      <color indexed="81"/>
      <name val="MS P ゴシック"/>
      <family val="3"/>
      <charset val="128"/>
    </font>
    <font>
      <b/>
      <sz val="11"/>
      <color rgb="FFFF0000"/>
      <name val="游ゴシック"/>
      <family val="3"/>
      <charset val="128"/>
      <scheme val="minor"/>
    </font>
    <font>
      <sz val="9"/>
      <color theme="1"/>
      <name val="メイリオ"/>
      <family val="3"/>
      <charset val="128"/>
    </font>
    <font>
      <sz val="10.5"/>
      <color rgb="FF212529"/>
      <name val="メイリオ"/>
      <family val="3"/>
      <charset val="128"/>
    </font>
    <font>
      <sz val="12"/>
      <color rgb="FF212529"/>
      <name val="メイリオ"/>
      <family val="3"/>
      <charset val="128"/>
    </font>
    <font>
      <sz val="14"/>
      <color rgb="FF212529"/>
      <name val="メイリオ"/>
      <family val="3"/>
      <charset val="128"/>
    </font>
    <font>
      <sz val="9"/>
      <color theme="1"/>
      <name val="游ゴシック"/>
      <family val="3"/>
      <charset val="128"/>
      <scheme val="minor"/>
    </font>
    <font>
      <sz val="11"/>
      <color theme="1"/>
      <name val="メイリオ"/>
      <family val="3"/>
      <charset val="128"/>
    </font>
    <font>
      <sz val="10"/>
      <color rgb="FF212529"/>
      <name val="メイリオ"/>
      <family val="3"/>
      <charset val="128"/>
    </font>
    <font>
      <b/>
      <sz val="9"/>
      <color theme="1"/>
      <name val="游ゴシック"/>
      <family val="2"/>
      <charset val="128"/>
      <scheme val="minor"/>
    </font>
    <font>
      <sz val="16"/>
      <color theme="1"/>
      <name val="游ゴシック"/>
      <family val="3"/>
      <charset val="128"/>
      <scheme val="minor"/>
    </font>
    <font>
      <sz val="11"/>
      <color theme="1"/>
      <name val="Meiryo UI"/>
      <family val="3"/>
      <charset val="128"/>
    </font>
    <font>
      <sz val="18"/>
      <color theme="1"/>
      <name val="Meiryo UI"/>
      <family val="3"/>
      <charset val="128"/>
    </font>
    <font>
      <sz val="11"/>
      <color rgb="FFFF0000"/>
      <name val="Meiryo UI"/>
      <family val="3"/>
      <charset val="128"/>
    </font>
    <font>
      <sz val="9"/>
      <color theme="1"/>
      <name val="Meiryo UI"/>
      <family val="3"/>
      <charset val="128"/>
    </font>
    <font>
      <sz val="10.5"/>
      <color rgb="FF212529"/>
      <name val="Meiryo UI"/>
      <family val="3"/>
      <charset val="128"/>
    </font>
    <font>
      <sz val="12"/>
      <color rgb="FF212529"/>
      <name val="Meiryo UI"/>
      <family val="3"/>
      <charset val="128"/>
    </font>
    <font>
      <sz val="14"/>
      <color rgb="FF212529"/>
      <name val="Meiryo UI"/>
      <family val="3"/>
      <charset val="128"/>
    </font>
    <font>
      <sz val="10"/>
      <color rgb="FF212529"/>
      <name val="Meiryo UI"/>
      <family val="3"/>
      <charset val="128"/>
    </font>
    <font>
      <b/>
      <sz val="11"/>
      <color theme="1"/>
      <name val="Meiryo UI"/>
      <family val="3"/>
      <charset val="128"/>
    </font>
    <font>
      <b/>
      <sz val="16"/>
      <color theme="1"/>
      <name val="游ゴシック"/>
      <family val="3"/>
      <charset val="128"/>
      <scheme val="minor"/>
    </font>
    <font>
      <b/>
      <u/>
      <sz val="11"/>
      <color theme="1"/>
      <name val="游ゴシック"/>
      <family val="3"/>
      <charset val="128"/>
      <scheme val="minor"/>
    </font>
    <font>
      <u/>
      <sz val="10"/>
      <color theme="1"/>
      <name val="游ゴシック"/>
      <family val="3"/>
      <charset val="128"/>
      <scheme val="minor"/>
    </font>
    <font>
      <sz val="11"/>
      <color theme="1"/>
      <name val="ＭＳ Ｐ明朝"/>
      <family val="1"/>
      <charset val="128"/>
    </font>
    <font>
      <sz val="20"/>
      <color theme="1"/>
      <name val="ＭＳ Ｐ明朝"/>
      <family val="1"/>
      <charset val="128"/>
    </font>
    <font>
      <b/>
      <sz val="15"/>
      <color rgb="FFFF0000"/>
      <name val="游ゴシック"/>
      <family val="3"/>
      <charset val="128"/>
      <scheme val="minor"/>
    </font>
    <font>
      <b/>
      <u/>
      <sz val="10"/>
      <color theme="1"/>
      <name val="游ゴシック"/>
      <family val="3"/>
      <charset val="128"/>
      <scheme val="minor"/>
    </font>
    <font>
      <b/>
      <sz val="8"/>
      <color rgb="FFFF0000"/>
      <name val="游ゴシック"/>
      <family val="3"/>
      <charset val="128"/>
      <scheme val="minor"/>
    </font>
  </fonts>
  <fills count="12">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99"/>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s>
  <borders count="1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ck">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ck">
        <color indexed="64"/>
      </left>
      <right style="thin">
        <color indexed="64"/>
      </right>
      <top style="thick">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dotted">
        <color indexed="64"/>
      </top>
      <bottom style="thick">
        <color indexed="64"/>
      </bottom>
      <diagonal/>
    </border>
    <border>
      <left style="thin">
        <color indexed="64"/>
      </left>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ck">
        <color indexed="64"/>
      </left>
      <right style="thin">
        <color indexed="64"/>
      </right>
      <top style="dotted">
        <color indexed="64"/>
      </top>
      <bottom style="thick">
        <color indexed="64"/>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ck">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ck">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bottom/>
      <diagonal/>
    </border>
    <border>
      <left/>
      <right style="thick">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ck">
        <color indexed="64"/>
      </right>
      <top/>
      <bottom/>
      <diagonal/>
    </border>
    <border>
      <left style="thick">
        <color indexed="64"/>
      </left>
      <right style="thin">
        <color indexed="64"/>
      </right>
      <top/>
      <bottom/>
      <diagonal/>
    </border>
    <border>
      <left/>
      <right style="thick">
        <color indexed="64"/>
      </right>
      <top style="thick">
        <color indexed="64"/>
      </top>
      <bottom style="double">
        <color indexed="64"/>
      </bottom>
      <diagonal/>
    </border>
    <border>
      <left style="thin">
        <color indexed="64"/>
      </left>
      <right/>
      <top style="thick">
        <color indexed="64"/>
      </top>
      <bottom style="double">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Dashed">
        <color indexed="64"/>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diagonal/>
    </border>
    <border>
      <left style="mediumDashed">
        <color indexed="64"/>
      </left>
      <right/>
      <top/>
      <bottom/>
      <diagonal/>
    </border>
    <border>
      <left/>
      <right style="mediumDashed">
        <color indexed="64"/>
      </right>
      <top style="mediumDashed">
        <color indexed="64"/>
      </top>
      <bottom/>
      <diagonal/>
    </border>
    <border>
      <left/>
      <right/>
      <top style="mediumDashed">
        <color indexed="64"/>
      </top>
      <bottom/>
      <diagonal/>
    </border>
    <border>
      <left style="mediumDashed">
        <color indexed="64"/>
      </left>
      <right/>
      <top style="mediumDashed">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779">
    <xf numFmtId="0" fontId="0" fillId="0" borderId="0" xfId="0">
      <alignment vertical="center"/>
    </xf>
    <xf numFmtId="0" fontId="0" fillId="0" borderId="2" xfId="0" applyBorder="1" applyAlignment="1">
      <alignment horizontal="center" vertical="center"/>
    </xf>
    <xf numFmtId="0" fontId="2" fillId="0" borderId="0" xfId="0" applyFont="1">
      <alignment vertical="center"/>
    </xf>
    <xf numFmtId="0" fontId="4" fillId="2" borderId="0" xfId="0" applyFont="1" applyFill="1">
      <alignment vertical="center"/>
    </xf>
    <xf numFmtId="0" fontId="4" fillId="0" borderId="0" xfId="0" applyFont="1">
      <alignment vertical="center"/>
    </xf>
    <xf numFmtId="176" fontId="0" fillId="0" borderId="0" xfId="0" applyNumberFormat="1">
      <alignment vertical="center"/>
    </xf>
    <xf numFmtId="0" fontId="0" fillId="0" borderId="0" xfId="0" applyAlignment="1">
      <alignment horizontal="right" vertical="center"/>
    </xf>
    <xf numFmtId="176" fontId="4" fillId="0" borderId="0" xfId="0" applyNumberFormat="1" applyFont="1">
      <alignment vertical="center"/>
    </xf>
    <xf numFmtId="0" fontId="4" fillId="0" borderId="0" xfId="0" applyFont="1" applyAlignment="1">
      <alignment horizontal="right" vertical="center"/>
    </xf>
    <xf numFmtId="0" fontId="6" fillId="0" borderId="0" xfId="0" applyFont="1">
      <alignment vertical="center"/>
    </xf>
    <xf numFmtId="0" fontId="3" fillId="0" borderId="0" xfId="0" applyFont="1" applyAlignment="1">
      <alignment horizontal="right" vertical="center"/>
    </xf>
    <xf numFmtId="0" fontId="7" fillId="2" borderId="0" xfId="0" applyFont="1" applyFill="1" applyAlignment="1">
      <alignment horizontal="right" vertical="center"/>
    </xf>
    <xf numFmtId="0" fontId="3" fillId="0" borderId="0" xfId="0" applyFont="1">
      <alignment vertical="center"/>
    </xf>
    <xf numFmtId="176" fontId="3" fillId="0" borderId="10" xfId="0" applyNumberFormat="1" applyFont="1" applyBorder="1" applyAlignment="1">
      <alignment horizontal="right" vertical="center"/>
    </xf>
    <xf numFmtId="0" fontId="0" fillId="0" borderId="10" xfId="0" applyBorder="1" applyAlignment="1">
      <alignment horizontal="center" vertical="center"/>
    </xf>
    <xf numFmtId="0" fontId="9" fillId="0" borderId="0" xfId="0" applyFont="1" applyAlignment="1">
      <alignment horizontal="center" vertical="center" shrinkToFit="1"/>
    </xf>
    <xf numFmtId="0" fontId="3" fillId="0" borderId="10" xfId="0" applyFont="1" applyBorder="1" applyAlignment="1">
      <alignment horizontal="right" vertical="center"/>
    </xf>
    <xf numFmtId="0" fontId="0" fillId="0" borderId="10" xfId="0" applyBorder="1" applyAlignment="1">
      <alignment horizontal="center" vertical="center" shrinkToFit="1"/>
    </xf>
    <xf numFmtId="0" fontId="7" fillId="2" borderId="0" xfId="0" applyFont="1" applyFill="1">
      <alignment vertical="center"/>
    </xf>
    <xf numFmtId="176" fontId="10" fillId="0" borderId="0" xfId="0" applyNumberFormat="1" applyFont="1" applyAlignment="1">
      <alignment horizontal="right" vertical="center"/>
    </xf>
    <xf numFmtId="0" fontId="10" fillId="0" borderId="0" xfId="0" applyFont="1">
      <alignment vertical="center"/>
    </xf>
    <xf numFmtId="0" fontId="10" fillId="0" borderId="0" xfId="0" applyFont="1" applyAlignment="1">
      <alignment horizontal="right" vertical="center"/>
    </xf>
    <xf numFmtId="0" fontId="12" fillId="0" borderId="0" xfId="0" applyFont="1">
      <alignment vertical="center"/>
    </xf>
    <xf numFmtId="176" fontId="3" fillId="0" borderId="0" xfId="0" applyNumberFormat="1" applyFont="1">
      <alignment vertical="center"/>
    </xf>
    <xf numFmtId="0" fontId="14"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176" fontId="3" fillId="0" borderId="0" xfId="0" applyNumberFormat="1" applyFont="1" applyAlignment="1">
      <alignment horizontal="right" vertical="center"/>
    </xf>
    <xf numFmtId="0" fontId="0" fillId="0" borderId="0" xfId="0"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2" xfId="0" applyBorder="1">
      <alignment vertical="center"/>
    </xf>
    <xf numFmtId="0" fontId="0" fillId="0" borderId="33" xfId="0" applyBorder="1" applyAlignment="1">
      <alignment horizontal="center" vertical="center"/>
    </xf>
    <xf numFmtId="176" fontId="8" fillId="0" borderId="39" xfId="0" applyNumberFormat="1" applyFont="1" applyBorder="1" applyAlignment="1" applyProtection="1">
      <alignment horizontal="right" vertical="center"/>
      <protection locked="0"/>
    </xf>
    <xf numFmtId="0" fontId="0" fillId="0" borderId="49" xfId="0" applyBorder="1">
      <alignment vertical="center"/>
    </xf>
    <xf numFmtId="176" fontId="3" fillId="0" borderId="58" xfId="0" applyNumberFormat="1" applyFont="1" applyBorder="1" applyAlignment="1">
      <alignment horizontal="right" vertical="center"/>
    </xf>
    <xf numFmtId="176" fontId="3" fillId="0" borderId="59" xfId="0" applyNumberFormat="1" applyFont="1" applyBorder="1" applyAlignment="1">
      <alignment horizontal="right" vertical="center"/>
    </xf>
    <xf numFmtId="0" fontId="0" fillId="0" borderId="60" xfId="0" applyBorder="1" applyAlignment="1">
      <alignment horizontal="center" vertical="center"/>
    </xf>
    <xf numFmtId="0" fontId="0" fillId="0" borderId="61" xfId="0"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176" fontId="8" fillId="0" borderId="64" xfId="0" applyNumberFormat="1" applyFont="1" applyBorder="1" applyAlignment="1" applyProtection="1">
      <alignment horizontal="right" vertical="center"/>
      <protection locked="0"/>
    </xf>
    <xf numFmtId="0" fontId="6" fillId="0" borderId="39" xfId="0" applyFont="1" applyBorder="1" applyAlignment="1">
      <alignment horizontal="center" vertical="center" wrapText="1"/>
    </xf>
    <xf numFmtId="0" fontId="6" fillId="0" borderId="65" xfId="0" applyFont="1" applyBorder="1" applyAlignment="1">
      <alignment horizontal="center" vertical="center" wrapText="1"/>
    </xf>
    <xf numFmtId="176" fontId="3" fillId="0" borderId="49" xfId="0" applyNumberFormat="1" applyFont="1" applyBorder="1" applyAlignment="1">
      <alignment horizontal="right" vertical="center"/>
    </xf>
    <xf numFmtId="176" fontId="3" fillId="0" borderId="6" xfId="0" applyNumberFormat="1" applyFont="1" applyBorder="1" applyAlignment="1">
      <alignment horizontal="right" vertical="center"/>
    </xf>
    <xf numFmtId="0" fontId="0" fillId="0" borderId="5" xfId="0" applyBorder="1" applyAlignment="1">
      <alignment horizontal="center" vertical="center"/>
    </xf>
    <xf numFmtId="0" fontId="0" fillId="0" borderId="83" xfId="0" applyBorder="1" applyAlignment="1">
      <alignment horizontal="center" vertical="center"/>
    </xf>
    <xf numFmtId="0" fontId="0" fillId="0" borderId="6" xfId="0" applyBorder="1" applyAlignment="1">
      <alignment horizontal="center" vertical="center"/>
    </xf>
    <xf numFmtId="176" fontId="8" fillId="0" borderId="84" xfId="0" applyNumberFormat="1" applyFont="1" applyBorder="1" applyAlignment="1" applyProtection="1">
      <alignment horizontal="right" vertical="center"/>
      <protection locked="0"/>
    </xf>
    <xf numFmtId="176" fontId="8" fillId="0" borderId="63" xfId="0" applyNumberFormat="1" applyFont="1" applyBorder="1" applyAlignment="1" applyProtection="1">
      <alignment horizontal="right" vertical="center"/>
      <protection locked="0"/>
    </xf>
    <xf numFmtId="0" fontId="6" fillId="0" borderId="63" xfId="0" applyFont="1" applyBorder="1" applyAlignment="1">
      <alignment horizontal="center" vertical="center"/>
    </xf>
    <xf numFmtId="0" fontId="6" fillId="0" borderId="85" xfId="0" applyFont="1" applyBorder="1" applyAlignment="1">
      <alignment horizontal="center" vertical="center"/>
    </xf>
    <xf numFmtId="0" fontId="0" fillId="0" borderId="0" xfId="0" applyAlignment="1">
      <alignment horizontal="left" vertical="center"/>
    </xf>
    <xf numFmtId="0" fontId="4" fillId="0" borderId="0" xfId="0" applyFont="1" applyAlignment="1" applyProtection="1">
      <alignment horizontal="right" vertical="center"/>
      <protection locked="0"/>
    </xf>
    <xf numFmtId="0" fontId="4" fillId="0" borderId="0" xfId="0" applyFont="1" applyAlignment="1">
      <alignment horizontal="left" vertical="center"/>
    </xf>
    <xf numFmtId="0" fontId="0" fillId="0" borderId="95" xfId="0" applyBorder="1">
      <alignment vertical="center"/>
    </xf>
    <xf numFmtId="0" fontId="8" fillId="0" borderId="0" xfId="0" applyFont="1">
      <alignment vertical="center"/>
    </xf>
    <xf numFmtId="0" fontId="8" fillId="0" borderId="11" xfId="0" applyFont="1" applyBorder="1">
      <alignment vertical="center"/>
    </xf>
    <xf numFmtId="0" fontId="8" fillId="0" borderId="16" xfId="0" applyFont="1" applyBorder="1">
      <alignment vertical="center"/>
    </xf>
    <xf numFmtId="0" fontId="8" fillId="0" borderId="12" xfId="0" applyFont="1" applyBorder="1">
      <alignment vertical="center"/>
    </xf>
    <xf numFmtId="12" fontId="0" fillId="0" borderId="0" xfId="0" applyNumberFormat="1">
      <alignment vertical="center"/>
    </xf>
    <xf numFmtId="2" fontId="0" fillId="0" borderId="0" xfId="0" applyNumberFormat="1">
      <alignment vertical="center"/>
    </xf>
    <xf numFmtId="38" fontId="0" fillId="0" borderId="0" xfId="1" applyFont="1">
      <alignment vertical="center"/>
    </xf>
    <xf numFmtId="0" fontId="0" fillId="0" borderId="0" xfId="0" applyAlignment="1">
      <alignment horizontal="right"/>
    </xf>
    <xf numFmtId="0" fontId="26" fillId="3" borderId="2" xfId="0" applyFont="1" applyFill="1" applyBorder="1" applyAlignment="1">
      <alignment horizontal="center" vertical="center" wrapText="1"/>
    </xf>
    <xf numFmtId="0" fontId="0" fillId="7" borderId="2" xfId="0" applyFill="1" applyBorder="1" applyAlignment="1">
      <alignment horizontal="right" vertical="center"/>
    </xf>
    <xf numFmtId="0" fontId="0" fillId="6" borderId="2" xfId="0" applyFill="1" applyBorder="1" applyAlignment="1">
      <alignment horizontal="right" vertical="center"/>
    </xf>
    <xf numFmtId="38" fontId="0" fillId="6" borderId="2" xfId="1" applyFont="1" applyFill="1" applyBorder="1" applyAlignment="1">
      <alignment horizontal="right" vertical="center"/>
    </xf>
    <xf numFmtId="179" fontId="0" fillId="6" borderId="2" xfId="0" applyNumberFormat="1" applyFill="1" applyBorder="1" applyAlignment="1">
      <alignment horizontal="right" vertical="center"/>
    </xf>
    <xf numFmtId="178" fontId="0" fillId="6" borderId="2" xfId="0" applyNumberFormat="1" applyFill="1" applyBorder="1" applyAlignment="1">
      <alignment horizontal="right" vertical="center"/>
    </xf>
    <xf numFmtId="181" fontId="0" fillId="6" borderId="2" xfId="0" applyNumberFormat="1" applyFill="1" applyBorder="1" applyAlignment="1">
      <alignment horizontal="right" vertical="center"/>
    </xf>
    <xf numFmtId="182" fontId="0" fillId="6" borderId="2" xfId="0" applyNumberFormat="1" applyFill="1" applyBorder="1" applyAlignment="1">
      <alignment horizontal="right" vertical="center"/>
    </xf>
    <xf numFmtId="0" fontId="29" fillId="0" borderId="0" xfId="0" applyFont="1">
      <alignment vertical="center"/>
    </xf>
    <xf numFmtId="177" fontId="0" fillId="6" borderId="2" xfId="0" applyNumberFormat="1" applyFill="1" applyBorder="1" applyAlignment="1">
      <alignment horizontal="right" vertical="center"/>
    </xf>
    <xf numFmtId="0" fontId="0" fillId="0" borderId="1" xfId="0" applyBorder="1" applyAlignment="1">
      <alignment horizontal="distributed" vertical="center"/>
    </xf>
    <xf numFmtId="2" fontId="0" fillId="6" borderId="2" xfId="0" applyNumberFormat="1" applyFill="1" applyBorder="1" applyAlignment="1">
      <alignment horizontal="right" vertical="center"/>
    </xf>
    <xf numFmtId="0" fontId="31" fillId="0" borderId="0" xfId="0" applyFont="1" applyAlignment="1" applyProtection="1">
      <alignment horizontal="left" vertical="center"/>
      <protection locked="0"/>
    </xf>
    <xf numFmtId="0" fontId="0" fillId="9" borderId="0" xfId="0" applyFill="1">
      <alignment vertical="center"/>
    </xf>
    <xf numFmtId="0" fontId="0" fillId="0" borderId="0" xfId="0" applyProtection="1">
      <alignment vertical="center"/>
      <protection locked="0"/>
    </xf>
    <xf numFmtId="0" fontId="0" fillId="9" borderId="0" xfId="0" applyFill="1" applyProtection="1">
      <alignment vertical="center"/>
      <protection locked="0"/>
    </xf>
    <xf numFmtId="0" fontId="2" fillId="0" borderId="0" xfId="0" applyFont="1" applyProtection="1">
      <alignment vertical="center"/>
      <protection locked="0"/>
    </xf>
    <xf numFmtId="0" fontId="0" fillId="0" borderId="0" xfId="0" applyAlignment="1" applyProtection="1">
      <alignment horizontal="right" vertical="center"/>
      <protection locked="0"/>
    </xf>
    <xf numFmtId="0" fontId="31" fillId="0" borderId="0" xfId="0" applyFont="1" applyProtection="1">
      <alignment vertical="center"/>
      <protection locked="0"/>
    </xf>
    <xf numFmtId="0" fontId="31" fillId="10" borderId="0" xfId="0" applyFont="1" applyFill="1" applyProtection="1">
      <alignment vertical="center"/>
      <protection locked="0"/>
    </xf>
    <xf numFmtId="0" fontId="31" fillId="10" borderId="0" xfId="0" applyFont="1" applyFill="1" applyAlignment="1" applyProtection="1">
      <alignment horizontal="right" vertical="center"/>
      <protection locked="0"/>
    </xf>
    <xf numFmtId="0" fontId="0" fillId="0" borderId="1" xfId="0" applyBorder="1" applyProtection="1">
      <alignment vertical="center"/>
      <protection locked="0"/>
    </xf>
    <xf numFmtId="0" fontId="7" fillId="0" borderId="1" xfId="0" applyFont="1" applyBorder="1" applyProtection="1">
      <alignment vertical="center"/>
      <protection locked="0"/>
    </xf>
    <xf numFmtId="0" fontId="32" fillId="0" borderId="0" xfId="0" applyFont="1" applyProtection="1">
      <alignment vertical="center"/>
      <protection locked="0"/>
    </xf>
    <xf numFmtId="0" fontId="3" fillId="0" borderId="1" xfId="0" applyFont="1" applyBorder="1" applyProtection="1">
      <alignment vertical="center"/>
      <protection locked="0"/>
    </xf>
    <xf numFmtId="0" fontId="34"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0" fillId="10" borderId="0" xfId="0" applyFill="1" applyProtection="1">
      <alignment vertical="center"/>
      <protection locked="0"/>
    </xf>
    <xf numFmtId="0" fontId="0" fillId="10" borderId="1" xfId="0" applyFill="1" applyBorder="1" applyProtection="1">
      <alignment vertical="center"/>
      <protection locked="0"/>
    </xf>
    <xf numFmtId="0" fontId="0" fillId="0" borderId="2" xfId="0" applyBorder="1" applyAlignment="1" applyProtection="1">
      <alignment horizontal="center" vertical="center"/>
      <protection locked="0"/>
    </xf>
    <xf numFmtId="0" fontId="0" fillId="0" borderId="16" xfId="0" applyBorder="1" applyProtection="1">
      <alignment vertical="center"/>
      <protection locked="0"/>
    </xf>
    <xf numFmtId="0" fontId="0" fillId="0" borderId="2" xfId="0" applyBorder="1" applyProtection="1">
      <alignment vertical="center"/>
      <protection locked="0"/>
    </xf>
    <xf numFmtId="0" fontId="3"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6" xfId="0" applyBorder="1" applyAlignment="1" applyProtection="1">
      <protection locked="0"/>
    </xf>
    <xf numFmtId="0" fontId="0" fillId="10" borderId="16" xfId="0" applyFill="1" applyBorder="1" applyProtection="1">
      <alignment vertical="center"/>
      <protection locked="0"/>
    </xf>
    <xf numFmtId="0" fontId="36" fillId="0" borderId="0" xfId="0" applyFont="1" applyProtection="1">
      <alignment vertical="center"/>
      <protection locked="0"/>
    </xf>
    <xf numFmtId="0" fontId="4" fillId="0" borderId="54" xfId="0" applyFont="1" applyBorder="1">
      <alignment vertical="center"/>
    </xf>
    <xf numFmtId="0" fontId="4" fillId="0" borderId="113" xfId="0" applyFont="1" applyBorder="1">
      <alignment vertical="center"/>
    </xf>
    <xf numFmtId="0" fontId="4" fillId="0" borderId="111" xfId="0" applyFont="1" applyBorder="1">
      <alignment vertical="center"/>
    </xf>
    <xf numFmtId="0" fontId="4" fillId="0" borderId="114" xfId="0" applyFont="1" applyBorder="1">
      <alignment vertical="center"/>
    </xf>
    <xf numFmtId="0" fontId="4" fillId="0" borderId="1" xfId="0" applyFont="1" applyBorder="1">
      <alignment vertical="center"/>
    </xf>
    <xf numFmtId="0" fontId="4" fillId="0" borderId="0" xfId="0" applyFont="1" applyProtection="1">
      <alignment vertical="center"/>
      <protection locked="0"/>
    </xf>
    <xf numFmtId="0" fontId="37" fillId="0" borderId="0" xfId="0" applyFont="1" applyAlignment="1">
      <alignment vertical="center" wrapText="1"/>
    </xf>
    <xf numFmtId="6" fontId="4" fillId="0" borderId="37" xfId="0" applyNumberFormat="1" applyFont="1" applyBorder="1" applyProtection="1">
      <alignment vertical="center"/>
      <protection locked="0"/>
    </xf>
    <xf numFmtId="6" fontId="4" fillId="0" borderId="27" xfId="0" applyNumberFormat="1" applyFont="1" applyBorder="1" applyProtection="1">
      <alignment vertical="center"/>
      <protection locked="0"/>
    </xf>
    <xf numFmtId="6" fontId="4" fillId="0" borderId="32" xfId="0" applyNumberFormat="1" applyFont="1" applyBorder="1" applyProtection="1">
      <alignment vertical="center"/>
      <protection locked="0"/>
    </xf>
    <xf numFmtId="6" fontId="4" fillId="0" borderId="91" xfId="0" applyNumberFormat="1" applyFont="1" applyBorder="1" applyProtection="1">
      <alignment vertical="center"/>
      <protection locked="0"/>
    </xf>
    <xf numFmtId="183" fontId="4" fillId="0" borderId="44" xfId="0" applyNumberFormat="1" applyFont="1" applyBorder="1" applyProtection="1">
      <alignment vertical="center"/>
      <protection locked="0"/>
    </xf>
    <xf numFmtId="184" fontId="4" fillId="0" borderId="44" xfId="0" applyNumberFormat="1" applyFont="1" applyBorder="1" applyProtection="1">
      <alignment vertical="center"/>
      <protection locked="0"/>
    </xf>
    <xf numFmtId="183" fontId="4" fillId="0" borderId="50" xfId="0" applyNumberFormat="1" applyFont="1" applyBorder="1" applyProtection="1">
      <alignment vertical="center"/>
      <protection locked="0"/>
    </xf>
    <xf numFmtId="183" fontId="4" fillId="0" borderId="66" xfId="0" applyNumberFormat="1" applyFont="1" applyBorder="1" applyProtection="1">
      <alignment vertical="center"/>
      <protection locked="0"/>
    </xf>
    <xf numFmtId="184" fontId="4" fillId="0" borderId="50" xfId="0" applyNumberFormat="1" applyFont="1" applyBorder="1" applyProtection="1">
      <alignment vertical="center"/>
      <protection locked="0"/>
    </xf>
    <xf numFmtId="184" fontId="4" fillId="0" borderId="66" xfId="0" applyNumberFormat="1" applyFont="1" applyBorder="1" applyProtection="1">
      <alignment vertical="center"/>
      <protection locked="0"/>
    </xf>
    <xf numFmtId="0" fontId="6" fillId="0" borderId="0" xfId="0" applyFont="1" applyAlignment="1">
      <alignment vertical="center" wrapText="1"/>
    </xf>
    <xf numFmtId="183" fontId="4" fillId="0" borderId="118" xfId="0" applyNumberFormat="1" applyFont="1" applyBorder="1" applyProtection="1">
      <alignment vertical="center"/>
      <protection locked="0"/>
    </xf>
    <xf numFmtId="0" fontId="4" fillId="0" borderId="27" xfId="0" applyFont="1" applyBorder="1" applyProtection="1">
      <alignment vertical="center"/>
      <protection locked="0"/>
    </xf>
    <xf numFmtId="0" fontId="51" fillId="0" borderId="0" xfId="0" applyFont="1">
      <alignment vertical="center"/>
    </xf>
    <xf numFmtId="0" fontId="51" fillId="0" borderId="8" xfId="0" applyFont="1" applyBorder="1">
      <alignment vertical="center"/>
    </xf>
    <xf numFmtId="0" fontId="0" fillId="0" borderId="0" xfId="0" applyAlignment="1">
      <alignment vertical="center" textRotation="255"/>
    </xf>
    <xf numFmtId="0" fontId="51" fillId="8" borderId="9" xfId="0" applyFont="1" applyFill="1" applyBorder="1" applyProtection="1">
      <alignment vertical="center"/>
      <protection locked="0"/>
    </xf>
    <xf numFmtId="0" fontId="51" fillId="8" borderId="8" xfId="0" applyFont="1" applyFill="1" applyBorder="1" applyProtection="1">
      <alignment vertical="center"/>
      <protection locked="0"/>
    </xf>
    <xf numFmtId="0" fontId="51" fillId="8" borderId="7" xfId="0" applyFont="1" applyFill="1" applyBorder="1" applyProtection="1">
      <alignment vertical="center"/>
      <protection locked="0"/>
    </xf>
    <xf numFmtId="0" fontId="51" fillId="8" borderId="6" xfId="0" applyFont="1" applyFill="1" applyBorder="1" applyProtection="1">
      <alignment vertical="center"/>
      <protection locked="0"/>
    </xf>
    <xf numFmtId="0" fontId="51" fillId="8" borderId="0" xfId="0" applyFont="1" applyFill="1" applyProtection="1">
      <alignment vertical="center"/>
      <protection locked="0"/>
    </xf>
    <xf numFmtId="0" fontId="51" fillId="8" borderId="5" xfId="0" applyFont="1" applyFill="1" applyBorder="1" applyProtection="1">
      <alignment vertical="center"/>
      <protection locked="0"/>
    </xf>
    <xf numFmtId="0" fontId="51" fillId="8" borderId="4" xfId="0" applyFont="1" applyFill="1" applyBorder="1" applyProtection="1">
      <alignment vertical="center"/>
      <protection locked="0"/>
    </xf>
    <xf numFmtId="0" fontId="51" fillId="8" borderId="1" xfId="0" applyFont="1" applyFill="1" applyBorder="1" applyProtection="1">
      <alignment vertical="center"/>
      <protection locked="0"/>
    </xf>
    <xf numFmtId="0" fontId="51" fillId="8" borderId="3" xfId="0" applyFont="1" applyFill="1" applyBorder="1" applyProtection="1">
      <alignment vertical="center"/>
      <protection locked="0"/>
    </xf>
    <xf numFmtId="0" fontId="39" fillId="8" borderId="2" xfId="0" applyFont="1" applyFill="1" applyBorder="1" applyAlignment="1" applyProtection="1">
      <alignment horizontal="center" vertical="center"/>
      <protection locked="0"/>
    </xf>
    <xf numFmtId="0" fontId="0" fillId="0" borderId="6" xfId="0" applyBorder="1">
      <alignment vertic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4" fillId="0" borderId="6" xfId="0" applyFont="1" applyBorder="1">
      <alignment vertical="center"/>
    </xf>
    <xf numFmtId="6" fontId="6" fillId="0" borderId="91" xfId="0" applyNumberFormat="1" applyFont="1" applyBorder="1">
      <alignment vertical="center"/>
    </xf>
    <xf numFmtId="0" fontId="6" fillId="0" borderId="123" xfId="0" applyFont="1" applyBorder="1">
      <alignment vertical="center"/>
    </xf>
    <xf numFmtId="0" fontId="6" fillId="0" borderId="129" xfId="0" applyFont="1" applyBorder="1">
      <alignment vertical="center"/>
    </xf>
    <xf numFmtId="6" fontId="6" fillId="0" borderId="124" xfId="0" applyNumberFormat="1" applyFont="1" applyBorder="1">
      <alignment vertical="center"/>
    </xf>
    <xf numFmtId="185" fontId="4" fillId="0" borderId="0" xfId="0" applyNumberFormat="1" applyFont="1">
      <alignment vertical="center"/>
    </xf>
    <xf numFmtId="0" fontId="6" fillId="0" borderId="139" xfId="0" applyFont="1" applyBorder="1" applyAlignment="1">
      <alignment horizontal="center" vertical="center" wrapText="1"/>
    </xf>
    <xf numFmtId="0" fontId="6" fillId="0" borderId="130" xfId="0" applyFont="1" applyBorder="1" applyAlignment="1">
      <alignment vertical="center" wrapText="1"/>
    </xf>
    <xf numFmtId="6" fontId="6" fillId="0" borderId="137" xfId="0" applyNumberFormat="1" applyFont="1" applyBorder="1">
      <alignment vertical="center"/>
    </xf>
    <xf numFmtId="6" fontId="6" fillId="0" borderId="121" xfId="0" applyNumberFormat="1" applyFont="1" applyBorder="1">
      <alignment vertical="center"/>
    </xf>
    <xf numFmtId="6" fontId="6" fillId="0" borderId="127" xfId="0" applyNumberFormat="1" applyFont="1" applyBorder="1">
      <alignment vertical="center"/>
    </xf>
    <xf numFmtId="0" fontId="6" fillId="0" borderId="132" xfId="0" applyFont="1" applyBorder="1" applyAlignment="1">
      <alignment vertical="center" wrapText="1"/>
    </xf>
    <xf numFmtId="6" fontId="6" fillId="0" borderId="134" xfId="0" applyNumberFormat="1" applyFont="1" applyBorder="1">
      <alignment vertical="center"/>
    </xf>
    <xf numFmtId="0" fontId="6" fillId="0" borderId="141" xfId="0" applyFont="1" applyBorder="1" applyAlignment="1">
      <alignment vertical="center" wrapText="1"/>
    </xf>
    <xf numFmtId="6" fontId="6" fillId="0" borderId="144" xfId="0" applyNumberFormat="1" applyFont="1" applyBorder="1">
      <alignment vertical="center"/>
    </xf>
    <xf numFmtId="6" fontId="6" fillId="0" borderId="32" xfId="0" applyNumberFormat="1" applyFont="1" applyBorder="1">
      <alignment vertical="center"/>
    </xf>
    <xf numFmtId="6" fontId="17" fillId="0" borderId="32" xfId="0" applyNumberFormat="1" applyFont="1" applyBorder="1">
      <alignment vertical="center"/>
    </xf>
    <xf numFmtId="6" fontId="17" fillId="0" borderId="27" xfId="0" applyNumberFormat="1" applyFont="1" applyBorder="1">
      <alignment vertical="center"/>
    </xf>
    <xf numFmtId="0" fontId="39" fillId="0" borderId="0" xfId="0" applyFont="1">
      <alignment vertical="center"/>
    </xf>
    <xf numFmtId="0" fontId="39" fillId="9" borderId="0" xfId="0" applyFont="1" applyFill="1">
      <alignment vertical="center"/>
    </xf>
    <xf numFmtId="0" fontId="40" fillId="0" borderId="0" xfId="0" applyFont="1">
      <alignment vertical="center"/>
    </xf>
    <xf numFmtId="0" fontId="39" fillId="0" borderId="0" xfId="0" applyFont="1" applyAlignment="1">
      <alignment horizontal="right" vertical="center"/>
    </xf>
    <xf numFmtId="0" fontId="47" fillId="0" borderId="0" xfId="0" applyFont="1" applyAlignment="1">
      <alignment horizontal="right" vertical="center"/>
    </xf>
    <xf numFmtId="0" fontId="39" fillId="0" borderId="1" xfId="0" applyFont="1" applyBorder="1" applyAlignment="1">
      <alignment horizontal="distributed" vertical="center"/>
    </xf>
    <xf numFmtId="0" fontId="39" fillId="0" borderId="1" xfId="0" applyFont="1" applyBorder="1">
      <alignment vertical="center"/>
    </xf>
    <xf numFmtId="0" fontId="41" fillId="0" borderId="1" xfId="0" applyFont="1" applyBorder="1">
      <alignment vertical="center"/>
    </xf>
    <xf numFmtId="0" fontId="43" fillId="0" borderId="0" xfId="0" applyFont="1">
      <alignment vertical="center"/>
    </xf>
    <xf numFmtId="0" fontId="43" fillId="10" borderId="0" xfId="0" applyFont="1" applyFill="1">
      <alignment vertical="center"/>
    </xf>
    <xf numFmtId="0" fontId="43" fillId="10" borderId="0" xfId="0" applyFont="1" applyFill="1" applyAlignment="1">
      <alignment horizontal="right" vertical="center"/>
    </xf>
    <xf numFmtId="0" fontId="44" fillId="0" borderId="0" xfId="0" applyFont="1">
      <alignment vertical="center"/>
    </xf>
    <xf numFmtId="0" fontId="42" fillId="0" borderId="0" xfId="0" applyFont="1" applyAlignment="1">
      <alignment horizontal="center" vertical="center"/>
    </xf>
    <xf numFmtId="0" fontId="44" fillId="0" borderId="0" xfId="0" applyFont="1" applyAlignment="1">
      <alignment horizontal="center" vertical="center"/>
    </xf>
    <xf numFmtId="0" fontId="39" fillId="0" borderId="2" xfId="0" applyFont="1" applyBorder="1" applyAlignment="1">
      <alignment horizontal="center" vertical="center"/>
    </xf>
    <xf numFmtId="0" fontId="39" fillId="10" borderId="0" xfId="0" applyFont="1" applyFill="1">
      <alignment vertical="center"/>
    </xf>
    <xf numFmtId="0" fontId="39" fillId="10" borderId="1" xfId="0" applyFont="1" applyFill="1" applyBorder="1">
      <alignment vertical="center"/>
    </xf>
    <xf numFmtId="0" fontId="39" fillId="0" borderId="2" xfId="0" applyFont="1" applyBorder="1">
      <alignment vertical="center"/>
    </xf>
    <xf numFmtId="0" fontId="41" fillId="0" borderId="2" xfId="0" applyFont="1" applyBorder="1" applyAlignment="1">
      <alignment horizontal="center" vertical="center"/>
    </xf>
    <xf numFmtId="0" fontId="39" fillId="10" borderId="16" xfId="0" applyFont="1" applyFill="1" applyBorder="1">
      <alignment vertical="center"/>
    </xf>
    <xf numFmtId="0" fontId="39" fillId="0" borderId="16" xfId="0" applyFont="1" applyBorder="1">
      <alignment vertical="center"/>
    </xf>
    <xf numFmtId="0" fontId="43" fillId="0" borderId="0" xfId="0" applyFont="1" applyAlignment="1">
      <alignment horizontal="left" vertical="center"/>
    </xf>
    <xf numFmtId="0" fontId="39" fillId="0" borderId="1" xfId="0" applyFont="1" applyBorder="1" applyAlignment="1">
      <alignment horizontal="center"/>
    </xf>
    <xf numFmtId="0" fontId="39" fillId="0" borderId="2" xfId="0" applyFont="1" applyBorder="1" applyAlignment="1">
      <alignment vertical="center" wrapText="1"/>
    </xf>
    <xf numFmtId="0" fontId="39" fillId="0" borderId="16" xfId="0" applyFont="1" applyBorder="1" applyAlignment="1"/>
    <xf numFmtId="0" fontId="43" fillId="0" borderId="0" xfId="0" applyFont="1" applyAlignment="1">
      <alignment horizontal="center"/>
    </xf>
    <xf numFmtId="0" fontId="39" fillId="0" borderId="0" xfId="0" applyFont="1" applyAlignment="1">
      <alignment vertical="top" wrapText="1"/>
    </xf>
    <xf numFmtId="0" fontId="39" fillId="0" borderId="0" xfId="0" applyFont="1" applyAlignment="1">
      <alignment horizontal="left" vertical="center"/>
    </xf>
    <xf numFmtId="0" fontId="46" fillId="0" borderId="0" xfId="0" applyFont="1">
      <alignment vertical="center"/>
    </xf>
    <xf numFmtId="0" fontId="39" fillId="0" borderId="0" xfId="0" applyFont="1" applyAlignment="1">
      <alignment horizontal="center" vertical="center"/>
    </xf>
    <xf numFmtId="0" fontId="41" fillId="0" borderId="0" xfId="0" applyFont="1" applyAlignment="1">
      <alignment horizontal="center" vertical="center"/>
    </xf>
    <xf numFmtId="0" fontId="31" fillId="0" borderId="16" xfId="0" applyFont="1" applyBorder="1" applyAlignment="1" applyProtection="1">
      <alignment horizontal="center"/>
      <protection locked="0"/>
    </xf>
    <xf numFmtId="0" fontId="30" fillId="0" borderId="105" xfId="0" applyFont="1" applyBorder="1" applyAlignment="1" applyProtection="1">
      <alignment horizontal="center" vertical="center"/>
      <protection locked="0"/>
    </xf>
    <xf numFmtId="0" fontId="30" fillId="0" borderId="106"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1" xfId="0" applyFont="1" applyBorder="1" applyAlignment="1" applyProtection="1">
      <alignment horizontal="center"/>
      <protection locked="0"/>
    </xf>
    <xf numFmtId="0" fontId="31" fillId="0" borderId="0" xfId="0" applyFont="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0" fillId="0" borderId="12" xfId="0" applyBorder="1">
      <alignment vertical="center"/>
    </xf>
    <xf numFmtId="0" fontId="0" fillId="0" borderId="11" xfId="0" applyBorder="1">
      <alignment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lignment vertical="center"/>
    </xf>
    <xf numFmtId="0" fontId="0" fillId="0" borderId="0" xfId="0">
      <alignment vertical="center"/>
    </xf>
    <xf numFmtId="0" fontId="0" fillId="0" borderId="0" xfId="0" applyAlignment="1">
      <alignment horizontal="left" vertical="center"/>
    </xf>
    <xf numFmtId="0" fontId="0" fillId="0" borderId="2" xfId="0" applyBorder="1" applyAlignment="1">
      <alignment horizontal="center" vertical="center" wrapText="1"/>
    </xf>
    <xf numFmtId="0" fontId="0" fillId="0" borderId="0" xfId="0" applyAlignment="1">
      <alignment horizontal="right" vertical="center"/>
    </xf>
    <xf numFmtId="0" fontId="0" fillId="0" borderId="8" xfId="0" applyBorder="1" applyAlignment="1">
      <alignment horizontal="left" vertical="center"/>
    </xf>
    <xf numFmtId="0" fontId="0" fillId="0" borderId="8" xfId="0" applyBorder="1" applyAlignment="1">
      <alignment horizontal="center" vertical="center" textRotation="255"/>
    </xf>
    <xf numFmtId="0" fontId="0" fillId="0" borderId="0" xfId="0" applyAlignment="1">
      <alignment horizontal="center" vertical="center" textRotation="255"/>
    </xf>
    <xf numFmtId="0" fontId="0" fillId="0" borderId="0" xfId="0" applyAlignment="1">
      <alignment horizontal="center" vertical="center"/>
    </xf>
    <xf numFmtId="0" fontId="0" fillId="0" borderId="8" xfId="0" applyBorder="1"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vertical="center"/>
    </xf>
    <xf numFmtId="0" fontId="39" fillId="8" borderId="1" xfId="0" applyFont="1" applyFill="1" applyBorder="1" applyAlignment="1" applyProtection="1">
      <alignment horizontal="center" vertical="center"/>
      <protection locked="0"/>
    </xf>
    <xf numFmtId="0" fontId="42" fillId="0" borderId="105" xfId="0" applyFont="1" applyBorder="1" applyAlignment="1">
      <alignment horizontal="center" vertical="center"/>
    </xf>
    <xf numFmtId="0" fontId="42" fillId="0" borderId="106" xfId="0" applyFont="1" applyBorder="1" applyAlignment="1">
      <alignment horizontal="center" vertical="center"/>
    </xf>
    <xf numFmtId="0" fontId="39" fillId="8" borderId="16" xfId="0" applyFont="1" applyFill="1" applyBorder="1" applyAlignment="1" applyProtection="1">
      <alignment horizontal="center" vertical="center"/>
      <protection locked="0"/>
    </xf>
    <xf numFmtId="0" fontId="45" fillId="0" borderId="0" xfId="0" applyFont="1" applyAlignment="1">
      <alignment horizontal="center" vertical="center"/>
    </xf>
    <xf numFmtId="0" fontId="39" fillId="0" borderId="12" xfId="0" applyFont="1" applyBorder="1">
      <alignment vertical="center"/>
    </xf>
    <xf numFmtId="0" fontId="39" fillId="0" borderId="11" xfId="0" applyFont="1" applyBorder="1">
      <alignment vertical="center"/>
    </xf>
    <xf numFmtId="0" fontId="43" fillId="0" borderId="0" xfId="0" applyFont="1" applyAlignment="1">
      <alignment horizontal="center" vertical="center"/>
    </xf>
    <xf numFmtId="0" fontId="39" fillId="11" borderId="12" xfId="0" applyFont="1" applyFill="1" applyBorder="1">
      <alignment vertical="center"/>
    </xf>
    <xf numFmtId="0" fontId="39" fillId="11" borderId="11" xfId="0" applyFont="1" applyFill="1" applyBorder="1">
      <alignment vertical="center"/>
    </xf>
    <xf numFmtId="0" fontId="39" fillId="11" borderId="12" xfId="0" applyFont="1" applyFill="1" applyBorder="1" applyAlignment="1">
      <alignment vertical="center" wrapText="1"/>
    </xf>
    <xf numFmtId="0" fontId="39" fillId="11" borderId="11" xfId="0" applyFont="1" applyFill="1" applyBorder="1" applyAlignment="1">
      <alignment vertical="center" wrapText="1"/>
    </xf>
    <xf numFmtId="0" fontId="43" fillId="0" borderId="1" xfId="0" applyFont="1" applyBorder="1" applyAlignment="1">
      <alignment horizontal="center"/>
    </xf>
    <xf numFmtId="0" fontId="43" fillId="0" borderId="16" xfId="0" applyFont="1" applyBorder="1" applyAlignment="1">
      <alignment horizontal="center"/>
    </xf>
    <xf numFmtId="0" fontId="39" fillId="0" borderId="16" xfId="0" applyFont="1" applyBorder="1" applyAlignment="1">
      <alignment horizontal="center" vertical="center"/>
    </xf>
    <xf numFmtId="0" fontId="43" fillId="0" borderId="0" xfId="0" applyFont="1" applyAlignment="1">
      <alignment horizontal="left" vertical="center"/>
    </xf>
    <xf numFmtId="0" fontId="39" fillId="0" borderId="0" xfId="0" applyFont="1" applyAlignment="1">
      <alignment vertical="top" wrapText="1"/>
    </xf>
    <xf numFmtId="0" fontId="39" fillId="0" borderId="0" xfId="0" applyFont="1" applyAlignment="1">
      <alignment horizontal="left" vertical="top" wrapText="1"/>
    </xf>
    <xf numFmtId="0" fontId="39" fillId="0" borderId="0" xfId="0" applyFont="1" applyAlignment="1">
      <alignment horizontal="center" vertical="top" wrapText="1"/>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2" xfId="0" applyFont="1" applyBorder="1" applyAlignment="1">
      <alignment horizontal="center" vertical="center"/>
    </xf>
    <xf numFmtId="0" fontId="39" fillId="0" borderId="11" xfId="0" applyFont="1" applyBorder="1" applyAlignment="1">
      <alignment horizontal="center" vertical="center"/>
    </xf>
    <xf numFmtId="0" fontId="6" fillId="0" borderId="141" xfId="0" applyFont="1" applyBorder="1" applyAlignment="1">
      <alignment horizontal="center" vertical="center" wrapText="1"/>
    </xf>
    <xf numFmtId="0" fontId="6" fillId="0" borderId="142" xfId="0" applyFont="1" applyBorder="1" applyAlignment="1">
      <alignment horizontal="center" vertical="center" wrapText="1"/>
    </xf>
    <xf numFmtId="0" fontId="4" fillId="0" borderId="2" xfId="0" applyFont="1" applyBorder="1" applyAlignment="1">
      <alignment horizontal="center" vertical="center"/>
    </xf>
    <xf numFmtId="0" fontId="4" fillId="8" borderId="2" xfId="0" applyFont="1" applyFill="1" applyBorder="1" applyAlignment="1" applyProtection="1">
      <alignment horizontal="center" vertical="center"/>
      <protection locked="0"/>
    </xf>
    <xf numFmtId="0" fontId="26" fillId="0" borderId="52" xfId="0" applyFont="1" applyBorder="1" applyAlignment="1">
      <alignment horizontal="center" vertical="center"/>
    </xf>
    <xf numFmtId="0" fontId="26" fillId="0" borderId="56" xfId="0" applyFont="1" applyBorder="1" applyAlignment="1">
      <alignment horizontal="center" vertical="center"/>
    </xf>
    <xf numFmtId="0" fontId="26" fillId="0" borderId="116" xfId="0" applyFont="1" applyBorder="1" applyAlignment="1">
      <alignment horizontal="center" vertical="center"/>
    </xf>
    <xf numFmtId="0" fontId="26" fillId="0" borderId="117" xfId="0" applyFont="1" applyBorder="1" applyAlignment="1">
      <alignment horizontal="center" vertical="center"/>
    </xf>
    <xf numFmtId="0" fontId="6" fillId="0" borderId="55" xfId="0" applyFont="1" applyBorder="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185" fontId="6" fillId="8" borderId="119" xfId="1" applyNumberFormat="1" applyFont="1" applyFill="1" applyBorder="1" applyAlignment="1" applyProtection="1">
      <alignment horizontal="right" vertical="center"/>
      <protection locked="0"/>
    </xf>
    <xf numFmtId="185" fontId="6" fillId="8" borderId="120" xfId="1" applyNumberFormat="1" applyFont="1" applyFill="1" applyBorder="1" applyAlignment="1" applyProtection="1">
      <alignment horizontal="right" vertical="center"/>
      <protection locked="0"/>
    </xf>
    <xf numFmtId="185" fontId="6" fillId="8" borderId="125" xfId="1" applyNumberFormat="1" applyFont="1" applyFill="1" applyBorder="1" applyAlignment="1" applyProtection="1">
      <alignment horizontal="right" vertical="center"/>
      <protection locked="0"/>
    </xf>
    <xf numFmtId="185" fontId="6" fillId="8" borderId="126" xfId="1" applyNumberFormat="1" applyFont="1" applyFill="1" applyBorder="1" applyAlignment="1" applyProtection="1">
      <alignment horizontal="right" vertical="center"/>
      <protection locked="0"/>
    </xf>
    <xf numFmtId="0" fontId="6" fillId="0" borderId="52"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8" borderId="119" xfId="0" applyFont="1" applyFill="1" applyBorder="1" applyAlignment="1" applyProtection="1">
      <alignment horizontal="center" vertical="center"/>
      <protection locked="0"/>
    </xf>
    <xf numFmtId="0" fontId="6" fillId="8" borderId="120" xfId="0" applyFont="1" applyFill="1" applyBorder="1" applyAlignment="1" applyProtection="1">
      <alignment horizontal="center" vertical="center"/>
      <protection locked="0"/>
    </xf>
    <xf numFmtId="0" fontId="6" fillId="8" borderId="121" xfId="0" applyFont="1" applyFill="1" applyBorder="1" applyAlignment="1" applyProtection="1">
      <alignment horizontal="center" vertical="center"/>
      <protection locked="0"/>
    </xf>
    <xf numFmtId="38" fontId="6" fillId="8" borderId="93" xfId="1" applyFont="1" applyFill="1" applyBorder="1" applyAlignment="1" applyProtection="1">
      <alignment horizontal="right" vertical="center"/>
      <protection locked="0"/>
    </xf>
    <xf numFmtId="38" fontId="6" fillId="8" borderId="10" xfId="1" applyFont="1" applyFill="1" applyBorder="1" applyAlignment="1" applyProtection="1">
      <alignment horizontal="right" vertical="center"/>
      <protection locked="0"/>
    </xf>
    <xf numFmtId="185" fontId="6" fillId="8" borderId="122" xfId="1" applyNumberFormat="1" applyFont="1" applyFill="1" applyBorder="1" applyAlignment="1" applyProtection="1">
      <alignment horizontal="right" vertical="center"/>
      <protection locked="0"/>
    </xf>
    <xf numFmtId="185" fontId="6" fillId="8" borderId="123" xfId="1" applyNumberFormat="1" applyFont="1" applyFill="1" applyBorder="1" applyAlignment="1" applyProtection="1">
      <alignment horizontal="right" vertical="center"/>
      <protection locked="0"/>
    </xf>
    <xf numFmtId="0" fontId="6" fillId="0" borderId="123" xfId="0" applyFont="1" applyBorder="1" applyAlignment="1">
      <alignment horizontal="center" vertical="center" wrapText="1"/>
    </xf>
    <xf numFmtId="0" fontId="6" fillId="0" borderId="129" xfId="0" applyFont="1" applyBorder="1" applyAlignment="1">
      <alignment horizontal="center" vertical="center" wrapText="1"/>
    </xf>
    <xf numFmtId="0" fontId="6" fillId="0" borderId="140"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25" xfId="0" applyFont="1" applyBorder="1" applyAlignment="1">
      <alignment horizontal="left" vertical="center" wrapText="1"/>
    </xf>
    <xf numFmtId="0" fontId="6" fillId="0" borderId="130" xfId="0" applyFont="1" applyBorder="1" applyAlignment="1">
      <alignment horizontal="left" vertical="center" wrapText="1"/>
    </xf>
    <xf numFmtId="0" fontId="6" fillId="0" borderId="132" xfId="0" applyFont="1" applyBorder="1" applyAlignment="1">
      <alignment horizontal="center" vertical="center" wrapText="1"/>
    </xf>
    <xf numFmtId="0" fontId="6" fillId="0" borderId="138" xfId="0" applyFont="1" applyBorder="1" applyAlignment="1">
      <alignment horizontal="center" vertical="center" wrapText="1"/>
    </xf>
    <xf numFmtId="185" fontId="6" fillId="8" borderId="135" xfId="1" applyNumberFormat="1" applyFont="1" applyFill="1" applyBorder="1" applyAlignment="1" applyProtection="1">
      <alignment horizontal="right" vertical="center"/>
      <protection locked="0"/>
    </xf>
    <xf numFmtId="185" fontId="6" fillId="8" borderId="136" xfId="1" applyNumberFormat="1" applyFont="1" applyFill="1" applyBorder="1" applyAlignment="1" applyProtection="1">
      <alignment horizontal="right" vertical="center"/>
      <protection locked="0"/>
    </xf>
    <xf numFmtId="185" fontId="6" fillId="8" borderId="132" xfId="1" applyNumberFormat="1" applyFont="1" applyFill="1" applyBorder="1" applyAlignment="1" applyProtection="1">
      <alignment horizontal="right" vertical="center"/>
      <protection locked="0"/>
    </xf>
    <xf numFmtId="185" fontId="6" fillId="8" borderId="133" xfId="1" applyNumberFormat="1" applyFont="1" applyFill="1" applyBorder="1" applyAlignment="1" applyProtection="1">
      <alignment horizontal="right" vertical="center"/>
      <protection locked="0"/>
    </xf>
    <xf numFmtId="0" fontId="6" fillId="0" borderId="119"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9" xfId="0" applyFont="1" applyBorder="1" applyAlignment="1">
      <alignment horizontal="center" vertical="center" wrapText="1"/>
    </xf>
    <xf numFmtId="0" fontId="26" fillId="0" borderId="2" xfId="0" applyFont="1" applyBorder="1" applyAlignment="1">
      <alignment horizontal="center" vertical="center"/>
    </xf>
    <xf numFmtId="0" fontId="48" fillId="0" borderId="0" xfId="0" applyFont="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applyAlignment="1">
      <alignment horizontal="right" vertical="center"/>
    </xf>
    <xf numFmtId="0" fontId="4" fillId="0" borderId="1" xfId="0" applyFont="1" applyBorder="1" applyAlignment="1">
      <alignment horizontal="center" vertical="center"/>
    </xf>
    <xf numFmtId="0" fontId="38" fillId="0" borderId="0" xfId="0" applyFont="1" applyAlignment="1">
      <alignment horizontal="center" vertical="center"/>
    </xf>
    <xf numFmtId="0" fontId="4" fillId="8" borderId="1" xfId="0" applyFont="1" applyFill="1" applyBorder="1" applyAlignment="1" applyProtection="1">
      <alignment horizontal="center" vertical="center"/>
      <protection locked="0"/>
    </xf>
    <xf numFmtId="0" fontId="0" fillId="8" borderId="2" xfId="0" applyFill="1" applyBorder="1" applyAlignment="1" applyProtection="1">
      <alignment horizontal="center" vertical="center" wrapText="1"/>
      <protection locked="0"/>
    </xf>
    <xf numFmtId="0" fontId="4" fillId="0" borderId="2" xfId="0" applyFont="1" applyBorder="1" applyAlignment="1">
      <alignment horizontal="left" vertical="center"/>
    </xf>
    <xf numFmtId="185" fontId="6" fillId="8" borderId="132" xfId="1" applyNumberFormat="1" applyFont="1" applyFill="1" applyBorder="1" applyAlignment="1" applyProtection="1">
      <alignment horizontal="right" vertical="center"/>
    </xf>
    <xf numFmtId="185" fontId="6" fillId="8" borderId="133" xfId="1" applyNumberFormat="1" applyFont="1" applyFill="1" applyBorder="1" applyAlignment="1" applyProtection="1">
      <alignment horizontal="right" vertical="center"/>
    </xf>
    <xf numFmtId="185" fontId="6" fillId="8" borderId="125" xfId="1" applyNumberFormat="1" applyFont="1" applyFill="1" applyBorder="1" applyAlignment="1" applyProtection="1">
      <alignment horizontal="right" vertical="center"/>
    </xf>
    <xf numFmtId="185" fontId="6" fillId="8" borderId="126" xfId="1" applyNumberFormat="1" applyFont="1" applyFill="1" applyBorder="1" applyAlignment="1" applyProtection="1">
      <alignment horizontal="right" vertical="center"/>
    </xf>
    <xf numFmtId="185" fontId="6" fillId="8" borderId="122" xfId="1" applyNumberFormat="1" applyFont="1" applyFill="1" applyBorder="1" applyAlignment="1" applyProtection="1">
      <alignment horizontal="right" vertical="center"/>
    </xf>
    <xf numFmtId="185" fontId="6" fillId="8" borderId="123" xfId="1" applyNumberFormat="1" applyFont="1" applyFill="1" applyBorder="1" applyAlignment="1" applyProtection="1">
      <alignment horizontal="right" vertical="center"/>
    </xf>
    <xf numFmtId="38" fontId="6" fillId="8" borderId="93" xfId="1" applyFont="1" applyFill="1" applyBorder="1" applyAlignment="1" applyProtection="1">
      <alignment horizontal="right" vertical="center"/>
    </xf>
    <xf numFmtId="38" fontId="6" fillId="8" borderId="10" xfId="1" applyFont="1" applyFill="1" applyBorder="1" applyAlignment="1" applyProtection="1">
      <alignment horizontal="right" vertical="center"/>
    </xf>
    <xf numFmtId="0" fontId="17" fillId="0" borderId="115" xfId="0" applyFont="1" applyBorder="1" applyAlignment="1">
      <alignment horizontal="center" vertical="center"/>
    </xf>
    <xf numFmtId="0" fontId="17" fillId="0" borderId="3" xfId="0" applyFont="1" applyBorder="1" applyAlignment="1">
      <alignment horizontal="center" vertical="center"/>
    </xf>
    <xf numFmtId="0" fontId="17" fillId="0" borderId="17" xfId="0" applyFont="1" applyBorder="1" applyAlignment="1">
      <alignment horizontal="center" vertical="center"/>
    </xf>
    <xf numFmtId="185" fontId="17" fillId="6" borderId="4" xfId="1" applyNumberFormat="1" applyFont="1" applyFill="1" applyBorder="1" applyAlignment="1" applyProtection="1">
      <alignment horizontal="right" vertical="center"/>
    </xf>
    <xf numFmtId="185" fontId="17" fillId="6" borderId="1" xfId="1" applyNumberFormat="1" applyFont="1" applyFill="1" applyBorder="1" applyAlignment="1" applyProtection="1">
      <alignment horizontal="right" vertical="center"/>
    </xf>
    <xf numFmtId="0" fontId="6" fillId="0" borderId="115" xfId="0" applyFont="1" applyBorder="1" applyAlignment="1">
      <alignment horizontal="center" vertical="center"/>
    </xf>
    <xf numFmtId="0" fontId="6" fillId="0" borderId="3" xfId="0" applyFont="1" applyBorder="1" applyAlignment="1">
      <alignment horizontal="center" vertical="center"/>
    </xf>
    <xf numFmtId="0" fontId="6" fillId="0" borderId="17" xfId="0" applyFont="1" applyBorder="1" applyAlignment="1">
      <alignment horizontal="center" vertical="center"/>
    </xf>
    <xf numFmtId="185" fontId="6" fillId="6" borderId="4" xfId="1" applyNumberFormat="1" applyFont="1" applyFill="1" applyBorder="1" applyAlignment="1" applyProtection="1">
      <alignment horizontal="right" vertical="center"/>
    </xf>
    <xf numFmtId="185" fontId="6" fillId="6" borderId="1" xfId="1" applyNumberFormat="1" applyFont="1" applyFill="1" applyBorder="1" applyAlignment="1" applyProtection="1">
      <alignment horizontal="right" vertical="center"/>
    </xf>
    <xf numFmtId="0" fontId="17" fillId="0" borderId="31" xfId="0" applyFont="1" applyBorder="1" applyAlignment="1">
      <alignment horizontal="center" vertical="center"/>
    </xf>
    <xf numFmtId="0" fontId="17" fillId="0" borderId="67" xfId="0" applyFont="1" applyBorder="1" applyAlignment="1">
      <alignment horizontal="center" vertical="center"/>
    </xf>
    <xf numFmtId="0" fontId="17" fillId="0" borderId="30" xfId="0" applyFont="1" applyBorder="1" applyAlignment="1">
      <alignment horizontal="center" vertical="center"/>
    </xf>
    <xf numFmtId="185" fontId="17" fillId="6" borderId="23" xfId="1" applyNumberFormat="1" applyFont="1" applyFill="1" applyBorder="1" applyAlignment="1" applyProtection="1">
      <alignment horizontal="right" vertical="center"/>
    </xf>
    <xf numFmtId="185" fontId="17" fillId="6" borderId="22" xfId="1" applyNumberFormat="1" applyFont="1" applyFill="1" applyBorder="1" applyAlignment="1" applyProtection="1">
      <alignment horizontal="right" vertical="center"/>
    </xf>
    <xf numFmtId="0" fontId="6" fillId="0" borderId="52" xfId="0" applyFont="1" applyBorder="1" applyAlignment="1">
      <alignment horizontal="center" vertical="center" textRotation="255" wrapText="1"/>
    </xf>
    <xf numFmtId="0" fontId="6" fillId="0" borderId="33" xfId="0" applyFont="1" applyBorder="1" applyAlignment="1">
      <alignment horizontal="center" vertical="center" textRotation="255" wrapText="1"/>
    </xf>
    <xf numFmtId="0" fontId="6" fillId="0" borderId="131" xfId="0" applyFont="1" applyBorder="1" applyAlignment="1">
      <alignment horizontal="center" vertical="center" textRotation="255" wrapText="1"/>
    </xf>
    <xf numFmtId="185" fontId="6" fillId="8" borderId="119" xfId="1" applyNumberFormat="1" applyFont="1" applyFill="1" applyBorder="1" applyAlignment="1" applyProtection="1">
      <alignment horizontal="right" vertical="center"/>
    </xf>
    <xf numFmtId="185" fontId="6" fillId="8" borderId="120" xfId="1" applyNumberFormat="1" applyFont="1" applyFill="1" applyBorder="1" applyAlignment="1" applyProtection="1">
      <alignment horizontal="right" vertical="center"/>
    </xf>
    <xf numFmtId="185" fontId="6" fillId="8" borderId="141" xfId="1" applyNumberFormat="1" applyFont="1" applyFill="1" applyBorder="1" applyAlignment="1" applyProtection="1">
      <alignment horizontal="right" vertical="center"/>
    </xf>
    <xf numFmtId="185" fontId="6" fillId="8" borderId="143" xfId="1" applyNumberFormat="1" applyFont="1" applyFill="1" applyBorder="1" applyAlignment="1" applyProtection="1">
      <alignment horizontal="right" vertical="center"/>
    </xf>
    <xf numFmtId="185" fontId="6" fillId="8" borderId="135" xfId="1" applyNumberFormat="1" applyFont="1" applyFill="1" applyBorder="1" applyAlignment="1" applyProtection="1">
      <alignment horizontal="right" vertical="center"/>
    </xf>
    <xf numFmtId="185" fontId="6" fillId="8" borderId="136" xfId="1" applyNumberFormat="1" applyFont="1" applyFill="1" applyBorder="1" applyAlignment="1" applyProtection="1">
      <alignment horizontal="right" vertical="center"/>
    </xf>
    <xf numFmtId="0" fontId="6" fillId="8" borderId="119" xfId="0" applyFont="1" applyFill="1" applyBorder="1" applyAlignment="1">
      <alignment horizontal="center" vertical="center"/>
    </xf>
    <xf numFmtId="0" fontId="6" fillId="8" borderId="120" xfId="0" applyFont="1" applyFill="1" applyBorder="1" applyAlignment="1">
      <alignment horizontal="center" vertical="center"/>
    </xf>
    <xf numFmtId="0" fontId="6" fillId="8" borderId="121" xfId="0" applyFont="1" applyFill="1" applyBorder="1" applyAlignment="1">
      <alignment horizontal="center" vertical="center"/>
    </xf>
    <xf numFmtId="0" fontId="6" fillId="0" borderId="109" xfId="0" applyFont="1" applyBorder="1" applyAlignment="1">
      <alignment horizontal="left" vertical="center" wrapText="1"/>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185" fontId="6" fillId="6" borderId="12" xfId="0" applyNumberFormat="1" applyFont="1" applyFill="1" applyBorder="1">
      <alignment vertical="center"/>
    </xf>
    <xf numFmtId="185" fontId="6" fillId="6" borderId="16" xfId="0" applyNumberFormat="1" applyFont="1" applyFill="1" applyBorder="1">
      <alignment vertical="center"/>
    </xf>
    <xf numFmtId="0" fontId="4" fillId="0" borderId="1" xfId="0" applyFont="1" applyBorder="1">
      <alignment vertical="center"/>
    </xf>
    <xf numFmtId="0" fontId="55" fillId="0" borderId="76" xfId="0" applyFont="1" applyBorder="1" applyAlignment="1">
      <alignment horizontal="left" vertical="center" wrapText="1"/>
    </xf>
    <xf numFmtId="0" fontId="55" fillId="0" borderId="0" xfId="0" applyFont="1" applyAlignment="1">
      <alignment horizontal="left" vertical="center" wrapText="1"/>
    </xf>
    <xf numFmtId="0" fontId="6" fillId="0" borderId="107"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185" fontId="6" fillId="6" borderId="6" xfId="0" applyNumberFormat="1" applyFont="1" applyFill="1" applyBorder="1">
      <alignment vertical="center"/>
    </xf>
    <xf numFmtId="185" fontId="6" fillId="6" borderId="0" xfId="0" applyNumberFormat="1" applyFont="1" applyFill="1">
      <alignment vertical="center"/>
    </xf>
    <xf numFmtId="185" fontId="6" fillId="8" borderId="141" xfId="1" applyNumberFormat="1" applyFont="1" applyFill="1" applyBorder="1" applyAlignment="1" applyProtection="1">
      <alignment horizontal="right" vertical="center"/>
      <protection locked="0"/>
    </xf>
    <xf numFmtId="185" fontId="6" fillId="8" borderId="143" xfId="1" applyNumberFormat="1" applyFont="1" applyFill="1" applyBorder="1" applyAlignment="1" applyProtection="1">
      <alignment horizontal="right" vertical="center"/>
      <protection locked="0"/>
    </xf>
    <xf numFmtId="0" fontId="6" fillId="0" borderId="0" xfId="0" applyFont="1" applyAlignment="1">
      <alignment horizontal="left" vertical="top" wrapText="1"/>
    </xf>
    <xf numFmtId="0" fontId="50" fillId="0" borderId="0" xfId="0" applyFont="1" applyAlignment="1">
      <alignment horizontal="center" vertical="top" wrapText="1"/>
    </xf>
    <xf numFmtId="0" fontId="6" fillId="0" borderId="0" xfId="0" applyFont="1" applyAlignment="1">
      <alignment horizontal="left" vertical="center" wrapText="1"/>
    </xf>
    <xf numFmtId="0" fontId="6" fillId="0" borderId="0" xfId="0" applyFont="1" applyAlignment="1">
      <alignment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6" fontId="4" fillId="0" borderId="12" xfId="0" applyNumberFormat="1" applyFont="1" applyBorder="1" applyAlignment="1" applyProtection="1">
      <alignment horizontal="right" vertical="center"/>
      <protection locked="0"/>
    </xf>
    <xf numFmtId="6" fontId="4" fillId="0" borderId="16" xfId="0" applyNumberFormat="1" applyFont="1" applyBorder="1" applyAlignment="1" applyProtection="1">
      <alignment horizontal="right" vertical="center"/>
      <protection locked="0"/>
    </xf>
    <xf numFmtId="6" fontId="4" fillId="0" borderId="29" xfId="0" applyNumberFormat="1" applyFont="1" applyBorder="1" applyAlignment="1" applyProtection="1">
      <alignment horizontal="right" vertical="center"/>
      <protection locked="0"/>
    </xf>
    <xf numFmtId="6" fontId="4" fillId="0" borderId="28" xfId="0" applyNumberFormat="1" applyFont="1" applyBorder="1" applyAlignment="1" applyProtection="1">
      <alignment horizontal="right" vertical="center"/>
      <protection locked="0"/>
    </xf>
    <xf numFmtId="6" fontId="4" fillId="0" borderId="4" xfId="0" applyNumberFormat="1" applyFont="1" applyBorder="1" applyAlignment="1" applyProtection="1">
      <alignment horizontal="right" vertical="center"/>
      <protection locked="0"/>
    </xf>
    <xf numFmtId="6" fontId="4" fillId="0" borderId="1" xfId="0" applyNumberFormat="1" applyFont="1" applyBorder="1" applyAlignment="1" applyProtection="1">
      <alignment horizontal="right" vertical="center"/>
      <protection locked="0"/>
    </xf>
    <xf numFmtId="6" fontId="4" fillId="0" borderId="93" xfId="0" applyNumberFormat="1" applyFont="1" applyBorder="1" applyAlignment="1" applyProtection="1">
      <alignment horizontal="right" vertical="center"/>
      <protection locked="0"/>
    </xf>
    <xf numFmtId="6" fontId="4" fillId="0" borderId="10" xfId="0" applyNumberFormat="1" applyFont="1" applyBorder="1" applyAlignment="1" applyProtection="1">
      <alignment horizontal="right" vertical="center"/>
      <protection locked="0"/>
    </xf>
    <xf numFmtId="0" fontId="4" fillId="0" borderId="2"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26" fillId="0" borderId="82" xfId="0" applyFont="1" applyBorder="1" applyAlignment="1">
      <alignment horizontal="center" vertical="center"/>
    </xf>
    <xf numFmtId="0" fontId="26" fillId="0" borderId="54" xfId="0" applyFont="1" applyBorder="1" applyAlignment="1">
      <alignment horizontal="center" vertical="center"/>
    </xf>
    <xf numFmtId="0" fontId="26" fillId="0" borderId="53" xfId="0" applyFont="1" applyBorder="1" applyAlignment="1">
      <alignment horizontal="center" vertical="center"/>
    </xf>
    <xf numFmtId="0" fontId="4" fillId="0" borderId="30"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38" fillId="0" borderId="1" xfId="0" applyFont="1" applyBorder="1" applyAlignment="1">
      <alignment horizontal="center" vertical="center"/>
    </xf>
    <xf numFmtId="0" fontId="0" fillId="0" borderId="15" xfId="0" applyBorder="1" applyAlignment="1">
      <alignment horizontal="center" vertical="center" wrapText="1"/>
    </xf>
    <xf numFmtId="0" fontId="4" fillId="0" borderId="14" xfId="0" applyFont="1" applyBorder="1" applyAlignment="1">
      <alignment horizontal="center" vertical="center"/>
    </xf>
    <xf numFmtId="0" fontId="38" fillId="0" borderId="111" xfId="0" applyFont="1" applyBorder="1" applyAlignment="1">
      <alignment horizontal="center" vertical="center" shrinkToFit="1"/>
    </xf>
    <xf numFmtId="0" fontId="38" fillId="0" borderId="113" xfId="0" applyFont="1" applyBorder="1" applyAlignment="1">
      <alignment horizontal="center" vertical="center" shrinkToFit="1"/>
    </xf>
    <xf numFmtId="0" fontId="38" fillId="0" borderId="114" xfId="0" applyFont="1" applyBorder="1" applyAlignment="1">
      <alignment horizontal="center" vertical="center" shrinkToFit="1"/>
    </xf>
    <xf numFmtId="0" fontId="4" fillId="0" borderId="1" xfId="0" applyFont="1" applyBorder="1" applyProtection="1">
      <alignment vertical="center"/>
      <protection locked="0"/>
    </xf>
    <xf numFmtId="0" fontId="4" fillId="0" borderId="5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9"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115" xfId="0" applyFont="1" applyBorder="1" applyAlignment="1">
      <alignment horizontal="right" vertical="center"/>
    </xf>
    <xf numFmtId="0" fontId="4" fillId="0" borderId="17" xfId="0" applyFont="1" applyBorder="1" applyAlignment="1">
      <alignment horizontal="right" vertical="center"/>
    </xf>
    <xf numFmtId="0" fontId="4" fillId="0" borderId="31" xfId="0" applyFont="1" applyBorder="1" applyAlignment="1">
      <alignment horizontal="right" vertical="center"/>
    </xf>
    <xf numFmtId="0" fontId="4" fillId="0" borderId="30" xfId="0" applyFont="1" applyBorder="1" applyAlignment="1">
      <alignment horizontal="right" vertical="center"/>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2" xfId="0" applyFont="1" applyBorder="1" applyAlignment="1">
      <alignment horizontal="center" vertical="center" wrapText="1"/>
    </xf>
    <xf numFmtId="0" fontId="4" fillId="0" borderId="11" xfId="0" applyFont="1" applyBorder="1" applyAlignment="1">
      <alignment horizontal="center" vertical="center"/>
    </xf>
    <xf numFmtId="0" fontId="4" fillId="0" borderId="110" xfId="0" applyFont="1" applyBorder="1" applyAlignment="1">
      <alignment horizontal="center" vertical="center"/>
    </xf>
    <xf numFmtId="0" fontId="4" fillId="0" borderId="28" xfId="0" applyFont="1" applyBorder="1" applyAlignment="1">
      <alignment horizontal="center" vertical="center"/>
    </xf>
    <xf numFmtId="0" fontId="4" fillId="0" borderId="67" xfId="0" applyFont="1" applyBorder="1" applyAlignment="1">
      <alignment horizontal="center" vertical="center"/>
    </xf>
    <xf numFmtId="0" fontId="4" fillId="0" borderId="2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52"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center" vertical="center"/>
    </xf>
    <xf numFmtId="0" fontId="4" fillId="0" borderId="93" xfId="0" applyFont="1" applyBorder="1" applyAlignment="1">
      <alignment horizontal="center" vertical="center"/>
    </xf>
    <xf numFmtId="0" fontId="4" fillId="0" borderId="92" xfId="0" applyFont="1" applyBorder="1" applyAlignment="1">
      <alignment horizontal="center" vertical="center"/>
    </xf>
    <xf numFmtId="0" fontId="4" fillId="0" borderId="104" xfId="0" applyFont="1" applyBorder="1" applyAlignment="1">
      <alignment horizontal="center" vertical="center" wrapText="1"/>
    </xf>
    <xf numFmtId="0" fontId="4" fillId="0" borderId="39" xfId="0" applyFont="1" applyBorder="1" applyAlignment="1">
      <alignment horizontal="center" vertical="center" wrapText="1"/>
    </xf>
    <xf numFmtId="0" fontId="0" fillId="0" borderId="52"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4" fillId="0" borderId="30" xfId="0" applyFont="1" applyBorder="1" applyAlignment="1">
      <alignment horizontal="center" vertical="center"/>
    </xf>
    <xf numFmtId="0" fontId="4" fillId="0" borderId="51" xfId="0" applyFont="1" applyBorder="1" applyAlignment="1">
      <alignment horizontal="center" vertical="center"/>
    </xf>
    <xf numFmtId="0" fontId="37" fillId="0" borderId="0" xfId="0" applyFont="1" applyAlignment="1">
      <alignment horizontal="center" vertical="center" wrapText="1"/>
    </xf>
    <xf numFmtId="0" fontId="4" fillId="0" borderId="15" xfId="0" applyFont="1" applyBorder="1" applyAlignment="1">
      <alignment horizontal="center" vertical="center" wrapText="1"/>
    </xf>
    <xf numFmtId="0" fontId="38" fillId="0" borderId="14" xfId="0" applyFont="1" applyBorder="1" applyAlignment="1">
      <alignment horizontal="center" vertical="center" shrinkToFit="1"/>
    </xf>
    <xf numFmtId="0" fontId="38" fillId="0" borderId="13" xfId="0" applyFont="1" applyBorder="1" applyAlignment="1">
      <alignment horizontal="center" vertical="center" shrinkToFit="1"/>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51"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shrinkToFit="1"/>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4" fillId="0" borderId="44" xfId="0" applyFont="1" applyBorder="1" applyAlignment="1" applyProtection="1">
      <alignment horizontal="center" vertical="center"/>
      <protection locked="0"/>
    </xf>
    <xf numFmtId="0" fontId="4" fillId="0" borderId="109"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10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6" fillId="0" borderId="9"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7" xfId="0" applyFont="1" applyBorder="1" applyAlignment="1" applyProtection="1">
      <alignment vertical="top"/>
      <protection locked="0"/>
    </xf>
    <xf numFmtId="0" fontId="8" fillId="3" borderId="12" xfId="0" applyFont="1" applyFill="1" applyBorder="1">
      <alignment vertical="center"/>
    </xf>
    <xf numFmtId="0" fontId="8" fillId="3" borderId="16" xfId="0" applyFont="1" applyFill="1" applyBorder="1">
      <alignment vertical="center"/>
    </xf>
    <xf numFmtId="0" fontId="8" fillId="3" borderId="11" xfId="0" applyFont="1" applyFill="1" applyBorder="1">
      <alignment vertical="center"/>
    </xf>
    <xf numFmtId="0" fontId="8" fillId="0" borderId="2" xfId="0" applyFont="1" applyBorder="1">
      <alignment vertical="center"/>
    </xf>
    <xf numFmtId="176" fontId="8" fillId="0" borderId="2" xfId="0" applyNumberFormat="1" applyFont="1" applyBorder="1">
      <alignment vertical="center"/>
    </xf>
    <xf numFmtId="0" fontId="6" fillId="0" borderId="2" xfId="0" applyFont="1" applyBorder="1" applyAlignment="1">
      <alignment horizontal="center" vertical="center" wrapText="1"/>
    </xf>
    <xf numFmtId="178" fontId="8" fillId="0" borderId="2" xfId="0" applyNumberFormat="1" applyFont="1" applyBorder="1">
      <alignment vertical="center"/>
    </xf>
    <xf numFmtId="176" fontId="8" fillId="0" borderId="2" xfId="1" applyNumberFormat="1" applyFont="1" applyBorder="1">
      <alignment vertical="center"/>
    </xf>
    <xf numFmtId="181" fontId="8" fillId="0" borderId="2" xfId="0" applyNumberFormat="1" applyFont="1" applyBorder="1">
      <alignment vertical="center"/>
    </xf>
    <xf numFmtId="0" fontId="8" fillId="0" borderId="2" xfId="0" applyFont="1" applyBorder="1" applyAlignment="1">
      <alignment horizontal="right" vertical="center"/>
    </xf>
    <xf numFmtId="0" fontId="6" fillId="0" borderId="57" xfId="0" applyFont="1" applyBorder="1" applyAlignment="1">
      <alignment horizontal="center" vertical="center"/>
    </xf>
    <xf numFmtId="0" fontId="6" fillId="0" borderId="51"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xf numFmtId="0" fontId="6" fillId="0" borderId="104"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103" xfId="0" applyFont="1" applyBorder="1" applyAlignment="1">
      <alignment horizontal="center" vertical="center" wrapText="1"/>
    </xf>
    <xf numFmtId="0" fontId="6" fillId="8" borderId="51" xfId="0" applyFont="1" applyFill="1" applyBorder="1" applyAlignment="1">
      <alignment horizontal="center" vertical="center"/>
    </xf>
    <xf numFmtId="0" fontId="6" fillId="8" borderId="50" xfId="0" applyFont="1" applyFill="1" applyBorder="1" applyAlignment="1">
      <alignment horizontal="center" vertical="center"/>
    </xf>
    <xf numFmtId="0" fontId="6" fillId="0" borderId="2" xfId="0" applyFont="1" applyBorder="1">
      <alignment vertical="center"/>
    </xf>
    <xf numFmtId="176" fontId="8" fillId="8" borderId="2" xfId="0" applyNumberFormat="1" applyFont="1" applyFill="1" applyBorder="1" applyAlignment="1" applyProtection="1">
      <alignment horizontal="right" vertical="center"/>
      <protection locked="0"/>
    </xf>
    <xf numFmtId="176" fontId="8" fillId="6" borderId="2" xfId="0" applyNumberFormat="1" applyFont="1" applyFill="1" applyBorder="1" applyAlignment="1">
      <alignment horizontal="right" vertical="center"/>
    </xf>
    <xf numFmtId="180" fontId="6" fillId="8" borderId="2" xfId="0" applyNumberFormat="1" applyFont="1" applyFill="1" applyBorder="1" applyAlignment="1">
      <alignment horizontal="center" vertical="center"/>
    </xf>
    <xf numFmtId="180" fontId="6" fillId="8" borderId="44" xfId="0" applyNumberFormat="1" applyFont="1" applyFill="1" applyBorder="1" applyAlignment="1">
      <alignment horizontal="center" vertical="center"/>
    </xf>
    <xf numFmtId="176" fontId="4" fillId="0" borderId="0" xfId="0" applyNumberFormat="1" applyFont="1">
      <alignment vertical="center"/>
    </xf>
    <xf numFmtId="0" fontId="8" fillId="7" borderId="2" xfId="0" applyFont="1" applyFill="1" applyBorder="1">
      <alignment vertical="center"/>
    </xf>
    <xf numFmtId="176" fontId="8" fillId="7" borderId="2" xfId="0" applyNumberFormat="1" applyFont="1" applyFill="1" applyBorder="1">
      <alignment vertical="center"/>
    </xf>
    <xf numFmtId="177" fontId="8" fillId="0" borderId="2" xfId="0" applyNumberFormat="1" applyFont="1" applyBorder="1">
      <alignment vertical="center"/>
    </xf>
    <xf numFmtId="0" fontId="8" fillId="0" borderId="12" xfId="0" applyFont="1" applyBorder="1">
      <alignment vertical="center"/>
    </xf>
    <xf numFmtId="0" fontId="8" fillId="0" borderId="16" xfId="0" applyFont="1" applyBorder="1">
      <alignment vertical="center"/>
    </xf>
    <xf numFmtId="0" fontId="8" fillId="0" borderId="11" xfId="0" applyFont="1" applyBorder="1">
      <alignment vertical="center"/>
    </xf>
    <xf numFmtId="0" fontId="6" fillId="8" borderId="6" xfId="0" applyFont="1" applyFill="1" applyBorder="1" applyAlignment="1" applyProtection="1">
      <alignment vertical="top"/>
      <protection locked="0"/>
    </xf>
    <xf numFmtId="0" fontId="6" fillId="8" borderId="0" xfId="0" applyFont="1" applyFill="1" applyAlignment="1" applyProtection="1">
      <alignment vertical="top"/>
      <protection locked="0"/>
    </xf>
    <xf numFmtId="0" fontId="6" fillId="8" borderId="5" xfId="0" applyFont="1" applyFill="1" applyBorder="1" applyAlignment="1" applyProtection="1">
      <alignment vertical="top"/>
      <protection locked="0"/>
    </xf>
    <xf numFmtId="0" fontId="6" fillId="8" borderId="4" xfId="0" applyFont="1" applyFill="1" applyBorder="1" applyAlignment="1" applyProtection="1">
      <alignment vertical="top"/>
      <protection locked="0"/>
    </xf>
    <xf numFmtId="0" fontId="6" fillId="8" borderId="1" xfId="0" applyFont="1" applyFill="1" applyBorder="1" applyAlignment="1" applyProtection="1">
      <alignment vertical="top"/>
      <protection locked="0"/>
    </xf>
    <xf numFmtId="0" fontId="6" fillId="8" borderId="3" xfId="0" applyFont="1" applyFill="1" applyBorder="1" applyAlignment="1" applyProtection="1">
      <alignment vertical="top"/>
      <protection locked="0"/>
    </xf>
    <xf numFmtId="0" fontId="24" fillId="0" borderId="0" xfId="0" applyFont="1" applyAlignment="1">
      <alignment horizontal="center" vertical="center"/>
    </xf>
    <xf numFmtId="0" fontId="4" fillId="0" borderId="0" xfId="0" applyFont="1" applyAlignment="1" applyProtection="1">
      <alignment horizontal="center" vertical="center"/>
      <protection locked="0"/>
    </xf>
    <xf numFmtId="0" fontId="6" fillId="0" borderId="24" xfId="0" applyFont="1" applyBorder="1" applyAlignment="1">
      <alignment horizontal="center" vertical="center"/>
    </xf>
    <xf numFmtId="0" fontId="6" fillId="0" borderId="103" xfId="0" applyFont="1" applyBorder="1" applyAlignment="1">
      <alignment horizontal="center" vertical="center"/>
    </xf>
    <xf numFmtId="0" fontId="8" fillId="8" borderId="16" xfId="0" applyFont="1" applyFill="1" applyBorder="1" applyAlignment="1">
      <alignment horizontal="center" vertical="center"/>
    </xf>
    <xf numFmtId="0" fontId="8" fillId="8" borderId="37"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101" xfId="0" applyFont="1" applyBorder="1" applyAlignment="1" applyProtection="1">
      <alignment horizontal="right" vertical="center"/>
      <protection locked="0"/>
    </xf>
    <xf numFmtId="0" fontId="7" fillId="0" borderId="100" xfId="0" applyFont="1" applyBorder="1" applyAlignment="1" applyProtection="1">
      <alignment horizontal="right" vertical="center"/>
      <protection locked="0"/>
    </xf>
    <xf numFmtId="0" fontId="7" fillId="0" borderId="99" xfId="0" applyFont="1" applyBorder="1" applyAlignment="1" applyProtection="1">
      <alignment horizontal="right" vertical="center"/>
      <protection locked="0"/>
    </xf>
    <xf numFmtId="0" fontId="7" fillId="0" borderId="98"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97" xfId="0" applyFont="1" applyBorder="1" applyAlignment="1" applyProtection="1">
      <alignment horizontal="right" vertical="center"/>
      <protection locked="0"/>
    </xf>
    <xf numFmtId="0" fontId="7" fillId="0" borderId="96" xfId="0" applyFont="1" applyBorder="1" applyAlignment="1" applyProtection="1">
      <alignment horizontal="right" vertical="center"/>
      <protection locked="0"/>
    </xf>
    <xf numFmtId="0" fontId="7" fillId="0" borderId="95" xfId="0" applyFont="1" applyBorder="1" applyAlignment="1" applyProtection="1">
      <alignment horizontal="right" vertical="center"/>
      <protection locked="0"/>
    </xf>
    <xf numFmtId="0" fontId="7" fillId="0" borderId="94" xfId="0" applyFont="1" applyBorder="1" applyAlignment="1" applyProtection="1">
      <alignment horizontal="right" vertical="center"/>
      <protection locked="0"/>
    </xf>
    <xf numFmtId="0" fontId="6" fillId="0" borderId="2" xfId="0" applyFont="1" applyBorder="1" applyAlignment="1">
      <alignment vertical="center" wrapText="1"/>
    </xf>
    <xf numFmtId="0" fontId="6" fillId="8" borderId="2"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0" xfId="0" applyFont="1" applyBorder="1" applyAlignment="1">
      <alignment horizontal="center" vertical="center"/>
    </xf>
    <xf numFmtId="0" fontId="6" fillId="5" borderId="30" xfId="0" applyFont="1" applyFill="1" applyBorder="1" applyAlignment="1">
      <alignment horizontal="center" vertical="center"/>
    </xf>
    <xf numFmtId="0" fontId="6" fillId="5" borderId="66" xfId="0" applyFont="1" applyFill="1" applyBorder="1" applyAlignment="1">
      <alignment horizontal="center" vertical="center"/>
    </xf>
    <xf numFmtId="0" fontId="26" fillId="7" borderId="39"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8" fillId="8" borderId="51" xfId="0" applyFont="1" applyFill="1" applyBorder="1" applyAlignment="1" applyProtection="1">
      <alignment horizontal="center" vertical="center"/>
      <protection locked="0"/>
    </xf>
    <xf numFmtId="0" fontId="8" fillId="8" borderId="50" xfId="0"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protection locked="0"/>
    </xf>
    <xf numFmtId="0" fontId="8" fillId="8" borderId="44" xfId="0" applyFont="1" applyFill="1" applyBorder="1" applyAlignment="1" applyProtection="1">
      <alignment horizontal="center" vertical="center"/>
      <protection locked="0"/>
    </xf>
    <xf numFmtId="2" fontId="6" fillId="8" borderId="12" xfId="0" applyNumberFormat="1" applyFont="1" applyFill="1" applyBorder="1" applyAlignment="1">
      <alignment horizontal="center" vertical="center"/>
    </xf>
    <xf numFmtId="2" fontId="6" fillId="8" borderId="16" xfId="0" applyNumberFormat="1" applyFont="1" applyFill="1" applyBorder="1" applyAlignment="1">
      <alignment horizontal="center" vertical="center"/>
    </xf>
    <xf numFmtId="0" fontId="6" fillId="8" borderId="93"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91" xfId="0" applyFont="1" applyFill="1" applyBorder="1" applyAlignment="1">
      <alignment horizontal="center" vertical="center"/>
    </xf>
    <xf numFmtId="0" fontId="6" fillId="5" borderId="103" xfId="0" applyFont="1" applyFill="1" applyBorder="1" applyAlignment="1">
      <alignment horizontal="center" vertical="center"/>
    </xf>
    <xf numFmtId="0" fontId="6" fillId="5" borderId="102" xfId="0" applyFont="1" applyFill="1" applyBorder="1" applyAlignment="1">
      <alignment horizontal="center" vertical="center"/>
    </xf>
    <xf numFmtId="0" fontId="6" fillId="0" borderId="30" xfId="0" applyFont="1" applyBorder="1" applyAlignment="1">
      <alignment horizontal="center" vertical="center" wrapText="1"/>
    </xf>
    <xf numFmtId="2" fontId="6" fillId="8" borderId="29" xfId="0" applyNumberFormat="1" applyFont="1" applyFill="1" applyBorder="1" applyAlignment="1">
      <alignment horizontal="center" vertical="center"/>
    </xf>
    <xf numFmtId="2" fontId="6" fillId="8" borderId="28" xfId="0" applyNumberFormat="1" applyFont="1" applyFill="1" applyBorder="1" applyAlignment="1">
      <alignment horizontal="center" vertical="center"/>
    </xf>
    <xf numFmtId="0" fontId="8" fillId="8" borderId="28" xfId="0" applyFont="1" applyFill="1" applyBorder="1" applyAlignment="1">
      <alignment horizontal="center" vertical="center"/>
    </xf>
    <xf numFmtId="0" fontId="8" fillId="8" borderId="27" xfId="0" applyFont="1" applyFill="1" applyBorder="1" applyAlignment="1">
      <alignment horizontal="center" vertical="center"/>
    </xf>
    <xf numFmtId="0" fontId="6" fillId="0" borderId="51" xfId="0" applyFont="1" applyBorder="1" applyAlignment="1">
      <alignment horizontal="center" vertical="center" wrapText="1"/>
    </xf>
    <xf numFmtId="0" fontId="26" fillId="3" borderId="9"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6" fillId="0" borderId="2" xfId="0" applyFont="1" applyBorder="1" applyAlignment="1">
      <alignment horizontal="center" vertical="center" wrapText="1" shrinkToFit="1"/>
    </xf>
    <xf numFmtId="0" fontId="6" fillId="8" borderId="12"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37" xfId="0" applyFont="1" applyFill="1" applyBorder="1" applyAlignment="1">
      <alignment horizontal="center" vertical="center"/>
    </xf>
    <xf numFmtId="182" fontId="8" fillId="0" borderId="2" xfId="0" applyNumberFormat="1" applyFont="1" applyBorder="1" applyAlignment="1">
      <alignment horizontal="right" vertical="center"/>
    </xf>
    <xf numFmtId="0" fontId="6" fillId="0" borderId="82" xfId="0" applyFont="1" applyBorder="1" applyAlignment="1">
      <alignment horizontal="center" vertical="center"/>
    </xf>
    <xf numFmtId="0" fontId="6" fillId="0" borderId="76"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68" xfId="0" applyFont="1" applyBorder="1" applyAlignment="1">
      <alignment horizontal="center" vertical="center"/>
    </xf>
    <xf numFmtId="176" fontId="8" fillId="6" borderId="2" xfId="0" applyNumberFormat="1" applyFont="1" applyFill="1" applyBorder="1" applyAlignment="1" applyProtection="1">
      <alignment horizontal="right" vertical="center"/>
      <protection locked="0"/>
    </xf>
    <xf numFmtId="176" fontId="8" fillId="6" borderId="44" xfId="0" applyNumberFormat="1" applyFont="1" applyFill="1" applyBorder="1" applyAlignment="1" applyProtection="1">
      <alignment horizontal="right" vertical="center"/>
      <protection locked="0"/>
    </xf>
    <xf numFmtId="0" fontId="8" fillId="6" borderId="2" xfId="0" applyFont="1" applyFill="1" applyBorder="1" applyAlignment="1" applyProtection="1">
      <alignment horizontal="center" vertical="center"/>
      <protection locked="0"/>
    </xf>
    <xf numFmtId="0" fontId="8" fillId="6" borderId="44" xfId="0" applyFont="1" applyFill="1" applyBorder="1" applyAlignment="1" applyProtection="1">
      <alignment horizontal="center" vertical="center"/>
      <protection locked="0"/>
    </xf>
    <xf numFmtId="2" fontId="6" fillId="6" borderId="12" xfId="0" applyNumberFormat="1" applyFont="1" applyFill="1" applyBorder="1" applyAlignment="1">
      <alignment horizontal="center" vertical="center"/>
    </xf>
    <xf numFmtId="2" fontId="6" fillId="6" borderId="16" xfId="0" applyNumberFormat="1" applyFont="1" applyFill="1" applyBorder="1" applyAlignment="1">
      <alignment horizontal="center" vertical="center"/>
    </xf>
    <xf numFmtId="0" fontId="8" fillId="6" borderId="16" xfId="0" applyFont="1" applyFill="1" applyBorder="1" applyAlignment="1">
      <alignment horizontal="center" vertical="center"/>
    </xf>
    <xf numFmtId="0" fontId="8" fillId="6" borderId="37" xfId="0" applyFont="1" applyFill="1" applyBorder="1" applyAlignment="1">
      <alignment horizontal="center" vertical="center"/>
    </xf>
    <xf numFmtId="0" fontId="6" fillId="6" borderId="93"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91"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37" xfId="0" applyFont="1" applyFill="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33" xfId="0" applyFont="1" applyBorder="1" applyAlignment="1">
      <alignment horizontal="left" vertical="center" indent="1"/>
    </xf>
    <xf numFmtId="0" fontId="6" fillId="0" borderId="63" xfId="0" applyFont="1" applyBorder="1" applyAlignment="1">
      <alignment horizontal="left" vertical="center" indent="1"/>
    </xf>
    <xf numFmtId="0" fontId="6" fillId="0" borderId="17" xfId="0" applyFont="1" applyBorder="1" applyAlignment="1">
      <alignment horizontal="left" vertical="center" indent="1"/>
    </xf>
    <xf numFmtId="176" fontId="8" fillId="6" borderId="17" xfId="0" applyNumberFormat="1" applyFont="1" applyFill="1" applyBorder="1" applyAlignment="1" applyProtection="1">
      <alignment horizontal="right" vertical="center"/>
      <protection locked="0"/>
    </xf>
    <xf numFmtId="176" fontId="8" fillId="6" borderId="81" xfId="0" applyNumberFormat="1" applyFont="1" applyFill="1" applyBorder="1" applyAlignment="1" applyProtection="1">
      <alignment horizontal="right" vertical="center"/>
      <protection locked="0"/>
    </xf>
    <xf numFmtId="0" fontId="4" fillId="0" borderId="76" xfId="0" applyFont="1" applyBorder="1" applyAlignment="1">
      <alignment horizontal="left" vertical="center" indent="1"/>
    </xf>
    <xf numFmtId="0" fontId="4" fillId="0" borderId="5" xfId="0" applyFont="1" applyBorder="1" applyAlignment="1">
      <alignment horizontal="left" vertical="center" indent="1"/>
    </xf>
    <xf numFmtId="0" fontId="4" fillId="0" borderId="107" xfId="0" applyFont="1" applyBorder="1" applyAlignment="1">
      <alignment horizontal="left" vertical="center" indent="1"/>
    </xf>
    <xf numFmtId="0" fontId="4" fillId="0" borderId="3" xfId="0" applyFont="1" applyBorder="1" applyAlignment="1">
      <alignment horizontal="left" vertical="center" indent="1"/>
    </xf>
    <xf numFmtId="0" fontId="6" fillId="0" borderId="12" xfId="0" applyFont="1" applyBorder="1" applyAlignment="1">
      <alignment horizontal="left" vertical="center" indent="1"/>
    </xf>
    <xf numFmtId="0" fontId="6" fillId="0" borderId="16" xfId="0" applyFont="1" applyBorder="1" applyAlignment="1">
      <alignment horizontal="left" vertical="center" indent="1"/>
    </xf>
    <xf numFmtId="0" fontId="6" fillId="0" borderId="11" xfId="0" applyFont="1" applyBorder="1" applyAlignment="1">
      <alignment horizontal="left" vertical="center" indent="1"/>
    </xf>
    <xf numFmtId="0" fontId="6" fillId="0" borderId="38" xfId="0" applyFont="1" applyBorder="1" applyAlignment="1">
      <alignment horizontal="left" vertical="center" indent="1"/>
    </xf>
    <xf numFmtId="0" fontId="6" fillId="0" borderId="2" xfId="0" applyFont="1" applyBorder="1" applyAlignment="1">
      <alignment horizontal="left" vertical="center" indent="1"/>
    </xf>
    <xf numFmtId="176" fontId="8" fillId="6" borderId="44" xfId="0" applyNumberFormat="1" applyFont="1" applyFill="1" applyBorder="1" applyAlignment="1">
      <alignment horizontal="right" vertical="center"/>
    </xf>
    <xf numFmtId="0" fontId="6" fillId="0" borderId="31" xfId="0" applyFont="1" applyBorder="1" applyAlignment="1">
      <alignment horizontal="left" vertical="center" indent="1"/>
    </xf>
    <xf numFmtId="0" fontId="6" fillId="0" borderId="30" xfId="0" applyFont="1" applyBorder="1" applyAlignment="1">
      <alignment horizontal="left" vertical="center" indent="1"/>
    </xf>
    <xf numFmtId="176" fontId="8" fillId="6" borderId="30" xfId="0" applyNumberFormat="1" applyFont="1" applyFill="1" applyBorder="1" applyAlignment="1">
      <alignment horizontal="right" vertical="center"/>
    </xf>
    <xf numFmtId="176" fontId="8" fillId="6" borderId="66" xfId="0" applyNumberFormat="1" applyFont="1" applyFill="1" applyBorder="1" applyAlignment="1">
      <alignment horizontal="right" vertical="center"/>
    </xf>
    <xf numFmtId="0" fontId="6" fillId="0" borderId="38" xfId="0" applyFont="1" applyBorder="1" applyAlignment="1">
      <alignment horizontal="left" vertical="center" wrapText="1" indent="1"/>
    </xf>
    <xf numFmtId="0" fontId="8" fillId="6" borderId="28" xfId="0" applyFont="1" applyFill="1" applyBorder="1" applyAlignment="1">
      <alignment horizontal="center" vertical="center"/>
    </xf>
    <xf numFmtId="0" fontId="8" fillId="6" borderId="27" xfId="0" applyFont="1" applyFill="1" applyBorder="1" applyAlignment="1">
      <alignment horizontal="center" vertical="center"/>
    </xf>
    <xf numFmtId="0" fontId="6" fillId="6" borderId="103" xfId="0" applyFont="1" applyFill="1" applyBorder="1" applyAlignment="1">
      <alignment horizontal="center" vertical="center"/>
    </xf>
    <xf numFmtId="0" fontId="6" fillId="6" borderId="102" xfId="0" applyFont="1" applyFill="1" applyBorder="1" applyAlignment="1">
      <alignment horizontal="center" vertical="center"/>
    </xf>
    <xf numFmtId="0" fontId="6" fillId="0" borderId="108" xfId="0" applyFont="1" applyBorder="1" applyAlignment="1">
      <alignment horizontal="center" vertical="center"/>
    </xf>
    <xf numFmtId="0" fontId="6" fillId="0" borderId="10" xfId="0" applyFont="1" applyBorder="1" applyAlignment="1">
      <alignment horizontal="center" vertical="center"/>
    </xf>
    <xf numFmtId="0" fontId="6" fillId="0" borderId="92" xfId="0" applyFont="1" applyBorder="1" applyAlignment="1">
      <alignment horizontal="center" vertical="center"/>
    </xf>
    <xf numFmtId="0" fontId="6" fillId="0" borderId="109"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110" xfId="0" applyFont="1" applyBorder="1" applyAlignment="1">
      <alignment horizontal="center" vertical="center"/>
    </xf>
    <xf numFmtId="0" fontId="6" fillId="0" borderId="28" xfId="0" applyFont="1" applyBorder="1" applyAlignment="1">
      <alignment horizontal="center" vertical="center"/>
    </xf>
    <xf numFmtId="0" fontId="6" fillId="0" borderId="67" xfId="0" applyFont="1" applyBorder="1" applyAlignment="1">
      <alignment horizontal="center" vertical="center"/>
    </xf>
    <xf numFmtId="2" fontId="6" fillId="6" borderId="29" xfId="0" applyNumberFormat="1" applyFont="1" applyFill="1" applyBorder="1" applyAlignment="1">
      <alignment horizontal="center" vertical="center"/>
    </xf>
    <xf numFmtId="2" fontId="6" fillId="6" borderId="28" xfId="0" applyNumberFormat="1" applyFont="1" applyFill="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8" fillId="6" borderId="51" xfId="0" applyFont="1" applyFill="1" applyBorder="1" applyAlignment="1" applyProtection="1">
      <alignment horizontal="center" vertical="center"/>
      <protection locked="0"/>
    </xf>
    <xf numFmtId="0" fontId="8" fillId="6" borderId="50"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6" fillId="0" borderId="93"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5"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4" fillId="8" borderId="0" xfId="0" applyFont="1" applyFill="1" applyAlignment="1" applyProtection="1">
      <alignment horizontal="center" vertical="center"/>
      <protection locked="0"/>
    </xf>
    <xf numFmtId="0" fontId="15" fillId="0" borderId="0" xfId="0" applyFont="1" applyAlignment="1">
      <alignment horizontal="center" vertical="center"/>
    </xf>
    <xf numFmtId="0" fontId="6" fillId="6" borderId="51" xfId="0" applyFont="1" applyFill="1" applyBorder="1" applyAlignment="1">
      <alignment horizontal="center" vertical="center"/>
    </xf>
    <xf numFmtId="0" fontId="6" fillId="6" borderId="50"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44"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66" xfId="0" applyFont="1" applyFill="1" applyBorder="1" applyAlignment="1">
      <alignment horizontal="center" vertical="center"/>
    </xf>
    <xf numFmtId="0" fontId="6" fillId="5" borderId="2" xfId="0" applyFont="1" applyFill="1" applyBorder="1" applyAlignment="1">
      <alignment horizontal="center" vertical="center" wrapText="1" shrinkToFit="1"/>
    </xf>
    <xf numFmtId="0" fontId="4" fillId="0" borderId="0" xfId="0" applyFont="1" applyAlignment="1" applyProtection="1">
      <alignment horizontal="right" vertical="center"/>
      <protection locked="0"/>
    </xf>
    <xf numFmtId="0" fontId="4" fillId="0" borderId="101" xfId="0" applyFont="1" applyBorder="1" applyAlignment="1" applyProtection="1">
      <alignment horizontal="right" vertical="center"/>
      <protection locked="0"/>
    </xf>
    <xf numFmtId="0" fontId="4" fillId="0" borderId="100" xfId="0" applyFont="1" applyBorder="1" applyAlignment="1" applyProtection="1">
      <alignment horizontal="right" vertical="center"/>
      <protection locked="0"/>
    </xf>
    <xf numFmtId="0" fontId="4" fillId="0" borderId="99" xfId="0" applyFont="1" applyBorder="1" applyAlignment="1" applyProtection="1">
      <alignment horizontal="right" vertical="center"/>
      <protection locked="0"/>
    </xf>
    <xf numFmtId="0" fontId="4" fillId="0" borderId="98" xfId="0" applyFont="1" applyBorder="1" applyAlignment="1" applyProtection="1">
      <alignment horizontal="right" vertical="center"/>
      <protection locked="0"/>
    </xf>
    <xf numFmtId="0" fontId="4" fillId="0" borderId="97" xfId="0" applyFont="1" applyBorder="1" applyAlignment="1" applyProtection="1">
      <alignment horizontal="right" vertical="center"/>
      <protection locked="0"/>
    </xf>
    <xf numFmtId="0" fontId="4" fillId="0" borderId="96" xfId="0" applyFont="1" applyBorder="1" applyAlignment="1" applyProtection="1">
      <alignment horizontal="right" vertical="center"/>
      <protection locked="0"/>
    </xf>
    <xf numFmtId="0" fontId="4" fillId="0" borderId="95" xfId="0" applyFont="1" applyBorder="1" applyAlignment="1" applyProtection="1">
      <alignment horizontal="right" vertical="center"/>
      <protection locked="0"/>
    </xf>
    <xf numFmtId="0" fontId="4" fillId="0" borderId="94" xfId="0" applyFont="1" applyBorder="1" applyAlignment="1" applyProtection="1">
      <alignment horizontal="right" vertical="center"/>
      <protection locked="0"/>
    </xf>
    <xf numFmtId="0" fontId="8" fillId="0" borderId="16" xfId="0" applyFont="1" applyBorder="1" applyAlignment="1">
      <alignment horizontal="center" vertical="center"/>
    </xf>
    <xf numFmtId="0" fontId="8" fillId="0" borderId="37"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6" fillId="0" borderId="29" xfId="0" applyFont="1" applyBorder="1" applyAlignment="1">
      <alignment horizontal="center" vertical="center"/>
    </xf>
    <xf numFmtId="176" fontId="8" fillId="0" borderId="2" xfId="0" applyNumberFormat="1" applyFont="1" applyBorder="1" applyAlignment="1">
      <alignment horizontal="right" vertical="center"/>
    </xf>
    <xf numFmtId="176" fontId="8" fillId="4" borderId="2" xfId="0" applyNumberFormat="1" applyFont="1" applyFill="1" applyBorder="1" applyAlignment="1">
      <alignment horizontal="right" vertical="center"/>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5" borderId="2" xfId="0" applyFont="1" applyFill="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9" xfId="0" applyFont="1" applyBorder="1" applyAlignment="1">
      <alignment horizontal="center" vertical="center" wrapText="1" shrinkToFit="1"/>
    </xf>
    <xf numFmtId="0" fontId="23" fillId="0" borderId="0" xfId="0" applyFont="1" applyAlignment="1">
      <alignment horizontal="center" vertical="center"/>
    </xf>
    <xf numFmtId="0" fontId="22" fillId="0" borderId="0" xfId="0" applyFont="1" applyAlignment="1">
      <alignment horizontal="center" vertical="center"/>
    </xf>
    <xf numFmtId="0" fontId="5" fillId="0" borderId="0" xfId="0" applyFont="1" applyAlignment="1">
      <alignment horizontal="center" vertical="center"/>
    </xf>
    <xf numFmtId="0" fontId="21" fillId="0" borderId="1" xfId="0" applyFont="1" applyBorder="1" applyAlignment="1">
      <alignment horizontal="center" vertical="center"/>
    </xf>
    <xf numFmtId="0" fontId="4" fillId="0" borderId="101" xfId="0" applyFont="1" applyBorder="1" applyAlignment="1">
      <alignment horizontal="center" vertical="center"/>
    </xf>
    <xf numFmtId="0" fontId="4" fillId="0" borderId="100" xfId="0" applyFont="1" applyBorder="1" applyAlignment="1">
      <alignment horizontal="center" vertical="center"/>
    </xf>
    <xf numFmtId="0" fontId="4" fillId="0" borderId="99" xfId="0" applyFont="1" applyBorder="1" applyAlignment="1">
      <alignment horizontal="center" vertical="center"/>
    </xf>
    <xf numFmtId="0" fontId="4" fillId="0" borderId="98" xfId="0" applyFont="1" applyBorder="1" applyAlignment="1">
      <alignment horizontal="center" vertical="center"/>
    </xf>
    <xf numFmtId="0" fontId="4" fillId="0" borderId="97" xfId="0" applyFont="1" applyBorder="1" applyAlignment="1">
      <alignment horizontal="center" vertical="center"/>
    </xf>
    <xf numFmtId="0" fontId="4" fillId="0" borderId="96" xfId="0" applyFont="1" applyBorder="1" applyAlignment="1">
      <alignment horizontal="center" vertical="center"/>
    </xf>
    <xf numFmtId="0" fontId="4" fillId="0" borderId="95" xfId="0" applyFont="1" applyBorder="1" applyAlignment="1">
      <alignment horizontal="center" vertical="center"/>
    </xf>
    <xf numFmtId="0" fontId="4" fillId="0" borderId="94" xfId="0" applyFont="1" applyBorder="1" applyAlignment="1">
      <alignment horizontal="center" vertical="center"/>
    </xf>
    <xf numFmtId="0" fontId="6" fillId="0" borderId="36" xfId="0" applyFont="1" applyBorder="1" applyAlignment="1">
      <alignment horizontal="center" vertical="center" wrapText="1" shrinkToFit="1"/>
    </xf>
    <xf numFmtId="0" fontId="6" fillId="0" borderId="35" xfId="0" applyFont="1" applyBorder="1" applyAlignment="1">
      <alignment horizontal="center" vertical="center" wrapText="1" shrinkToFit="1"/>
    </xf>
    <xf numFmtId="176" fontId="3" fillId="0" borderId="12" xfId="0" applyNumberFormat="1" applyFont="1" applyBorder="1" applyAlignment="1">
      <alignment horizontal="right" vertical="center"/>
    </xf>
    <xf numFmtId="176" fontId="3" fillId="0" borderId="11" xfId="0" applyNumberFormat="1" applyFont="1" applyBorder="1" applyAlignment="1">
      <alignment horizontal="righ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80" xfId="0" applyBorder="1" applyAlignment="1">
      <alignment horizontal="center" vertical="center" wrapText="1"/>
    </xf>
    <xf numFmtId="0" fontId="0" fillId="0" borderId="79" xfId="0" applyBorder="1" applyAlignment="1">
      <alignment horizontal="center" vertical="center"/>
    </xf>
    <xf numFmtId="176" fontId="3" fillId="0" borderId="78" xfId="0" applyNumberFormat="1" applyFont="1" applyBorder="1" applyAlignment="1">
      <alignment horizontal="right" vertical="center"/>
    </xf>
    <xf numFmtId="176" fontId="3" fillId="0" borderId="77" xfId="0" applyNumberFormat="1" applyFont="1" applyBorder="1" applyAlignment="1">
      <alignment horizontal="right" vertical="center"/>
    </xf>
    <xf numFmtId="0" fontId="0" fillId="0" borderId="30" xfId="0" applyBorder="1" applyAlignment="1">
      <alignment horizontal="center" vertical="center"/>
    </xf>
    <xf numFmtId="0" fontId="0" fillId="0" borderId="66" xfId="0" applyBorder="1" applyAlignment="1">
      <alignment horizontal="center" vertical="center"/>
    </xf>
    <xf numFmtId="0" fontId="0" fillId="0" borderId="73" xfId="0" applyBorder="1" applyAlignment="1">
      <alignment horizontal="center" vertical="center" wrapText="1"/>
    </xf>
    <xf numFmtId="0" fontId="0" fillId="0" borderId="72" xfId="0" applyBorder="1" applyAlignment="1">
      <alignment horizontal="center" vertical="center"/>
    </xf>
    <xf numFmtId="176" fontId="3" fillId="0" borderId="71" xfId="0" applyNumberFormat="1" applyFont="1" applyBorder="1" applyAlignment="1">
      <alignment horizontal="right" vertical="center"/>
    </xf>
    <xf numFmtId="176" fontId="3" fillId="0" borderId="70" xfId="0" applyNumberFormat="1" applyFont="1" applyBorder="1" applyAlignment="1">
      <alignment horizontal="right" vertical="center"/>
    </xf>
    <xf numFmtId="0" fontId="21" fillId="0" borderId="1" xfId="0" applyFont="1" applyBorder="1" applyAlignment="1">
      <alignment horizontal="left" vertical="center"/>
    </xf>
    <xf numFmtId="176" fontId="8" fillId="0" borderId="17"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right" vertical="center"/>
      <protection locked="0"/>
    </xf>
    <xf numFmtId="176" fontId="3" fillId="0" borderId="2" xfId="0" applyNumberFormat="1" applyFont="1" applyBorder="1">
      <alignment vertical="center"/>
    </xf>
    <xf numFmtId="176"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0" fillId="5" borderId="15" xfId="0" applyFill="1" applyBorder="1" applyAlignment="1">
      <alignment horizontal="center" vertical="center" shrinkToFit="1"/>
    </xf>
    <xf numFmtId="0" fontId="0" fillId="5" borderId="14" xfId="0" applyFill="1" applyBorder="1" applyAlignment="1">
      <alignment horizontal="center" vertical="center" shrinkToFit="1"/>
    </xf>
    <xf numFmtId="176" fontId="3" fillId="5" borderId="14" xfId="0" applyNumberFormat="1" applyFont="1" applyFill="1" applyBorder="1" applyAlignment="1">
      <alignment horizontal="right" vertical="center"/>
    </xf>
    <xf numFmtId="0" fontId="3" fillId="5" borderId="13" xfId="0" applyFont="1" applyFill="1" applyBorder="1" applyAlignment="1">
      <alignment horizontal="right" vertical="center"/>
    </xf>
    <xf numFmtId="0" fontId="11" fillId="3" borderId="12" xfId="0" applyFont="1" applyFill="1" applyBorder="1" applyAlignment="1">
      <alignment horizontal="center" vertical="center" wrapText="1"/>
    </xf>
    <xf numFmtId="0" fontId="11" fillId="3" borderId="11" xfId="0" applyFont="1" applyFill="1" applyBorder="1" applyAlignment="1">
      <alignment horizontal="center" vertical="center" wrapText="1"/>
    </xf>
    <xf numFmtId="176" fontId="3" fillId="3" borderId="12" xfId="0" applyNumberFormat="1" applyFont="1" applyFill="1" applyBorder="1" applyAlignment="1">
      <alignment horizontal="right" vertical="center"/>
    </xf>
    <xf numFmtId="176" fontId="3" fillId="3" borderId="11" xfId="0" applyNumberFormat="1" applyFont="1" applyFill="1" applyBorder="1" applyAlignment="1">
      <alignment horizontal="right" vertical="center"/>
    </xf>
    <xf numFmtId="176" fontId="8" fillId="0" borderId="35"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right" vertical="center"/>
      <protection locked="0"/>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48" xfId="0" applyBorder="1" applyAlignment="1">
      <alignment horizontal="center" vertical="center" wrapText="1"/>
    </xf>
    <xf numFmtId="0" fontId="0" fillId="0" borderId="47" xfId="0" applyBorder="1" applyAlignment="1">
      <alignment horizontal="center" vertical="center"/>
    </xf>
    <xf numFmtId="176" fontId="3" fillId="0" borderId="46" xfId="0" applyNumberFormat="1" applyFont="1" applyBorder="1">
      <alignment vertical="center"/>
    </xf>
    <xf numFmtId="176" fontId="3" fillId="0" borderId="45" xfId="0" applyNumberFormat="1" applyFont="1" applyBorder="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4" borderId="15" xfId="0" applyFill="1" applyBorder="1" applyAlignment="1">
      <alignment horizontal="center" vertical="center" wrapText="1"/>
    </xf>
    <xf numFmtId="0" fontId="0" fillId="4" borderId="14" xfId="0" applyFill="1" applyBorder="1" applyAlignment="1">
      <alignment horizontal="center" vertical="center"/>
    </xf>
    <xf numFmtId="176" fontId="3" fillId="4" borderId="14" xfId="0" applyNumberFormat="1" applyFont="1" applyFill="1" applyBorder="1" applyAlignment="1">
      <alignment horizontal="right" vertical="center"/>
    </xf>
    <xf numFmtId="176" fontId="3" fillId="4" borderId="13" xfId="0" applyNumberFormat="1" applyFont="1" applyFill="1" applyBorder="1" applyAlignment="1">
      <alignment horizontal="right" vertical="center"/>
    </xf>
    <xf numFmtId="0" fontId="5" fillId="0" borderId="9" xfId="0" applyFont="1" applyBorder="1" applyAlignment="1">
      <alignment horizontal="left" vertical="top"/>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176" fontId="0" fillId="0" borderId="0" xfId="0" applyNumberFormat="1">
      <alignment vertical="center"/>
    </xf>
    <xf numFmtId="0" fontId="6" fillId="0" borderId="6" xfId="0" applyFont="1" applyBorder="1" applyAlignment="1" applyProtection="1">
      <alignment horizontal="center" vertical="top"/>
      <protection locked="0"/>
    </xf>
    <xf numFmtId="0" fontId="6" fillId="0" borderId="0" xfId="0" applyFont="1" applyAlignment="1" applyProtection="1">
      <alignment horizontal="center" vertical="top"/>
      <protection locked="0"/>
    </xf>
    <xf numFmtId="0" fontId="6" fillId="0" borderId="5" xfId="0" applyFont="1" applyBorder="1" applyAlignment="1" applyProtection="1">
      <alignment horizontal="center" vertical="top"/>
      <protection locked="0"/>
    </xf>
    <xf numFmtId="0" fontId="6" fillId="0" borderId="4" xfId="0" applyFont="1" applyBorder="1" applyAlignment="1" applyProtection="1">
      <alignment horizontal="center" vertical="top"/>
      <protection locked="0"/>
    </xf>
    <xf numFmtId="0" fontId="6" fillId="0" borderId="1" xfId="0" applyFont="1" applyBorder="1" applyAlignment="1" applyProtection="1">
      <alignment horizontal="center" vertical="top"/>
      <protection locked="0"/>
    </xf>
    <xf numFmtId="0" fontId="6" fillId="0" borderId="3" xfId="0" applyFont="1" applyBorder="1" applyAlignment="1" applyProtection="1">
      <alignment horizontal="center" vertical="top"/>
      <protection locked="0"/>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0" borderId="2" xfId="0" applyBorder="1" applyAlignment="1">
      <alignment horizontal="center" vertical="center" wrapText="1" shrinkToFit="1"/>
    </xf>
    <xf numFmtId="0" fontId="0" fillId="0" borderId="2" xfId="0" applyBorder="1" applyAlignment="1">
      <alignment horizontal="center" vertical="center" shrinkToFit="1"/>
    </xf>
    <xf numFmtId="176" fontId="8" fillId="0" borderId="19" xfId="0" applyNumberFormat="1" applyFont="1" applyBorder="1" applyAlignment="1" applyProtection="1">
      <alignment horizontal="right" vertical="center"/>
      <protection locked="0"/>
    </xf>
    <xf numFmtId="176" fontId="8" fillId="0" borderId="18" xfId="0" applyNumberFormat="1" applyFont="1" applyBorder="1" applyAlignment="1" applyProtection="1">
      <alignment horizontal="right" vertical="center"/>
      <protection locked="0"/>
    </xf>
    <xf numFmtId="0" fontId="0" fillId="0" borderId="12"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1" xfId="0" applyBorder="1" applyAlignment="1">
      <alignment horizontal="center" vertical="center" wrapText="1" shrinkToFit="1"/>
    </xf>
    <xf numFmtId="176" fontId="3" fillId="0" borderId="42" xfId="0" applyNumberFormat="1" applyFont="1" applyBorder="1" applyAlignment="1">
      <alignment horizontal="right" vertical="center"/>
    </xf>
    <xf numFmtId="176" fontId="3" fillId="0" borderId="41" xfId="0" applyNumberFormat="1" applyFont="1" applyBorder="1" applyAlignment="1">
      <alignment horizontal="right"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176" fontId="8" fillId="0" borderId="2" xfId="0" applyNumberFormat="1" applyFont="1" applyBorder="1" applyAlignment="1" applyProtection="1">
      <alignment horizontal="right" vertical="center"/>
      <protection locked="0"/>
    </xf>
    <xf numFmtId="176" fontId="8" fillId="0" borderId="39" xfId="0" applyNumberFormat="1" applyFont="1" applyBorder="1" applyAlignment="1" applyProtection="1">
      <alignment horizontal="right" vertical="center"/>
      <protection locked="0"/>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xf>
    <xf numFmtId="0" fontId="0" fillId="0" borderId="40"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10" xfId="0" applyBorder="1" applyAlignment="1">
      <alignment horizontal="center" vertical="center"/>
    </xf>
    <xf numFmtId="0" fontId="0" fillId="0" borderId="91" xfId="0" applyBorder="1" applyAlignment="1">
      <alignment horizontal="center" vertical="center"/>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176" fontId="3" fillId="0" borderId="87" xfId="0" applyNumberFormat="1" applyFont="1" applyBorder="1" applyAlignment="1">
      <alignment horizontal="right" vertical="center"/>
    </xf>
    <xf numFmtId="176" fontId="3" fillId="0" borderId="86" xfId="0" applyNumberFormat="1" applyFont="1" applyBorder="1" applyAlignment="1">
      <alignment horizontal="right" vertical="center"/>
    </xf>
    <xf numFmtId="0" fontId="0" fillId="0" borderId="57" xfId="0" applyBorder="1" applyAlignment="1">
      <alignment horizontal="center" vertical="center"/>
    </xf>
    <xf numFmtId="0" fontId="0" fillId="0" borderId="31" xfId="0" applyBorder="1" applyAlignment="1">
      <alignment horizontal="center" vertical="center"/>
    </xf>
    <xf numFmtId="0" fontId="8" fillId="0" borderId="9"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8" fillId="0" borderId="55"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0" fillId="0" borderId="29" xfId="0" applyBorder="1" applyAlignment="1">
      <alignment horizontal="center" vertical="center"/>
    </xf>
    <xf numFmtId="0" fontId="0" fillId="0" borderId="67" xfId="0" applyBorder="1" applyAlignment="1">
      <alignment horizontal="center" vertical="center"/>
    </xf>
    <xf numFmtId="0" fontId="0" fillId="0" borderId="83" xfId="0" applyBorder="1" applyAlignment="1">
      <alignment horizontal="center" vertical="center"/>
    </xf>
    <xf numFmtId="0" fontId="0" fillId="0" borderId="93" xfId="0" applyBorder="1" applyAlignment="1">
      <alignment horizontal="center" vertical="center"/>
    </xf>
    <xf numFmtId="0" fontId="0" fillId="0" borderId="92" xfId="0" applyBorder="1" applyAlignment="1">
      <alignment horizontal="center" vertical="center"/>
    </xf>
    <xf numFmtId="0" fontId="8" fillId="0" borderId="51"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8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5" xfId="0" applyFont="1" applyBorder="1" applyAlignment="1">
      <alignment horizontal="center" vertical="center" wrapText="1"/>
    </xf>
    <xf numFmtId="176" fontId="8" fillId="0" borderId="74" xfId="0" applyNumberFormat="1" applyFont="1" applyBorder="1" applyAlignment="1" applyProtection="1">
      <alignment horizontal="right" vertical="center"/>
      <protection locked="0"/>
    </xf>
    <xf numFmtId="0" fontId="6" fillId="0" borderId="36" xfId="0" applyFont="1" applyBorder="1" applyAlignment="1">
      <alignment horizontal="center" vertical="center"/>
    </xf>
    <xf numFmtId="0" fontId="6" fillId="0" borderId="3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1362076</xdr:colOff>
      <xdr:row>0</xdr:row>
      <xdr:rowOff>200025</xdr:rowOff>
    </xdr:from>
    <xdr:to>
      <xdr:col>7</xdr:col>
      <xdr:colOff>2733676</xdr:colOff>
      <xdr:row>2</xdr:row>
      <xdr:rowOff>112395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06076" y="200025"/>
          <a:ext cx="1371600" cy="502920"/>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44</xdr:col>
      <xdr:colOff>129252</xdr:colOff>
      <xdr:row>0</xdr:row>
      <xdr:rowOff>216989</xdr:rowOff>
    </xdr:from>
    <xdr:to>
      <xdr:col>45</xdr:col>
      <xdr:colOff>374650</xdr:colOff>
      <xdr:row>2</xdr:row>
      <xdr:rowOff>87449</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flipH="1">
          <a:off x="29633892" y="216989"/>
          <a:ext cx="915958" cy="32766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58</xdr:col>
      <xdr:colOff>183957</xdr:colOff>
      <xdr:row>13</xdr:row>
      <xdr:rowOff>5667</xdr:rowOff>
    </xdr:from>
    <xdr:to>
      <xdr:col>58</xdr:col>
      <xdr:colOff>503093</xdr:colOff>
      <xdr:row>16</xdr:row>
      <xdr:rowOff>503439</xdr:rowOff>
    </xdr:to>
    <xdr:sp macro="" textlink="">
      <xdr:nvSpPr>
        <xdr:cNvPr id="3" name="右中かっこ 2">
          <a:extLst>
            <a:ext uri="{FF2B5EF4-FFF2-40B4-BE49-F238E27FC236}">
              <a16:creationId xmlns:a16="http://schemas.microsoft.com/office/drawing/2014/main" id="{00000000-0008-0000-0C00-000003000000}"/>
            </a:ext>
          </a:extLst>
        </xdr:cNvPr>
        <xdr:cNvSpPr/>
      </xdr:nvSpPr>
      <xdr:spPr>
        <a:xfrm>
          <a:off x="39076437" y="2977467"/>
          <a:ext cx="319136" cy="909252"/>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87404</xdr:colOff>
      <xdr:row>33</xdr:row>
      <xdr:rowOff>430304</xdr:rowOff>
    </xdr:from>
    <xdr:to>
      <xdr:col>65</xdr:col>
      <xdr:colOff>134474</xdr:colOff>
      <xdr:row>35</xdr:row>
      <xdr:rowOff>439268</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40321004" y="7775984"/>
          <a:ext cx="3399870" cy="450924"/>
        </a:xfrm>
        <a:prstGeom prst="rect">
          <a:avLst/>
        </a:prstGeom>
        <a:noFill/>
        <a:ln w="19050">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n>
                <a:solidFill>
                  <a:srgbClr val="92D050"/>
                </a:solidFill>
              </a:ln>
              <a:solidFill>
                <a:srgbClr val="0070C0"/>
              </a:solidFill>
            </a:rPr>
            <a:t>交付申請書</a:t>
          </a:r>
          <a:r>
            <a:rPr kumimoji="1" lang="en-US" altLang="ja-JP" sz="1100">
              <a:ln>
                <a:solidFill>
                  <a:srgbClr val="92D050"/>
                </a:solidFill>
              </a:ln>
              <a:solidFill>
                <a:srgbClr val="0070C0"/>
              </a:solidFill>
            </a:rPr>
            <a:t>3/4</a:t>
          </a:r>
          <a:r>
            <a:rPr kumimoji="1" lang="ja-JP" altLang="en-US" sz="1100">
              <a:ln>
                <a:solidFill>
                  <a:srgbClr val="92D050"/>
                </a:solidFill>
              </a:ln>
              <a:solidFill>
                <a:srgbClr val="0070C0"/>
              </a:solidFill>
            </a:rPr>
            <a:t>ぺージの</a:t>
          </a:r>
          <a:r>
            <a:rPr kumimoji="1" lang="en-US" altLang="ja-JP" sz="1100">
              <a:ln>
                <a:solidFill>
                  <a:srgbClr val="92D050"/>
                </a:solidFill>
              </a:ln>
              <a:solidFill>
                <a:srgbClr val="0070C0"/>
              </a:solidFill>
            </a:rPr>
            <a:t>9</a:t>
          </a:r>
          <a:r>
            <a:rPr kumimoji="1" lang="ja-JP" altLang="en-US" sz="1100">
              <a:ln>
                <a:solidFill>
                  <a:srgbClr val="92D050"/>
                </a:solidFill>
              </a:ln>
              <a:solidFill>
                <a:srgbClr val="0070C0"/>
              </a:solidFill>
            </a:rPr>
            <a:t>助成交付申請予定額の</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A</a:t>
          </a:r>
          <a:r>
            <a:rPr kumimoji="1" lang="ja-JP" altLang="en-US" sz="1100">
              <a:ln>
                <a:solidFill>
                  <a:srgbClr val="92D050"/>
                </a:solidFill>
              </a:ln>
              <a:solidFill>
                <a:srgbClr val="0070C0"/>
              </a:solidFill>
            </a:rPr>
            <a:t>　機器本体購入費と③</a:t>
          </a:r>
          <a:r>
            <a:rPr kumimoji="1" lang="en-US" altLang="ja-JP" sz="1100">
              <a:ln>
                <a:solidFill>
                  <a:srgbClr val="92D050"/>
                </a:solidFill>
              </a:ln>
              <a:solidFill>
                <a:srgbClr val="0070C0"/>
              </a:solidFill>
            </a:rPr>
            <a:t>+</a:t>
          </a:r>
          <a:r>
            <a:rPr kumimoji="1" lang="ja-JP" altLang="en-US" sz="1100">
              <a:ln>
                <a:solidFill>
                  <a:srgbClr val="92D050"/>
                </a:solidFill>
              </a:ln>
              <a:solidFill>
                <a:srgbClr val="0070C0"/>
              </a:solidFill>
            </a:rPr>
            <a:t>⑥が一致</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B</a:t>
          </a:r>
          <a:r>
            <a:rPr kumimoji="1" lang="ja-JP" altLang="en-US" sz="1100">
              <a:ln>
                <a:solidFill>
                  <a:srgbClr val="92D050"/>
                </a:solidFill>
              </a:ln>
              <a:solidFill>
                <a:srgbClr val="0070C0"/>
              </a:solidFill>
            </a:rPr>
            <a:t>　設置工事費と⑦が一致</a:t>
          </a:r>
          <a:endParaRPr kumimoji="1" lang="en-US" altLang="ja-JP" sz="1100">
            <a:ln>
              <a:solidFill>
                <a:srgbClr val="92D050"/>
              </a:solidFill>
            </a:ln>
            <a:solidFill>
              <a:srgbClr val="0070C0"/>
            </a:solidFill>
          </a:endParaRPr>
        </a:p>
        <a:p>
          <a:pPr algn="l"/>
          <a:r>
            <a:rPr kumimoji="1" lang="ja-JP" altLang="en-US" sz="1100">
              <a:ln>
                <a:solidFill>
                  <a:srgbClr val="92D050"/>
                </a:solidFill>
              </a:ln>
              <a:solidFill>
                <a:srgbClr val="0070C0"/>
              </a:solidFill>
            </a:rPr>
            <a:t>するように記入してください。</a:t>
          </a:r>
          <a:endParaRPr kumimoji="1" lang="en-US" altLang="ja-JP" sz="1100">
            <a:ln>
              <a:solidFill>
                <a:srgbClr val="92D050"/>
              </a:solidFill>
            </a:ln>
            <a:solidFill>
              <a:srgbClr val="0070C0"/>
            </a:solidFill>
          </a:endParaRPr>
        </a:p>
      </xdr:txBody>
    </xdr:sp>
    <xdr:clientData/>
  </xdr:twoCellAnchor>
  <xdr:twoCellAnchor>
    <xdr:from>
      <xdr:col>60</xdr:col>
      <xdr:colOff>96597</xdr:colOff>
      <xdr:row>31</xdr:row>
      <xdr:rowOff>215808</xdr:rowOff>
    </xdr:from>
    <xdr:to>
      <xdr:col>65</xdr:col>
      <xdr:colOff>622374</xdr:colOff>
      <xdr:row>32</xdr:row>
      <xdr:rowOff>816429</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40330197" y="7302408"/>
          <a:ext cx="3878577" cy="242481"/>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④内パワーコンディショナのみの金額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＋⑧太陽光発電システム（機器費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60</xdr:col>
      <xdr:colOff>22351</xdr:colOff>
      <xdr:row>18</xdr:row>
      <xdr:rowOff>584200</xdr:rowOff>
    </xdr:from>
    <xdr:to>
      <xdr:col>68</xdr:col>
      <xdr:colOff>29156</xdr:colOff>
      <xdr:row>20</xdr:row>
      <xdr:rowOff>419100</xdr:rowOff>
    </xdr:to>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40255951" y="4340860"/>
          <a:ext cx="5371285" cy="45974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0070C0"/>
              </a:solidFill>
              <a:effectLst/>
              <a:uLnTx/>
              <a:uFillTx/>
              <a:latin typeface="+mn-lt"/>
              <a:ea typeface="+mn-ea"/>
              <a:cs typeface="+mn-cs"/>
            </a:rPr>
            <a:t>V2H</a:t>
          </a:r>
          <a:r>
            <a:rPr kumimoji="0" lang="ja-JP" altLang="en-US" sz="1400" b="0" i="0" u="none" strike="noStrike" kern="0" cap="none" spc="0" normalizeH="0" baseline="0" noProof="0">
              <a:ln>
                <a:noFill/>
              </a:ln>
              <a:solidFill>
                <a:srgbClr val="0070C0"/>
              </a:solidFill>
              <a:effectLst/>
              <a:uLnTx/>
              <a:uFillTx/>
              <a:latin typeface="+mn-lt"/>
              <a:ea typeface="+mn-ea"/>
              <a:cs typeface="+mn-cs"/>
            </a:rPr>
            <a:t>スタンドのみの金額をご記入ください。</a:t>
          </a:r>
          <a:endParaRPr kumimoji="0"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0070C0"/>
              </a:solidFill>
              <a:effectLst/>
              <a:uLnTx/>
              <a:uFillTx/>
              <a:latin typeface="+mn-lt"/>
              <a:ea typeface="+mn-ea"/>
              <a:cs typeface="+mn-cs"/>
            </a:rPr>
            <a:t>本体購入費における助成対象経費は、原則ＣＥＶ補助対象機器一覧に掲載された「センター承認本体価格（円）」を上限とします。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60</xdr:col>
      <xdr:colOff>1619</xdr:colOff>
      <xdr:row>9</xdr:row>
      <xdr:rowOff>107866</xdr:rowOff>
    </xdr:from>
    <xdr:to>
      <xdr:col>68</xdr:col>
      <xdr:colOff>16044</xdr:colOff>
      <xdr:row>18</xdr:row>
      <xdr:rowOff>228600</xdr:rowOff>
    </xdr:to>
    <xdr:sp macro="" textlink="">
      <xdr:nvSpPr>
        <xdr:cNvPr id="7" name="正方形/長方形 6">
          <a:extLst>
            <a:ext uri="{FF2B5EF4-FFF2-40B4-BE49-F238E27FC236}">
              <a16:creationId xmlns:a16="http://schemas.microsoft.com/office/drawing/2014/main" id="{00000000-0008-0000-0C00-000007000000}"/>
            </a:ext>
          </a:extLst>
        </xdr:cNvPr>
        <xdr:cNvSpPr/>
      </xdr:nvSpPr>
      <xdr:spPr>
        <a:xfrm>
          <a:off x="40235219" y="2165266"/>
          <a:ext cx="5378905" cy="217813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太陽光・</a:t>
          </a: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に申請がある場合はパワーコンディショナの金額を按分して記載してください。販売店等で按分ができない場合には、２等分または３等分した金額を記載ください。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の助成金にも申請する場合は、同様の内訳としてください</a:t>
          </a:r>
          <a:r>
            <a:rPr kumimoji="1" lang="ja-JP" altLang="en-US" sz="1600" b="0" i="0" u="none" strike="noStrike" kern="0" cap="none" spc="0" normalizeH="0" baseline="0" noProof="0">
              <a:ln>
                <a:noFill/>
              </a:ln>
              <a:solidFill>
                <a:srgbClr val="0070C0"/>
              </a:solidFill>
              <a:effectLst/>
              <a:uLnTx/>
              <a:uFillTx/>
              <a:latin typeface="+mn-lt"/>
              <a:ea typeface="+mn-ea"/>
              <a:cs typeface="+mn-cs"/>
            </a:rPr>
            <a:t>。</a:t>
          </a:r>
          <a:endParaRPr kumimoji="1" lang="en-US" altLang="ja-JP" sz="16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58</xdr:col>
      <xdr:colOff>0</xdr:colOff>
      <xdr:row>18</xdr:row>
      <xdr:rowOff>221153</xdr:rowOff>
    </xdr:from>
    <xdr:to>
      <xdr:col>60</xdr:col>
      <xdr:colOff>1905</xdr:colOff>
      <xdr:row>18</xdr:row>
      <xdr:rowOff>222538</xdr:rowOff>
    </xdr:to>
    <xdr:cxnSp macro="">
      <xdr:nvCxnSpPr>
        <xdr:cNvPr id="8" name="直線矢印コネクタ 7">
          <a:extLst>
            <a:ext uri="{FF2B5EF4-FFF2-40B4-BE49-F238E27FC236}">
              <a16:creationId xmlns:a16="http://schemas.microsoft.com/office/drawing/2014/main" id="{00000000-0008-0000-0C00-000008000000}"/>
            </a:ext>
          </a:extLst>
        </xdr:cNvPr>
        <xdr:cNvCxnSpPr/>
      </xdr:nvCxnSpPr>
      <xdr:spPr>
        <a:xfrm flipH="1">
          <a:off x="38892480" y="4335953"/>
          <a:ext cx="1343025" cy="1385"/>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45</xdr:col>
          <xdr:colOff>464820</xdr:colOff>
          <xdr:row>21</xdr:row>
          <xdr:rowOff>137160</xdr:rowOff>
        </xdr:from>
        <xdr:to>
          <xdr:col>47</xdr:col>
          <xdr:colOff>472440</xdr:colOff>
          <xdr:row>21</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C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594360</xdr:colOff>
          <xdr:row>21</xdr:row>
          <xdr:rowOff>144780</xdr:rowOff>
        </xdr:from>
        <xdr:to>
          <xdr:col>50</xdr:col>
          <xdr:colOff>236220</xdr:colOff>
          <xdr:row>21</xdr:row>
          <xdr:rowOff>480060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C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58</xdr:col>
      <xdr:colOff>20395</xdr:colOff>
      <xdr:row>30</xdr:row>
      <xdr:rowOff>188259</xdr:rowOff>
    </xdr:from>
    <xdr:to>
      <xdr:col>63</xdr:col>
      <xdr:colOff>26111</xdr:colOff>
      <xdr:row>31</xdr:row>
      <xdr:rowOff>215808</xdr:rowOff>
    </xdr:to>
    <xdr:cxnSp macro="">
      <xdr:nvCxnSpPr>
        <xdr:cNvPr id="9" name="直線矢印コネクタ 8">
          <a:extLst>
            <a:ext uri="{FF2B5EF4-FFF2-40B4-BE49-F238E27FC236}">
              <a16:creationId xmlns:a16="http://schemas.microsoft.com/office/drawing/2014/main" id="{00000000-0008-0000-0C00-000009000000}"/>
            </a:ext>
          </a:extLst>
        </xdr:cNvPr>
        <xdr:cNvCxnSpPr>
          <a:stCxn id="5" idx="0"/>
        </xdr:cNvCxnSpPr>
      </xdr:nvCxnSpPr>
      <xdr:spPr>
        <a:xfrm flipH="1" flipV="1">
          <a:off x="38912875" y="7046259"/>
          <a:ext cx="3358516" cy="256149"/>
        </a:xfrm>
        <a:prstGeom prst="straightConnector1">
          <a:avLst/>
        </a:prstGeom>
        <a:ln w="1905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51</xdr:col>
      <xdr:colOff>788895</xdr:colOff>
      <xdr:row>32</xdr:row>
      <xdr:rowOff>8966</xdr:rowOff>
    </xdr:from>
    <xdr:to>
      <xdr:col>60</xdr:col>
      <xdr:colOff>87405</xdr:colOff>
      <xdr:row>34</xdr:row>
      <xdr:rowOff>479611</xdr:rowOff>
    </xdr:to>
    <xdr:cxnSp macro="">
      <xdr:nvCxnSpPr>
        <xdr:cNvPr id="10" name="カギ線コネクタ 24">
          <a:extLst>
            <a:ext uri="{FF2B5EF4-FFF2-40B4-BE49-F238E27FC236}">
              <a16:creationId xmlns:a16="http://schemas.microsoft.com/office/drawing/2014/main" id="{00000000-0008-0000-0C00-00000A000000}"/>
            </a:ext>
          </a:extLst>
        </xdr:cNvPr>
        <xdr:cNvCxnSpPr>
          <a:stCxn id="4" idx="1"/>
        </xdr:cNvCxnSpPr>
      </xdr:nvCxnSpPr>
      <xdr:spPr>
        <a:xfrm rot="10800000">
          <a:off x="34865535" y="7324166"/>
          <a:ext cx="5455470" cy="676385"/>
        </a:xfrm>
        <a:prstGeom prst="bentConnector3">
          <a:avLst>
            <a:gd name="adj1" fmla="val 100093"/>
          </a:avLst>
        </a:prstGeom>
        <a:ln w="19050">
          <a:solidFill>
            <a:srgbClr val="92D050"/>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60</xdr:col>
      <xdr:colOff>89648</xdr:colOff>
      <xdr:row>24</xdr:row>
      <xdr:rowOff>179296</xdr:rowOff>
    </xdr:from>
    <xdr:ext cx="3872752" cy="1577786"/>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40323248" y="5665696"/>
          <a:ext cx="3872752" cy="1577786"/>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b="0" cap="none" spc="0">
              <a:ln>
                <a:noFill/>
              </a:ln>
              <a:solidFill>
                <a:schemeClr val="accent2">
                  <a:lumMod val="75000"/>
                </a:schemeClr>
              </a:solidFill>
              <a:effectLst/>
            </a:rPr>
            <a:t>＜蓄電池に申請する場合＞</a:t>
          </a:r>
          <a:endParaRPr kumimoji="1" lang="en-US" altLang="ja-JP" sz="1100" b="0" cap="none" spc="0">
            <a:ln>
              <a:noFill/>
            </a:ln>
            <a:solidFill>
              <a:schemeClr val="accent2">
                <a:lumMod val="75000"/>
              </a:schemeClr>
            </a:solidFill>
            <a:effectLst/>
          </a:endParaRPr>
        </a:p>
        <a:p>
          <a:r>
            <a:rPr kumimoji="1" lang="ja-JP" altLang="ja-JP" sz="1100" b="0">
              <a:solidFill>
                <a:schemeClr val="accent2"/>
              </a:solidFill>
              <a:effectLst/>
              <a:latin typeface="+mn-lt"/>
              <a:ea typeface="+mn-ea"/>
              <a:cs typeface="+mn-cs"/>
            </a:rPr>
            <a:t>助成対象機器（①蓄電池システム機器費全額</a:t>
          </a:r>
          <a:r>
            <a:rPr kumimoji="1" lang="ja-JP" altLang="en-US" sz="1100" b="0">
              <a:solidFill>
                <a:schemeClr val="accent2"/>
              </a:solidFill>
              <a:effectLst/>
              <a:latin typeface="+mn-lt"/>
              <a:ea typeface="+mn-ea"/>
              <a:cs typeface="+mn-cs"/>
            </a:rPr>
            <a:t>－③内パワーコンディショナのみの金額（</a:t>
          </a:r>
          <a:r>
            <a:rPr kumimoji="1" lang="en-US" altLang="ja-JP" sz="1100" b="0">
              <a:solidFill>
                <a:schemeClr val="accent2"/>
              </a:solidFill>
              <a:effectLst/>
              <a:latin typeface="+mn-lt"/>
              <a:ea typeface="+mn-ea"/>
              <a:cs typeface="+mn-cs"/>
            </a:rPr>
            <a:t>V2H</a:t>
          </a:r>
          <a:r>
            <a:rPr kumimoji="1" lang="ja-JP" altLang="en-US" sz="1100" b="0">
              <a:solidFill>
                <a:schemeClr val="accent2"/>
              </a:solidFill>
              <a:effectLst/>
              <a:latin typeface="+mn-lt"/>
              <a:ea typeface="+mn-ea"/>
              <a:cs typeface="+mn-cs"/>
            </a:rPr>
            <a:t>分）－④内パワーコンディショナのみの金額（太陽光分））</a:t>
          </a:r>
          <a:r>
            <a:rPr kumimoji="1" lang="ja-JP" altLang="ja-JP" sz="1100" b="0">
              <a:solidFill>
                <a:schemeClr val="accent2"/>
              </a:solidFill>
              <a:effectLst/>
              <a:latin typeface="+mn-lt"/>
              <a:ea typeface="+mn-ea"/>
              <a:cs typeface="+mn-cs"/>
            </a:rPr>
            <a:t>＋⑤蓄電池工事費を</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蓄電池</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申請書</a:t>
          </a:r>
          <a:r>
            <a:rPr kumimoji="1" lang="en-US" altLang="ja-JP" sz="1100" b="0">
              <a:solidFill>
                <a:schemeClr val="accent2"/>
              </a:solidFill>
              <a:effectLst/>
              <a:latin typeface="+mn-lt"/>
              <a:ea typeface="+mn-ea"/>
              <a:cs typeface="+mn-cs"/>
            </a:rPr>
            <a:t>2/3</a:t>
          </a:r>
          <a:r>
            <a:rPr kumimoji="1" lang="ja-JP" altLang="ja-JP" sz="1100" b="0">
              <a:solidFill>
                <a:schemeClr val="accent2"/>
              </a:solidFill>
              <a:effectLst/>
              <a:latin typeface="+mn-lt"/>
              <a:ea typeface="+mn-ea"/>
              <a:cs typeface="+mn-cs"/>
            </a:rPr>
            <a:t>頁（</a:t>
          </a:r>
          <a:r>
            <a:rPr kumimoji="1" lang="en-US" altLang="ja-JP" sz="1100" b="0">
              <a:solidFill>
                <a:schemeClr val="accent2"/>
              </a:solidFill>
              <a:effectLst/>
              <a:latin typeface="+mn-lt"/>
              <a:ea typeface="+mn-ea"/>
              <a:cs typeface="+mn-cs"/>
            </a:rPr>
            <a:t>6</a:t>
          </a:r>
          <a:r>
            <a:rPr kumimoji="1" lang="ja-JP" altLang="ja-JP" sz="1100" b="0">
              <a:solidFill>
                <a:schemeClr val="accent2"/>
              </a:solidFill>
              <a:effectLst/>
              <a:latin typeface="+mn-lt"/>
              <a:ea typeface="+mn-ea"/>
              <a:cs typeface="+mn-cs"/>
            </a:rPr>
            <a:t>）の</a:t>
          </a:r>
          <a:r>
            <a:rPr kumimoji="1" lang="ja-JP" altLang="ja-JP" sz="1100" b="0" u="sng">
              <a:solidFill>
                <a:schemeClr val="accent2"/>
              </a:solidFill>
              <a:effectLst/>
              <a:latin typeface="+mn-lt"/>
              <a:ea typeface="+mn-ea"/>
              <a:cs typeface="+mn-cs"/>
            </a:rPr>
            <a:t>購入予定金額（税抜き）</a:t>
          </a:r>
          <a:r>
            <a:rPr kumimoji="1" lang="ja-JP" altLang="ja-JP" sz="1100" b="0">
              <a:solidFill>
                <a:schemeClr val="accent2"/>
              </a:solidFill>
              <a:effectLst/>
              <a:latin typeface="+mn-lt"/>
              <a:ea typeface="+mn-ea"/>
              <a:cs typeface="+mn-cs"/>
            </a:rPr>
            <a:t>に記入してください。</a:t>
          </a:r>
          <a:endParaRPr lang="ja-JP" altLang="ja-JP">
            <a:solidFill>
              <a:schemeClr val="accent2"/>
            </a:solidFill>
            <a:effectLst/>
          </a:endParaRPr>
        </a:p>
      </xdr:txBody>
    </xdr:sp>
    <xdr:clientData/>
  </xdr:oneCellAnchor>
  <xdr:twoCellAnchor>
    <xdr:from>
      <xdr:col>47</xdr:col>
      <xdr:colOff>331699</xdr:colOff>
      <xdr:row>29</xdr:row>
      <xdr:rowOff>17929</xdr:rowOff>
    </xdr:from>
    <xdr:to>
      <xdr:col>60</xdr:col>
      <xdr:colOff>80684</xdr:colOff>
      <xdr:row>29</xdr:row>
      <xdr:rowOff>412375</xdr:rowOff>
    </xdr:to>
    <xdr:cxnSp macro="">
      <xdr:nvCxnSpPr>
        <xdr:cNvPr id="12" name="カギ線コネクタ 3138">
          <a:extLst>
            <a:ext uri="{FF2B5EF4-FFF2-40B4-BE49-F238E27FC236}">
              <a16:creationId xmlns:a16="http://schemas.microsoft.com/office/drawing/2014/main" id="{00000000-0008-0000-0C00-00000C000000}"/>
            </a:ext>
          </a:extLst>
        </xdr:cNvPr>
        <xdr:cNvCxnSpPr/>
      </xdr:nvCxnSpPr>
      <xdr:spPr>
        <a:xfrm rot="10800000" flipV="1">
          <a:off x="31848019" y="6647329"/>
          <a:ext cx="8466265" cy="211566"/>
        </a:xfrm>
        <a:prstGeom prst="bentConnector3">
          <a:avLst>
            <a:gd name="adj1" fmla="val 99811"/>
          </a:avLst>
        </a:prstGeom>
        <a:ln w="19050">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56</xdr:col>
      <xdr:colOff>454660</xdr:colOff>
      <xdr:row>3</xdr:row>
      <xdr:rowOff>38100</xdr:rowOff>
    </xdr:from>
    <xdr:to>
      <xdr:col>57</xdr:col>
      <xdr:colOff>645160</xdr:colOff>
      <xdr:row>6</xdr:row>
      <xdr:rowOff>349885</xdr:rowOff>
    </xdr:to>
    <xdr:sp macro="" textlink="">
      <xdr:nvSpPr>
        <xdr:cNvPr id="13" name="角丸四角形 62">
          <a:extLst>
            <a:ext uri="{FF2B5EF4-FFF2-40B4-BE49-F238E27FC236}">
              <a16:creationId xmlns:a16="http://schemas.microsoft.com/office/drawing/2014/main" id="{00000000-0008-0000-0C00-00000D000000}"/>
            </a:ext>
          </a:extLst>
        </xdr:cNvPr>
        <xdr:cNvSpPr/>
      </xdr:nvSpPr>
      <xdr:spPr>
        <a:xfrm>
          <a:off x="38006020" y="723900"/>
          <a:ext cx="861060" cy="8756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586740</xdr:colOff>
      <xdr:row>3</xdr:row>
      <xdr:rowOff>304800</xdr:rowOff>
    </xdr:from>
    <xdr:to>
      <xdr:col>57</xdr:col>
      <xdr:colOff>723900</xdr:colOff>
      <xdr:row>6</xdr:row>
      <xdr:rowOff>213360</xdr:rowOff>
    </xdr:to>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38138100" y="914400"/>
          <a:ext cx="754380"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163085</xdr:colOff>
      <xdr:row>6</xdr:row>
      <xdr:rowOff>188595</xdr:rowOff>
    </xdr:from>
    <xdr:to>
      <xdr:col>54</xdr:col>
      <xdr:colOff>163085</xdr:colOff>
      <xdr:row>8</xdr:row>
      <xdr:rowOff>179070</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8804165" y="1522095"/>
          <a:ext cx="0" cy="37147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1242</xdr:colOff>
      <xdr:row>11</xdr:row>
      <xdr:rowOff>185448</xdr:rowOff>
    </xdr:from>
    <xdr:to>
      <xdr:col>51</xdr:col>
      <xdr:colOff>1242</xdr:colOff>
      <xdr:row>13</xdr:row>
      <xdr:rowOff>181638</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8162262" y="2471448"/>
          <a:ext cx="0" cy="37719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1243</xdr:colOff>
      <xdr:row>11</xdr:row>
      <xdr:rowOff>183543</xdr:rowOff>
    </xdr:from>
    <xdr:to>
      <xdr:col>55</xdr:col>
      <xdr:colOff>1243</xdr:colOff>
      <xdr:row>13</xdr:row>
      <xdr:rowOff>179733</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8802343" y="2469543"/>
          <a:ext cx="0" cy="37719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3148</xdr:colOff>
      <xdr:row>11</xdr:row>
      <xdr:rowOff>179733</xdr:rowOff>
    </xdr:from>
    <xdr:to>
      <xdr:col>59</xdr:col>
      <xdr:colOff>3148</xdr:colOff>
      <xdr:row>13</xdr:row>
      <xdr:rowOff>174018</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9444328" y="2465733"/>
          <a:ext cx="0" cy="37528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0</xdr:colOff>
      <xdr:row>9</xdr:row>
      <xdr:rowOff>95250</xdr:rowOff>
    </xdr:from>
    <xdr:to>
      <xdr:col>63</xdr:col>
      <xdr:colOff>158115</xdr:colOff>
      <xdr:row>9</xdr:row>
      <xdr:rowOff>95250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9601200" y="2000250"/>
          <a:ext cx="638175"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0</xdr:colOff>
      <xdr:row>11</xdr:row>
      <xdr:rowOff>91440</xdr:rowOff>
    </xdr:from>
    <xdr:to>
      <xdr:col>63</xdr:col>
      <xdr:colOff>160020</xdr:colOff>
      <xdr:row>11</xdr:row>
      <xdr:rowOff>91440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9601200" y="2377440"/>
          <a:ext cx="64008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164990</xdr:colOff>
      <xdr:row>22</xdr:row>
      <xdr:rowOff>188595</xdr:rowOff>
    </xdr:from>
    <xdr:to>
      <xdr:col>54</xdr:col>
      <xdr:colOff>164990</xdr:colOff>
      <xdr:row>24</xdr:row>
      <xdr:rowOff>177165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8798450" y="4570095"/>
          <a:ext cx="0" cy="36957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1242</xdr:colOff>
      <xdr:row>27</xdr:row>
      <xdr:rowOff>183543</xdr:rowOff>
    </xdr:from>
    <xdr:to>
      <xdr:col>51</xdr:col>
      <xdr:colOff>1242</xdr:colOff>
      <xdr:row>29</xdr:row>
      <xdr:rowOff>179733</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8162262" y="5517543"/>
          <a:ext cx="0" cy="37719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1243</xdr:colOff>
      <xdr:row>27</xdr:row>
      <xdr:rowOff>181638</xdr:rowOff>
    </xdr:from>
    <xdr:to>
      <xdr:col>55</xdr:col>
      <xdr:colOff>1243</xdr:colOff>
      <xdr:row>29</xdr:row>
      <xdr:rowOff>177828</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8802343" y="5515638"/>
          <a:ext cx="0" cy="37719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3148</xdr:colOff>
      <xdr:row>27</xdr:row>
      <xdr:rowOff>177828</xdr:rowOff>
    </xdr:from>
    <xdr:to>
      <xdr:col>59</xdr:col>
      <xdr:colOff>3148</xdr:colOff>
      <xdr:row>29</xdr:row>
      <xdr:rowOff>170208</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a:off x="9444328" y="5511828"/>
          <a:ext cx="0" cy="37338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0</xdr:colOff>
      <xdr:row>25</xdr:row>
      <xdr:rowOff>99722</xdr:rowOff>
    </xdr:from>
    <xdr:to>
      <xdr:col>63</xdr:col>
      <xdr:colOff>160020</xdr:colOff>
      <xdr:row>25</xdr:row>
      <xdr:rowOff>99722</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9601200" y="5052722"/>
          <a:ext cx="64008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0</xdr:colOff>
      <xdr:row>27</xdr:row>
      <xdr:rowOff>103532</xdr:rowOff>
    </xdr:from>
    <xdr:to>
      <xdr:col>63</xdr:col>
      <xdr:colOff>161925</xdr:colOff>
      <xdr:row>27</xdr:row>
      <xdr:rowOff>103532</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9601200" y="5437532"/>
          <a:ext cx="641985"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2398396</xdr:colOff>
      <xdr:row>0</xdr:row>
      <xdr:rowOff>146685</xdr:rowOff>
    </xdr:from>
    <xdr:to>
      <xdr:col>8</xdr:col>
      <xdr:colOff>478156</xdr:colOff>
      <xdr:row>2</xdr:row>
      <xdr:rowOff>66675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550016" y="146685"/>
          <a:ext cx="1371600" cy="422910"/>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記載例</a:t>
          </a:r>
        </a:p>
      </xdr:txBody>
    </xdr:sp>
    <xdr:clientData/>
  </xdr:twoCellAnchor>
  <xdr:twoCellAnchor>
    <xdr:from>
      <xdr:col>15</xdr:col>
      <xdr:colOff>419092</xdr:colOff>
      <xdr:row>1</xdr:row>
      <xdr:rowOff>66664</xdr:rowOff>
    </xdr:from>
    <xdr:to>
      <xdr:col>16</xdr:col>
      <xdr:colOff>298057</xdr:colOff>
      <xdr:row>3</xdr:row>
      <xdr:rowOff>124699</xdr:rowOff>
    </xdr:to>
    <xdr:sp macro="" textlink="">
      <xdr:nvSpPr>
        <xdr:cNvPr id="3" name="楕円 2">
          <a:extLst>
            <a:ext uri="{FF2B5EF4-FFF2-40B4-BE49-F238E27FC236}">
              <a16:creationId xmlns:a16="http://schemas.microsoft.com/office/drawing/2014/main" id="{00000000-0008-0000-0200-000003000000}"/>
            </a:ext>
          </a:extLst>
        </xdr:cNvPr>
        <xdr:cNvSpPr>
          <a:spLocks noChangeAspect="1"/>
        </xdr:cNvSpPr>
      </xdr:nvSpPr>
      <xdr:spPr>
        <a:xfrm>
          <a:off x="16983067" y="257164"/>
          <a:ext cx="545715" cy="54381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1</a:t>
          </a:r>
          <a:endParaRPr kumimoji="1" lang="ja-JP" altLang="en-US" sz="2000">
            <a:solidFill>
              <a:srgbClr val="FF0000"/>
            </a:solidFill>
          </a:endParaRPr>
        </a:p>
      </xdr:txBody>
    </xdr:sp>
    <xdr:clientData/>
  </xdr:twoCellAnchor>
  <xdr:twoCellAnchor>
    <xdr:from>
      <xdr:col>14</xdr:col>
      <xdr:colOff>438142</xdr:colOff>
      <xdr:row>8</xdr:row>
      <xdr:rowOff>179059</xdr:rowOff>
    </xdr:from>
    <xdr:to>
      <xdr:col>15</xdr:col>
      <xdr:colOff>315202</xdr:colOff>
      <xdr:row>9</xdr:row>
      <xdr:rowOff>221854</xdr:rowOff>
    </xdr:to>
    <xdr:sp macro="" textlink="">
      <xdr:nvSpPr>
        <xdr:cNvPr id="4" name="楕円 3">
          <a:extLst>
            <a:ext uri="{FF2B5EF4-FFF2-40B4-BE49-F238E27FC236}">
              <a16:creationId xmlns:a16="http://schemas.microsoft.com/office/drawing/2014/main" id="{00000000-0008-0000-0200-000004000000}"/>
            </a:ext>
          </a:extLst>
        </xdr:cNvPr>
        <xdr:cNvSpPr>
          <a:spLocks noChangeAspect="1"/>
        </xdr:cNvSpPr>
      </xdr:nvSpPr>
      <xdr:spPr>
        <a:xfrm>
          <a:off x="16335367" y="2893684"/>
          <a:ext cx="543810" cy="54762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2</a:t>
          </a:r>
          <a:endParaRPr kumimoji="1" lang="ja-JP" altLang="en-US" sz="2000">
            <a:solidFill>
              <a:srgbClr val="FF0000"/>
            </a:solidFill>
          </a:endParaRPr>
        </a:p>
      </xdr:txBody>
    </xdr:sp>
    <xdr:clientData/>
  </xdr:twoCellAnchor>
  <xdr:twoCellAnchor>
    <xdr:from>
      <xdr:col>16</xdr:col>
      <xdr:colOff>422902</xdr:colOff>
      <xdr:row>4</xdr:row>
      <xdr:rowOff>460999</xdr:rowOff>
    </xdr:from>
    <xdr:to>
      <xdr:col>17</xdr:col>
      <xdr:colOff>298057</xdr:colOff>
      <xdr:row>6</xdr:row>
      <xdr:rowOff>258049</xdr:rowOff>
    </xdr:to>
    <xdr:sp macro="" textlink="">
      <xdr:nvSpPr>
        <xdr:cNvPr id="5" name="楕円 4">
          <a:extLst>
            <a:ext uri="{FF2B5EF4-FFF2-40B4-BE49-F238E27FC236}">
              <a16:creationId xmlns:a16="http://schemas.microsoft.com/office/drawing/2014/main" id="{00000000-0008-0000-0200-000005000000}"/>
            </a:ext>
          </a:extLst>
        </xdr:cNvPr>
        <xdr:cNvSpPr>
          <a:spLocks noChangeAspect="1"/>
        </xdr:cNvSpPr>
      </xdr:nvSpPr>
      <xdr:spPr>
        <a:xfrm>
          <a:off x="17653627" y="1413499"/>
          <a:ext cx="541905" cy="549525"/>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3</a:t>
          </a:r>
          <a:endParaRPr kumimoji="1" lang="ja-JP" altLang="en-US" sz="2000">
            <a:solidFill>
              <a:srgbClr val="FF0000"/>
            </a:solidFill>
          </a:endParaRPr>
        </a:p>
      </xdr:txBody>
    </xdr:sp>
    <xdr:clientData/>
  </xdr:twoCellAnchor>
  <xdr:twoCellAnchor>
    <xdr:from>
      <xdr:col>15</xdr:col>
      <xdr:colOff>13327</xdr:colOff>
      <xdr:row>10</xdr:row>
      <xdr:rowOff>337174</xdr:rowOff>
    </xdr:from>
    <xdr:to>
      <xdr:col>15</xdr:col>
      <xdr:colOff>553327</xdr:colOff>
      <xdr:row>11</xdr:row>
      <xdr:rowOff>379969</xdr:rowOff>
    </xdr:to>
    <xdr:sp macro="" textlink="">
      <xdr:nvSpPr>
        <xdr:cNvPr id="6" name="楕円 5">
          <a:extLst>
            <a:ext uri="{FF2B5EF4-FFF2-40B4-BE49-F238E27FC236}">
              <a16:creationId xmlns:a16="http://schemas.microsoft.com/office/drawing/2014/main" id="{00000000-0008-0000-0200-000006000000}"/>
            </a:ext>
          </a:extLst>
        </xdr:cNvPr>
        <xdr:cNvSpPr>
          <a:spLocks noChangeAspect="1"/>
        </xdr:cNvSpPr>
      </xdr:nvSpPr>
      <xdr:spPr>
        <a:xfrm>
          <a:off x="16577302" y="4061449"/>
          <a:ext cx="540000" cy="54762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4</a:t>
          </a:r>
          <a:endParaRPr kumimoji="1" lang="ja-JP" altLang="en-US" sz="2000">
            <a:solidFill>
              <a:srgbClr val="FF0000"/>
            </a:solidFill>
          </a:endParaRPr>
        </a:p>
      </xdr:txBody>
    </xdr:sp>
    <xdr:clientData/>
  </xdr:twoCellAnchor>
  <xdr:twoCellAnchor>
    <xdr:from>
      <xdr:col>19</xdr:col>
      <xdr:colOff>47617</xdr:colOff>
      <xdr:row>11</xdr:row>
      <xdr:rowOff>83809</xdr:rowOff>
    </xdr:from>
    <xdr:to>
      <xdr:col>19</xdr:col>
      <xdr:colOff>579997</xdr:colOff>
      <xdr:row>12</xdr:row>
      <xdr:rowOff>130414</xdr:rowOff>
    </xdr:to>
    <xdr:sp macro="" textlink="">
      <xdr:nvSpPr>
        <xdr:cNvPr id="7" name="楕円 6">
          <a:extLst>
            <a:ext uri="{FF2B5EF4-FFF2-40B4-BE49-F238E27FC236}">
              <a16:creationId xmlns:a16="http://schemas.microsoft.com/office/drawing/2014/main" id="{00000000-0008-0000-0200-000007000000}"/>
            </a:ext>
          </a:extLst>
        </xdr:cNvPr>
        <xdr:cNvSpPr>
          <a:spLocks noChangeAspect="1"/>
        </xdr:cNvSpPr>
      </xdr:nvSpPr>
      <xdr:spPr>
        <a:xfrm>
          <a:off x="19278592" y="4312909"/>
          <a:ext cx="532380" cy="55143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5</a:t>
          </a:r>
          <a:endParaRPr kumimoji="1" lang="ja-JP" altLang="en-US" sz="2000">
            <a:solidFill>
              <a:srgbClr val="FF0000"/>
            </a:solidFill>
          </a:endParaRPr>
        </a:p>
      </xdr:txBody>
    </xdr:sp>
    <xdr:clientData/>
  </xdr:twoCellAnchor>
  <xdr:twoCellAnchor>
    <xdr:from>
      <xdr:col>17</xdr:col>
      <xdr:colOff>659122</xdr:colOff>
      <xdr:row>11</xdr:row>
      <xdr:rowOff>59044</xdr:rowOff>
    </xdr:from>
    <xdr:to>
      <xdr:col>18</xdr:col>
      <xdr:colOff>524752</xdr:colOff>
      <xdr:row>12</xdr:row>
      <xdr:rowOff>101839</xdr:rowOff>
    </xdr:to>
    <xdr:sp macro="" textlink="">
      <xdr:nvSpPr>
        <xdr:cNvPr id="8" name="楕円 7">
          <a:extLst>
            <a:ext uri="{FF2B5EF4-FFF2-40B4-BE49-F238E27FC236}">
              <a16:creationId xmlns:a16="http://schemas.microsoft.com/office/drawing/2014/main" id="{00000000-0008-0000-0200-000008000000}"/>
            </a:ext>
          </a:extLst>
        </xdr:cNvPr>
        <xdr:cNvSpPr>
          <a:spLocks noChangeAspect="1"/>
        </xdr:cNvSpPr>
      </xdr:nvSpPr>
      <xdr:spPr>
        <a:xfrm>
          <a:off x="18556597" y="4288144"/>
          <a:ext cx="532380" cy="54762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17</xdr:col>
      <xdr:colOff>621022</xdr:colOff>
      <xdr:row>9</xdr:row>
      <xdr:rowOff>83809</xdr:rowOff>
    </xdr:from>
    <xdr:to>
      <xdr:col>18</xdr:col>
      <xdr:colOff>486652</xdr:colOff>
      <xdr:row>10</xdr:row>
      <xdr:rowOff>126604</xdr:rowOff>
    </xdr:to>
    <xdr:sp macro="" textlink="">
      <xdr:nvSpPr>
        <xdr:cNvPr id="9" name="楕円 8">
          <a:extLst>
            <a:ext uri="{FF2B5EF4-FFF2-40B4-BE49-F238E27FC236}">
              <a16:creationId xmlns:a16="http://schemas.microsoft.com/office/drawing/2014/main" id="{00000000-0008-0000-0200-000009000000}"/>
            </a:ext>
          </a:extLst>
        </xdr:cNvPr>
        <xdr:cNvSpPr>
          <a:spLocks noChangeAspect="1"/>
        </xdr:cNvSpPr>
      </xdr:nvSpPr>
      <xdr:spPr>
        <a:xfrm>
          <a:off x="18518497" y="3303259"/>
          <a:ext cx="532380" cy="54762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11</xdr:col>
      <xdr:colOff>584827</xdr:colOff>
      <xdr:row>3</xdr:row>
      <xdr:rowOff>123814</xdr:rowOff>
    </xdr:from>
    <xdr:to>
      <xdr:col>12</xdr:col>
      <xdr:colOff>322822</xdr:colOff>
      <xdr:row>4</xdr:row>
      <xdr:rowOff>397114</xdr:rowOff>
    </xdr:to>
    <xdr:sp macro="" textlink="">
      <xdr:nvSpPr>
        <xdr:cNvPr id="10" name="楕円 9">
          <a:extLst>
            <a:ext uri="{FF2B5EF4-FFF2-40B4-BE49-F238E27FC236}">
              <a16:creationId xmlns:a16="http://schemas.microsoft.com/office/drawing/2014/main" id="{00000000-0008-0000-0200-00000A000000}"/>
            </a:ext>
          </a:extLst>
        </xdr:cNvPr>
        <xdr:cNvSpPr>
          <a:spLocks noChangeAspect="1"/>
        </xdr:cNvSpPr>
      </xdr:nvSpPr>
      <xdr:spPr>
        <a:xfrm>
          <a:off x="14357977" y="800089"/>
          <a:ext cx="528570" cy="5495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7</xdr:col>
      <xdr:colOff>1524000</xdr:colOff>
      <xdr:row>2</xdr:row>
      <xdr:rowOff>144780</xdr:rowOff>
    </xdr:from>
    <xdr:to>
      <xdr:col>8</xdr:col>
      <xdr:colOff>599440</xdr:colOff>
      <xdr:row>6</xdr:row>
      <xdr:rowOff>198120</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0759440" y="647700"/>
          <a:ext cx="2176780" cy="124968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＜導入機器＞</a:t>
          </a:r>
          <a:endParaRPr kumimoji="1" lang="en-US" altLang="ja-JP" sz="1100"/>
        </a:p>
        <a:p>
          <a:r>
            <a:rPr kumimoji="1" lang="ja-JP" altLang="en-US" sz="1100">
              <a:solidFill>
                <a:srgbClr val="FF0000"/>
              </a:solidFill>
              <a:latin typeface="メイリオ" panose="020B0604030504040204" pitchFamily="50" charset="-128"/>
              <a:ea typeface="メイリオ" panose="020B0604030504040204" pitchFamily="50" charset="-128"/>
            </a:rPr>
            <a:t>太陽光発電システムの工事のみ</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蓄電池システムの工事のみ</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（機器費は別契約で調達）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428625</xdr:colOff>
      <xdr:row>1</xdr:row>
      <xdr:rowOff>95250</xdr:rowOff>
    </xdr:from>
    <xdr:to>
      <xdr:col>16</xdr:col>
      <xdr:colOff>301875</xdr:colOff>
      <xdr:row>3</xdr:row>
      <xdr:rowOff>168525</xdr:rowOff>
    </xdr:to>
    <xdr:sp macro="" textlink="">
      <xdr:nvSpPr>
        <xdr:cNvPr id="3" name="楕円 2">
          <a:extLst>
            <a:ext uri="{FF2B5EF4-FFF2-40B4-BE49-F238E27FC236}">
              <a16:creationId xmlns:a16="http://schemas.microsoft.com/office/drawing/2014/main" id="{00000000-0008-0000-0300-000003000000}"/>
            </a:ext>
          </a:extLst>
        </xdr:cNvPr>
        <xdr:cNvSpPr>
          <a:spLocks noChangeAspect="1"/>
        </xdr:cNvSpPr>
      </xdr:nvSpPr>
      <xdr:spPr>
        <a:xfrm>
          <a:off x="16992600" y="285750"/>
          <a:ext cx="540000" cy="55905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1</a:t>
          </a:r>
          <a:endParaRPr kumimoji="1" lang="ja-JP" altLang="en-US" sz="2000">
            <a:solidFill>
              <a:srgbClr val="FF0000"/>
            </a:solidFill>
          </a:endParaRPr>
        </a:p>
      </xdr:txBody>
    </xdr:sp>
    <xdr:clientData/>
  </xdr:twoCellAnchor>
  <xdr:twoCellAnchor>
    <xdr:from>
      <xdr:col>15</xdr:col>
      <xdr:colOff>91440</xdr:colOff>
      <xdr:row>11</xdr:row>
      <xdr:rowOff>66675</xdr:rowOff>
    </xdr:from>
    <xdr:to>
      <xdr:col>15</xdr:col>
      <xdr:colOff>639060</xdr:colOff>
      <xdr:row>12</xdr:row>
      <xdr:rowOff>105660</xdr:rowOff>
    </xdr:to>
    <xdr:sp macro="" textlink="">
      <xdr:nvSpPr>
        <xdr:cNvPr id="4" name="楕円 3">
          <a:extLst>
            <a:ext uri="{FF2B5EF4-FFF2-40B4-BE49-F238E27FC236}">
              <a16:creationId xmlns:a16="http://schemas.microsoft.com/office/drawing/2014/main" id="{00000000-0008-0000-0300-000004000000}"/>
            </a:ext>
          </a:extLst>
        </xdr:cNvPr>
        <xdr:cNvSpPr>
          <a:spLocks noChangeAspect="1"/>
        </xdr:cNvSpPr>
      </xdr:nvSpPr>
      <xdr:spPr>
        <a:xfrm>
          <a:off x="16483965" y="4295775"/>
          <a:ext cx="547620" cy="54381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2</a:t>
          </a:r>
          <a:endParaRPr kumimoji="1" lang="ja-JP" altLang="en-US" sz="2000">
            <a:solidFill>
              <a:srgbClr val="FF0000"/>
            </a:solidFill>
          </a:endParaRPr>
        </a:p>
      </xdr:txBody>
    </xdr:sp>
    <xdr:clientData/>
  </xdr:twoCellAnchor>
  <xdr:twoCellAnchor>
    <xdr:from>
      <xdr:col>14</xdr:col>
      <xdr:colOff>253365</xdr:colOff>
      <xdr:row>8</xdr:row>
      <xdr:rowOff>350520</xdr:rowOff>
    </xdr:from>
    <xdr:to>
      <xdr:col>15</xdr:col>
      <xdr:colOff>122805</xdr:colOff>
      <xdr:row>9</xdr:row>
      <xdr:rowOff>400935</xdr:rowOff>
    </xdr:to>
    <xdr:sp macro="" textlink="">
      <xdr:nvSpPr>
        <xdr:cNvPr id="6" name="楕円 5">
          <a:extLst>
            <a:ext uri="{FF2B5EF4-FFF2-40B4-BE49-F238E27FC236}">
              <a16:creationId xmlns:a16="http://schemas.microsoft.com/office/drawing/2014/main" id="{00000000-0008-0000-0300-000006000000}"/>
            </a:ext>
          </a:extLst>
        </xdr:cNvPr>
        <xdr:cNvSpPr>
          <a:spLocks noChangeAspect="1"/>
        </xdr:cNvSpPr>
      </xdr:nvSpPr>
      <xdr:spPr>
        <a:xfrm>
          <a:off x="15979140" y="3065145"/>
          <a:ext cx="536190" cy="55524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5</a:t>
          </a:r>
          <a:endParaRPr kumimoji="1" lang="ja-JP" altLang="en-US" sz="2000">
            <a:solidFill>
              <a:srgbClr val="FF0000"/>
            </a:solidFill>
          </a:endParaRPr>
        </a:p>
      </xdr:txBody>
    </xdr:sp>
    <xdr:clientData/>
  </xdr:twoCellAnchor>
  <xdr:twoCellAnchor>
    <xdr:from>
      <xdr:col>19</xdr:col>
      <xdr:colOff>13131</xdr:colOff>
      <xdr:row>10</xdr:row>
      <xdr:rowOff>34561</xdr:rowOff>
    </xdr:from>
    <xdr:to>
      <xdr:col>19</xdr:col>
      <xdr:colOff>549865</xdr:colOff>
      <xdr:row>11</xdr:row>
      <xdr:rowOff>81166</xdr:rowOff>
    </xdr:to>
    <xdr:sp macro="" textlink="">
      <xdr:nvSpPr>
        <xdr:cNvPr id="7" name="楕円 6">
          <a:extLst>
            <a:ext uri="{FF2B5EF4-FFF2-40B4-BE49-F238E27FC236}">
              <a16:creationId xmlns:a16="http://schemas.microsoft.com/office/drawing/2014/main" id="{00000000-0008-0000-0300-000007000000}"/>
            </a:ext>
          </a:extLst>
        </xdr:cNvPr>
        <xdr:cNvSpPr>
          <a:spLocks noChangeAspect="1"/>
        </xdr:cNvSpPr>
      </xdr:nvSpPr>
      <xdr:spPr>
        <a:xfrm>
          <a:off x="19139331" y="3735704"/>
          <a:ext cx="536734" cy="547348"/>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6</a:t>
          </a:r>
          <a:endParaRPr kumimoji="1" lang="ja-JP" altLang="en-US" sz="2000">
            <a:solidFill>
              <a:srgbClr val="FF0000"/>
            </a:solidFill>
          </a:endParaRPr>
        </a:p>
      </xdr:txBody>
    </xdr:sp>
    <xdr:clientData/>
  </xdr:twoCellAnchor>
  <xdr:twoCellAnchor>
    <xdr:from>
      <xdr:col>18</xdr:col>
      <xdr:colOff>7620</xdr:colOff>
      <xdr:row>11</xdr:row>
      <xdr:rowOff>91440</xdr:rowOff>
    </xdr:from>
    <xdr:to>
      <xdr:col>18</xdr:col>
      <xdr:colOff>532380</xdr:colOff>
      <xdr:row>12</xdr:row>
      <xdr:rowOff>132330</xdr:rowOff>
    </xdr:to>
    <xdr:sp macro="" textlink="">
      <xdr:nvSpPr>
        <xdr:cNvPr id="8" name="楕円 7">
          <a:extLst>
            <a:ext uri="{FF2B5EF4-FFF2-40B4-BE49-F238E27FC236}">
              <a16:creationId xmlns:a16="http://schemas.microsoft.com/office/drawing/2014/main" id="{00000000-0008-0000-0300-000008000000}"/>
            </a:ext>
          </a:extLst>
        </xdr:cNvPr>
        <xdr:cNvSpPr>
          <a:spLocks noChangeAspect="1"/>
        </xdr:cNvSpPr>
      </xdr:nvSpPr>
      <xdr:spPr>
        <a:xfrm>
          <a:off x="18571845" y="4320540"/>
          <a:ext cx="524760" cy="54571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17</xdr:col>
      <xdr:colOff>636270</xdr:colOff>
      <xdr:row>9</xdr:row>
      <xdr:rowOff>123825</xdr:rowOff>
    </xdr:from>
    <xdr:to>
      <xdr:col>18</xdr:col>
      <xdr:colOff>494280</xdr:colOff>
      <xdr:row>10</xdr:row>
      <xdr:rowOff>172335</xdr:rowOff>
    </xdr:to>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18533745" y="3343275"/>
          <a:ext cx="524760" cy="5533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11</xdr:col>
      <xdr:colOff>600075</xdr:colOff>
      <xdr:row>3</xdr:row>
      <xdr:rowOff>163830</xdr:rowOff>
    </xdr:from>
    <xdr:to>
      <xdr:col>12</xdr:col>
      <xdr:colOff>326640</xdr:colOff>
      <xdr:row>4</xdr:row>
      <xdr:rowOff>429510</xdr:rowOff>
    </xdr:to>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a:xfrm>
          <a:off x="14373225" y="840105"/>
          <a:ext cx="517140" cy="5419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16</xdr:col>
      <xdr:colOff>0</xdr:colOff>
      <xdr:row>6</xdr:row>
      <xdr:rowOff>481965</xdr:rowOff>
    </xdr:from>
    <xdr:to>
      <xdr:col>16</xdr:col>
      <xdr:colOff>530475</xdr:colOff>
      <xdr:row>8</xdr:row>
      <xdr:rowOff>21840</xdr:rowOff>
    </xdr:to>
    <xdr:sp macro="" textlink="">
      <xdr:nvSpPr>
        <xdr:cNvPr id="11" name="楕円 10">
          <a:extLst>
            <a:ext uri="{FF2B5EF4-FFF2-40B4-BE49-F238E27FC236}">
              <a16:creationId xmlns:a16="http://schemas.microsoft.com/office/drawing/2014/main" id="{00000000-0008-0000-0300-00000B000000}"/>
            </a:ext>
          </a:extLst>
        </xdr:cNvPr>
        <xdr:cNvSpPr>
          <a:spLocks noChangeAspect="1"/>
        </xdr:cNvSpPr>
      </xdr:nvSpPr>
      <xdr:spPr>
        <a:xfrm>
          <a:off x="17230725" y="2186940"/>
          <a:ext cx="530475" cy="549525"/>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3</a:t>
          </a:r>
          <a:endParaRPr kumimoji="1" lang="ja-JP" altLang="en-US" sz="2000">
            <a:solidFill>
              <a:srgbClr val="FF0000"/>
            </a:solidFill>
          </a:endParaRPr>
        </a:p>
      </xdr:txBody>
    </xdr:sp>
    <xdr:clientData/>
  </xdr:twoCellAnchor>
  <xdr:twoCellAnchor>
    <xdr:from>
      <xdr:col>21</xdr:col>
      <xdr:colOff>160564</xdr:colOff>
      <xdr:row>1</xdr:row>
      <xdr:rowOff>50347</xdr:rowOff>
    </xdr:from>
    <xdr:to>
      <xdr:col>22</xdr:col>
      <xdr:colOff>24289</xdr:colOff>
      <xdr:row>3</xdr:row>
      <xdr:rowOff>127432</xdr:rowOff>
    </xdr:to>
    <xdr:sp macro="" textlink="">
      <xdr:nvSpPr>
        <xdr:cNvPr id="12" name="楕円 11">
          <a:extLst>
            <a:ext uri="{FF2B5EF4-FFF2-40B4-BE49-F238E27FC236}">
              <a16:creationId xmlns:a16="http://schemas.microsoft.com/office/drawing/2014/main" id="{00000000-0008-0000-0300-00000C000000}"/>
            </a:ext>
          </a:extLst>
        </xdr:cNvPr>
        <xdr:cNvSpPr>
          <a:spLocks noChangeAspect="1"/>
        </xdr:cNvSpPr>
      </xdr:nvSpPr>
      <xdr:spPr>
        <a:xfrm>
          <a:off x="20734564" y="240847"/>
          <a:ext cx="530475" cy="56286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7</a:t>
          </a:r>
          <a:endParaRPr kumimoji="1" lang="ja-JP" altLang="en-US" sz="2000">
            <a:solidFill>
              <a:srgbClr val="FF0000"/>
            </a:solidFill>
          </a:endParaRPr>
        </a:p>
      </xdr:txBody>
    </xdr:sp>
    <xdr:clientData/>
  </xdr:twoCellAnchor>
  <xdr:twoCellAnchor>
    <xdr:from>
      <xdr:col>7</xdr:col>
      <xdr:colOff>1612900</xdr:colOff>
      <xdr:row>2</xdr:row>
      <xdr:rowOff>63500</xdr:rowOff>
    </xdr:from>
    <xdr:to>
      <xdr:col>8</xdr:col>
      <xdr:colOff>469900</xdr:colOff>
      <xdr:row>5</xdr:row>
      <xdr:rowOff>177800</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0845800" y="571500"/>
          <a:ext cx="1955800" cy="10668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＜導入機器＞</a:t>
          </a:r>
          <a:endParaRPr kumimoji="1" lang="en-US" altLang="ja-JP" sz="1100"/>
        </a:p>
        <a:p>
          <a:r>
            <a:rPr kumimoji="1" lang="ja-JP" altLang="en-US" sz="1100">
              <a:solidFill>
                <a:srgbClr val="FF0000"/>
              </a:solidFill>
              <a:latin typeface="メイリオ" panose="020B0604030504040204" pitchFamily="50" charset="-128"/>
              <a:ea typeface="メイリオ" panose="020B0604030504040204" pitchFamily="50" charset="-128"/>
            </a:rPr>
            <a:t>太陽光発電システム</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蓄電池システム　</a:t>
          </a:r>
        </a:p>
      </xdr:txBody>
    </xdr:sp>
    <xdr:clientData/>
  </xdr:twoCellAnchor>
  <xdr:twoCellAnchor>
    <xdr:from>
      <xdr:col>7</xdr:col>
      <xdr:colOff>2235200</xdr:colOff>
      <xdr:row>0</xdr:row>
      <xdr:rowOff>88900</xdr:rowOff>
    </xdr:from>
    <xdr:to>
      <xdr:col>8</xdr:col>
      <xdr:colOff>317500</xdr:colOff>
      <xdr:row>2</xdr:row>
      <xdr:rowOff>3810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1468100" y="88900"/>
          <a:ext cx="1181100" cy="422910"/>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記載例</a:t>
          </a:r>
        </a:p>
      </xdr:txBody>
    </xdr:sp>
    <xdr:clientData/>
  </xdr:twoCellAnchor>
  <xdr:twoCellAnchor editAs="oneCell">
    <xdr:from>
      <xdr:col>20</xdr:col>
      <xdr:colOff>380999</xdr:colOff>
      <xdr:row>3</xdr:row>
      <xdr:rowOff>152400</xdr:rowOff>
    </xdr:from>
    <xdr:to>
      <xdr:col>30</xdr:col>
      <xdr:colOff>20824</xdr:colOff>
      <xdr:row>19</xdr:row>
      <xdr:rowOff>1270</xdr:rowOff>
    </xdr:to>
    <xdr:pic>
      <xdr:nvPicPr>
        <xdr:cNvPr id="21" name="図 20">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34299" y="825500"/>
          <a:ext cx="6355585" cy="640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0</xdr:colOff>
      <xdr:row>18</xdr:row>
      <xdr:rowOff>0</xdr:rowOff>
    </xdr:from>
    <xdr:to>
      <xdr:col>19</xdr:col>
      <xdr:colOff>540000</xdr:colOff>
      <xdr:row>20</xdr:row>
      <xdr:rowOff>37715</xdr:rowOff>
    </xdr:to>
    <xdr:sp macro="" textlink="">
      <xdr:nvSpPr>
        <xdr:cNvPr id="23" name="楕円 22">
          <a:extLst>
            <a:ext uri="{FF2B5EF4-FFF2-40B4-BE49-F238E27FC236}">
              <a16:creationId xmlns:a16="http://schemas.microsoft.com/office/drawing/2014/main" id="{00000000-0008-0000-0300-000017000000}"/>
            </a:ext>
          </a:extLst>
        </xdr:cNvPr>
        <xdr:cNvSpPr>
          <a:spLocks noChangeAspect="1"/>
        </xdr:cNvSpPr>
      </xdr:nvSpPr>
      <xdr:spPr>
        <a:xfrm>
          <a:off x="19380200" y="6985000"/>
          <a:ext cx="540000" cy="545715"/>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4</a:t>
          </a:r>
          <a:endParaRPr kumimoji="1" lang="ja-JP" altLang="en-US" sz="20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150495</xdr:colOff>
      <xdr:row>0</xdr:row>
      <xdr:rowOff>45720</xdr:rowOff>
    </xdr:from>
    <xdr:to>
      <xdr:col>30</xdr:col>
      <xdr:colOff>144780</xdr:colOff>
      <xdr:row>3</xdr:row>
      <xdr:rowOff>201930</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10170795" y="45720"/>
          <a:ext cx="1701165" cy="61341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b="1">
              <a:solidFill>
                <a:srgbClr val="FF0000"/>
              </a:solidFill>
            </a:rPr>
            <a:t>作成例</a:t>
          </a:r>
        </a:p>
      </xdr:txBody>
    </xdr:sp>
    <xdr:clientData/>
  </xdr:twoCellAnchor>
  <mc:AlternateContent xmlns:mc="http://schemas.openxmlformats.org/markup-compatibility/2006">
    <mc:Choice xmlns:a14="http://schemas.microsoft.com/office/drawing/2010/main" Requires="a14">
      <xdr:twoCellAnchor editAs="oneCell">
        <xdr:from>
          <xdr:col>5</xdr:col>
          <xdr:colOff>167640</xdr:colOff>
          <xdr:row>23</xdr:row>
          <xdr:rowOff>30480</xdr:rowOff>
        </xdr:from>
        <xdr:to>
          <xdr:col>6</xdr:col>
          <xdr:colOff>480060</xdr:colOff>
          <xdr:row>23</xdr:row>
          <xdr:rowOff>350520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4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単機能型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23</xdr:row>
          <xdr:rowOff>60960</xdr:rowOff>
        </xdr:from>
        <xdr:to>
          <xdr:col>9</xdr:col>
          <xdr:colOff>220980</xdr:colOff>
          <xdr:row>23</xdr:row>
          <xdr:rowOff>365760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4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23</xdr:row>
          <xdr:rowOff>53340</xdr:rowOff>
        </xdr:from>
        <xdr:to>
          <xdr:col>12</xdr:col>
          <xdr:colOff>68580</xdr:colOff>
          <xdr:row>23</xdr:row>
          <xdr:rowOff>365760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4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twoCellAnchor>
    <xdr:from>
      <xdr:col>38</xdr:col>
      <xdr:colOff>149860</xdr:colOff>
      <xdr:row>19</xdr:row>
      <xdr:rowOff>145626</xdr:rowOff>
    </xdr:from>
    <xdr:to>
      <xdr:col>47</xdr:col>
      <xdr:colOff>533400</xdr:colOff>
      <xdr:row>32</xdr:row>
      <xdr:rowOff>338667</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6913860" y="5157893"/>
          <a:ext cx="6403340" cy="478197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solidFill>
                <a:srgbClr val="FF0000"/>
              </a:solidFill>
            </a:rPr>
            <a:t>環境花子様邸　助成対象経費事例</a:t>
          </a:r>
          <a:endParaRPr kumimoji="1" lang="en-US" altLang="ja-JP" sz="1400" b="1" u="sng">
            <a:solidFill>
              <a:srgbClr val="FF0000"/>
            </a:solidFill>
          </a:endParaRPr>
        </a:p>
        <a:p>
          <a:endParaRPr kumimoji="1" lang="en-US" altLang="ja-JP" sz="1100"/>
        </a:p>
        <a:p>
          <a:r>
            <a:rPr kumimoji="1" lang="ja-JP" altLang="en-US" sz="1100"/>
            <a:t>●①太陽光発電システム　</a:t>
          </a:r>
          <a:r>
            <a:rPr kumimoji="1" lang="en-US" altLang="ja-JP" sz="1100"/>
            <a:t>1,350,000</a:t>
          </a:r>
          <a:r>
            <a:rPr kumimoji="1" lang="ja-JP" altLang="en-US" sz="1100"/>
            <a:t>円</a:t>
          </a:r>
          <a:r>
            <a:rPr kumimoji="1" lang="en-US" altLang="ja-JP" sz="1100"/>
            <a:t>【</a:t>
          </a:r>
          <a:r>
            <a:rPr kumimoji="1" lang="ja-JP" altLang="en-US" sz="1100"/>
            <a:t>機器費：</a:t>
          </a:r>
          <a:r>
            <a:rPr kumimoji="1" lang="en-US" altLang="ja-JP" sz="1100"/>
            <a:t>850,000</a:t>
          </a:r>
          <a:r>
            <a:rPr kumimoji="1" lang="ja-JP" altLang="en-US" sz="1100"/>
            <a:t>円、工事費</a:t>
          </a:r>
          <a:r>
            <a:rPr kumimoji="1" lang="en-US" altLang="ja-JP" sz="1100"/>
            <a:t>500,000</a:t>
          </a:r>
          <a:r>
            <a:rPr kumimoji="1" lang="ja-JP" altLang="en-US" sz="1100"/>
            <a:t>円</a:t>
          </a:r>
          <a:r>
            <a:rPr kumimoji="1" lang="en-US" altLang="ja-JP" sz="1100"/>
            <a:t>】</a:t>
          </a:r>
        </a:p>
        <a:p>
          <a:r>
            <a:rPr kumimoji="1" lang="ja-JP" altLang="en-US" sz="1100"/>
            <a:t>　（パワーコンディショナは蓄電池システム・</a:t>
          </a:r>
          <a:r>
            <a:rPr kumimoji="1" lang="en-US" altLang="ja-JP" sz="1100"/>
            <a:t>V2H</a:t>
          </a:r>
          <a:r>
            <a:rPr kumimoji="1" lang="ja-JP" altLang="en-US" sz="1100"/>
            <a:t>と共通のもので制御、機能性</a:t>
          </a:r>
          <a:r>
            <a:rPr kumimoji="1" lang="en-US" altLang="ja-JP" sz="1100"/>
            <a:t>PV</a:t>
          </a:r>
          <a:r>
            <a:rPr kumimoji="1" lang="ja-JP" altLang="en-US" sz="1100"/>
            <a:t>の機器費・</a:t>
          </a:r>
          <a:endParaRPr kumimoji="1" lang="en-US" altLang="ja-JP" sz="1100"/>
        </a:p>
        <a:p>
          <a:r>
            <a:rPr kumimoji="1" lang="ja-JP" altLang="en-US" sz="1100"/>
            <a:t>　　工事費、集合住宅の陸屋根に架台を設置する材料費・工事費も含めた合計金額）</a:t>
          </a:r>
          <a:endParaRPr kumimoji="1" lang="en-US" altLang="ja-JP" sz="1100"/>
        </a:p>
        <a:p>
          <a:r>
            <a:rPr kumimoji="1" lang="ja-JP" altLang="en-US" sz="1100"/>
            <a:t>　②蓄電池システム　　　</a:t>
          </a:r>
          <a:r>
            <a:rPr kumimoji="1" lang="en-US" altLang="ja-JP" sz="1100"/>
            <a:t>2,250,000</a:t>
          </a:r>
          <a:r>
            <a:rPr kumimoji="1" lang="ja-JP" altLang="en-US" sz="1100"/>
            <a:t>円</a:t>
          </a:r>
          <a:r>
            <a:rPr kumimoji="1" lang="en-US" altLang="ja-JP" sz="1100"/>
            <a:t>【</a:t>
          </a:r>
          <a:r>
            <a:rPr kumimoji="1" lang="ja-JP" altLang="en-US" sz="1100"/>
            <a:t>機器費：</a:t>
          </a:r>
          <a:r>
            <a:rPr kumimoji="1" lang="en-US" altLang="ja-JP" sz="1100"/>
            <a:t>1,250,000</a:t>
          </a:r>
          <a:r>
            <a:rPr kumimoji="1" lang="ja-JP" altLang="en-US" sz="1100"/>
            <a:t>円、工事費</a:t>
          </a:r>
          <a:r>
            <a:rPr kumimoji="1" lang="en-US" altLang="ja-JP" sz="1100"/>
            <a:t>1,000,000</a:t>
          </a:r>
          <a:r>
            <a:rPr kumimoji="1" lang="ja-JP" altLang="en-US" sz="1100"/>
            <a:t>円</a:t>
          </a:r>
          <a:r>
            <a:rPr kumimoji="1" lang="en-US" altLang="ja-JP" sz="1100"/>
            <a:t>】</a:t>
          </a:r>
        </a:p>
        <a:p>
          <a:r>
            <a:rPr kumimoji="1" lang="ja-JP" altLang="en-US" sz="1100"/>
            <a:t>　　（パワーコンディショナは太陽光発電システム・</a:t>
          </a:r>
          <a:r>
            <a:rPr kumimoji="1" lang="en-US" altLang="ja-JP" sz="1100"/>
            <a:t>V2H</a:t>
          </a:r>
          <a:r>
            <a:rPr kumimoji="1" lang="ja-JP" altLang="en-US" sz="1100"/>
            <a:t>と共通のもので制御）</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③</a:t>
          </a:r>
          <a:r>
            <a:rPr kumimoji="1" lang="en-US" altLang="ja-JP" sz="1100"/>
            <a:t>V2H</a:t>
          </a:r>
          <a:r>
            <a:rPr kumimoji="1" lang="ja-JP" altLang="en-US" sz="1100"/>
            <a:t>　　　　　　　　</a:t>
          </a:r>
          <a:r>
            <a:rPr kumimoji="1" lang="en-US" altLang="ja-JP" sz="1100"/>
            <a:t>1,100,000</a:t>
          </a:r>
          <a:r>
            <a:rPr kumimoji="1" lang="ja-JP" altLang="en-US" sz="1100"/>
            <a:t>円</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機器費：</a:t>
          </a:r>
          <a:r>
            <a:rPr kumimoji="1" lang="en-US" altLang="ja-JP" sz="1100">
              <a:solidFill>
                <a:schemeClr val="dk1"/>
              </a:solidFill>
              <a:effectLst/>
              <a:latin typeface="+mn-lt"/>
              <a:ea typeface="+mn-ea"/>
              <a:cs typeface="+mn-cs"/>
            </a:rPr>
            <a:t>800,000</a:t>
          </a:r>
          <a:r>
            <a:rPr kumimoji="1" lang="ja-JP" altLang="ja-JP" sz="1100">
              <a:solidFill>
                <a:schemeClr val="dk1"/>
              </a:solidFill>
              <a:effectLst/>
              <a:latin typeface="+mn-lt"/>
              <a:ea typeface="+mn-ea"/>
              <a:cs typeface="+mn-cs"/>
            </a:rPr>
            <a:t>円、工事費</a:t>
          </a:r>
          <a:r>
            <a:rPr kumimoji="1" lang="en-US" altLang="ja-JP" sz="1100">
              <a:solidFill>
                <a:schemeClr val="dk1"/>
              </a:solidFill>
              <a:effectLst/>
              <a:latin typeface="+mn-lt"/>
              <a:ea typeface="+mn-ea"/>
              <a:cs typeface="+mn-cs"/>
            </a:rPr>
            <a:t>300,000</a:t>
          </a:r>
          <a:r>
            <a:rPr kumimoji="1" lang="ja-JP" altLang="ja-JP" sz="1100">
              <a:solidFill>
                <a:schemeClr val="dk1"/>
              </a:solidFill>
              <a:effectLst/>
              <a:latin typeface="+mn-lt"/>
              <a:ea typeface="+mn-ea"/>
              <a:cs typeface="+mn-cs"/>
            </a:rPr>
            <a:t>円</a:t>
          </a:r>
          <a:r>
            <a:rPr kumimoji="1" lang="en-US" altLang="ja-JP" sz="1100">
              <a:solidFill>
                <a:schemeClr val="dk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（パワーコンディショナは太陽光発電システム</a:t>
          </a:r>
          <a:r>
            <a:rPr kumimoji="1" lang="ja-JP" altLang="en-US" sz="1100">
              <a:solidFill>
                <a:schemeClr val="dk1"/>
              </a:solidFill>
              <a:effectLst/>
              <a:latin typeface="+mn-lt"/>
              <a:ea typeface="+mn-ea"/>
              <a:cs typeface="+mn-cs"/>
            </a:rPr>
            <a:t>・蓄電池システムと共通の</a:t>
          </a:r>
          <a:r>
            <a:rPr kumimoji="1" lang="ja-JP" altLang="ja-JP" sz="1100">
              <a:solidFill>
                <a:schemeClr val="dk1"/>
              </a:solidFill>
              <a:effectLst/>
              <a:latin typeface="+mn-lt"/>
              <a:ea typeface="+mn-ea"/>
              <a:cs typeface="+mn-cs"/>
            </a:rPr>
            <a:t>もの</a:t>
          </a:r>
          <a:r>
            <a:rPr kumimoji="1" lang="ja-JP" altLang="en-US" sz="1100">
              <a:solidFill>
                <a:schemeClr val="dk1"/>
              </a:solidFill>
              <a:effectLst/>
              <a:latin typeface="+mn-lt"/>
              <a:ea typeface="+mn-ea"/>
              <a:cs typeface="+mn-cs"/>
            </a:rPr>
            <a:t>で制御</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r>
            <a:rPr kumimoji="1" lang="ja-JP" altLang="en-US" sz="1100"/>
            <a:t>●トライブリッド型パワーコンディショナ導入</a:t>
          </a:r>
          <a:endParaRPr kumimoji="1" lang="en-US" altLang="ja-JP" sz="1100"/>
        </a:p>
        <a:p>
          <a:r>
            <a:rPr kumimoji="1" lang="ja-JP" altLang="en-US" sz="1100"/>
            <a:t>　（太陽光発電システム、蓄電池、</a:t>
          </a:r>
          <a:r>
            <a:rPr kumimoji="1" lang="en-US" altLang="ja-JP" sz="1100"/>
            <a:t>V2H</a:t>
          </a:r>
          <a:r>
            <a:rPr kumimoji="1" lang="ja-JP" altLang="en-US" sz="1100"/>
            <a:t>を</a:t>
          </a:r>
          <a:r>
            <a:rPr kumimoji="1" lang="en-US" altLang="ja-JP" sz="1100"/>
            <a:t>1</a:t>
          </a:r>
          <a:r>
            <a:rPr kumimoji="1" lang="ja-JP" altLang="en-US" sz="1100"/>
            <a:t>台のパワーコンディショナで制御）</a:t>
          </a:r>
          <a:endParaRPr kumimoji="1" lang="en-US" altLang="ja-JP" sz="1100"/>
        </a:p>
        <a:p>
          <a:r>
            <a:rPr kumimoji="1" lang="ja-JP" altLang="en-US" sz="1100"/>
            <a:t>　パワーコンディショナ　</a:t>
          </a:r>
          <a:r>
            <a:rPr kumimoji="1" lang="en-US" altLang="ja-JP" sz="1100"/>
            <a:t>300,000</a:t>
          </a:r>
          <a:r>
            <a:rPr kumimoji="1" lang="ja-JP" altLang="en-US" sz="1100"/>
            <a:t>円（按分前）</a:t>
          </a:r>
          <a:r>
            <a:rPr kumimoji="1" lang="en-US" altLang="ja-JP" sz="1100"/>
            <a:t>【</a:t>
          </a:r>
          <a:r>
            <a:rPr kumimoji="1" lang="ja-JP" altLang="en-US" sz="1100"/>
            <a:t>機器費：</a:t>
          </a:r>
          <a:r>
            <a:rPr kumimoji="1" lang="en-US" altLang="ja-JP" sz="1100"/>
            <a:t>185,000</a:t>
          </a:r>
          <a:r>
            <a:rPr kumimoji="1" lang="ja-JP" altLang="en-US" sz="1100"/>
            <a:t>円、工事費</a:t>
          </a:r>
          <a:r>
            <a:rPr kumimoji="1" lang="en-US" altLang="ja-JP" sz="1100"/>
            <a:t>115,000</a:t>
          </a:r>
          <a:r>
            <a:rPr kumimoji="1" lang="ja-JP" altLang="en-US" sz="1100"/>
            <a:t>円</a:t>
          </a:r>
          <a:r>
            <a:rPr kumimoji="1" lang="en-US" altLang="ja-JP" sz="1100"/>
            <a:t>】</a:t>
          </a:r>
        </a:p>
        <a:p>
          <a:r>
            <a:rPr kumimoji="1" lang="ja-JP" altLang="en-US" sz="1100"/>
            <a:t>　按分後：太陽光発電システム分 </a:t>
          </a:r>
          <a:r>
            <a:rPr kumimoji="1" lang="en-US" altLang="ja-JP" sz="1100"/>
            <a:t>100,000</a:t>
          </a:r>
          <a:r>
            <a:rPr kumimoji="1" lang="ja-JP" altLang="en-US" sz="1100"/>
            <a:t>円</a:t>
          </a:r>
          <a:r>
            <a:rPr kumimoji="1" lang="en-US" altLang="ja-JP" sz="1100"/>
            <a:t>【</a:t>
          </a:r>
          <a:r>
            <a:rPr kumimoji="1" lang="ja-JP" altLang="en-US" sz="1100"/>
            <a:t>機器費：</a:t>
          </a:r>
          <a:r>
            <a:rPr kumimoji="1" lang="en-US" altLang="ja-JP" sz="1100"/>
            <a:t>60,000</a:t>
          </a:r>
          <a:r>
            <a:rPr kumimoji="1" lang="ja-JP" altLang="en-US" sz="1100"/>
            <a:t>円、工事費：</a:t>
          </a:r>
          <a:r>
            <a:rPr kumimoji="1" lang="en-US" altLang="ja-JP" sz="1100"/>
            <a:t>40,000</a:t>
          </a:r>
          <a:r>
            <a:rPr kumimoji="1" lang="ja-JP" altLang="en-US" sz="1100"/>
            <a:t>円</a:t>
          </a:r>
          <a:r>
            <a:rPr kumimoji="1" lang="en-US" altLang="ja-JP" sz="1100"/>
            <a:t>】</a:t>
          </a:r>
        </a:p>
        <a:p>
          <a:r>
            <a:rPr kumimoji="1" lang="ja-JP" altLang="en-US" sz="1100"/>
            <a:t>　　　　　蓄電池システム分</a:t>
          </a:r>
          <a:r>
            <a:rPr kumimoji="1" lang="en-US" altLang="ja-JP" sz="1100"/>
            <a:t>100,000</a:t>
          </a:r>
          <a:r>
            <a:rPr kumimoji="1" lang="ja-JP" altLang="en-US" sz="1100"/>
            <a:t>円</a:t>
          </a:r>
          <a:r>
            <a:rPr kumimoji="1" lang="en-US" altLang="ja-JP" sz="1100"/>
            <a:t>【</a:t>
          </a:r>
          <a:r>
            <a:rPr kumimoji="1" lang="ja-JP" altLang="en-US" sz="1100"/>
            <a:t>機器費：</a:t>
          </a:r>
          <a:r>
            <a:rPr kumimoji="1" lang="en-US" altLang="ja-JP" sz="1100"/>
            <a:t>55,000</a:t>
          </a:r>
          <a:r>
            <a:rPr kumimoji="1" lang="ja-JP" altLang="en-US" sz="1100"/>
            <a:t>円、工事費：</a:t>
          </a:r>
          <a:r>
            <a:rPr kumimoji="1" lang="en-US" altLang="ja-JP" sz="1100"/>
            <a:t>45,000</a:t>
          </a:r>
          <a:r>
            <a:rPr kumimoji="1" lang="ja-JP" altLang="en-US" sz="1100"/>
            <a:t>円</a:t>
          </a:r>
          <a:r>
            <a:rPr kumimoji="1" lang="en-US" altLang="ja-JP" sz="1100"/>
            <a:t>】</a:t>
          </a:r>
        </a:p>
        <a:p>
          <a:r>
            <a:rPr kumimoji="1" lang="ja-JP" altLang="en-US" sz="1100"/>
            <a:t>　　　　　</a:t>
          </a:r>
          <a:r>
            <a:rPr kumimoji="1" lang="en-US" altLang="ja-JP" sz="1100"/>
            <a:t>V2H</a:t>
          </a:r>
          <a:r>
            <a:rPr kumimoji="1" lang="ja-JP" altLang="en-US" sz="1100"/>
            <a:t>分　</a:t>
          </a:r>
          <a:r>
            <a:rPr kumimoji="1" lang="en-US" altLang="ja-JP" sz="1100"/>
            <a:t>100,0000</a:t>
          </a:r>
          <a:r>
            <a:rPr kumimoji="1" lang="ja-JP" altLang="en-US" sz="1100"/>
            <a:t>円</a:t>
          </a:r>
          <a:r>
            <a:rPr kumimoji="1" lang="en-US" altLang="ja-JP" sz="1100"/>
            <a:t>【</a:t>
          </a:r>
          <a:r>
            <a:rPr kumimoji="1" lang="ja-JP" altLang="en-US" sz="1100"/>
            <a:t>機器費：</a:t>
          </a:r>
          <a:r>
            <a:rPr kumimoji="1" lang="en-US" altLang="ja-JP" sz="1100"/>
            <a:t>70,000</a:t>
          </a:r>
          <a:r>
            <a:rPr kumimoji="1" lang="ja-JP" altLang="en-US" sz="1100"/>
            <a:t>円、工事費：</a:t>
          </a:r>
          <a:r>
            <a:rPr kumimoji="1" lang="en-US" altLang="ja-JP" sz="1100"/>
            <a:t>30,000</a:t>
          </a:r>
          <a:r>
            <a:rPr kumimoji="1" lang="ja-JP" altLang="en-US" sz="1100"/>
            <a:t>円</a:t>
          </a:r>
          <a:r>
            <a:rPr kumimoji="1" lang="en-US" altLang="ja-JP" sz="1100"/>
            <a:t>】</a:t>
          </a:r>
        </a:p>
        <a:p>
          <a:endParaRPr kumimoji="1" lang="en-US" altLang="ja-JP" sz="1100"/>
        </a:p>
        <a:p>
          <a:r>
            <a:rPr kumimoji="1" lang="ja-JP" altLang="en-US" sz="1100"/>
            <a:t>●集合住宅陸屋根に設置する架台の経費</a:t>
          </a:r>
          <a:endParaRPr kumimoji="1" lang="en-US" altLang="ja-JP" sz="1100"/>
        </a:p>
        <a:p>
          <a:r>
            <a:rPr kumimoji="1" lang="ja-JP" altLang="en-US" sz="1100"/>
            <a:t>　　　　　</a:t>
          </a:r>
          <a:r>
            <a:rPr kumimoji="1" lang="en-US" altLang="ja-JP" sz="1100"/>
            <a:t>500,000</a:t>
          </a:r>
          <a:r>
            <a:rPr kumimoji="1" lang="ja-JP" altLang="en-US" sz="1100"/>
            <a:t>円</a:t>
          </a:r>
          <a:r>
            <a:rPr kumimoji="1" lang="en-US" altLang="ja-JP" sz="1100"/>
            <a:t>【</a:t>
          </a:r>
          <a:r>
            <a:rPr kumimoji="1" lang="ja-JP" altLang="en-US" sz="1100"/>
            <a:t>機器費（材料費）：</a:t>
          </a:r>
          <a:r>
            <a:rPr kumimoji="1" lang="en-US" altLang="ja-JP" sz="1100"/>
            <a:t>200,000</a:t>
          </a:r>
          <a:r>
            <a:rPr kumimoji="1" lang="ja-JP" altLang="en-US" sz="1100"/>
            <a:t>円、工事費</a:t>
          </a:r>
          <a:r>
            <a:rPr kumimoji="1" lang="en-US" altLang="ja-JP" sz="1100"/>
            <a:t>300,000</a:t>
          </a:r>
          <a:r>
            <a:rPr kumimoji="1" lang="ja-JP" altLang="en-US" sz="1100"/>
            <a:t>円</a:t>
          </a:r>
          <a:r>
            <a:rPr kumimoji="1" lang="en-US" altLang="ja-JP" sz="1100"/>
            <a:t>】</a:t>
          </a: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167640</xdr:colOff>
          <xdr:row>23</xdr:row>
          <xdr:rowOff>30480</xdr:rowOff>
        </xdr:from>
        <xdr:to>
          <xdr:col>33</xdr:col>
          <xdr:colOff>38100</xdr:colOff>
          <xdr:row>23</xdr:row>
          <xdr:rowOff>350520</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4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単機能型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556260</xdr:colOff>
          <xdr:row>23</xdr:row>
          <xdr:rowOff>60960</xdr:rowOff>
        </xdr:from>
        <xdr:to>
          <xdr:col>35</xdr:col>
          <xdr:colOff>251460</xdr:colOff>
          <xdr:row>23</xdr:row>
          <xdr:rowOff>365760</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400-00002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167640</xdr:colOff>
          <xdr:row>23</xdr:row>
          <xdr:rowOff>53340</xdr:rowOff>
        </xdr:from>
        <xdr:to>
          <xdr:col>38</xdr:col>
          <xdr:colOff>22860</xdr:colOff>
          <xdr:row>23</xdr:row>
          <xdr:rowOff>365760</xdr:rowOff>
        </xdr:to>
        <xdr:sp macro="" textlink="">
          <xdr:nvSpPr>
            <xdr:cNvPr id="38949" name="Check Box 37" hidden="1">
              <a:extLst>
                <a:ext uri="{63B3BB69-23CF-44E3-9099-C40C66FF867C}">
                  <a14:compatExt spid="_x0000_s38949"/>
                </a:ext>
                <a:ext uri="{FF2B5EF4-FFF2-40B4-BE49-F238E27FC236}">
                  <a16:creationId xmlns:a16="http://schemas.microsoft.com/office/drawing/2014/main" id="{00000000-0008-0000-0400-00002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28575</xdr:colOff>
      <xdr:row>37</xdr:row>
      <xdr:rowOff>49530</xdr:rowOff>
    </xdr:from>
    <xdr:to>
      <xdr:col>16</xdr:col>
      <xdr:colOff>201930</xdr:colOff>
      <xdr:row>42</xdr:row>
      <xdr:rowOff>0</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8610600" y="7669530"/>
          <a:ext cx="2840355" cy="904875"/>
        </a:xfrm>
        <a:prstGeom prst="wedgeRoundRectCallout">
          <a:avLst>
            <a:gd name="adj1" fmla="val -64558"/>
            <a:gd name="adj2" fmla="val -17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どこまで詳細に出させるか。（</a:t>
          </a:r>
          <a:r>
            <a:rPr kumimoji="1" lang="ja-JP" altLang="ja-JP" sz="1100">
              <a:solidFill>
                <a:schemeClr val="lt1"/>
              </a:solidFill>
              <a:effectLst/>
              <a:latin typeface="+mn-lt"/>
              <a:ea typeface="+mn-ea"/>
              <a:cs typeface="+mn-cs"/>
            </a:rPr>
            <a:t>粒度</a:t>
          </a:r>
          <a:r>
            <a:rPr kumimoji="1" lang="ja-JP" altLang="en-US" sz="1100">
              <a:solidFill>
                <a:schemeClr val="lt1"/>
              </a:solidFill>
              <a:effectLst/>
              <a:latin typeface="+mn-lt"/>
              <a:ea typeface="+mn-ea"/>
              <a:cs typeface="+mn-cs"/>
            </a:rPr>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167640</xdr:colOff>
          <xdr:row>25</xdr:row>
          <xdr:rowOff>68580</xdr:rowOff>
        </xdr:from>
        <xdr:to>
          <xdr:col>5</xdr:col>
          <xdr:colOff>403860</xdr:colOff>
          <xdr:row>25</xdr:row>
          <xdr:rowOff>381000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25</xdr:row>
          <xdr:rowOff>91440</xdr:rowOff>
        </xdr:from>
        <xdr:to>
          <xdr:col>7</xdr:col>
          <xdr:colOff>632460</xdr:colOff>
          <xdr:row>25</xdr:row>
          <xdr:rowOff>381000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76200</xdr:rowOff>
        </xdr:from>
        <xdr:to>
          <xdr:col>10</xdr:col>
          <xdr:colOff>266700</xdr:colOff>
          <xdr:row>25</xdr:row>
          <xdr:rowOff>388620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2">
          <a:extLst>
            <a:ext uri="{FF2B5EF4-FFF2-40B4-BE49-F238E27FC236}">
              <a16:creationId xmlns:a16="http://schemas.microsoft.com/office/drawing/2014/main" id="{00000000-0008-0000-0600-000002000000}"/>
            </a:ext>
          </a:extLst>
        </xdr:cNvPr>
        <xdr:cNvSpPr/>
      </xdr:nvSpPr>
      <xdr:spPr>
        <a:xfrm>
          <a:off x="7302444" y="1335571"/>
          <a:ext cx="4381748" cy="49356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17</xdr:row>
      <xdr:rowOff>0</xdr:rowOff>
    </xdr:from>
    <xdr:to>
      <xdr:col>19</xdr:col>
      <xdr:colOff>450574</xdr:colOff>
      <xdr:row>18</xdr:row>
      <xdr:rowOff>145774</xdr:rowOff>
    </xdr:to>
    <xdr:sp macro="" textlink="">
      <xdr:nvSpPr>
        <xdr:cNvPr id="3" name="左矢印吹き出し 3">
          <a:extLst>
            <a:ext uri="{FF2B5EF4-FFF2-40B4-BE49-F238E27FC236}">
              <a16:creationId xmlns:a16="http://schemas.microsoft.com/office/drawing/2014/main" id="{00000000-0008-0000-0600-000003000000}"/>
            </a:ext>
          </a:extLst>
        </xdr:cNvPr>
        <xdr:cNvSpPr/>
      </xdr:nvSpPr>
      <xdr:spPr>
        <a:xfrm>
          <a:off x="7314538" y="4123000"/>
          <a:ext cx="4859406" cy="79289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160020</xdr:colOff>
          <xdr:row>27</xdr:row>
          <xdr:rowOff>68580</xdr:rowOff>
        </xdr:from>
        <xdr:to>
          <xdr:col>6</xdr:col>
          <xdr:colOff>0</xdr:colOff>
          <xdr:row>27</xdr:row>
          <xdr:rowOff>350520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27</xdr:row>
          <xdr:rowOff>83820</xdr:rowOff>
        </xdr:from>
        <xdr:to>
          <xdr:col>7</xdr:col>
          <xdr:colOff>830580</xdr:colOff>
          <xdr:row>27</xdr:row>
          <xdr:rowOff>350520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76200</xdr:rowOff>
        </xdr:from>
        <xdr:to>
          <xdr:col>10</xdr:col>
          <xdr:colOff>342900</xdr:colOff>
          <xdr:row>27</xdr:row>
          <xdr:rowOff>342900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twoCellAnchor>
    <xdr:from>
      <xdr:col>12</xdr:col>
      <xdr:colOff>28575</xdr:colOff>
      <xdr:row>29</xdr:row>
      <xdr:rowOff>49530</xdr:rowOff>
    </xdr:from>
    <xdr:to>
      <xdr:col>16</xdr:col>
      <xdr:colOff>201930</xdr:colOff>
      <xdr:row>34</xdr:row>
      <xdr:rowOff>0</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8608695" y="7673340"/>
          <a:ext cx="2846070" cy="901065"/>
        </a:xfrm>
        <a:prstGeom prst="wedgeRoundRectCallout">
          <a:avLst>
            <a:gd name="adj1" fmla="val -64558"/>
            <a:gd name="adj2" fmla="val -17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どこまで詳細に出させるか。（</a:t>
          </a:r>
          <a:r>
            <a:rPr kumimoji="1" lang="ja-JP" altLang="ja-JP" sz="1100">
              <a:solidFill>
                <a:schemeClr val="lt1"/>
              </a:solidFill>
              <a:effectLst/>
              <a:latin typeface="+mn-lt"/>
              <a:ea typeface="+mn-ea"/>
              <a:cs typeface="+mn-cs"/>
            </a:rPr>
            <a:t>粒度</a:t>
          </a:r>
          <a:r>
            <a:rPr kumimoji="1" lang="ja-JP" altLang="en-US" sz="1100">
              <a:solidFill>
                <a:schemeClr val="lt1"/>
              </a:solidFill>
              <a:effectLst/>
              <a:latin typeface="+mn-lt"/>
              <a:ea typeface="+mn-ea"/>
              <a:cs typeface="+mn-cs"/>
            </a:rPr>
            <a:t>）</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160020</xdr:colOff>
          <xdr:row>22</xdr:row>
          <xdr:rowOff>68580</xdr:rowOff>
        </xdr:from>
        <xdr:to>
          <xdr:col>6</xdr:col>
          <xdr:colOff>0</xdr:colOff>
          <xdr:row>22</xdr:row>
          <xdr:rowOff>350520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7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22</xdr:row>
          <xdr:rowOff>83820</xdr:rowOff>
        </xdr:from>
        <xdr:to>
          <xdr:col>7</xdr:col>
          <xdr:colOff>830580</xdr:colOff>
          <xdr:row>22</xdr:row>
          <xdr:rowOff>350520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7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76200</xdr:rowOff>
        </xdr:from>
        <xdr:to>
          <xdr:col>10</xdr:col>
          <xdr:colOff>342900</xdr:colOff>
          <xdr:row>22</xdr:row>
          <xdr:rowOff>342900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7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twoCellAnchor>
    <xdr:from>
      <xdr:col>12</xdr:col>
      <xdr:colOff>28575</xdr:colOff>
      <xdr:row>24</xdr:row>
      <xdr:rowOff>49530</xdr:rowOff>
    </xdr:from>
    <xdr:to>
      <xdr:col>16</xdr:col>
      <xdr:colOff>201930</xdr:colOff>
      <xdr:row>28</xdr:row>
      <xdr:rowOff>192405</xdr:rowOff>
    </xdr:to>
    <xdr:sp macro="" textlink="">
      <xdr:nvSpPr>
        <xdr:cNvPr id="2" name="吹き出し: 角を丸めた四角形 1">
          <a:extLst>
            <a:ext uri="{FF2B5EF4-FFF2-40B4-BE49-F238E27FC236}">
              <a16:creationId xmlns:a16="http://schemas.microsoft.com/office/drawing/2014/main" id="{00000000-0008-0000-0700-000002000000}"/>
            </a:ext>
          </a:extLst>
        </xdr:cNvPr>
        <xdr:cNvSpPr/>
      </xdr:nvSpPr>
      <xdr:spPr>
        <a:xfrm>
          <a:off x="7084695" y="5892165"/>
          <a:ext cx="2846070" cy="901065"/>
        </a:xfrm>
        <a:prstGeom prst="wedgeRoundRectCallout">
          <a:avLst>
            <a:gd name="adj1" fmla="val -64558"/>
            <a:gd name="adj2" fmla="val -17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どこまで詳細に出させるか。（</a:t>
          </a:r>
          <a:r>
            <a:rPr kumimoji="1" lang="ja-JP" altLang="ja-JP" sz="1100">
              <a:solidFill>
                <a:schemeClr val="lt1"/>
              </a:solidFill>
              <a:effectLst/>
              <a:latin typeface="+mn-lt"/>
              <a:ea typeface="+mn-ea"/>
              <a:cs typeface="+mn-cs"/>
            </a:rPr>
            <a:t>粒度</a:t>
          </a:r>
          <a:r>
            <a:rPr kumimoji="1" lang="ja-JP" altLang="en-US" sz="1100">
              <a:solidFill>
                <a:schemeClr val="lt1"/>
              </a:solidFill>
              <a:effectLst/>
              <a:latin typeface="+mn-lt"/>
              <a:ea typeface="+mn-ea"/>
              <a:cs typeface="+mn-cs"/>
            </a:rPr>
            <a:t>）</a:t>
          </a: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52</xdr:col>
      <xdr:colOff>45720</xdr:colOff>
      <xdr:row>2</xdr:row>
      <xdr:rowOff>190500</xdr:rowOff>
    </xdr:from>
    <xdr:to>
      <xdr:col>57</xdr:col>
      <xdr:colOff>552450</xdr:colOff>
      <xdr:row>5</xdr:row>
      <xdr:rowOff>205740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366760" y="647700"/>
          <a:ext cx="910590" cy="7010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rgbClr val="FF0000"/>
              </a:solidFill>
            </a:rPr>
            <a:t>分譲マンション等は、住戸別に蓄電池等設置する場合は、公社にお問い合わせください。</a:t>
          </a:r>
          <a:endParaRPr kumimoji="1" lang="en-US" altLang="ja-JP" sz="1100" b="1">
            <a:solidFill>
              <a:srgbClr val="FF0000"/>
            </a:solidFill>
          </a:endParaRPr>
        </a:p>
      </xdr:txBody>
    </xdr:sp>
    <xdr:clientData/>
  </xdr:twoCellAnchor>
  <xdr:twoCellAnchor>
    <xdr:from>
      <xdr:col>44</xdr:col>
      <xdr:colOff>76199</xdr:colOff>
      <xdr:row>16</xdr:row>
      <xdr:rowOff>91440</xdr:rowOff>
    </xdr:from>
    <xdr:to>
      <xdr:col>52</xdr:col>
      <xdr:colOff>735329</xdr:colOff>
      <xdr:row>19</xdr:row>
      <xdr:rowOff>114300</xdr:rowOff>
    </xdr:to>
    <xdr:sp macro="" textlink="">
      <xdr:nvSpPr>
        <xdr:cNvPr id="3" name="吹き出し: 角を丸めた四角形 2">
          <a:extLst>
            <a:ext uri="{FF2B5EF4-FFF2-40B4-BE49-F238E27FC236}">
              <a16:creationId xmlns:a16="http://schemas.microsoft.com/office/drawing/2014/main" id="{00000000-0008-0000-0800-000003000000}"/>
            </a:ext>
          </a:extLst>
        </xdr:cNvPr>
        <xdr:cNvSpPr/>
      </xdr:nvSpPr>
      <xdr:spPr>
        <a:xfrm>
          <a:off x="7200899" y="5025390"/>
          <a:ext cx="1954530" cy="1165860"/>
        </a:xfrm>
        <a:prstGeom prst="wedgeRoundRectCallout">
          <a:avLst>
            <a:gd name="adj1" fmla="val -61281"/>
            <a:gd name="adj2" fmla="val -93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オプティマイザーの場合の</a:t>
          </a:r>
          <a:r>
            <a:rPr kumimoji="1" lang="en-US" altLang="ja-JP" sz="1100"/>
            <a:t>kW</a:t>
          </a:r>
          <a:r>
            <a:rPr kumimoji="1" lang="ja-JP" altLang="en-US" sz="1100"/>
            <a:t>は接続されているパネルの</a:t>
          </a:r>
          <a:r>
            <a:rPr kumimoji="1" lang="en-US" altLang="ja-JP" sz="1100"/>
            <a:t>kW</a:t>
          </a:r>
          <a:r>
            <a:rPr kumimoji="1" lang="ja-JP" altLang="en-US" sz="1100"/>
            <a:t>という計算で良いでしょうか。</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00001\CNT\&#28201;&#26262;&#21270;&#23550;&#31574;&#25512;&#36914;&#35506;\&#24314;&#29289;&#33073;&#28845;&#32032;&#21270;&#25903;&#25588;&#12481;&#12540;&#12512;\&#65330;&#65301;\305&#29305;&#23450;&#20379;&#32102;&#20107;&#26989;&#32773;&#20877;&#12456;&#12493;&#35373;&#20633;&#31561;&#35373;&#32622;&#25903;&#25588;&#20107;&#26989;\02_&#20132;&#20184;&#35201;&#32177;\&#27096;&#24335;\&#12304;&#20316;&#26989;&#20013;&#12305;(&#20107;&#26989;&#32773;&#27096;&#24335;)&#29305;&#23450;&#20379;&#32102;&#20107;&#26989;&#32773;&#20877;&#12456;&#12493;&#35373;&#20633;&#31561;&#35373;&#32622;&#25903;&#25588;&#20107;&#26989;%20&#27096;&#24335;&#26696;.xlsx" TargetMode="External"/><Relationship Id="rId1" Type="http://schemas.openxmlformats.org/officeDocument/2006/relationships/externalLinkPath" Target="/&#28201;&#26262;&#21270;&#23550;&#31574;&#25512;&#36914;&#35506;/&#24314;&#29289;&#33073;&#28845;&#32032;&#21270;&#25903;&#25588;&#12481;&#12540;&#12512;/&#65330;&#65301;/305&#29305;&#23450;&#20379;&#32102;&#20107;&#26989;&#32773;&#20877;&#12456;&#12493;&#35373;&#20633;&#31561;&#35373;&#32622;&#25903;&#25588;&#20107;&#26989;/02_&#20132;&#20184;&#35201;&#32177;/&#27096;&#24335;/&#12304;&#20316;&#26989;&#20013;&#12305;(&#20107;&#26989;&#32773;&#27096;&#24335;)&#29305;&#23450;&#20379;&#32102;&#20107;&#26989;&#32773;&#20877;&#12456;&#12493;&#35373;&#20633;&#31561;&#35373;&#32622;&#25903;&#25588;&#20107;&#26989;%20&#27096;&#24335;&#2669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24.202.22\b42&#24314;&#31689;&#29289;&#20418;\15_&#24314;&#31689;&#29289;&#20418;\R4&#24180;&#24230;\R4_&#21046;&#24230;&#27083;&#31689;&#38306;&#20418;\70_TF(&#12479;&#12473;&#12463;&#12501;&#12457;&#12540;&#12473;)\&#25903;&#25588;&#31574;\004_&#27231;&#22120;&#35373;&#32622;&#35036;&#21161;&#20107;&#26989;\02_&#20132;&#20184;&#35201;&#32177;\&#27096;&#24335;\&#20182;&#20107;&#26989;&#21442;&#32771;\&#23798;&#12375;&#12423;&#22320;&#22495;&#12395;&#12362;&#12369;&#12427;&#22826;&#38525;&#20809;&#30330;&#38651;&#35373;&#20633;&#31561;&#21161;&#25104;&#20107;&#269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各種課題"/>
      <sheetName val="提出方法"/>
      <sheetName val="記載要領"/>
      <sheetName val="基本情報"/>
      <sheetName val="第1号様式_交付申請"/>
      <sheetName val="第2号様式_助成対象事業者用"/>
      <sheetName val="×第2号_共同申請事業者用①"/>
      <sheetName val="第2号 (共同申請者用)※修正前 "/>
      <sheetName val="×第2号_共同申請事業者用②"/>
      <sheetName val="第3号様式_事業計画表"/>
      <sheetName val="第６号様式_撤回届出書"/>
      <sheetName val="第７号様式_一般承継"/>
      <sheetName val="第８号様式_一般承継辞退"/>
      <sheetName val="第９号様式_契約等地位承継"/>
      <sheetName val="第8号様式_契約等地位承継辞退 "/>
      <sheetName val="別表第〇_契約等地位承継 (建売等)"/>
      <sheetName val="別表第〇_別表_地位承継届出書(建売)"/>
      <sheetName val="第11号様式_被交付者情報変更"/>
      <sheetName val="第12号様式_助成事業廃止"/>
      <sheetName val="第13号様式_助成事業変更"/>
      <sheetName val="第15号様式_実績報告"/>
      <sheetName val="第15号別紙１_実績報告総括表"/>
      <sheetName val="第15号別紙2_実績報告個票"/>
      <sheetName val="実績報告個票案２-1"/>
      <sheetName val="実績報告個票案2-2"/>
      <sheetName val="第19号様式_助成金返還報告"/>
      <sheetName val="型式リスト(非表示)"/>
      <sheetName val="第20号様式_財産処分承認申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提出方法"/>
      <sheetName val="記載要領"/>
      <sheetName val="日本標準産業中分類"/>
      <sheetName val="会社規模判断資料"/>
      <sheetName val="基本情報"/>
      <sheetName val="第1号（交付申請） "/>
      <sheetName val="第2号 (助成対象事業者用)"/>
      <sheetName val="第2号 (共同申請者用) "/>
      <sheetName val="第2号 (手続き代行者用)"/>
      <sheetName val="第3号"/>
      <sheetName val="第4(事業実施計画書）"/>
      <sheetName val="△第4(太陽光・蓄電池）"/>
      <sheetName val="×別紙1"/>
      <sheetName val="×共通様式_全体"/>
      <sheetName val="×共通様式_太陽光発電"/>
      <sheetName val="×共通様式_蓄電池"/>
      <sheetName val="補助資料（機器按分）"/>
      <sheetName val="×第7号様式"/>
      <sheetName val="第7号様式"/>
      <sheetName val="第8号様式"/>
      <sheetName val="（いったん没）第10号様式"/>
      <sheetName val="（いったん没）第11号様式 "/>
      <sheetName val="第10号様式"/>
      <sheetName val="×第11号様式 (2)"/>
      <sheetName val="第12号様式"/>
      <sheetName val="第13号様式"/>
      <sheetName val="第14号様式"/>
      <sheetName val="第16の１号様式"/>
      <sheetName val="第16の２号様式"/>
      <sheetName val="第16の３号様式"/>
      <sheetName val="第20号様式"/>
      <sheetName val="×使わない第22号様式"/>
      <sheetName val="×使わない第23号様式"/>
      <sheetName val="第21号様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3.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1"/>
  <sheetViews>
    <sheetView workbookViewId="0"/>
  </sheetViews>
  <sheetFormatPr defaultRowHeight="18"/>
  <cols>
    <col min="2" max="2" width="14" customWidth="1"/>
    <col min="3" max="3" width="8.09765625" customWidth="1"/>
    <col min="4" max="4" width="44.69921875" customWidth="1"/>
    <col min="7" max="7" width="26.8984375" customWidth="1"/>
    <col min="8" max="8" width="43.19921875" customWidth="1"/>
    <col min="9" max="9" width="8.19921875" customWidth="1"/>
    <col min="10" max="10" width="2.69921875" customWidth="1"/>
    <col min="11" max="11" width="6.5" customWidth="1"/>
    <col min="12" max="12" width="10.3984375" customWidth="1"/>
  </cols>
  <sheetData>
    <row r="1" spans="2:20">
      <c r="G1" s="82"/>
      <c r="H1" s="82"/>
      <c r="I1" s="82"/>
      <c r="J1" s="83"/>
      <c r="K1" s="82"/>
      <c r="L1" s="82"/>
      <c r="M1" s="82"/>
      <c r="N1" s="82"/>
      <c r="O1" s="82"/>
      <c r="P1" s="82"/>
      <c r="Q1" s="82"/>
      <c r="R1" s="82"/>
      <c r="S1" s="82"/>
      <c r="T1" s="82"/>
    </row>
    <row r="2" spans="2:20" ht="28.8">
      <c r="B2" s="2" t="s">
        <v>6</v>
      </c>
      <c r="C2" s="2"/>
      <c r="G2" s="84" t="s">
        <v>6</v>
      </c>
      <c r="H2" s="82"/>
      <c r="I2" s="82"/>
      <c r="J2" s="83"/>
      <c r="K2" s="82"/>
      <c r="L2" s="82"/>
      <c r="M2" s="82"/>
      <c r="N2" s="82"/>
      <c r="O2" s="82"/>
      <c r="P2" s="82"/>
      <c r="Q2" s="82"/>
      <c r="R2" s="82"/>
      <c r="S2" s="82"/>
      <c r="T2" s="82"/>
    </row>
    <row r="3" spans="2:20" ht="13.2" customHeight="1">
      <c r="B3" s="2"/>
      <c r="C3" s="2"/>
      <c r="H3" s="82"/>
      <c r="I3" s="82"/>
      <c r="J3" s="83"/>
      <c r="K3" s="82"/>
      <c r="L3" s="82"/>
      <c r="M3" s="82"/>
      <c r="N3" s="82"/>
      <c r="O3" s="82"/>
      <c r="P3" s="85"/>
      <c r="Q3" s="82"/>
      <c r="R3" s="82"/>
      <c r="S3" s="82"/>
      <c r="T3" s="82"/>
    </row>
    <row r="4" spans="2:20" ht="40.049999999999997" customHeight="1">
      <c r="B4" s="78" t="s">
        <v>8</v>
      </c>
      <c r="C4" s="203"/>
      <c r="D4" s="203"/>
      <c r="G4" s="89" t="s">
        <v>8</v>
      </c>
      <c r="H4" s="90" t="s">
        <v>138</v>
      </c>
      <c r="I4" s="82"/>
      <c r="J4" s="83"/>
      <c r="K4" s="82"/>
      <c r="L4" s="193" t="s">
        <v>135</v>
      </c>
      <c r="M4" s="86" t="s">
        <v>136</v>
      </c>
      <c r="N4" s="86"/>
      <c r="O4" s="86"/>
      <c r="P4" s="86"/>
      <c r="Q4" s="87"/>
      <c r="R4" s="87"/>
      <c r="S4" s="88" t="s">
        <v>137</v>
      </c>
      <c r="T4" s="82"/>
    </row>
    <row r="5" spans="2:20" ht="40.049999999999997" customHeight="1">
      <c r="B5" s="78" t="s">
        <v>7</v>
      </c>
      <c r="C5" s="202"/>
      <c r="D5" s="202"/>
      <c r="G5" s="89" t="s">
        <v>7</v>
      </c>
      <c r="H5" s="92" t="s">
        <v>140</v>
      </c>
      <c r="I5" s="82"/>
      <c r="J5" s="83"/>
      <c r="K5" s="82"/>
      <c r="L5" s="194"/>
      <c r="M5" s="91"/>
      <c r="N5" s="195" t="s">
        <v>139</v>
      </c>
      <c r="O5" s="195"/>
      <c r="P5" s="195"/>
      <c r="Q5" s="195"/>
      <c r="R5" s="91"/>
      <c r="S5" s="91"/>
      <c r="T5" s="82"/>
    </row>
    <row r="6" spans="2:20" ht="19.95" customHeight="1">
      <c r="G6" s="82"/>
      <c r="H6" s="82"/>
      <c r="I6" s="82"/>
      <c r="J6" s="83"/>
      <c r="K6" s="82"/>
      <c r="L6" s="93"/>
      <c r="M6" s="91"/>
      <c r="N6" s="94"/>
      <c r="O6" s="94"/>
      <c r="P6" s="94"/>
      <c r="Q6" s="94"/>
      <c r="R6" s="91"/>
      <c r="S6" s="91"/>
      <c r="T6" s="82"/>
    </row>
    <row r="7" spans="2:20" ht="40.049999999999997" customHeight="1">
      <c r="B7" s="200" t="s">
        <v>3</v>
      </c>
      <c r="C7" s="201"/>
      <c r="D7" s="1" t="s">
        <v>9</v>
      </c>
      <c r="G7" s="97" t="s">
        <v>3</v>
      </c>
      <c r="H7" s="97" t="s">
        <v>9</v>
      </c>
      <c r="I7" s="82"/>
      <c r="J7" s="83"/>
      <c r="K7" s="82"/>
      <c r="L7" s="196" t="s">
        <v>141</v>
      </c>
      <c r="M7" s="196"/>
      <c r="N7" s="95" t="s">
        <v>142</v>
      </c>
      <c r="O7" s="96"/>
      <c r="P7" s="96"/>
      <c r="Q7" s="96"/>
      <c r="R7" s="89"/>
      <c r="S7" s="89"/>
      <c r="T7" s="82"/>
    </row>
    <row r="8" spans="2:20" ht="40.049999999999997" customHeight="1">
      <c r="B8" s="200" t="s">
        <v>1</v>
      </c>
      <c r="C8" s="201"/>
      <c r="D8" s="1"/>
      <c r="G8" s="99" t="s">
        <v>1</v>
      </c>
      <c r="H8" s="100" t="s">
        <v>145</v>
      </c>
      <c r="I8" s="82"/>
      <c r="J8" s="83"/>
      <c r="K8" s="82"/>
      <c r="L8" s="196" t="s">
        <v>143</v>
      </c>
      <c r="M8" s="196"/>
      <c r="N8" s="98" t="s">
        <v>144</v>
      </c>
      <c r="O8" s="98"/>
      <c r="P8" s="98"/>
      <c r="Q8" s="98"/>
      <c r="R8" s="98"/>
      <c r="S8" s="98"/>
      <c r="T8" s="82"/>
    </row>
    <row r="9" spans="2:20" ht="40.049999999999997" customHeight="1">
      <c r="B9" s="200" t="s">
        <v>2</v>
      </c>
      <c r="C9" s="201"/>
      <c r="D9" s="1"/>
      <c r="G9" s="99" t="s">
        <v>2</v>
      </c>
      <c r="H9" s="101" t="s">
        <v>146</v>
      </c>
      <c r="I9" s="82"/>
      <c r="J9" s="83"/>
      <c r="K9" s="82"/>
      <c r="L9" s="80"/>
      <c r="M9" s="82"/>
      <c r="N9" s="82"/>
      <c r="O9" s="82"/>
      <c r="P9" s="82"/>
      <c r="Q9" s="82"/>
      <c r="R9" s="82"/>
      <c r="S9" s="82"/>
      <c r="T9" s="82"/>
    </row>
    <row r="10" spans="2:20" ht="40.049999999999997" customHeight="1">
      <c r="B10" s="200" t="s">
        <v>11</v>
      </c>
      <c r="C10" s="201"/>
      <c r="D10" s="1"/>
      <c r="G10" s="99" t="s">
        <v>11</v>
      </c>
      <c r="H10" s="101" t="s">
        <v>149</v>
      </c>
      <c r="I10" s="82"/>
      <c r="J10" s="83"/>
      <c r="K10" s="82"/>
      <c r="L10" s="197" t="s">
        <v>147</v>
      </c>
      <c r="M10" s="197"/>
      <c r="N10" s="96" t="s">
        <v>140</v>
      </c>
      <c r="O10" s="96"/>
      <c r="P10" s="89"/>
      <c r="Q10" s="89"/>
      <c r="R10" s="89"/>
      <c r="S10" s="102" t="s">
        <v>148</v>
      </c>
      <c r="T10" s="82"/>
    </row>
    <row r="11" spans="2:20" ht="40.049999999999997" customHeight="1">
      <c r="B11" s="200" t="s">
        <v>0</v>
      </c>
      <c r="C11" s="201"/>
      <c r="D11" s="1"/>
      <c r="G11" s="99" t="s">
        <v>0</v>
      </c>
      <c r="H11" s="101" t="s">
        <v>151</v>
      </c>
      <c r="I11" s="82"/>
      <c r="J11" s="83"/>
      <c r="K11" s="82"/>
      <c r="L11" s="192" t="s">
        <v>150</v>
      </c>
      <c r="M11" s="192"/>
      <c r="N11" s="98" t="s">
        <v>144</v>
      </c>
      <c r="O11" s="98"/>
      <c r="P11" s="98"/>
      <c r="Q11" s="98"/>
      <c r="R11" s="98"/>
      <c r="S11" s="103"/>
      <c r="T11" s="82"/>
    </row>
    <row r="12" spans="2:20" ht="40.049999999999997" customHeight="1">
      <c r="B12" s="200" t="s">
        <v>4</v>
      </c>
      <c r="C12" s="201"/>
      <c r="D12" s="1"/>
      <c r="G12" s="99" t="s">
        <v>4</v>
      </c>
      <c r="H12" s="101" t="s">
        <v>154</v>
      </c>
      <c r="I12" s="82"/>
      <c r="J12" s="83"/>
      <c r="K12" s="82"/>
      <c r="L12" s="192" t="s">
        <v>152</v>
      </c>
      <c r="M12" s="192"/>
      <c r="N12" s="104" t="s">
        <v>153</v>
      </c>
      <c r="O12" s="104"/>
      <c r="P12" s="98"/>
      <c r="Q12" s="98"/>
      <c r="R12" s="98"/>
      <c r="S12" s="102" t="s">
        <v>148</v>
      </c>
      <c r="T12" s="82"/>
    </row>
    <row r="13" spans="2:20" ht="40.049999999999997" customHeight="1">
      <c r="B13" s="200" t="s">
        <v>5</v>
      </c>
      <c r="C13" s="201"/>
      <c r="D13" s="1"/>
      <c r="G13" s="99" t="s">
        <v>5</v>
      </c>
      <c r="H13" s="101" t="s">
        <v>156</v>
      </c>
      <c r="I13" s="82"/>
      <c r="J13" s="83"/>
      <c r="K13" s="82"/>
      <c r="L13" s="192" t="s">
        <v>150</v>
      </c>
      <c r="M13" s="192"/>
      <c r="N13" s="98" t="s">
        <v>155</v>
      </c>
      <c r="O13" s="98"/>
      <c r="P13" s="98"/>
      <c r="Q13" s="98"/>
      <c r="R13" s="98"/>
      <c r="S13" s="98"/>
      <c r="T13" s="82"/>
    </row>
    <row r="14" spans="2:20">
      <c r="G14" s="82"/>
      <c r="H14" s="82"/>
      <c r="I14" s="82"/>
      <c r="J14" s="83"/>
      <c r="K14" s="82"/>
      <c r="L14" s="80" t="s">
        <v>157</v>
      </c>
      <c r="M14" s="82"/>
      <c r="N14" s="82"/>
      <c r="O14" s="82"/>
      <c r="P14" s="82"/>
      <c r="Q14" s="82"/>
      <c r="R14" s="82"/>
      <c r="S14" s="82"/>
      <c r="T14" s="82"/>
    </row>
    <row r="15" spans="2:20">
      <c r="B15" t="s">
        <v>10</v>
      </c>
      <c r="G15" s="82" t="s">
        <v>10</v>
      </c>
      <c r="H15" s="82"/>
      <c r="I15" s="82"/>
      <c r="J15" s="83"/>
      <c r="K15" s="82"/>
      <c r="L15" s="86" t="s">
        <v>158</v>
      </c>
      <c r="M15" s="86"/>
      <c r="N15" s="199" t="s">
        <v>159</v>
      </c>
      <c r="O15" s="199"/>
      <c r="P15" s="199"/>
      <c r="Q15" s="199"/>
      <c r="R15" s="199"/>
      <c r="S15" s="199"/>
      <c r="T15" s="82"/>
    </row>
    <row r="16" spans="2:20">
      <c r="B16" t="s">
        <v>13</v>
      </c>
      <c r="G16" s="82" t="s">
        <v>161</v>
      </c>
      <c r="H16" s="82"/>
      <c r="I16" s="82"/>
      <c r="J16" s="83"/>
      <c r="K16" s="82"/>
      <c r="L16" s="198" t="s">
        <v>160</v>
      </c>
      <c r="M16" s="198"/>
      <c r="N16" s="199" t="s">
        <v>137</v>
      </c>
      <c r="O16" s="199"/>
      <c r="P16" s="199"/>
      <c r="Q16" s="199"/>
      <c r="R16" s="199"/>
      <c r="S16" s="199"/>
      <c r="T16" s="82"/>
    </row>
    <row r="17" spans="2:20">
      <c r="B17" t="s">
        <v>12</v>
      </c>
      <c r="G17" s="82" t="s">
        <v>164</v>
      </c>
      <c r="H17" s="82"/>
      <c r="I17" s="82"/>
      <c r="J17" s="83"/>
      <c r="K17" s="82"/>
      <c r="L17" s="86" t="s">
        <v>162</v>
      </c>
      <c r="M17" s="86"/>
      <c r="N17" s="199" t="s">
        <v>163</v>
      </c>
      <c r="O17" s="199"/>
      <c r="P17" s="199"/>
      <c r="Q17" s="199"/>
      <c r="R17" s="199"/>
      <c r="S17" s="199"/>
      <c r="T17" s="82"/>
    </row>
    <row r="18" spans="2:20">
      <c r="G18" s="82"/>
      <c r="H18" s="82"/>
      <c r="I18" s="82"/>
      <c r="J18" s="83"/>
      <c r="K18" s="82"/>
      <c r="L18" s="198" t="s">
        <v>165</v>
      </c>
      <c r="M18" s="198"/>
      <c r="N18" s="199"/>
      <c r="O18" s="199"/>
      <c r="P18" s="199"/>
      <c r="Q18" s="199"/>
      <c r="R18" s="199"/>
      <c r="S18" s="199"/>
      <c r="T18" s="82"/>
    </row>
    <row r="19" spans="2:20">
      <c r="G19" s="82"/>
      <c r="H19" s="82"/>
      <c r="I19" s="82"/>
      <c r="J19" s="83"/>
      <c r="K19" s="82"/>
      <c r="L19" s="80"/>
      <c r="M19" s="82"/>
      <c r="N19" s="82"/>
      <c r="O19" s="82"/>
      <c r="P19" s="82"/>
      <c r="Q19" s="82"/>
      <c r="R19" s="82"/>
      <c r="S19" s="82"/>
      <c r="T19" s="82"/>
    </row>
    <row r="20" spans="2:20">
      <c r="I20" s="82"/>
      <c r="J20" s="83"/>
      <c r="K20" s="82"/>
      <c r="L20" s="105" t="s">
        <v>166</v>
      </c>
      <c r="M20" s="82"/>
      <c r="N20" s="82"/>
      <c r="O20" s="82"/>
      <c r="P20" s="82"/>
      <c r="Q20" s="82"/>
      <c r="R20" s="82"/>
      <c r="S20" s="82"/>
      <c r="T20" s="82"/>
    </row>
    <row r="21" spans="2:20">
      <c r="J21" s="81"/>
    </row>
  </sheetData>
  <mergeCells count="23">
    <mergeCell ref="B7:C7"/>
    <mergeCell ref="C5:D5"/>
    <mergeCell ref="C4:D4"/>
    <mergeCell ref="B13:C13"/>
    <mergeCell ref="B12:C12"/>
    <mergeCell ref="B11:C11"/>
    <mergeCell ref="B10:C10"/>
    <mergeCell ref="B9:C9"/>
    <mergeCell ref="B8:C8"/>
    <mergeCell ref="L18:M18"/>
    <mergeCell ref="N18:S18"/>
    <mergeCell ref="L12:M12"/>
    <mergeCell ref="L13:M13"/>
    <mergeCell ref="N15:S15"/>
    <mergeCell ref="L16:M16"/>
    <mergeCell ref="N16:S16"/>
    <mergeCell ref="N17:S17"/>
    <mergeCell ref="L11:M11"/>
    <mergeCell ref="L4:L5"/>
    <mergeCell ref="N5:Q5"/>
    <mergeCell ref="L7:M7"/>
    <mergeCell ref="L8:M8"/>
    <mergeCell ref="L10:M10"/>
  </mergeCells>
  <phoneticPr fontId="1"/>
  <pageMargins left="0.23622047244094488" right="0.23622047244094488"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046F-2E0C-4C5F-8802-84011B18E6BE}">
  <dimension ref="A1:AS56"/>
  <sheetViews>
    <sheetView workbookViewId="0">
      <selection activeCell="X13" sqref="X13:AQ13"/>
    </sheetView>
  </sheetViews>
  <sheetFormatPr defaultColWidth="2.09765625" defaultRowHeight="15" customHeight="1"/>
  <cols>
    <col min="1" max="41" width="2.09765625" style="4"/>
  </cols>
  <sheetData>
    <row r="1" spans="1:43" ht="15" customHeight="1">
      <c r="AF1" s="605" t="s">
        <v>76</v>
      </c>
      <c r="AG1" s="605"/>
      <c r="AH1" s="605"/>
      <c r="AI1" s="605"/>
      <c r="AJ1" s="605"/>
      <c r="AK1" s="605"/>
      <c r="AL1" s="605"/>
      <c r="AM1" s="605"/>
      <c r="AN1" s="605"/>
      <c r="AO1" s="605"/>
      <c r="AP1" s="605"/>
      <c r="AQ1" s="605"/>
    </row>
    <row r="2" spans="1:43" ht="15" customHeight="1">
      <c r="A2" s="606" t="s">
        <v>185</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row>
    <row r="3" spans="1:43" ht="15" customHeight="1" thickBot="1"/>
    <row r="4" spans="1:43" ht="15" customHeight="1">
      <c r="A4" s="480" t="e">
        <f>#REF!</f>
        <v>#REF!</v>
      </c>
      <c r="B4" s="480"/>
      <c r="C4" s="480"/>
      <c r="D4" s="480"/>
      <c r="E4" s="480"/>
      <c r="F4" s="480"/>
      <c r="G4" s="480"/>
      <c r="H4" s="480"/>
      <c r="I4" s="480"/>
      <c r="J4" s="480"/>
      <c r="K4" s="4" t="s">
        <v>71</v>
      </c>
      <c r="AA4" s="481" t="s">
        <v>102</v>
      </c>
      <c r="AB4" s="482"/>
      <c r="AC4" s="482"/>
      <c r="AD4" s="482"/>
      <c r="AE4" s="482"/>
      <c r="AF4" s="482"/>
      <c r="AG4" s="482"/>
      <c r="AH4" s="482"/>
      <c r="AI4" s="482"/>
      <c r="AJ4" s="482"/>
      <c r="AK4" s="482"/>
      <c r="AL4" s="482"/>
      <c r="AM4" s="482"/>
      <c r="AN4" s="482"/>
      <c r="AO4" s="482"/>
      <c r="AP4" s="483"/>
    </row>
    <row r="5" spans="1:43" ht="15" customHeight="1">
      <c r="AA5" s="484"/>
      <c r="AB5" s="485"/>
      <c r="AC5" s="485"/>
      <c r="AD5" s="485"/>
      <c r="AE5" s="485"/>
      <c r="AF5" s="485"/>
      <c r="AG5" s="485"/>
      <c r="AH5" s="485"/>
      <c r="AI5" s="485"/>
      <c r="AJ5" s="485"/>
      <c r="AK5" s="485"/>
      <c r="AL5" s="485"/>
      <c r="AM5" s="485"/>
      <c r="AN5" s="485"/>
      <c r="AO5" s="485"/>
      <c r="AP5" s="486"/>
    </row>
    <row r="6" spans="1:43" ht="15" customHeight="1">
      <c r="A6" s="58" t="s">
        <v>176</v>
      </c>
      <c r="AA6" s="484"/>
      <c r="AB6" s="485"/>
      <c r="AC6" s="485"/>
      <c r="AD6" s="485"/>
      <c r="AE6" s="485"/>
      <c r="AF6" s="485"/>
      <c r="AG6" s="485"/>
      <c r="AH6" s="485"/>
      <c r="AI6" s="485"/>
      <c r="AJ6" s="485"/>
      <c r="AK6" s="485"/>
      <c r="AL6" s="485"/>
      <c r="AM6" s="485"/>
      <c r="AN6" s="485"/>
      <c r="AO6" s="485"/>
      <c r="AP6" s="486"/>
    </row>
    <row r="7" spans="1:43" ht="15" customHeight="1" thickBot="1">
      <c r="A7" s="287" t="s">
        <v>101</v>
      </c>
      <c r="B7" s="287"/>
      <c r="C7" s="287"/>
      <c r="D7" s="593" t="e">
        <f>#REF!</f>
        <v>#REF!</v>
      </c>
      <c r="E7" s="593"/>
      <c r="F7" s="593"/>
      <c r="G7" s="593"/>
      <c r="H7" s="593"/>
      <c r="I7" s="593"/>
      <c r="J7" s="593"/>
      <c r="K7" s="593"/>
      <c r="L7" s="593"/>
      <c r="M7" s="593"/>
      <c r="N7" s="593"/>
      <c r="O7" s="593"/>
      <c r="P7" s="593"/>
      <c r="Q7" s="593"/>
      <c r="R7" s="593"/>
      <c r="S7" s="593"/>
      <c r="T7" s="593"/>
      <c r="U7" s="593"/>
      <c r="V7" s="593"/>
      <c r="W7" s="593"/>
      <c r="AA7" s="487"/>
      <c r="AB7" s="488"/>
      <c r="AC7" s="488"/>
      <c r="AD7" s="488"/>
      <c r="AE7" s="488"/>
      <c r="AF7" s="488"/>
      <c r="AG7" s="488"/>
      <c r="AH7" s="488"/>
      <c r="AI7" s="488"/>
      <c r="AJ7" s="488"/>
      <c r="AK7" s="488"/>
      <c r="AL7" s="488"/>
      <c r="AM7" s="488"/>
      <c r="AN7" s="488"/>
      <c r="AO7" s="488"/>
      <c r="AP7" s="489"/>
    </row>
    <row r="8" spans="1:43" ht="15" customHeight="1">
      <c r="A8" s="287" t="s">
        <v>100</v>
      </c>
      <c r="B8" s="287"/>
      <c r="C8" s="287"/>
      <c r="D8" s="593" t="e">
        <f>#REF!</f>
        <v>#REF!</v>
      </c>
      <c r="E8" s="593"/>
      <c r="F8" s="593"/>
      <c r="G8" s="593"/>
      <c r="H8" s="593"/>
      <c r="I8" s="593"/>
      <c r="J8" s="593"/>
      <c r="K8" s="593"/>
      <c r="L8" s="593"/>
      <c r="M8" s="593"/>
      <c r="N8" s="593"/>
      <c r="O8" s="593"/>
      <c r="P8" s="593"/>
      <c r="Q8" s="593"/>
      <c r="R8" s="593"/>
      <c r="S8" s="593"/>
      <c r="T8" s="593"/>
      <c r="U8" s="593"/>
      <c r="V8" s="593"/>
      <c r="W8" s="593"/>
      <c r="Z8" s="57"/>
      <c r="AA8" s="57"/>
      <c r="AB8" s="57"/>
      <c r="AC8" s="57"/>
      <c r="AD8" s="57"/>
      <c r="AE8" s="57"/>
      <c r="AF8" s="57"/>
      <c r="AG8" s="57"/>
      <c r="AH8" s="57"/>
      <c r="AI8" s="57"/>
      <c r="AJ8" s="57"/>
      <c r="AK8" s="57"/>
      <c r="AL8" s="57"/>
      <c r="AM8" s="57"/>
      <c r="AN8" s="57"/>
      <c r="AO8" s="57"/>
    </row>
    <row r="9" spans="1:43" ht="15" customHeight="1" thickBot="1"/>
    <row r="10" spans="1:43" ht="15" customHeight="1" thickBot="1">
      <c r="A10" s="445" t="s">
        <v>182</v>
      </c>
      <c r="B10" s="446"/>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93"/>
    </row>
    <row r="11" spans="1:43" ht="15" customHeight="1">
      <c r="A11" s="528" t="s">
        <v>52</v>
      </c>
      <c r="B11" s="249"/>
      <c r="C11" s="249"/>
      <c r="D11" s="249"/>
      <c r="E11" s="249"/>
      <c r="F11" s="249"/>
      <c r="G11" s="250"/>
      <c r="H11" s="594" t="s">
        <v>51</v>
      </c>
      <c r="I11" s="577"/>
      <c r="J11" s="577"/>
      <c r="K11" s="577"/>
      <c r="L11" s="577"/>
      <c r="M11" s="577"/>
      <c r="N11" s="577"/>
      <c r="O11" s="577"/>
      <c r="P11" s="577"/>
      <c r="Q11" s="577"/>
      <c r="R11" s="577"/>
      <c r="S11" s="577"/>
      <c r="T11" s="577"/>
      <c r="U11" s="577"/>
      <c r="V11" s="577"/>
      <c r="W11" s="578"/>
      <c r="X11" s="591" t="e">
        <f>#REF!</f>
        <v>#REF!</v>
      </c>
      <c r="Y11" s="591"/>
      <c r="Z11" s="591"/>
      <c r="AA11" s="591"/>
      <c r="AB11" s="591"/>
      <c r="AC11" s="591"/>
      <c r="AD11" s="591"/>
      <c r="AE11" s="591"/>
      <c r="AF11" s="591"/>
      <c r="AG11" s="591"/>
      <c r="AH11" s="591"/>
      <c r="AI11" s="591"/>
      <c r="AJ11" s="591"/>
      <c r="AK11" s="591"/>
      <c r="AL11" s="591"/>
      <c r="AM11" s="591"/>
      <c r="AN11" s="591"/>
      <c r="AO11" s="591"/>
      <c r="AP11" s="591"/>
      <c r="AQ11" s="592"/>
    </row>
    <row r="12" spans="1:43" ht="15" customHeight="1">
      <c r="A12" s="529"/>
      <c r="B12" s="530"/>
      <c r="C12" s="530"/>
      <c r="D12" s="530"/>
      <c r="E12" s="530"/>
      <c r="F12" s="530"/>
      <c r="G12" s="531"/>
      <c r="H12" s="595"/>
      <c r="I12" s="580"/>
      <c r="J12" s="580"/>
      <c r="K12" s="580"/>
      <c r="L12" s="580"/>
      <c r="M12" s="580"/>
      <c r="N12" s="580"/>
      <c r="O12" s="580"/>
      <c r="P12" s="580"/>
      <c r="Q12" s="580"/>
      <c r="R12" s="580"/>
      <c r="S12" s="580"/>
      <c r="T12" s="580"/>
      <c r="U12" s="580"/>
      <c r="V12" s="580"/>
      <c r="W12" s="581"/>
      <c r="X12" s="537" t="e">
        <f>#REF!</f>
        <v>#REF!</v>
      </c>
      <c r="Y12" s="537"/>
      <c r="Z12" s="537"/>
      <c r="AA12" s="537"/>
      <c r="AB12" s="537"/>
      <c r="AC12" s="537"/>
      <c r="AD12" s="537"/>
      <c r="AE12" s="537"/>
      <c r="AF12" s="537"/>
      <c r="AG12" s="537"/>
      <c r="AH12" s="537"/>
      <c r="AI12" s="537"/>
      <c r="AJ12" s="537"/>
      <c r="AK12" s="537"/>
      <c r="AL12" s="537"/>
      <c r="AM12" s="537"/>
      <c r="AN12" s="537"/>
      <c r="AO12" s="537"/>
      <c r="AP12" s="537"/>
      <c r="AQ12" s="538"/>
    </row>
    <row r="13" spans="1:43" ht="15" customHeight="1">
      <c r="A13" s="529"/>
      <c r="B13" s="530"/>
      <c r="C13" s="530"/>
      <c r="D13" s="530"/>
      <c r="E13" s="530"/>
      <c r="F13" s="530"/>
      <c r="G13" s="531"/>
      <c r="H13" s="595"/>
      <c r="I13" s="580"/>
      <c r="J13" s="580"/>
      <c r="K13" s="580"/>
      <c r="L13" s="580"/>
      <c r="M13" s="580"/>
      <c r="N13" s="580"/>
      <c r="O13" s="580"/>
      <c r="P13" s="580"/>
      <c r="Q13" s="580"/>
      <c r="R13" s="580"/>
      <c r="S13" s="580"/>
      <c r="T13" s="580"/>
      <c r="U13" s="580"/>
      <c r="V13" s="580"/>
      <c r="W13" s="581"/>
      <c r="X13" s="537" t="e">
        <f>#REF!</f>
        <v>#REF!</v>
      </c>
      <c r="Y13" s="537"/>
      <c r="Z13" s="537"/>
      <c r="AA13" s="537"/>
      <c r="AB13" s="537"/>
      <c r="AC13" s="537"/>
      <c r="AD13" s="537"/>
      <c r="AE13" s="537"/>
      <c r="AF13" s="537"/>
      <c r="AG13" s="537"/>
      <c r="AH13" s="537"/>
      <c r="AI13" s="537"/>
      <c r="AJ13" s="537"/>
      <c r="AK13" s="537"/>
      <c r="AL13" s="537"/>
      <c r="AM13" s="537"/>
      <c r="AN13" s="537"/>
      <c r="AO13" s="537"/>
      <c r="AP13" s="537"/>
      <c r="AQ13" s="538"/>
    </row>
    <row r="14" spans="1:43" ht="15" customHeight="1">
      <c r="A14" s="529"/>
      <c r="B14" s="530"/>
      <c r="C14" s="530"/>
      <c r="D14" s="530"/>
      <c r="E14" s="530"/>
      <c r="F14" s="530"/>
      <c r="G14" s="531"/>
      <c r="H14" s="595"/>
      <c r="I14" s="580"/>
      <c r="J14" s="580"/>
      <c r="K14" s="580"/>
      <c r="L14" s="580"/>
      <c r="M14" s="580"/>
      <c r="N14" s="580"/>
      <c r="O14" s="580"/>
      <c r="P14" s="580"/>
      <c r="Q14" s="580"/>
      <c r="R14" s="580"/>
      <c r="S14" s="580"/>
      <c r="T14" s="580"/>
      <c r="U14" s="580"/>
      <c r="V14" s="580"/>
      <c r="W14" s="581"/>
      <c r="X14" s="537" t="e">
        <f>#REF!</f>
        <v>#REF!</v>
      </c>
      <c r="Y14" s="537"/>
      <c r="Z14" s="537"/>
      <c r="AA14" s="537"/>
      <c r="AB14" s="537"/>
      <c r="AC14" s="537"/>
      <c r="AD14" s="537"/>
      <c r="AE14" s="537"/>
      <c r="AF14" s="537"/>
      <c r="AG14" s="537"/>
      <c r="AH14" s="537"/>
      <c r="AI14" s="537"/>
      <c r="AJ14" s="537"/>
      <c r="AK14" s="537"/>
      <c r="AL14" s="537"/>
      <c r="AM14" s="537"/>
      <c r="AN14" s="537"/>
      <c r="AO14" s="537"/>
      <c r="AP14" s="537"/>
      <c r="AQ14" s="538"/>
    </row>
    <row r="15" spans="1:43" ht="15" customHeight="1">
      <c r="A15" s="529"/>
      <c r="B15" s="530"/>
      <c r="C15" s="530"/>
      <c r="D15" s="530"/>
      <c r="E15" s="530"/>
      <c r="F15" s="530"/>
      <c r="G15" s="531"/>
      <c r="H15" s="595"/>
      <c r="I15" s="580"/>
      <c r="J15" s="580"/>
      <c r="K15" s="580"/>
      <c r="L15" s="580"/>
      <c r="M15" s="580"/>
      <c r="N15" s="580"/>
      <c r="O15" s="580"/>
      <c r="P15" s="580"/>
      <c r="Q15" s="580"/>
      <c r="R15" s="580"/>
      <c r="S15" s="580"/>
      <c r="T15" s="580"/>
      <c r="U15" s="580"/>
      <c r="V15" s="580"/>
      <c r="W15" s="581"/>
      <c r="X15" s="537" t="e">
        <f>#REF!</f>
        <v>#REF!</v>
      </c>
      <c r="Y15" s="537"/>
      <c r="Z15" s="537"/>
      <c r="AA15" s="537"/>
      <c r="AB15" s="537"/>
      <c r="AC15" s="537"/>
      <c r="AD15" s="537"/>
      <c r="AE15" s="537"/>
      <c r="AF15" s="537"/>
      <c r="AG15" s="537"/>
      <c r="AH15" s="537"/>
      <c r="AI15" s="537"/>
      <c r="AJ15" s="537"/>
      <c r="AK15" s="537"/>
      <c r="AL15" s="537"/>
      <c r="AM15" s="537"/>
      <c r="AN15" s="537"/>
      <c r="AO15" s="537"/>
      <c r="AP15" s="537"/>
      <c r="AQ15" s="538"/>
    </row>
    <row r="16" spans="1:43" ht="15" customHeight="1">
      <c r="A16" s="529"/>
      <c r="B16" s="530"/>
      <c r="C16" s="530"/>
      <c r="D16" s="530"/>
      <c r="E16" s="530"/>
      <c r="F16" s="530"/>
      <c r="G16" s="531"/>
      <c r="H16" s="440" t="s">
        <v>184</v>
      </c>
      <c r="I16" s="440"/>
      <c r="J16" s="440"/>
      <c r="K16" s="440"/>
      <c r="L16" s="440"/>
      <c r="M16" s="440"/>
      <c r="N16" s="440"/>
      <c r="O16" s="440"/>
      <c r="P16" s="440"/>
      <c r="Q16" s="440"/>
      <c r="R16" s="440"/>
      <c r="S16" s="440"/>
      <c r="T16" s="440"/>
      <c r="U16" s="440"/>
      <c r="V16" s="440"/>
      <c r="W16" s="440"/>
      <c r="X16" s="539" t="e">
        <f>#REF!</f>
        <v>#REF!</v>
      </c>
      <c r="Y16" s="540"/>
      <c r="Z16" s="540"/>
      <c r="AA16" s="540"/>
      <c r="AB16" s="540"/>
      <c r="AC16" s="540"/>
      <c r="AD16" s="540"/>
      <c r="AE16" s="540"/>
      <c r="AF16" s="540"/>
      <c r="AG16" s="540"/>
      <c r="AH16" s="540"/>
      <c r="AI16" s="540"/>
      <c r="AJ16" s="540"/>
      <c r="AK16" s="540"/>
      <c r="AL16" s="540"/>
      <c r="AM16" s="540"/>
      <c r="AN16" s="540"/>
      <c r="AO16" s="540"/>
      <c r="AP16" s="541" t="s">
        <v>43</v>
      </c>
      <c r="AQ16" s="542"/>
    </row>
    <row r="17" spans="1:43" ht="15" customHeight="1">
      <c r="A17" s="529"/>
      <c r="B17" s="530"/>
      <c r="C17" s="530"/>
      <c r="D17" s="530"/>
      <c r="E17" s="530"/>
      <c r="F17" s="530"/>
      <c r="G17" s="531"/>
      <c r="H17" s="596" t="s">
        <v>49</v>
      </c>
      <c r="I17" s="597"/>
      <c r="J17" s="597"/>
      <c r="K17" s="597"/>
      <c r="L17" s="597"/>
      <c r="M17" s="597"/>
      <c r="N17" s="597"/>
      <c r="O17" s="597"/>
      <c r="P17" s="597"/>
      <c r="Q17" s="597"/>
      <c r="R17" s="597"/>
      <c r="S17" s="597"/>
      <c r="T17" s="597"/>
      <c r="U17" s="597"/>
      <c r="V17" s="597"/>
      <c r="W17" s="598"/>
      <c r="X17" s="537" t="e">
        <f>#REF!</f>
        <v>#REF!</v>
      </c>
      <c r="Y17" s="537"/>
      <c r="Z17" s="537"/>
      <c r="AA17" s="537"/>
      <c r="AB17" s="537"/>
      <c r="AC17" s="537"/>
      <c r="AD17" s="537"/>
      <c r="AE17" s="537"/>
      <c r="AF17" s="537"/>
      <c r="AG17" s="537"/>
      <c r="AH17" s="537"/>
      <c r="AI17" s="537"/>
      <c r="AJ17" s="537"/>
      <c r="AK17" s="537"/>
      <c r="AL17" s="537"/>
      <c r="AM17" s="537"/>
      <c r="AN17" s="537"/>
      <c r="AO17" s="537"/>
      <c r="AP17" s="537"/>
      <c r="AQ17" s="538"/>
    </row>
    <row r="18" spans="1:43" ht="15" customHeight="1">
      <c r="A18" s="529"/>
      <c r="B18" s="530"/>
      <c r="C18" s="530"/>
      <c r="D18" s="530"/>
      <c r="E18" s="530"/>
      <c r="F18" s="530"/>
      <c r="G18" s="531"/>
      <c r="H18" s="599"/>
      <c r="I18" s="600"/>
      <c r="J18" s="600"/>
      <c r="K18" s="600"/>
      <c r="L18" s="600"/>
      <c r="M18" s="600"/>
      <c r="N18" s="600"/>
      <c r="O18" s="600"/>
      <c r="P18" s="600"/>
      <c r="Q18" s="600"/>
      <c r="R18" s="600"/>
      <c r="S18" s="600"/>
      <c r="T18" s="600"/>
      <c r="U18" s="600"/>
      <c r="V18" s="600"/>
      <c r="W18" s="601"/>
      <c r="X18" s="537" t="e">
        <f>#REF!</f>
        <v>#REF!</v>
      </c>
      <c r="Y18" s="537"/>
      <c r="Z18" s="537"/>
      <c r="AA18" s="537"/>
      <c r="AB18" s="537"/>
      <c r="AC18" s="537"/>
      <c r="AD18" s="537"/>
      <c r="AE18" s="537"/>
      <c r="AF18" s="537"/>
      <c r="AG18" s="537"/>
      <c r="AH18" s="537"/>
      <c r="AI18" s="537"/>
      <c r="AJ18" s="537"/>
      <c r="AK18" s="537"/>
      <c r="AL18" s="537"/>
      <c r="AM18" s="537"/>
      <c r="AN18" s="537"/>
      <c r="AO18" s="537"/>
      <c r="AP18" s="537"/>
      <c r="AQ18" s="538"/>
    </row>
    <row r="19" spans="1:43" ht="15" customHeight="1">
      <c r="A19" s="529"/>
      <c r="B19" s="530"/>
      <c r="C19" s="530"/>
      <c r="D19" s="530"/>
      <c r="E19" s="530"/>
      <c r="F19" s="530"/>
      <c r="G19" s="531"/>
      <c r="H19" s="599"/>
      <c r="I19" s="600"/>
      <c r="J19" s="600"/>
      <c r="K19" s="600"/>
      <c r="L19" s="600"/>
      <c r="M19" s="600"/>
      <c r="N19" s="600"/>
      <c r="O19" s="600"/>
      <c r="P19" s="600"/>
      <c r="Q19" s="600"/>
      <c r="R19" s="600"/>
      <c r="S19" s="600"/>
      <c r="T19" s="600"/>
      <c r="U19" s="600"/>
      <c r="V19" s="600"/>
      <c r="W19" s="601"/>
      <c r="X19" s="537" t="e">
        <f>#REF!</f>
        <v>#REF!</v>
      </c>
      <c r="Y19" s="537"/>
      <c r="Z19" s="537"/>
      <c r="AA19" s="537"/>
      <c r="AB19" s="537"/>
      <c r="AC19" s="537"/>
      <c r="AD19" s="537"/>
      <c r="AE19" s="537"/>
      <c r="AF19" s="537"/>
      <c r="AG19" s="537"/>
      <c r="AH19" s="537"/>
      <c r="AI19" s="537"/>
      <c r="AJ19" s="537"/>
      <c r="AK19" s="537"/>
      <c r="AL19" s="537"/>
      <c r="AM19" s="537"/>
      <c r="AN19" s="537"/>
      <c r="AO19" s="537"/>
      <c r="AP19" s="537"/>
      <c r="AQ19" s="538"/>
    </row>
    <row r="20" spans="1:43" ht="15" customHeight="1">
      <c r="A20" s="529"/>
      <c r="B20" s="530"/>
      <c r="C20" s="530"/>
      <c r="D20" s="530"/>
      <c r="E20" s="530"/>
      <c r="F20" s="530"/>
      <c r="G20" s="531"/>
      <c r="H20" s="599"/>
      <c r="I20" s="600"/>
      <c r="J20" s="600"/>
      <c r="K20" s="600"/>
      <c r="L20" s="600"/>
      <c r="M20" s="600"/>
      <c r="N20" s="600"/>
      <c r="O20" s="600"/>
      <c r="P20" s="600"/>
      <c r="Q20" s="600"/>
      <c r="R20" s="600"/>
      <c r="S20" s="600"/>
      <c r="T20" s="600"/>
      <c r="U20" s="600"/>
      <c r="V20" s="600"/>
      <c r="W20" s="601"/>
      <c r="X20" s="537" t="e">
        <f>#REF!</f>
        <v>#REF!</v>
      </c>
      <c r="Y20" s="537"/>
      <c r="Z20" s="537"/>
      <c r="AA20" s="537"/>
      <c r="AB20" s="537"/>
      <c r="AC20" s="537"/>
      <c r="AD20" s="537"/>
      <c r="AE20" s="537"/>
      <c r="AF20" s="537"/>
      <c r="AG20" s="537"/>
      <c r="AH20" s="537"/>
      <c r="AI20" s="537"/>
      <c r="AJ20" s="537"/>
      <c r="AK20" s="537"/>
      <c r="AL20" s="537"/>
      <c r="AM20" s="537"/>
      <c r="AN20" s="537"/>
      <c r="AO20" s="537"/>
      <c r="AP20" s="537"/>
      <c r="AQ20" s="538"/>
    </row>
    <row r="21" spans="1:43" ht="15" customHeight="1">
      <c r="A21" s="529"/>
      <c r="B21" s="530"/>
      <c r="C21" s="530"/>
      <c r="D21" s="530"/>
      <c r="E21" s="530"/>
      <c r="F21" s="530"/>
      <c r="G21" s="531"/>
      <c r="H21" s="602"/>
      <c r="I21" s="603"/>
      <c r="J21" s="603"/>
      <c r="K21" s="603"/>
      <c r="L21" s="603"/>
      <c r="M21" s="603"/>
      <c r="N21" s="603"/>
      <c r="O21" s="603"/>
      <c r="P21" s="603"/>
      <c r="Q21" s="603"/>
      <c r="R21" s="603"/>
      <c r="S21" s="603"/>
      <c r="T21" s="603"/>
      <c r="U21" s="603"/>
      <c r="V21" s="603"/>
      <c r="W21" s="604"/>
      <c r="X21" s="537" t="e">
        <f>#REF!</f>
        <v>#REF!</v>
      </c>
      <c r="Y21" s="537"/>
      <c r="Z21" s="537"/>
      <c r="AA21" s="537"/>
      <c r="AB21" s="537"/>
      <c r="AC21" s="537"/>
      <c r="AD21" s="537"/>
      <c r="AE21" s="537"/>
      <c r="AF21" s="537"/>
      <c r="AG21" s="537"/>
      <c r="AH21" s="537"/>
      <c r="AI21" s="537"/>
      <c r="AJ21" s="537"/>
      <c r="AK21" s="537"/>
      <c r="AL21" s="537"/>
      <c r="AM21" s="537"/>
      <c r="AN21" s="537"/>
      <c r="AO21" s="537"/>
      <c r="AP21" s="537"/>
      <c r="AQ21" s="538"/>
    </row>
    <row r="22" spans="1:43" ht="15" customHeight="1" thickBot="1">
      <c r="A22" s="532"/>
      <c r="B22" s="533"/>
      <c r="C22" s="533"/>
      <c r="D22" s="533"/>
      <c r="E22" s="533"/>
      <c r="F22" s="533"/>
      <c r="G22" s="534"/>
      <c r="H22" s="515" t="s">
        <v>108</v>
      </c>
      <c r="I22" s="515"/>
      <c r="J22" s="515"/>
      <c r="K22" s="515"/>
      <c r="L22" s="515"/>
      <c r="M22" s="515"/>
      <c r="N22" s="515"/>
      <c r="O22" s="515"/>
      <c r="P22" s="515"/>
      <c r="Q22" s="515"/>
      <c r="R22" s="515"/>
      <c r="S22" s="515"/>
      <c r="T22" s="515"/>
      <c r="U22" s="515"/>
      <c r="V22" s="515"/>
      <c r="W22" s="515"/>
      <c r="X22" s="585" t="e">
        <f>#REF!</f>
        <v>#REF!</v>
      </c>
      <c r="Y22" s="586"/>
      <c r="Z22" s="586"/>
      <c r="AA22" s="586"/>
      <c r="AB22" s="586"/>
      <c r="AC22" s="586"/>
      <c r="AD22" s="586"/>
      <c r="AE22" s="586"/>
      <c r="AF22" s="586"/>
      <c r="AG22" s="586"/>
      <c r="AH22" s="586"/>
      <c r="AI22" s="586"/>
      <c r="AJ22" s="586"/>
      <c r="AK22" s="586"/>
      <c r="AL22" s="586"/>
      <c r="AM22" s="586"/>
      <c r="AN22" s="586"/>
      <c r="AO22" s="586"/>
      <c r="AP22" s="572" t="s">
        <v>43</v>
      </c>
      <c r="AQ22" s="573"/>
    </row>
    <row r="23" spans="1:43" ht="15" customHeight="1">
      <c r="A23" s="576" t="s">
        <v>84</v>
      </c>
      <c r="B23" s="577"/>
      <c r="C23" s="577"/>
      <c r="D23" s="577"/>
      <c r="E23" s="577"/>
      <c r="F23" s="577"/>
      <c r="G23" s="578"/>
      <c r="H23" s="387" t="s">
        <v>129</v>
      </c>
      <c r="I23" s="587"/>
      <c r="J23" s="587"/>
      <c r="K23" s="587"/>
      <c r="L23" s="587"/>
      <c r="M23" s="587"/>
      <c r="N23" s="587"/>
      <c r="O23" s="587"/>
      <c r="P23" s="587"/>
      <c r="Q23" s="587"/>
      <c r="R23" s="587"/>
      <c r="S23" s="587"/>
      <c r="T23" s="587"/>
      <c r="U23" s="587"/>
      <c r="V23" s="587"/>
      <c r="W23" s="388"/>
      <c r="X23" s="543" t="e">
        <f>#REF!</f>
        <v>#REF!</v>
      </c>
      <c r="Y23" s="544"/>
      <c r="Z23" s="544"/>
      <c r="AA23" s="544"/>
      <c r="AB23" s="544"/>
      <c r="AC23" s="544"/>
      <c r="AD23" s="544"/>
      <c r="AE23" s="544"/>
      <c r="AF23" s="544"/>
      <c r="AG23" s="544"/>
      <c r="AH23" s="544"/>
      <c r="AI23" s="544"/>
      <c r="AJ23" s="544"/>
      <c r="AK23" s="544"/>
      <c r="AL23" s="544"/>
      <c r="AM23" s="544"/>
      <c r="AN23" s="544"/>
      <c r="AO23" s="544"/>
      <c r="AP23" s="544"/>
      <c r="AQ23" s="545"/>
    </row>
    <row r="24" spans="1:43" ht="15" customHeight="1">
      <c r="A24" s="579"/>
      <c r="B24" s="580"/>
      <c r="C24" s="580"/>
      <c r="D24" s="580"/>
      <c r="E24" s="580"/>
      <c r="F24" s="580"/>
      <c r="G24" s="581"/>
      <c r="H24" s="588"/>
      <c r="I24" s="589"/>
      <c r="J24" s="589"/>
      <c r="K24" s="589"/>
      <c r="L24" s="589"/>
      <c r="M24" s="589"/>
      <c r="N24" s="589"/>
      <c r="O24" s="589"/>
      <c r="P24" s="589"/>
      <c r="Q24" s="589"/>
      <c r="R24" s="589"/>
      <c r="S24" s="589"/>
      <c r="T24" s="589"/>
      <c r="U24" s="589"/>
      <c r="V24" s="589"/>
      <c r="W24" s="590"/>
      <c r="X24" s="546" t="e">
        <f>#REF!</f>
        <v>#REF!</v>
      </c>
      <c r="Y24" s="547"/>
      <c r="Z24" s="547"/>
      <c r="AA24" s="547"/>
      <c r="AB24" s="547"/>
      <c r="AC24" s="547"/>
      <c r="AD24" s="547"/>
      <c r="AE24" s="547"/>
      <c r="AF24" s="547"/>
      <c r="AG24" s="547"/>
      <c r="AH24" s="547"/>
      <c r="AI24" s="547"/>
      <c r="AJ24" s="547"/>
      <c r="AK24" s="547"/>
      <c r="AL24" s="547"/>
      <c r="AM24" s="547"/>
      <c r="AN24" s="547"/>
      <c r="AO24" s="547"/>
      <c r="AP24" s="547"/>
      <c r="AQ24" s="548"/>
    </row>
    <row r="25" spans="1:43" ht="15" customHeight="1">
      <c r="A25" s="579"/>
      <c r="B25" s="580"/>
      <c r="C25" s="580"/>
      <c r="D25" s="580"/>
      <c r="E25" s="580"/>
      <c r="F25" s="580"/>
      <c r="G25" s="581"/>
      <c r="H25" s="588"/>
      <c r="I25" s="589"/>
      <c r="J25" s="589"/>
      <c r="K25" s="589"/>
      <c r="L25" s="589"/>
      <c r="M25" s="589"/>
      <c r="N25" s="589"/>
      <c r="O25" s="589"/>
      <c r="P25" s="589"/>
      <c r="Q25" s="589"/>
      <c r="R25" s="589"/>
      <c r="S25" s="589"/>
      <c r="T25" s="589"/>
      <c r="U25" s="589"/>
      <c r="V25" s="589"/>
      <c r="W25" s="590"/>
      <c r="X25" s="546" t="e">
        <f>#REF!</f>
        <v>#REF!</v>
      </c>
      <c r="Y25" s="547"/>
      <c r="Z25" s="547"/>
      <c r="AA25" s="547"/>
      <c r="AB25" s="547"/>
      <c r="AC25" s="547"/>
      <c r="AD25" s="547"/>
      <c r="AE25" s="547"/>
      <c r="AF25" s="547"/>
      <c r="AG25" s="547"/>
      <c r="AH25" s="547"/>
      <c r="AI25" s="547"/>
      <c r="AJ25" s="547"/>
      <c r="AK25" s="547"/>
      <c r="AL25" s="547"/>
      <c r="AM25" s="547"/>
      <c r="AN25" s="547"/>
      <c r="AO25" s="547"/>
      <c r="AP25" s="547"/>
      <c r="AQ25" s="548"/>
    </row>
    <row r="26" spans="1:43" ht="15" customHeight="1">
      <c r="A26" s="579"/>
      <c r="B26" s="580"/>
      <c r="C26" s="580"/>
      <c r="D26" s="580"/>
      <c r="E26" s="580"/>
      <c r="F26" s="580"/>
      <c r="G26" s="581"/>
      <c r="H26" s="588"/>
      <c r="I26" s="589"/>
      <c r="J26" s="589"/>
      <c r="K26" s="589"/>
      <c r="L26" s="589"/>
      <c r="M26" s="589"/>
      <c r="N26" s="589"/>
      <c r="O26" s="589"/>
      <c r="P26" s="589"/>
      <c r="Q26" s="589"/>
      <c r="R26" s="589"/>
      <c r="S26" s="589"/>
      <c r="T26" s="589"/>
      <c r="U26" s="589"/>
      <c r="V26" s="589"/>
      <c r="W26" s="590"/>
      <c r="X26" s="546" t="e">
        <f>#REF!</f>
        <v>#REF!</v>
      </c>
      <c r="Y26" s="547"/>
      <c r="Z26" s="547"/>
      <c r="AA26" s="547"/>
      <c r="AB26" s="547"/>
      <c r="AC26" s="547"/>
      <c r="AD26" s="547"/>
      <c r="AE26" s="547"/>
      <c r="AF26" s="547"/>
      <c r="AG26" s="547"/>
      <c r="AH26" s="547"/>
      <c r="AI26" s="547"/>
      <c r="AJ26" s="547"/>
      <c r="AK26" s="547"/>
      <c r="AL26" s="547"/>
      <c r="AM26" s="547"/>
      <c r="AN26" s="547"/>
      <c r="AO26" s="547"/>
      <c r="AP26" s="547"/>
      <c r="AQ26" s="548"/>
    </row>
    <row r="27" spans="1:43" ht="15" customHeight="1">
      <c r="A27" s="579"/>
      <c r="B27" s="580"/>
      <c r="C27" s="580"/>
      <c r="D27" s="580"/>
      <c r="E27" s="580"/>
      <c r="F27" s="580"/>
      <c r="G27" s="581"/>
      <c r="H27" s="588"/>
      <c r="I27" s="589"/>
      <c r="J27" s="589"/>
      <c r="K27" s="589"/>
      <c r="L27" s="589"/>
      <c r="M27" s="589"/>
      <c r="N27" s="589"/>
      <c r="O27" s="589"/>
      <c r="P27" s="589"/>
      <c r="Q27" s="589"/>
      <c r="R27" s="589"/>
      <c r="S27" s="589"/>
      <c r="T27" s="589"/>
      <c r="U27" s="589"/>
      <c r="V27" s="589"/>
      <c r="W27" s="590"/>
      <c r="X27" s="546" t="e">
        <f>#REF!</f>
        <v>#REF!</v>
      </c>
      <c r="Y27" s="547"/>
      <c r="Z27" s="547"/>
      <c r="AA27" s="547"/>
      <c r="AB27" s="547"/>
      <c r="AC27" s="547"/>
      <c r="AD27" s="547"/>
      <c r="AE27" s="547"/>
      <c r="AF27" s="547"/>
      <c r="AG27" s="547"/>
      <c r="AH27" s="547"/>
      <c r="AI27" s="547"/>
      <c r="AJ27" s="547"/>
      <c r="AK27" s="547"/>
      <c r="AL27" s="547"/>
      <c r="AM27" s="547"/>
      <c r="AN27" s="547"/>
      <c r="AO27" s="547"/>
      <c r="AP27" s="547"/>
      <c r="AQ27" s="548"/>
    </row>
    <row r="28" spans="1:43" ht="15" customHeight="1">
      <c r="A28" s="579"/>
      <c r="B28" s="580"/>
      <c r="C28" s="580"/>
      <c r="D28" s="580"/>
      <c r="E28" s="580"/>
      <c r="F28" s="580"/>
      <c r="G28" s="581"/>
      <c r="H28" s="440" t="s">
        <v>130</v>
      </c>
      <c r="I28" s="440"/>
      <c r="J28" s="440"/>
      <c r="K28" s="440"/>
      <c r="L28" s="440"/>
      <c r="M28" s="440"/>
      <c r="N28" s="440"/>
      <c r="O28" s="440"/>
      <c r="P28" s="440"/>
      <c r="Q28" s="440"/>
      <c r="R28" s="440"/>
      <c r="S28" s="440"/>
      <c r="T28" s="440"/>
      <c r="U28" s="440"/>
      <c r="V28" s="440"/>
      <c r="W28" s="440"/>
      <c r="X28" s="539" t="e">
        <f>#REF!</f>
        <v>#REF!</v>
      </c>
      <c r="Y28" s="540"/>
      <c r="Z28" s="540"/>
      <c r="AA28" s="540"/>
      <c r="AB28" s="540"/>
      <c r="AC28" s="540"/>
      <c r="AD28" s="540"/>
      <c r="AE28" s="540"/>
      <c r="AF28" s="540"/>
      <c r="AG28" s="540"/>
      <c r="AH28" s="540"/>
      <c r="AI28" s="540"/>
      <c r="AJ28" s="540"/>
      <c r="AK28" s="540"/>
      <c r="AL28" s="540"/>
      <c r="AM28" s="540"/>
      <c r="AN28" s="540"/>
      <c r="AO28" s="540"/>
      <c r="AP28" s="541" t="s">
        <v>43</v>
      </c>
      <c r="AQ28" s="542"/>
    </row>
    <row r="29" spans="1:43" ht="15" customHeight="1">
      <c r="A29" s="579"/>
      <c r="B29" s="580"/>
      <c r="C29" s="580"/>
      <c r="D29" s="580"/>
      <c r="E29" s="580"/>
      <c r="F29" s="580"/>
      <c r="G29" s="581"/>
      <c r="H29" s="588" t="s">
        <v>131</v>
      </c>
      <c r="I29" s="589"/>
      <c r="J29" s="589"/>
      <c r="K29" s="589"/>
      <c r="L29" s="589"/>
      <c r="M29" s="589"/>
      <c r="N29" s="589"/>
      <c r="O29" s="589"/>
      <c r="P29" s="589"/>
      <c r="Q29" s="589"/>
      <c r="R29" s="589"/>
      <c r="S29" s="589"/>
      <c r="T29" s="589"/>
      <c r="U29" s="589"/>
      <c r="V29" s="589"/>
      <c r="W29" s="590"/>
      <c r="X29" s="546" t="e">
        <f>#REF!</f>
        <v>#REF!</v>
      </c>
      <c r="Y29" s="547"/>
      <c r="Z29" s="547"/>
      <c r="AA29" s="547"/>
      <c r="AB29" s="547"/>
      <c r="AC29" s="547"/>
      <c r="AD29" s="547"/>
      <c r="AE29" s="547"/>
      <c r="AF29" s="547"/>
      <c r="AG29" s="547"/>
      <c r="AH29" s="547"/>
      <c r="AI29" s="547"/>
      <c r="AJ29" s="547"/>
      <c r="AK29" s="547"/>
      <c r="AL29" s="547"/>
      <c r="AM29" s="547"/>
      <c r="AN29" s="547"/>
      <c r="AO29" s="547"/>
      <c r="AP29" s="547"/>
      <c r="AQ29" s="548"/>
    </row>
    <row r="30" spans="1:43" ht="15" customHeight="1">
      <c r="A30" s="579"/>
      <c r="B30" s="580"/>
      <c r="C30" s="580"/>
      <c r="D30" s="580"/>
      <c r="E30" s="580"/>
      <c r="F30" s="580"/>
      <c r="G30" s="581"/>
      <c r="H30" s="588"/>
      <c r="I30" s="589"/>
      <c r="J30" s="589"/>
      <c r="K30" s="589"/>
      <c r="L30" s="589"/>
      <c r="M30" s="589"/>
      <c r="N30" s="589"/>
      <c r="O30" s="589"/>
      <c r="P30" s="589"/>
      <c r="Q30" s="589"/>
      <c r="R30" s="589"/>
      <c r="S30" s="589"/>
      <c r="T30" s="589"/>
      <c r="U30" s="589"/>
      <c r="V30" s="589"/>
      <c r="W30" s="590"/>
      <c r="X30" s="546" t="e">
        <f>#REF!</f>
        <v>#REF!</v>
      </c>
      <c r="Y30" s="547"/>
      <c r="Z30" s="547"/>
      <c r="AA30" s="547"/>
      <c r="AB30" s="547"/>
      <c r="AC30" s="547"/>
      <c r="AD30" s="547"/>
      <c r="AE30" s="547"/>
      <c r="AF30" s="547"/>
      <c r="AG30" s="547"/>
      <c r="AH30" s="547"/>
      <c r="AI30" s="547"/>
      <c r="AJ30" s="547"/>
      <c r="AK30" s="547"/>
      <c r="AL30" s="547"/>
      <c r="AM30" s="547"/>
      <c r="AN30" s="547"/>
      <c r="AO30" s="547"/>
      <c r="AP30" s="547"/>
      <c r="AQ30" s="548"/>
    </row>
    <row r="31" spans="1:43" ht="15" customHeight="1">
      <c r="A31" s="579"/>
      <c r="B31" s="580"/>
      <c r="C31" s="580"/>
      <c r="D31" s="580"/>
      <c r="E31" s="580"/>
      <c r="F31" s="580"/>
      <c r="G31" s="581"/>
      <c r="H31" s="588"/>
      <c r="I31" s="589"/>
      <c r="J31" s="589"/>
      <c r="K31" s="589"/>
      <c r="L31" s="589"/>
      <c r="M31" s="589"/>
      <c r="N31" s="589"/>
      <c r="O31" s="589"/>
      <c r="P31" s="589"/>
      <c r="Q31" s="589"/>
      <c r="R31" s="589"/>
      <c r="S31" s="589"/>
      <c r="T31" s="589"/>
      <c r="U31" s="589"/>
      <c r="V31" s="589"/>
      <c r="W31" s="590"/>
      <c r="X31" s="546" t="e">
        <f>#REF!</f>
        <v>#REF!</v>
      </c>
      <c r="Y31" s="547"/>
      <c r="Z31" s="547"/>
      <c r="AA31" s="547"/>
      <c r="AB31" s="547"/>
      <c r="AC31" s="547"/>
      <c r="AD31" s="547"/>
      <c r="AE31" s="547"/>
      <c r="AF31" s="547"/>
      <c r="AG31" s="547"/>
      <c r="AH31" s="547"/>
      <c r="AI31" s="547"/>
      <c r="AJ31" s="547"/>
      <c r="AK31" s="547"/>
      <c r="AL31" s="547"/>
      <c r="AM31" s="547"/>
      <c r="AN31" s="547"/>
      <c r="AO31" s="547"/>
      <c r="AP31" s="547"/>
      <c r="AQ31" s="548"/>
    </row>
    <row r="32" spans="1:43" ht="15" customHeight="1">
      <c r="A32" s="579"/>
      <c r="B32" s="580"/>
      <c r="C32" s="580"/>
      <c r="D32" s="580"/>
      <c r="E32" s="580"/>
      <c r="F32" s="580"/>
      <c r="G32" s="581"/>
      <c r="H32" s="588"/>
      <c r="I32" s="589"/>
      <c r="J32" s="589"/>
      <c r="K32" s="589"/>
      <c r="L32" s="589"/>
      <c r="M32" s="589"/>
      <c r="N32" s="589"/>
      <c r="O32" s="589"/>
      <c r="P32" s="589"/>
      <c r="Q32" s="589"/>
      <c r="R32" s="589"/>
      <c r="S32" s="589"/>
      <c r="T32" s="589"/>
      <c r="U32" s="589"/>
      <c r="V32" s="589"/>
      <c r="W32" s="590"/>
      <c r="X32" s="546" t="e">
        <f>#REF!</f>
        <v>#REF!</v>
      </c>
      <c r="Y32" s="547"/>
      <c r="Z32" s="547"/>
      <c r="AA32" s="547"/>
      <c r="AB32" s="547"/>
      <c r="AC32" s="547"/>
      <c r="AD32" s="547"/>
      <c r="AE32" s="547"/>
      <c r="AF32" s="547"/>
      <c r="AG32" s="547"/>
      <c r="AH32" s="547"/>
      <c r="AI32" s="547"/>
      <c r="AJ32" s="547"/>
      <c r="AK32" s="547"/>
      <c r="AL32" s="547"/>
      <c r="AM32" s="547"/>
      <c r="AN32" s="547"/>
      <c r="AO32" s="547"/>
      <c r="AP32" s="547"/>
      <c r="AQ32" s="548"/>
    </row>
    <row r="33" spans="1:45" ht="15" customHeight="1">
      <c r="A33" s="579"/>
      <c r="B33" s="580"/>
      <c r="C33" s="580"/>
      <c r="D33" s="580"/>
      <c r="E33" s="580"/>
      <c r="F33" s="580"/>
      <c r="G33" s="581"/>
      <c r="H33" s="588"/>
      <c r="I33" s="589"/>
      <c r="J33" s="589"/>
      <c r="K33" s="589"/>
      <c r="L33" s="589"/>
      <c r="M33" s="589"/>
      <c r="N33" s="589"/>
      <c r="O33" s="589"/>
      <c r="P33" s="589"/>
      <c r="Q33" s="589"/>
      <c r="R33" s="589"/>
      <c r="S33" s="589"/>
      <c r="T33" s="589"/>
      <c r="U33" s="589"/>
      <c r="V33" s="589"/>
      <c r="W33" s="590"/>
      <c r="X33" s="546" t="e">
        <f>#REF!</f>
        <v>#REF!</v>
      </c>
      <c r="Y33" s="547"/>
      <c r="Z33" s="547"/>
      <c r="AA33" s="547"/>
      <c r="AB33" s="547"/>
      <c r="AC33" s="547"/>
      <c r="AD33" s="547"/>
      <c r="AE33" s="547"/>
      <c r="AF33" s="547"/>
      <c r="AG33" s="547"/>
      <c r="AH33" s="547"/>
      <c r="AI33" s="547"/>
      <c r="AJ33" s="547"/>
      <c r="AK33" s="547"/>
      <c r="AL33" s="547"/>
      <c r="AM33" s="547"/>
      <c r="AN33" s="547"/>
      <c r="AO33" s="547"/>
      <c r="AP33" s="547"/>
      <c r="AQ33" s="548"/>
    </row>
    <row r="34" spans="1:45" ht="15" customHeight="1" thickBot="1">
      <c r="A34" s="582"/>
      <c r="B34" s="583"/>
      <c r="C34" s="583"/>
      <c r="D34" s="583"/>
      <c r="E34" s="583"/>
      <c r="F34" s="583"/>
      <c r="G34" s="584"/>
      <c r="H34" s="515" t="s">
        <v>175</v>
      </c>
      <c r="I34" s="515"/>
      <c r="J34" s="515"/>
      <c r="K34" s="515"/>
      <c r="L34" s="515"/>
      <c r="M34" s="515"/>
      <c r="N34" s="515"/>
      <c r="O34" s="515"/>
      <c r="P34" s="515"/>
      <c r="Q34" s="515"/>
      <c r="R34" s="515"/>
      <c r="S34" s="515"/>
      <c r="T34" s="515"/>
      <c r="U34" s="515"/>
      <c r="V34" s="515"/>
      <c r="W34" s="515"/>
      <c r="X34" s="585" t="e">
        <f>#REF!</f>
        <v>#REF!</v>
      </c>
      <c r="Y34" s="586"/>
      <c r="Z34" s="586"/>
      <c r="AA34" s="586"/>
      <c r="AB34" s="586"/>
      <c r="AC34" s="586"/>
      <c r="AD34" s="586"/>
      <c r="AE34" s="586"/>
      <c r="AF34" s="586"/>
      <c r="AG34" s="586"/>
      <c r="AH34" s="586"/>
      <c r="AI34" s="586"/>
      <c r="AJ34" s="586"/>
      <c r="AK34" s="586"/>
      <c r="AL34" s="586"/>
      <c r="AM34" s="586"/>
      <c r="AN34" s="586"/>
      <c r="AO34" s="586"/>
      <c r="AP34" s="572" t="s">
        <v>43</v>
      </c>
      <c r="AQ34" s="573"/>
    </row>
    <row r="35" spans="1:45" ht="15" customHeight="1" thickBot="1">
      <c r="A35" s="476" t="s">
        <v>92</v>
      </c>
      <c r="B35" s="477"/>
      <c r="C35" s="477"/>
      <c r="D35" s="477"/>
      <c r="E35" s="477"/>
      <c r="F35" s="477"/>
      <c r="G35" s="477"/>
      <c r="H35" s="453" t="s">
        <v>91</v>
      </c>
      <c r="I35" s="453"/>
      <c r="J35" s="453"/>
      <c r="K35" s="453"/>
      <c r="L35" s="453"/>
      <c r="M35" s="453"/>
      <c r="N35" s="453"/>
      <c r="O35" s="453"/>
      <c r="P35" s="453"/>
      <c r="Q35" s="453"/>
      <c r="R35" s="453"/>
      <c r="S35" s="453"/>
      <c r="T35" s="453"/>
      <c r="U35" s="453"/>
      <c r="V35" s="453"/>
      <c r="W35" s="453"/>
      <c r="X35" s="574" t="e">
        <f>#REF!</f>
        <v>#REF!</v>
      </c>
      <c r="Y35" s="574"/>
      <c r="Z35" s="574"/>
      <c r="AA35" s="574"/>
      <c r="AB35" s="574"/>
      <c r="AC35" s="574"/>
      <c r="AD35" s="574"/>
      <c r="AE35" s="574"/>
      <c r="AF35" s="574"/>
      <c r="AG35" s="574"/>
      <c r="AH35" s="574"/>
      <c r="AI35" s="574"/>
      <c r="AJ35" s="574"/>
      <c r="AK35" s="574"/>
      <c r="AL35" s="574"/>
      <c r="AM35" s="574"/>
      <c r="AN35" s="574"/>
      <c r="AO35" s="574"/>
      <c r="AP35" s="574"/>
      <c r="AQ35" s="575"/>
    </row>
    <row r="36" spans="1:45" ht="15" customHeight="1" thickBot="1">
      <c r="A36" s="9"/>
      <c r="B36" s="9"/>
      <c r="C36" s="9"/>
      <c r="D36" s="9"/>
      <c r="E36" s="9"/>
      <c r="F36" s="9"/>
      <c r="G36" s="9"/>
      <c r="H36" s="9"/>
      <c r="I36" s="9"/>
      <c r="J36" s="9"/>
      <c r="K36" s="9"/>
      <c r="L36" s="9"/>
      <c r="M36" s="9"/>
      <c r="N36" s="9"/>
      <c r="O36" s="9"/>
      <c r="P36" s="9"/>
      <c r="Q36" s="9"/>
      <c r="R36" s="9"/>
      <c r="S36" s="9"/>
      <c r="T36" s="9"/>
      <c r="AQ36" s="6" t="s">
        <v>113</v>
      </c>
    </row>
    <row r="37" spans="1:45" ht="15" customHeight="1" thickBot="1">
      <c r="A37" s="549" t="s">
        <v>183</v>
      </c>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1"/>
    </row>
    <row r="38" spans="1:45" ht="15" customHeight="1">
      <c r="A38" s="552" t="s">
        <v>90</v>
      </c>
      <c r="B38" s="553"/>
      <c r="C38" s="554"/>
      <c r="D38" s="554"/>
      <c r="E38" s="554"/>
      <c r="F38" s="554"/>
      <c r="G38" s="554"/>
      <c r="H38" s="554"/>
      <c r="I38" s="554"/>
      <c r="J38" s="554"/>
      <c r="K38" s="554"/>
      <c r="L38" s="554"/>
      <c r="M38" s="554"/>
      <c r="N38" s="554"/>
      <c r="O38" s="554"/>
      <c r="P38" s="554"/>
      <c r="Q38" s="554"/>
      <c r="R38" s="554"/>
      <c r="S38" s="554"/>
      <c r="T38" s="554"/>
      <c r="U38" s="554"/>
      <c r="V38" s="554"/>
      <c r="W38" s="554"/>
      <c r="X38" s="555" t="e">
        <f>#REF!</f>
        <v>#REF!</v>
      </c>
      <c r="Y38" s="555"/>
      <c r="Z38" s="555"/>
      <c r="AA38" s="555"/>
      <c r="AB38" s="555"/>
      <c r="AC38" s="555"/>
      <c r="AD38" s="555"/>
      <c r="AE38" s="555"/>
      <c r="AF38" s="555"/>
      <c r="AG38" s="555"/>
      <c r="AH38" s="555"/>
      <c r="AI38" s="555"/>
      <c r="AJ38" s="555"/>
      <c r="AK38" s="555"/>
      <c r="AL38" s="555"/>
      <c r="AM38" s="555"/>
      <c r="AN38" s="555"/>
      <c r="AO38" s="555"/>
      <c r="AP38" s="555"/>
      <c r="AQ38" s="556"/>
      <c r="AS38" s="76"/>
    </row>
    <row r="39" spans="1:45" ht="15" customHeight="1">
      <c r="A39" s="557"/>
      <c r="B39" s="558"/>
      <c r="C39" s="561" t="s">
        <v>178</v>
      </c>
      <c r="D39" s="562"/>
      <c r="E39" s="562"/>
      <c r="F39" s="562"/>
      <c r="G39" s="562"/>
      <c r="H39" s="562"/>
      <c r="I39" s="562"/>
      <c r="J39" s="562"/>
      <c r="K39" s="562"/>
      <c r="L39" s="562"/>
      <c r="M39" s="562"/>
      <c r="N39" s="562"/>
      <c r="O39" s="562"/>
      <c r="P39" s="562"/>
      <c r="Q39" s="562"/>
      <c r="R39" s="562"/>
      <c r="S39" s="562"/>
      <c r="T39" s="562"/>
      <c r="U39" s="562"/>
      <c r="V39" s="562"/>
      <c r="W39" s="563"/>
      <c r="X39" s="535" t="e">
        <f>#REF!</f>
        <v>#REF!</v>
      </c>
      <c r="Y39" s="535"/>
      <c r="Z39" s="535"/>
      <c r="AA39" s="535"/>
      <c r="AB39" s="535"/>
      <c r="AC39" s="535"/>
      <c r="AD39" s="535"/>
      <c r="AE39" s="535"/>
      <c r="AF39" s="535"/>
      <c r="AG39" s="535"/>
      <c r="AH39" s="535"/>
      <c r="AI39" s="535"/>
      <c r="AJ39" s="535"/>
      <c r="AK39" s="535"/>
      <c r="AL39" s="535"/>
      <c r="AM39" s="535"/>
      <c r="AN39" s="535"/>
      <c r="AO39" s="535"/>
      <c r="AP39" s="535"/>
      <c r="AQ39" s="536"/>
    </row>
    <row r="40" spans="1:45" ht="15" customHeight="1">
      <c r="A40" s="559"/>
      <c r="B40" s="560"/>
      <c r="C40" s="561" t="s">
        <v>179</v>
      </c>
      <c r="D40" s="562"/>
      <c r="E40" s="562"/>
      <c r="F40" s="562"/>
      <c r="G40" s="562"/>
      <c r="H40" s="562"/>
      <c r="I40" s="562"/>
      <c r="J40" s="562"/>
      <c r="K40" s="562"/>
      <c r="L40" s="562"/>
      <c r="M40" s="562"/>
      <c r="N40" s="562"/>
      <c r="O40" s="562"/>
      <c r="P40" s="562"/>
      <c r="Q40" s="562"/>
      <c r="R40" s="562"/>
      <c r="S40" s="562"/>
      <c r="T40" s="562"/>
      <c r="U40" s="562"/>
      <c r="V40" s="562"/>
      <c r="W40" s="563"/>
      <c r="X40" s="535" t="e">
        <f>#REF!</f>
        <v>#REF!</v>
      </c>
      <c r="Y40" s="535"/>
      <c r="Z40" s="535"/>
      <c r="AA40" s="535"/>
      <c r="AB40" s="535"/>
      <c r="AC40" s="535"/>
      <c r="AD40" s="535"/>
      <c r="AE40" s="535"/>
      <c r="AF40" s="535"/>
      <c r="AG40" s="535"/>
      <c r="AH40" s="535"/>
      <c r="AI40" s="535"/>
      <c r="AJ40" s="535"/>
      <c r="AK40" s="535"/>
      <c r="AL40" s="535"/>
      <c r="AM40" s="535"/>
      <c r="AN40" s="535"/>
      <c r="AO40" s="535"/>
      <c r="AP40" s="535"/>
      <c r="AQ40" s="536"/>
    </row>
    <row r="41" spans="1:45" ht="15" customHeight="1">
      <c r="A41" s="564" t="s">
        <v>180</v>
      </c>
      <c r="B41" s="565"/>
      <c r="C41" s="565"/>
      <c r="D41" s="565"/>
      <c r="E41" s="565"/>
      <c r="F41" s="565"/>
      <c r="G41" s="565"/>
      <c r="H41" s="565"/>
      <c r="I41" s="565"/>
      <c r="J41" s="565"/>
      <c r="K41" s="565"/>
      <c r="L41" s="565"/>
      <c r="M41" s="565"/>
      <c r="N41" s="565"/>
      <c r="O41" s="565"/>
      <c r="P41" s="565"/>
      <c r="Q41" s="565"/>
      <c r="R41" s="565"/>
      <c r="S41" s="565"/>
      <c r="T41" s="565"/>
      <c r="U41" s="565"/>
      <c r="V41" s="565"/>
      <c r="W41" s="565"/>
      <c r="X41" s="535" t="e">
        <f>#REF!</f>
        <v>#REF!</v>
      </c>
      <c r="Y41" s="535"/>
      <c r="Z41" s="535"/>
      <c r="AA41" s="535"/>
      <c r="AB41" s="535"/>
      <c r="AC41" s="535"/>
      <c r="AD41" s="535"/>
      <c r="AE41" s="535"/>
      <c r="AF41" s="535"/>
      <c r="AG41" s="535"/>
      <c r="AH41" s="535"/>
      <c r="AI41" s="535"/>
      <c r="AJ41" s="535"/>
      <c r="AK41" s="535"/>
      <c r="AL41" s="535"/>
      <c r="AM41" s="535"/>
      <c r="AN41" s="535"/>
      <c r="AO41" s="535"/>
      <c r="AP41" s="535"/>
      <c r="AQ41" s="536"/>
      <c r="AS41" s="76"/>
    </row>
    <row r="42" spans="1:45" ht="15" customHeight="1">
      <c r="A42" s="571" t="s">
        <v>181</v>
      </c>
      <c r="B42" s="565"/>
      <c r="C42" s="565"/>
      <c r="D42" s="565"/>
      <c r="E42" s="565"/>
      <c r="F42" s="565"/>
      <c r="G42" s="565"/>
      <c r="H42" s="565"/>
      <c r="I42" s="565"/>
      <c r="J42" s="565"/>
      <c r="K42" s="565"/>
      <c r="L42" s="565"/>
      <c r="M42" s="565"/>
      <c r="N42" s="565"/>
      <c r="O42" s="565"/>
      <c r="P42" s="565"/>
      <c r="Q42" s="565"/>
      <c r="R42" s="565"/>
      <c r="S42" s="565"/>
      <c r="T42" s="565"/>
      <c r="U42" s="565"/>
      <c r="V42" s="565"/>
      <c r="W42" s="565"/>
      <c r="X42" s="535" t="e">
        <f>#REF!</f>
        <v>#REF!</v>
      </c>
      <c r="Y42" s="535"/>
      <c r="Z42" s="535"/>
      <c r="AA42" s="535"/>
      <c r="AB42" s="535"/>
      <c r="AC42" s="535"/>
      <c r="AD42" s="535"/>
      <c r="AE42" s="535"/>
      <c r="AF42" s="535"/>
      <c r="AG42" s="535"/>
      <c r="AH42" s="535"/>
      <c r="AI42" s="535"/>
      <c r="AJ42" s="535"/>
      <c r="AK42" s="535"/>
      <c r="AL42" s="535"/>
      <c r="AM42" s="535"/>
      <c r="AN42" s="535"/>
      <c r="AO42" s="535"/>
      <c r="AP42" s="535"/>
      <c r="AQ42" s="536"/>
    </row>
    <row r="43" spans="1:45" ht="15" customHeight="1">
      <c r="A43" s="564" t="s">
        <v>122</v>
      </c>
      <c r="B43" s="565"/>
      <c r="C43" s="565"/>
      <c r="D43" s="565"/>
      <c r="E43" s="565"/>
      <c r="F43" s="565"/>
      <c r="G43" s="565"/>
      <c r="H43" s="565"/>
      <c r="I43" s="565"/>
      <c r="J43" s="565"/>
      <c r="K43" s="565"/>
      <c r="L43" s="565"/>
      <c r="M43" s="565"/>
      <c r="N43" s="565"/>
      <c r="O43" s="565"/>
      <c r="P43" s="565"/>
      <c r="Q43" s="565"/>
      <c r="R43" s="565"/>
      <c r="S43" s="565"/>
      <c r="T43" s="565"/>
      <c r="U43" s="565"/>
      <c r="V43" s="565"/>
      <c r="W43" s="565"/>
      <c r="X43" s="458" t="e">
        <f>X38+X41+X42</f>
        <v>#REF!</v>
      </c>
      <c r="Y43" s="458"/>
      <c r="Z43" s="458"/>
      <c r="AA43" s="458"/>
      <c r="AB43" s="458"/>
      <c r="AC43" s="458"/>
      <c r="AD43" s="458"/>
      <c r="AE43" s="458"/>
      <c r="AF43" s="458"/>
      <c r="AG43" s="458"/>
      <c r="AH43" s="458"/>
      <c r="AI43" s="458"/>
      <c r="AJ43" s="458"/>
      <c r="AK43" s="458"/>
      <c r="AL43" s="458"/>
      <c r="AM43" s="458"/>
      <c r="AN43" s="458"/>
      <c r="AO43" s="458"/>
      <c r="AP43" s="458"/>
      <c r="AQ43" s="566"/>
    </row>
    <row r="44" spans="1:45" ht="15" customHeight="1">
      <c r="A44" s="564" t="s">
        <v>37</v>
      </c>
      <c r="B44" s="565"/>
      <c r="C44" s="565"/>
      <c r="D44" s="565"/>
      <c r="E44" s="565"/>
      <c r="F44" s="565"/>
      <c r="G44" s="565"/>
      <c r="H44" s="565"/>
      <c r="I44" s="565"/>
      <c r="J44" s="565"/>
      <c r="K44" s="565"/>
      <c r="L44" s="565"/>
      <c r="M44" s="565"/>
      <c r="N44" s="565"/>
      <c r="O44" s="565"/>
      <c r="P44" s="565"/>
      <c r="Q44" s="565"/>
      <c r="R44" s="565"/>
      <c r="S44" s="565"/>
      <c r="T44" s="565"/>
      <c r="U44" s="565"/>
      <c r="V44" s="565"/>
      <c r="W44" s="565"/>
      <c r="X44" s="458" t="e">
        <f>X43*0.1</f>
        <v>#REF!</v>
      </c>
      <c r="Y44" s="458"/>
      <c r="Z44" s="458"/>
      <c r="AA44" s="458"/>
      <c r="AB44" s="458"/>
      <c r="AC44" s="458"/>
      <c r="AD44" s="458"/>
      <c r="AE44" s="458"/>
      <c r="AF44" s="458"/>
      <c r="AG44" s="458"/>
      <c r="AH44" s="458"/>
      <c r="AI44" s="458"/>
      <c r="AJ44" s="458"/>
      <c r="AK44" s="458"/>
      <c r="AL44" s="458"/>
      <c r="AM44" s="458"/>
      <c r="AN44" s="458"/>
      <c r="AO44" s="458"/>
      <c r="AP44" s="458"/>
      <c r="AQ44" s="566"/>
    </row>
    <row r="45" spans="1:45" ht="15" customHeight="1" thickBot="1">
      <c r="A45" s="567" t="s">
        <v>36</v>
      </c>
      <c r="B45" s="568"/>
      <c r="C45" s="568"/>
      <c r="D45" s="568"/>
      <c r="E45" s="568"/>
      <c r="F45" s="568"/>
      <c r="G45" s="568"/>
      <c r="H45" s="568"/>
      <c r="I45" s="568"/>
      <c r="J45" s="568"/>
      <c r="K45" s="568"/>
      <c r="L45" s="568"/>
      <c r="M45" s="568"/>
      <c r="N45" s="568"/>
      <c r="O45" s="568"/>
      <c r="P45" s="568"/>
      <c r="Q45" s="568"/>
      <c r="R45" s="568"/>
      <c r="S45" s="568"/>
      <c r="T45" s="568"/>
      <c r="U45" s="568"/>
      <c r="V45" s="568"/>
      <c r="W45" s="568"/>
      <c r="X45" s="569" t="e">
        <f>X43+X44</f>
        <v>#REF!</v>
      </c>
      <c r="Y45" s="569"/>
      <c r="Z45" s="569"/>
      <c r="AA45" s="569"/>
      <c r="AB45" s="569"/>
      <c r="AC45" s="569"/>
      <c r="AD45" s="569"/>
      <c r="AE45" s="569"/>
      <c r="AF45" s="569"/>
      <c r="AG45" s="569"/>
      <c r="AH45" s="569"/>
      <c r="AI45" s="569"/>
      <c r="AJ45" s="569"/>
      <c r="AK45" s="569"/>
      <c r="AL45" s="569"/>
      <c r="AM45" s="569"/>
      <c r="AN45" s="569"/>
      <c r="AO45" s="569"/>
      <c r="AP45" s="569"/>
      <c r="AQ45" s="570"/>
    </row>
    <row r="46" spans="1:45" ht="15"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row>
    <row r="47" spans="1:45" ht="15" customHeight="1">
      <c r="A47" s="432" t="s">
        <v>14</v>
      </c>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3"/>
      <c r="AN47" s="433"/>
      <c r="AO47" s="433"/>
      <c r="AP47" s="433"/>
      <c r="AQ47" s="434"/>
    </row>
    <row r="48" spans="1:45" ht="15" customHeight="1">
      <c r="A48" s="468"/>
      <c r="B48" s="469"/>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70"/>
    </row>
    <row r="49" spans="1:43" ht="15" customHeight="1">
      <c r="A49" s="468"/>
      <c r="B49" s="469"/>
      <c r="C49" s="469"/>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c r="AK49" s="469"/>
      <c r="AL49" s="469"/>
      <c r="AM49" s="469"/>
      <c r="AN49" s="469"/>
      <c r="AO49" s="469"/>
      <c r="AP49" s="469"/>
      <c r="AQ49" s="470"/>
    </row>
    <row r="50" spans="1:43" ht="15" customHeight="1">
      <c r="A50" s="468"/>
      <c r="B50" s="469"/>
      <c r="C50" s="469"/>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469"/>
      <c r="AK50" s="469"/>
      <c r="AL50" s="469"/>
      <c r="AM50" s="469"/>
      <c r="AN50" s="469"/>
      <c r="AO50" s="469"/>
      <c r="AP50" s="469"/>
      <c r="AQ50" s="470"/>
    </row>
    <row r="51" spans="1:43" ht="15" customHeight="1">
      <c r="A51" s="471"/>
      <c r="B51" s="472"/>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2"/>
      <c r="AK51" s="472"/>
      <c r="AL51" s="472"/>
      <c r="AM51" s="472"/>
      <c r="AN51" s="472"/>
      <c r="AO51" s="472"/>
      <c r="AP51" s="472"/>
      <c r="AQ51" s="473"/>
    </row>
    <row r="53" spans="1:43" ht="15" customHeight="1">
      <c r="AK53" s="7"/>
    </row>
    <row r="54" spans="1:43" ht="15" customHeight="1">
      <c r="AK54" s="7"/>
    </row>
    <row r="55" spans="1:43" ht="15" customHeight="1">
      <c r="AK55" s="7"/>
    </row>
    <row r="56" spans="1:43" ht="15" customHeight="1">
      <c r="AJ56" s="8"/>
      <c r="AK56" s="461"/>
      <c r="AL56" s="461"/>
      <c r="AM56" s="461"/>
    </row>
  </sheetData>
  <mergeCells count="71">
    <mergeCell ref="X20:AQ20"/>
    <mergeCell ref="AF1:AQ1"/>
    <mergeCell ref="A2:AQ2"/>
    <mergeCell ref="A4:J4"/>
    <mergeCell ref="AA4:AP7"/>
    <mergeCell ref="A7:C7"/>
    <mergeCell ref="D7:W7"/>
    <mergeCell ref="X30:AQ30"/>
    <mergeCell ref="A11:G22"/>
    <mergeCell ref="X11:AQ11"/>
    <mergeCell ref="A8:C8"/>
    <mergeCell ref="D8:W8"/>
    <mergeCell ref="A10:AQ10"/>
    <mergeCell ref="H22:W22"/>
    <mergeCell ref="X22:AO22"/>
    <mergeCell ref="AP22:AQ22"/>
    <mergeCell ref="H16:W16"/>
    <mergeCell ref="X17:AQ17"/>
    <mergeCell ref="X15:AQ15"/>
    <mergeCell ref="H11:W15"/>
    <mergeCell ref="H17:W21"/>
    <mergeCell ref="X18:AQ18"/>
    <mergeCell ref="X19:AQ19"/>
    <mergeCell ref="X41:AQ41"/>
    <mergeCell ref="AP34:AQ34"/>
    <mergeCell ref="A35:G35"/>
    <mergeCell ref="H35:W35"/>
    <mergeCell ref="X35:AQ35"/>
    <mergeCell ref="A23:G34"/>
    <mergeCell ref="H28:W28"/>
    <mergeCell ref="X28:AO28"/>
    <mergeCell ref="AP28:AQ28"/>
    <mergeCell ref="H34:W34"/>
    <mergeCell ref="X34:AO34"/>
    <mergeCell ref="X33:AQ33"/>
    <mergeCell ref="H23:W27"/>
    <mergeCell ref="H29:W33"/>
    <mergeCell ref="X27:AQ27"/>
    <mergeCell ref="X29:AQ29"/>
    <mergeCell ref="A47:AQ47"/>
    <mergeCell ref="A48:AQ51"/>
    <mergeCell ref="AK56:AM56"/>
    <mergeCell ref="A39:B40"/>
    <mergeCell ref="C40:W40"/>
    <mergeCell ref="C39:W39"/>
    <mergeCell ref="X40:AQ40"/>
    <mergeCell ref="A44:W44"/>
    <mergeCell ref="X44:AQ44"/>
    <mergeCell ref="A45:W45"/>
    <mergeCell ref="X45:AQ45"/>
    <mergeCell ref="A43:W43"/>
    <mergeCell ref="X43:AQ43"/>
    <mergeCell ref="X39:AQ39"/>
    <mergeCell ref="A42:W42"/>
    <mergeCell ref="A41:W41"/>
    <mergeCell ref="X42:AQ42"/>
    <mergeCell ref="X21:AQ21"/>
    <mergeCell ref="X16:AO16"/>
    <mergeCell ref="AP16:AQ16"/>
    <mergeCell ref="X12:AQ12"/>
    <mergeCell ref="X13:AQ13"/>
    <mergeCell ref="X14:AQ14"/>
    <mergeCell ref="X23:AQ23"/>
    <mergeCell ref="X31:AQ31"/>
    <mergeCell ref="X32:AQ32"/>
    <mergeCell ref="X24:AQ24"/>
    <mergeCell ref="X25:AQ25"/>
    <mergeCell ref="X26:AQ26"/>
    <mergeCell ref="A37:AQ37"/>
    <mergeCell ref="A38:W38"/>
    <mergeCell ref="X38:AQ38"/>
  </mergeCells>
  <phoneticPr fontId="1"/>
  <pageMargins left="0.23622047244094488" right="0.23622047244094488"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2BF4-A0F3-4584-BFCF-FD91C4D30D6A}">
  <dimension ref="A1:AQ31"/>
  <sheetViews>
    <sheetView workbookViewId="0">
      <selection activeCell="X13" sqref="X13:AQ13"/>
    </sheetView>
  </sheetViews>
  <sheetFormatPr defaultColWidth="2.09765625" defaultRowHeight="15" customHeight="1"/>
  <cols>
    <col min="1" max="41" width="2.09765625" style="4"/>
  </cols>
  <sheetData>
    <row r="1" spans="1:43" ht="15" customHeight="1">
      <c r="AF1" s="605" t="s">
        <v>76</v>
      </c>
      <c r="AG1" s="605"/>
      <c r="AH1" s="605"/>
      <c r="AI1" s="605"/>
      <c r="AJ1" s="605"/>
      <c r="AK1" s="605"/>
      <c r="AL1" s="605"/>
      <c r="AM1" s="605"/>
      <c r="AN1" s="605"/>
      <c r="AO1" s="605"/>
      <c r="AP1" s="605"/>
      <c r="AQ1" s="605"/>
    </row>
    <row r="2" spans="1:43" ht="15" customHeight="1">
      <c r="A2" s="606" t="s">
        <v>185</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row>
    <row r="3" spans="1:43" ht="15" customHeight="1" thickBot="1"/>
    <row r="4" spans="1:43" ht="15" customHeight="1">
      <c r="A4" s="480" t="e">
        <f>#REF!</f>
        <v>#REF!</v>
      </c>
      <c r="B4" s="480"/>
      <c r="C4" s="480"/>
      <c r="D4" s="480"/>
      <c r="E4" s="480"/>
      <c r="F4" s="480"/>
      <c r="G4" s="480"/>
      <c r="H4" s="480"/>
      <c r="I4" s="480"/>
      <c r="J4" s="480"/>
      <c r="K4" s="4" t="s">
        <v>71</v>
      </c>
      <c r="AA4" s="481" t="s">
        <v>102</v>
      </c>
      <c r="AB4" s="482"/>
      <c r="AC4" s="482"/>
      <c r="AD4" s="482"/>
      <c r="AE4" s="482"/>
      <c r="AF4" s="482"/>
      <c r="AG4" s="482"/>
      <c r="AH4" s="482"/>
      <c r="AI4" s="482"/>
      <c r="AJ4" s="482"/>
      <c r="AK4" s="482"/>
      <c r="AL4" s="482"/>
      <c r="AM4" s="482"/>
      <c r="AN4" s="482"/>
      <c r="AO4" s="482"/>
      <c r="AP4" s="483"/>
    </row>
    <row r="5" spans="1:43" ht="15" customHeight="1">
      <c r="AA5" s="484"/>
      <c r="AB5" s="485"/>
      <c r="AC5" s="485"/>
      <c r="AD5" s="485"/>
      <c r="AE5" s="485"/>
      <c r="AF5" s="485"/>
      <c r="AG5" s="485"/>
      <c r="AH5" s="485"/>
      <c r="AI5" s="485"/>
      <c r="AJ5" s="485"/>
      <c r="AK5" s="485"/>
      <c r="AL5" s="485"/>
      <c r="AM5" s="485"/>
      <c r="AN5" s="485"/>
      <c r="AO5" s="485"/>
      <c r="AP5" s="486"/>
    </row>
    <row r="6" spans="1:43" ht="15" customHeight="1">
      <c r="A6" s="58" t="s">
        <v>176</v>
      </c>
      <c r="AA6" s="484"/>
      <c r="AB6" s="485"/>
      <c r="AC6" s="485"/>
      <c r="AD6" s="485"/>
      <c r="AE6" s="485"/>
      <c r="AF6" s="485"/>
      <c r="AG6" s="485"/>
      <c r="AH6" s="485"/>
      <c r="AI6" s="485"/>
      <c r="AJ6" s="485"/>
      <c r="AK6" s="485"/>
      <c r="AL6" s="485"/>
      <c r="AM6" s="485"/>
      <c r="AN6" s="485"/>
      <c r="AO6" s="485"/>
      <c r="AP6" s="486"/>
    </row>
    <row r="7" spans="1:43" ht="15" customHeight="1" thickBot="1">
      <c r="A7" s="287" t="s">
        <v>101</v>
      </c>
      <c r="B7" s="287"/>
      <c r="C7" s="287"/>
      <c r="D7" s="593" t="e">
        <f>#REF!</f>
        <v>#REF!</v>
      </c>
      <c r="E7" s="593"/>
      <c r="F7" s="593"/>
      <c r="G7" s="593"/>
      <c r="H7" s="593"/>
      <c r="I7" s="593"/>
      <c r="J7" s="593"/>
      <c r="K7" s="593"/>
      <c r="L7" s="593"/>
      <c r="M7" s="593"/>
      <c r="N7" s="593"/>
      <c r="O7" s="593"/>
      <c r="P7" s="593"/>
      <c r="Q7" s="593"/>
      <c r="R7" s="593"/>
      <c r="S7" s="593"/>
      <c r="T7" s="593"/>
      <c r="U7" s="593"/>
      <c r="V7" s="593"/>
      <c r="W7" s="593"/>
      <c r="AA7" s="487"/>
      <c r="AB7" s="488"/>
      <c r="AC7" s="488"/>
      <c r="AD7" s="488"/>
      <c r="AE7" s="488"/>
      <c r="AF7" s="488"/>
      <c r="AG7" s="488"/>
      <c r="AH7" s="488"/>
      <c r="AI7" s="488"/>
      <c r="AJ7" s="488"/>
      <c r="AK7" s="488"/>
      <c r="AL7" s="488"/>
      <c r="AM7" s="488"/>
      <c r="AN7" s="488"/>
      <c r="AO7" s="488"/>
      <c r="AP7" s="489"/>
    </row>
    <row r="8" spans="1:43" ht="15" customHeight="1">
      <c r="A8" s="287" t="s">
        <v>100</v>
      </c>
      <c r="B8" s="287"/>
      <c r="C8" s="287"/>
      <c r="D8" s="593" t="e">
        <f>#REF!</f>
        <v>#REF!</v>
      </c>
      <c r="E8" s="593"/>
      <c r="F8" s="593"/>
      <c r="G8" s="593"/>
      <c r="H8" s="593"/>
      <c r="I8" s="593"/>
      <c r="J8" s="593"/>
      <c r="K8" s="593"/>
      <c r="L8" s="593"/>
      <c r="M8" s="593"/>
      <c r="N8" s="593"/>
      <c r="O8" s="593"/>
      <c r="P8" s="593"/>
      <c r="Q8" s="593"/>
      <c r="R8" s="593"/>
      <c r="S8" s="593"/>
      <c r="T8" s="593"/>
      <c r="U8" s="593"/>
      <c r="V8" s="593"/>
      <c r="W8" s="593"/>
      <c r="Z8" s="57"/>
      <c r="AA8" s="57"/>
      <c r="AB8" s="57"/>
      <c r="AC8" s="57"/>
      <c r="AD8" s="57"/>
      <c r="AE8" s="57"/>
      <c r="AF8" s="57"/>
      <c r="AG8" s="57"/>
      <c r="AH8" s="57"/>
      <c r="AI8" s="57"/>
      <c r="AJ8" s="57"/>
      <c r="AK8" s="57"/>
      <c r="AL8" s="57"/>
      <c r="AM8" s="57"/>
      <c r="AN8" s="57"/>
      <c r="AO8" s="57"/>
    </row>
    <row r="9" spans="1:43" ht="15" customHeight="1" thickBot="1"/>
    <row r="10" spans="1:43" ht="15" customHeight="1" thickBot="1">
      <c r="A10" s="445" t="s">
        <v>182</v>
      </c>
      <c r="B10" s="446"/>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93"/>
    </row>
    <row r="11" spans="1:43" ht="15" customHeight="1">
      <c r="A11" s="445" t="s">
        <v>66</v>
      </c>
      <c r="B11" s="446"/>
      <c r="C11" s="446"/>
      <c r="D11" s="446"/>
      <c r="E11" s="446"/>
      <c r="F11" s="446"/>
      <c r="G11" s="446"/>
      <c r="H11" s="446" t="s">
        <v>59</v>
      </c>
      <c r="I11" s="446"/>
      <c r="J11" s="446"/>
      <c r="K11" s="446"/>
      <c r="L11" s="446"/>
      <c r="M11" s="446"/>
      <c r="N11" s="446"/>
      <c r="O11" s="446"/>
      <c r="P11" s="446"/>
      <c r="Q11" s="446"/>
      <c r="R11" s="446"/>
      <c r="S11" s="446"/>
      <c r="T11" s="446"/>
      <c r="U11" s="446"/>
      <c r="V11" s="446"/>
      <c r="W11" s="446"/>
      <c r="X11" s="607" t="e">
        <f>#REF!</f>
        <v>#REF!</v>
      </c>
      <c r="Y11" s="607"/>
      <c r="Z11" s="607"/>
      <c r="AA11" s="607"/>
      <c r="AB11" s="607"/>
      <c r="AC11" s="607"/>
      <c r="AD11" s="607"/>
      <c r="AE11" s="607"/>
      <c r="AF11" s="607"/>
      <c r="AG11" s="607"/>
      <c r="AH11" s="607"/>
      <c r="AI11" s="607"/>
      <c r="AJ11" s="607"/>
      <c r="AK11" s="607"/>
      <c r="AL11" s="607"/>
      <c r="AM11" s="607"/>
      <c r="AN11" s="607"/>
      <c r="AO11" s="607"/>
      <c r="AP11" s="607"/>
      <c r="AQ11" s="608"/>
    </row>
    <row r="12" spans="1:43" ht="15" customHeight="1">
      <c r="A12" s="447"/>
      <c r="B12" s="448"/>
      <c r="C12" s="448"/>
      <c r="D12" s="448"/>
      <c r="E12" s="448"/>
      <c r="F12" s="448"/>
      <c r="G12" s="448"/>
      <c r="H12" s="448" t="s">
        <v>64</v>
      </c>
      <c r="I12" s="448"/>
      <c r="J12" s="448"/>
      <c r="K12" s="448"/>
      <c r="L12" s="448"/>
      <c r="M12" s="448"/>
      <c r="N12" s="448"/>
      <c r="O12" s="448"/>
      <c r="P12" s="448"/>
      <c r="Q12" s="448"/>
      <c r="R12" s="448"/>
      <c r="S12" s="448"/>
      <c r="T12" s="448"/>
      <c r="U12" s="448"/>
      <c r="V12" s="448"/>
      <c r="W12" s="448"/>
      <c r="X12" s="609" t="e">
        <f>#REF!</f>
        <v>#REF!</v>
      </c>
      <c r="Y12" s="609"/>
      <c r="Z12" s="609"/>
      <c r="AA12" s="609"/>
      <c r="AB12" s="609"/>
      <c r="AC12" s="609"/>
      <c r="AD12" s="609"/>
      <c r="AE12" s="609"/>
      <c r="AF12" s="609"/>
      <c r="AG12" s="609"/>
      <c r="AH12" s="609"/>
      <c r="AI12" s="609"/>
      <c r="AJ12" s="609"/>
      <c r="AK12" s="609"/>
      <c r="AL12" s="609"/>
      <c r="AM12" s="609"/>
      <c r="AN12" s="609"/>
      <c r="AO12" s="609"/>
      <c r="AP12" s="609"/>
      <c r="AQ12" s="610"/>
    </row>
    <row r="13" spans="1:43" ht="15" customHeight="1" thickBot="1">
      <c r="A13" s="451"/>
      <c r="B13" s="452"/>
      <c r="C13" s="452"/>
      <c r="D13" s="452"/>
      <c r="E13" s="452"/>
      <c r="F13" s="452"/>
      <c r="G13" s="452"/>
      <c r="H13" s="452" t="s">
        <v>62</v>
      </c>
      <c r="I13" s="452"/>
      <c r="J13" s="452"/>
      <c r="K13" s="452"/>
      <c r="L13" s="452"/>
      <c r="M13" s="452"/>
      <c r="N13" s="452"/>
      <c r="O13" s="452"/>
      <c r="P13" s="452"/>
      <c r="Q13" s="452"/>
      <c r="R13" s="452"/>
      <c r="S13" s="452"/>
      <c r="T13" s="452"/>
      <c r="U13" s="452"/>
      <c r="V13" s="452"/>
      <c r="W13" s="452"/>
      <c r="X13" s="585" t="e">
        <f>#REF!</f>
        <v>#REF!</v>
      </c>
      <c r="Y13" s="586"/>
      <c r="Z13" s="586"/>
      <c r="AA13" s="586"/>
      <c r="AB13" s="586"/>
      <c r="AC13" s="586"/>
      <c r="AD13" s="586"/>
      <c r="AE13" s="586"/>
      <c r="AF13" s="586"/>
      <c r="AG13" s="586"/>
      <c r="AH13" s="586"/>
      <c r="AI13" s="586"/>
      <c r="AJ13" s="586"/>
      <c r="AK13" s="586"/>
      <c r="AL13" s="586"/>
      <c r="AM13" s="586"/>
      <c r="AN13" s="586"/>
      <c r="AO13" s="586"/>
      <c r="AP13" s="572" t="s">
        <v>132</v>
      </c>
      <c r="AQ13" s="573"/>
    </row>
    <row r="14" spans="1:43" ht="15" customHeight="1" thickBot="1">
      <c r="A14" s="9"/>
      <c r="B14" s="9"/>
      <c r="C14" s="9"/>
      <c r="D14" s="9"/>
      <c r="E14" s="9"/>
      <c r="F14" s="9"/>
      <c r="G14" s="9"/>
      <c r="H14" s="9"/>
      <c r="I14" s="9"/>
      <c r="J14" s="9"/>
      <c r="K14" s="9"/>
      <c r="L14" s="9"/>
      <c r="M14" s="9"/>
      <c r="N14" s="9"/>
      <c r="O14" s="9"/>
      <c r="P14" s="9"/>
      <c r="Q14" s="9"/>
      <c r="R14" s="9"/>
      <c r="S14" s="9"/>
      <c r="T14" s="9"/>
      <c r="AQ14" s="6" t="s">
        <v>113</v>
      </c>
    </row>
    <row r="15" spans="1:43" ht="15" customHeight="1" thickBot="1">
      <c r="A15" s="549" t="s">
        <v>183</v>
      </c>
      <c r="B15" s="550"/>
      <c r="C15" s="550"/>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1"/>
    </row>
    <row r="16" spans="1:43" ht="15" customHeight="1">
      <c r="A16" s="552" t="s">
        <v>186</v>
      </c>
      <c r="B16" s="553"/>
      <c r="C16" s="554"/>
      <c r="D16" s="554"/>
      <c r="E16" s="554"/>
      <c r="F16" s="554"/>
      <c r="G16" s="554"/>
      <c r="H16" s="554"/>
      <c r="I16" s="554"/>
      <c r="J16" s="554"/>
      <c r="K16" s="554"/>
      <c r="L16" s="554"/>
      <c r="M16" s="554"/>
      <c r="N16" s="554"/>
      <c r="O16" s="554"/>
      <c r="P16" s="554"/>
      <c r="Q16" s="554"/>
      <c r="R16" s="554"/>
      <c r="S16" s="554"/>
      <c r="T16" s="554"/>
      <c r="U16" s="554"/>
      <c r="V16" s="554"/>
      <c r="W16" s="554"/>
      <c r="X16" s="555" t="e">
        <f>#REF!</f>
        <v>#REF!</v>
      </c>
      <c r="Y16" s="555"/>
      <c r="Z16" s="555"/>
      <c r="AA16" s="555"/>
      <c r="AB16" s="555"/>
      <c r="AC16" s="555"/>
      <c r="AD16" s="555"/>
      <c r="AE16" s="555"/>
      <c r="AF16" s="555"/>
      <c r="AG16" s="555"/>
      <c r="AH16" s="555"/>
      <c r="AI16" s="555"/>
      <c r="AJ16" s="555"/>
      <c r="AK16" s="555"/>
      <c r="AL16" s="555"/>
      <c r="AM16" s="555"/>
      <c r="AN16" s="555"/>
      <c r="AO16" s="555"/>
      <c r="AP16" s="555"/>
      <c r="AQ16" s="556"/>
    </row>
    <row r="17" spans="1:43" ht="15" customHeight="1">
      <c r="A17" s="564" t="s">
        <v>187</v>
      </c>
      <c r="B17" s="565"/>
      <c r="C17" s="565"/>
      <c r="D17" s="565"/>
      <c r="E17" s="565"/>
      <c r="F17" s="565"/>
      <c r="G17" s="565"/>
      <c r="H17" s="565"/>
      <c r="I17" s="565"/>
      <c r="J17" s="565"/>
      <c r="K17" s="565"/>
      <c r="L17" s="565"/>
      <c r="M17" s="565"/>
      <c r="N17" s="565"/>
      <c r="O17" s="565"/>
      <c r="P17" s="565"/>
      <c r="Q17" s="565"/>
      <c r="R17" s="565"/>
      <c r="S17" s="565"/>
      <c r="T17" s="565"/>
      <c r="U17" s="565"/>
      <c r="V17" s="565"/>
      <c r="W17" s="565"/>
      <c r="X17" s="535" t="e">
        <f>#REF!</f>
        <v>#REF!</v>
      </c>
      <c r="Y17" s="535"/>
      <c r="Z17" s="535"/>
      <c r="AA17" s="535"/>
      <c r="AB17" s="535"/>
      <c r="AC17" s="535"/>
      <c r="AD17" s="535"/>
      <c r="AE17" s="535"/>
      <c r="AF17" s="535"/>
      <c r="AG17" s="535"/>
      <c r="AH17" s="535"/>
      <c r="AI17" s="535"/>
      <c r="AJ17" s="535"/>
      <c r="AK17" s="535"/>
      <c r="AL17" s="535"/>
      <c r="AM17" s="535"/>
      <c r="AN17" s="535"/>
      <c r="AO17" s="535"/>
      <c r="AP17" s="535"/>
      <c r="AQ17" s="536"/>
    </row>
    <row r="18" spans="1:43" ht="15" customHeight="1">
      <c r="A18" s="564" t="s">
        <v>122</v>
      </c>
      <c r="B18" s="565"/>
      <c r="C18" s="565"/>
      <c r="D18" s="565"/>
      <c r="E18" s="565"/>
      <c r="F18" s="565"/>
      <c r="G18" s="565"/>
      <c r="H18" s="565"/>
      <c r="I18" s="565"/>
      <c r="J18" s="565"/>
      <c r="K18" s="565"/>
      <c r="L18" s="565"/>
      <c r="M18" s="565"/>
      <c r="N18" s="565"/>
      <c r="O18" s="565"/>
      <c r="P18" s="565"/>
      <c r="Q18" s="565"/>
      <c r="R18" s="565"/>
      <c r="S18" s="565"/>
      <c r="T18" s="565"/>
      <c r="U18" s="565"/>
      <c r="V18" s="565"/>
      <c r="W18" s="565"/>
      <c r="X18" s="458" t="e">
        <f>X16+X17</f>
        <v>#REF!</v>
      </c>
      <c r="Y18" s="458"/>
      <c r="Z18" s="458"/>
      <c r="AA18" s="458"/>
      <c r="AB18" s="458"/>
      <c r="AC18" s="458"/>
      <c r="AD18" s="458"/>
      <c r="AE18" s="458"/>
      <c r="AF18" s="458"/>
      <c r="AG18" s="458"/>
      <c r="AH18" s="458"/>
      <c r="AI18" s="458"/>
      <c r="AJ18" s="458"/>
      <c r="AK18" s="458"/>
      <c r="AL18" s="458"/>
      <c r="AM18" s="458"/>
      <c r="AN18" s="458"/>
      <c r="AO18" s="458"/>
      <c r="AP18" s="458"/>
      <c r="AQ18" s="566"/>
    </row>
    <row r="19" spans="1:43" ht="15" customHeight="1">
      <c r="A19" s="564" t="s">
        <v>37</v>
      </c>
      <c r="B19" s="565"/>
      <c r="C19" s="565"/>
      <c r="D19" s="565"/>
      <c r="E19" s="565"/>
      <c r="F19" s="565"/>
      <c r="G19" s="565"/>
      <c r="H19" s="565"/>
      <c r="I19" s="565"/>
      <c r="J19" s="565"/>
      <c r="K19" s="565"/>
      <c r="L19" s="565"/>
      <c r="M19" s="565"/>
      <c r="N19" s="565"/>
      <c r="O19" s="565"/>
      <c r="P19" s="565"/>
      <c r="Q19" s="565"/>
      <c r="R19" s="565"/>
      <c r="S19" s="565"/>
      <c r="T19" s="565"/>
      <c r="U19" s="565"/>
      <c r="V19" s="565"/>
      <c r="W19" s="565"/>
      <c r="X19" s="458" t="e">
        <f>X18*0.1</f>
        <v>#REF!</v>
      </c>
      <c r="Y19" s="458"/>
      <c r="Z19" s="458"/>
      <c r="AA19" s="458"/>
      <c r="AB19" s="458"/>
      <c r="AC19" s="458"/>
      <c r="AD19" s="458"/>
      <c r="AE19" s="458"/>
      <c r="AF19" s="458"/>
      <c r="AG19" s="458"/>
      <c r="AH19" s="458"/>
      <c r="AI19" s="458"/>
      <c r="AJ19" s="458"/>
      <c r="AK19" s="458"/>
      <c r="AL19" s="458"/>
      <c r="AM19" s="458"/>
      <c r="AN19" s="458"/>
      <c r="AO19" s="458"/>
      <c r="AP19" s="458"/>
      <c r="AQ19" s="566"/>
    </row>
    <row r="20" spans="1:43" ht="15" customHeight="1" thickBot="1">
      <c r="A20" s="567" t="s">
        <v>36</v>
      </c>
      <c r="B20" s="568"/>
      <c r="C20" s="568"/>
      <c r="D20" s="568"/>
      <c r="E20" s="568"/>
      <c r="F20" s="568"/>
      <c r="G20" s="568"/>
      <c r="H20" s="568"/>
      <c r="I20" s="568"/>
      <c r="J20" s="568"/>
      <c r="K20" s="568"/>
      <c r="L20" s="568"/>
      <c r="M20" s="568"/>
      <c r="N20" s="568"/>
      <c r="O20" s="568"/>
      <c r="P20" s="568"/>
      <c r="Q20" s="568"/>
      <c r="R20" s="568"/>
      <c r="S20" s="568"/>
      <c r="T20" s="568"/>
      <c r="U20" s="568"/>
      <c r="V20" s="568"/>
      <c r="W20" s="568"/>
      <c r="X20" s="569" t="e">
        <f>X18+X19</f>
        <v>#REF!</v>
      </c>
      <c r="Y20" s="569"/>
      <c r="Z20" s="569"/>
      <c r="AA20" s="569"/>
      <c r="AB20" s="569"/>
      <c r="AC20" s="569"/>
      <c r="AD20" s="569"/>
      <c r="AE20" s="569"/>
      <c r="AF20" s="569"/>
      <c r="AG20" s="569"/>
      <c r="AH20" s="569"/>
      <c r="AI20" s="569"/>
      <c r="AJ20" s="569"/>
      <c r="AK20" s="569"/>
      <c r="AL20" s="569"/>
      <c r="AM20" s="569"/>
      <c r="AN20" s="569"/>
      <c r="AO20" s="569"/>
      <c r="AP20" s="569"/>
      <c r="AQ20" s="570"/>
    </row>
    <row r="21" spans="1:43" ht="1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3" ht="15" customHeight="1">
      <c r="A22" s="432" t="s">
        <v>14</v>
      </c>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4"/>
    </row>
    <row r="23" spans="1:43" ht="15" customHeight="1">
      <c r="A23" s="468"/>
      <c r="B23" s="469"/>
      <c r="C23" s="469"/>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70"/>
    </row>
    <row r="24" spans="1:43" ht="15" customHeight="1">
      <c r="A24" s="468"/>
      <c r="B24" s="469"/>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70"/>
    </row>
    <row r="25" spans="1:43" ht="15" customHeight="1">
      <c r="A25" s="468"/>
      <c r="B25" s="469"/>
      <c r="C25" s="469"/>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70"/>
    </row>
    <row r="26" spans="1:43" ht="15" customHeight="1">
      <c r="A26" s="471"/>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3"/>
    </row>
    <row r="28" spans="1:43" ht="15" customHeight="1">
      <c r="AK28" s="7"/>
    </row>
    <row r="29" spans="1:43" ht="15" customHeight="1">
      <c r="AK29" s="7"/>
    </row>
    <row r="30" spans="1:43" ht="15" customHeight="1">
      <c r="AK30" s="7"/>
    </row>
    <row r="31" spans="1:43" ht="15" customHeight="1">
      <c r="AJ31" s="8"/>
      <c r="AK31" s="461"/>
      <c r="AL31" s="461"/>
      <c r="AM31" s="461"/>
    </row>
  </sheetData>
  <mergeCells count="31">
    <mergeCell ref="AF1:AQ1"/>
    <mergeCell ref="A2:AQ2"/>
    <mergeCell ref="A4:J4"/>
    <mergeCell ref="AA4:AP7"/>
    <mergeCell ref="A7:C7"/>
    <mergeCell ref="D7:W7"/>
    <mergeCell ref="X18:AQ18"/>
    <mergeCell ref="A15:AQ15"/>
    <mergeCell ref="A16:W16"/>
    <mergeCell ref="X16:AQ16"/>
    <mergeCell ref="A8:C8"/>
    <mergeCell ref="D8:W8"/>
    <mergeCell ref="A10:AQ10"/>
    <mergeCell ref="X11:AQ11"/>
    <mergeCell ref="X12:AQ12"/>
    <mergeCell ref="AK31:AM31"/>
    <mergeCell ref="X13:AO13"/>
    <mergeCell ref="AP13:AQ13"/>
    <mergeCell ref="A11:G13"/>
    <mergeCell ref="H11:W11"/>
    <mergeCell ref="H12:W12"/>
    <mergeCell ref="H13:W13"/>
    <mergeCell ref="A19:W19"/>
    <mergeCell ref="X19:AQ19"/>
    <mergeCell ref="A20:W20"/>
    <mergeCell ref="X20:AQ20"/>
    <mergeCell ref="A22:AQ22"/>
    <mergeCell ref="A23:AQ26"/>
    <mergeCell ref="A17:W17"/>
    <mergeCell ref="X17:AQ17"/>
    <mergeCell ref="A18:W18"/>
  </mergeCells>
  <phoneticPr fontId="1"/>
  <pageMargins left="0.23622047244094488" right="0.23622047244094488"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1C49C-0133-4F43-AD0D-EE7184F9626B}">
  <dimension ref="A1:AQ31"/>
  <sheetViews>
    <sheetView workbookViewId="0">
      <selection activeCell="X13" sqref="X13:AQ13"/>
    </sheetView>
  </sheetViews>
  <sheetFormatPr defaultColWidth="2.09765625" defaultRowHeight="15" customHeight="1"/>
  <cols>
    <col min="1" max="41" width="2.09765625" style="4"/>
  </cols>
  <sheetData>
    <row r="1" spans="1:43" ht="15" customHeight="1">
      <c r="AF1" s="605" t="s">
        <v>76</v>
      </c>
      <c r="AG1" s="605"/>
      <c r="AH1" s="605"/>
      <c r="AI1" s="605"/>
      <c r="AJ1" s="605"/>
      <c r="AK1" s="605"/>
      <c r="AL1" s="605"/>
      <c r="AM1" s="605"/>
      <c r="AN1" s="605"/>
      <c r="AO1" s="605"/>
      <c r="AP1" s="605"/>
      <c r="AQ1" s="605"/>
    </row>
    <row r="2" spans="1:43" ht="15" customHeight="1">
      <c r="A2" s="606" t="s">
        <v>185</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row>
    <row r="3" spans="1:43" ht="15" customHeight="1" thickBot="1"/>
    <row r="4" spans="1:43" ht="15" customHeight="1">
      <c r="A4" s="480" t="e">
        <f>#REF!</f>
        <v>#REF!</v>
      </c>
      <c r="B4" s="480"/>
      <c r="C4" s="480"/>
      <c r="D4" s="480"/>
      <c r="E4" s="480"/>
      <c r="F4" s="480"/>
      <c r="G4" s="480"/>
      <c r="H4" s="480"/>
      <c r="I4" s="480"/>
      <c r="J4" s="480"/>
      <c r="K4" s="4" t="s">
        <v>71</v>
      </c>
      <c r="AA4" s="481" t="s">
        <v>102</v>
      </c>
      <c r="AB4" s="482"/>
      <c r="AC4" s="482"/>
      <c r="AD4" s="482"/>
      <c r="AE4" s="482"/>
      <c r="AF4" s="482"/>
      <c r="AG4" s="482"/>
      <c r="AH4" s="482"/>
      <c r="AI4" s="482"/>
      <c r="AJ4" s="482"/>
      <c r="AK4" s="482"/>
      <c r="AL4" s="482"/>
      <c r="AM4" s="482"/>
      <c r="AN4" s="482"/>
      <c r="AO4" s="482"/>
      <c r="AP4" s="483"/>
    </row>
    <row r="5" spans="1:43" ht="15" customHeight="1">
      <c r="AA5" s="484"/>
      <c r="AB5" s="485"/>
      <c r="AC5" s="485"/>
      <c r="AD5" s="485"/>
      <c r="AE5" s="485"/>
      <c r="AF5" s="485"/>
      <c r="AG5" s="485"/>
      <c r="AH5" s="485"/>
      <c r="AI5" s="485"/>
      <c r="AJ5" s="485"/>
      <c r="AK5" s="485"/>
      <c r="AL5" s="485"/>
      <c r="AM5" s="485"/>
      <c r="AN5" s="485"/>
      <c r="AO5" s="485"/>
      <c r="AP5" s="486"/>
    </row>
    <row r="6" spans="1:43" ht="15" customHeight="1">
      <c r="A6" s="58" t="s">
        <v>176</v>
      </c>
      <c r="AA6" s="484"/>
      <c r="AB6" s="485"/>
      <c r="AC6" s="485"/>
      <c r="AD6" s="485"/>
      <c r="AE6" s="485"/>
      <c r="AF6" s="485"/>
      <c r="AG6" s="485"/>
      <c r="AH6" s="485"/>
      <c r="AI6" s="485"/>
      <c r="AJ6" s="485"/>
      <c r="AK6" s="485"/>
      <c r="AL6" s="485"/>
      <c r="AM6" s="485"/>
      <c r="AN6" s="485"/>
      <c r="AO6" s="485"/>
      <c r="AP6" s="486"/>
    </row>
    <row r="7" spans="1:43" ht="15" customHeight="1" thickBot="1">
      <c r="A7" s="287" t="s">
        <v>101</v>
      </c>
      <c r="B7" s="287"/>
      <c r="C7" s="287"/>
      <c r="D7" s="593" t="e">
        <f>#REF!</f>
        <v>#REF!</v>
      </c>
      <c r="E7" s="593"/>
      <c r="F7" s="593"/>
      <c r="G7" s="593"/>
      <c r="H7" s="593"/>
      <c r="I7" s="593"/>
      <c r="J7" s="593"/>
      <c r="K7" s="593"/>
      <c r="L7" s="593"/>
      <c r="M7" s="593"/>
      <c r="N7" s="593"/>
      <c r="O7" s="593"/>
      <c r="P7" s="593"/>
      <c r="Q7" s="593"/>
      <c r="R7" s="593"/>
      <c r="S7" s="593"/>
      <c r="T7" s="593"/>
      <c r="U7" s="593"/>
      <c r="V7" s="593"/>
      <c r="W7" s="593"/>
      <c r="AA7" s="487"/>
      <c r="AB7" s="488"/>
      <c r="AC7" s="488"/>
      <c r="AD7" s="488"/>
      <c r="AE7" s="488"/>
      <c r="AF7" s="488"/>
      <c r="AG7" s="488"/>
      <c r="AH7" s="488"/>
      <c r="AI7" s="488"/>
      <c r="AJ7" s="488"/>
      <c r="AK7" s="488"/>
      <c r="AL7" s="488"/>
      <c r="AM7" s="488"/>
      <c r="AN7" s="488"/>
      <c r="AO7" s="488"/>
      <c r="AP7" s="489"/>
    </row>
    <row r="8" spans="1:43" ht="15" customHeight="1">
      <c r="A8" s="287" t="s">
        <v>100</v>
      </c>
      <c r="B8" s="287"/>
      <c r="C8" s="287"/>
      <c r="D8" s="593" t="e">
        <f>#REF!</f>
        <v>#REF!</v>
      </c>
      <c r="E8" s="593"/>
      <c r="F8" s="593"/>
      <c r="G8" s="593"/>
      <c r="H8" s="593"/>
      <c r="I8" s="593"/>
      <c r="J8" s="593"/>
      <c r="K8" s="593"/>
      <c r="L8" s="593"/>
      <c r="M8" s="593"/>
      <c r="N8" s="593"/>
      <c r="O8" s="593"/>
      <c r="P8" s="593"/>
      <c r="Q8" s="593"/>
      <c r="R8" s="593"/>
      <c r="S8" s="593"/>
      <c r="T8" s="593"/>
      <c r="U8" s="593"/>
      <c r="V8" s="593"/>
      <c r="W8" s="593"/>
      <c r="Z8" s="57"/>
      <c r="AA8" s="57"/>
      <c r="AB8" s="57"/>
      <c r="AC8" s="57"/>
      <c r="AD8" s="57"/>
      <c r="AE8" s="57"/>
      <c r="AF8" s="57"/>
      <c r="AG8" s="57"/>
      <c r="AH8" s="57"/>
      <c r="AI8" s="57"/>
      <c r="AJ8" s="57"/>
      <c r="AK8" s="57"/>
      <c r="AL8" s="57"/>
      <c r="AM8" s="57"/>
      <c r="AN8" s="57"/>
      <c r="AO8" s="57"/>
    </row>
    <row r="9" spans="1:43" ht="15" customHeight="1" thickBot="1"/>
    <row r="10" spans="1:43" ht="15" customHeight="1" thickBot="1">
      <c r="A10" s="445" t="s">
        <v>182</v>
      </c>
      <c r="B10" s="446"/>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93"/>
    </row>
    <row r="11" spans="1:43" ht="15" customHeight="1">
      <c r="A11" s="445" t="s">
        <v>66</v>
      </c>
      <c r="B11" s="446"/>
      <c r="C11" s="446"/>
      <c r="D11" s="446"/>
      <c r="E11" s="446"/>
      <c r="F11" s="446"/>
      <c r="G11" s="446"/>
      <c r="H11" s="446" t="s">
        <v>59</v>
      </c>
      <c r="I11" s="446"/>
      <c r="J11" s="446"/>
      <c r="K11" s="446"/>
      <c r="L11" s="446"/>
      <c r="M11" s="446"/>
      <c r="N11" s="446"/>
      <c r="O11" s="446"/>
      <c r="P11" s="446"/>
      <c r="Q11" s="446"/>
      <c r="R11" s="446"/>
      <c r="S11" s="446"/>
      <c r="T11" s="446"/>
      <c r="U11" s="446"/>
      <c r="V11" s="446"/>
      <c r="W11" s="446"/>
      <c r="X11" s="607" t="e">
        <f>#REF!</f>
        <v>#REF!</v>
      </c>
      <c r="Y11" s="607"/>
      <c r="Z11" s="607"/>
      <c r="AA11" s="607"/>
      <c r="AB11" s="607"/>
      <c r="AC11" s="607"/>
      <c r="AD11" s="607"/>
      <c r="AE11" s="607"/>
      <c r="AF11" s="607"/>
      <c r="AG11" s="607"/>
      <c r="AH11" s="607"/>
      <c r="AI11" s="607"/>
      <c r="AJ11" s="607"/>
      <c r="AK11" s="607"/>
      <c r="AL11" s="607"/>
      <c r="AM11" s="607"/>
      <c r="AN11" s="607"/>
      <c r="AO11" s="607"/>
      <c r="AP11" s="607"/>
      <c r="AQ11" s="608"/>
    </row>
    <row r="12" spans="1:43" ht="15" customHeight="1">
      <c r="A12" s="447"/>
      <c r="B12" s="448"/>
      <c r="C12" s="448"/>
      <c r="D12" s="448"/>
      <c r="E12" s="448"/>
      <c r="F12" s="448"/>
      <c r="G12" s="448"/>
      <c r="H12" s="448" t="s">
        <v>64</v>
      </c>
      <c r="I12" s="448"/>
      <c r="J12" s="448"/>
      <c r="K12" s="448"/>
      <c r="L12" s="448"/>
      <c r="M12" s="448"/>
      <c r="N12" s="448"/>
      <c r="O12" s="448"/>
      <c r="P12" s="448"/>
      <c r="Q12" s="448"/>
      <c r="R12" s="448"/>
      <c r="S12" s="448"/>
      <c r="T12" s="448"/>
      <c r="U12" s="448"/>
      <c r="V12" s="448"/>
      <c r="W12" s="448"/>
      <c r="X12" s="609" t="e">
        <f>#REF!</f>
        <v>#REF!</v>
      </c>
      <c r="Y12" s="609"/>
      <c r="Z12" s="609"/>
      <c r="AA12" s="609"/>
      <c r="AB12" s="609"/>
      <c r="AC12" s="609"/>
      <c r="AD12" s="609"/>
      <c r="AE12" s="609"/>
      <c r="AF12" s="609"/>
      <c r="AG12" s="609"/>
      <c r="AH12" s="609"/>
      <c r="AI12" s="609"/>
      <c r="AJ12" s="609"/>
      <c r="AK12" s="609"/>
      <c r="AL12" s="609"/>
      <c r="AM12" s="609"/>
      <c r="AN12" s="609"/>
      <c r="AO12" s="609"/>
      <c r="AP12" s="609"/>
      <c r="AQ12" s="610"/>
    </row>
    <row r="13" spans="1:43" ht="15" customHeight="1" thickBot="1">
      <c r="A13" s="451"/>
      <c r="B13" s="452"/>
      <c r="C13" s="452"/>
      <c r="D13" s="452"/>
      <c r="E13" s="452"/>
      <c r="F13" s="452"/>
      <c r="G13" s="452"/>
      <c r="H13" s="452" t="s">
        <v>190</v>
      </c>
      <c r="I13" s="452"/>
      <c r="J13" s="452"/>
      <c r="K13" s="452"/>
      <c r="L13" s="452"/>
      <c r="M13" s="452"/>
      <c r="N13" s="452"/>
      <c r="O13" s="452"/>
      <c r="P13" s="452"/>
      <c r="Q13" s="452"/>
      <c r="R13" s="452"/>
      <c r="S13" s="452"/>
      <c r="T13" s="452"/>
      <c r="U13" s="452"/>
      <c r="V13" s="452"/>
      <c r="W13" s="452"/>
      <c r="X13" s="611" t="e">
        <f>#REF!</f>
        <v>#REF!</v>
      </c>
      <c r="Y13" s="611"/>
      <c r="Z13" s="611"/>
      <c r="AA13" s="611"/>
      <c r="AB13" s="611"/>
      <c r="AC13" s="611"/>
      <c r="AD13" s="611"/>
      <c r="AE13" s="611"/>
      <c r="AF13" s="611"/>
      <c r="AG13" s="611"/>
      <c r="AH13" s="611"/>
      <c r="AI13" s="611"/>
      <c r="AJ13" s="611"/>
      <c r="AK13" s="611"/>
      <c r="AL13" s="611"/>
      <c r="AM13" s="611"/>
      <c r="AN13" s="611"/>
      <c r="AO13" s="611"/>
      <c r="AP13" s="611"/>
      <c r="AQ13" s="612"/>
    </row>
    <row r="14" spans="1:43" ht="15" customHeight="1" thickBot="1">
      <c r="A14" s="9"/>
      <c r="B14" s="9"/>
      <c r="C14" s="9"/>
      <c r="D14" s="9"/>
      <c r="E14" s="9"/>
      <c r="F14" s="9"/>
      <c r="G14" s="9"/>
      <c r="H14" s="9"/>
      <c r="I14" s="9"/>
      <c r="J14" s="9"/>
      <c r="K14" s="9"/>
      <c r="L14" s="9"/>
      <c r="M14" s="9"/>
      <c r="N14" s="9"/>
      <c r="O14" s="9"/>
      <c r="P14" s="9"/>
      <c r="Q14" s="9"/>
      <c r="R14" s="9"/>
      <c r="S14" s="9"/>
      <c r="T14" s="9"/>
      <c r="AQ14" s="6" t="s">
        <v>113</v>
      </c>
    </row>
    <row r="15" spans="1:43" ht="15" customHeight="1" thickBot="1">
      <c r="A15" s="549" t="s">
        <v>183</v>
      </c>
      <c r="B15" s="550"/>
      <c r="C15" s="550"/>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1"/>
    </row>
    <row r="16" spans="1:43" ht="15" customHeight="1">
      <c r="A16" s="552" t="s">
        <v>188</v>
      </c>
      <c r="B16" s="553"/>
      <c r="C16" s="554"/>
      <c r="D16" s="554"/>
      <c r="E16" s="554"/>
      <c r="F16" s="554"/>
      <c r="G16" s="554"/>
      <c r="H16" s="554"/>
      <c r="I16" s="554"/>
      <c r="J16" s="554"/>
      <c r="K16" s="554"/>
      <c r="L16" s="554"/>
      <c r="M16" s="554"/>
      <c r="N16" s="554"/>
      <c r="O16" s="554"/>
      <c r="P16" s="554"/>
      <c r="Q16" s="554"/>
      <c r="R16" s="554"/>
      <c r="S16" s="554"/>
      <c r="T16" s="554"/>
      <c r="U16" s="554"/>
      <c r="V16" s="554"/>
      <c r="W16" s="554"/>
      <c r="X16" s="555" t="e">
        <f>#REF!</f>
        <v>#REF!</v>
      </c>
      <c r="Y16" s="555"/>
      <c r="Z16" s="555"/>
      <c r="AA16" s="555"/>
      <c r="AB16" s="555"/>
      <c r="AC16" s="555"/>
      <c r="AD16" s="555"/>
      <c r="AE16" s="555"/>
      <c r="AF16" s="555"/>
      <c r="AG16" s="555"/>
      <c r="AH16" s="555"/>
      <c r="AI16" s="555"/>
      <c r="AJ16" s="555"/>
      <c r="AK16" s="555"/>
      <c r="AL16" s="555"/>
      <c r="AM16" s="555"/>
      <c r="AN16" s="555"/>
      <c r="AO16" s="555"/>
      <c r="AP16" s="555"/>
      <c r="AQ16" s="556"/>
    </row>
    <row r="17" spans="1:43" ht="15" customHeight="1">
      <c r="A17" s="564" t="s">
        <v>189</v>
      </c>
      <c r="B17" s="565"/>
      <c r="C17" s="565"/>
      <c r="D17" s="565"/>
      <c r="E17" s="565"/>
      <c r="F17" s="565"/>
      <c r="G17" s="565"/>
      <c r="H17" s="565"/>
      <c r="I17" s="565"/>
      <c r="J17" s="565"/>
      <c r="K17" s="565"/>
      <c r="L17" s="565"/>
      <c r="M17" s="565"/>
      <c r="N17" s="565"/>
      <c r="O17" s="565"/>
      <c r="P17" s="565"/>
      <c r="Q17" s="565"/>
      <c r="R17" s="565"/>
      <c r="S17" s="565"/>
      <c r="T17" s="565"/>
      <c r="U17" s="565"/>
      <c r="V17" s="565"/>
      <c r="W17" s="565"/>
      <c r="X17" s="535" t="e">
        <f>#REF!</f>
        <v>#REF!</v>
      </c>
      <c r="Y17" s="535"/>
      <c r="Z17" s="535"/>
      <c r="AA17" s="535"/>
      <c r="AB17" s="535"/>
      <c r="AC17" s="535"/>
      <c r="AD17" s="535"/>
      <c r="AE17" s="535"/>
      <c r="AF17" s="535"/>
      <c r="AG17" s="535"/>
      <c r="AH17" s="535"/>
      <c r="AI17" s="535"/>
      <c r="AJ17" s="535"/>
      <c r="AK17" s="535"/>
      <c r="AL17" s="535"/>
      <c r="AM17" s="535"/>
      <c r="AN17" s="535"/>
      <c r="AO17" s="535"/>
      <c r="AP17" s="535"/>
      <c r="AQ17" s="536"/>
    </row>
    <row r="18" spans="1:43" ht="15" customHeight="1">
      <c r="A18" s="564" t="s">
        <v>122</v>
      </c>
      <c r="B18" s="565"/>
      <c r="C18" s="565"/>
      <c r="D18" s="565"/>
      <c r="E18" s="565"/>
      <c r="F18" s="565"/>
      <c r="G18" s="565"/>
      <c r="H18" s="565"/>
      <c r="I18" s="565"/>
      <c r="J18" s="565"/>
      <c r="K18" s="565"/>
      <c r="L18" s="565"/>
      <c r="M18" s="565"/>
      <c r="N18" s="565"/>
      <c r="O18" s="565"/>
      <c r="P18" s="565"/>
      <c r="Q18" s="565"/>
      <c r="R18" s="565"/>
      <c r="S18" s="565"/>
      <c r="T18" s="565"/>
      <c r="U18" s="565"/>
      <c r="V18" s="565"/>
      <c r="W18" s="565"/>
      <c r="X18" s="458" t="e">
        <f>X16+X17</f>
        <v>#REF!</v>
      </c>
      <c r="Y18" s="458"/>
      <c r="Z18" s="458"/>
      <c r="AA18" s="458"/>
      <c r="AB18" s="458"/>
      <c r="AC18" s="458"/>
      <c r="AD18" s="458"/>
      <c r="AE18" s="458"/>
      <c r="AF18" s="458"/>
      <c r="AG18" s="458"/>
      <c r="AH18" s="458"/>
      <c r="AI18" s="458"/>
      <c r="AJ18" s="458"/>
      <c r="AK18" s="458"/>
      <c r="AL18" s="458"/>
      <c r="AM18" s="458"/>
      <c r="AN18" s="458"/>
      <c r="AO18" s="458"/>
      <c r="AP18" s="458"/>
      <c r="AQ18" s="566"/>
    </row>
    <row r="19" spans="1:43" ht="15" customHeight="1">
      <c r="A19" s="564" t="s">
        <v>37</v>
      </c>
      <c r="B19" s="565"/>
      <c r="C19" s="565"/>
      <c r="D19" s="565"/>
      <c r="E19" s="565"/>
      <c r="F19" s="565"/>
      <c r="G19" s="565"/>
      <c r="H19" s="565"/>
      <c r="I19" s="565"/>
      <c r="J19" s="565"/>
      <c r="K19" s="565"/>
      <c r="L19" s="565"/>
      <c r="M19" s="565"/>
      <c r="N19" s="565"/>
      <c r="O19" s="565"/>
      <c r="P19" s="565"/>
      <c r="Q19" s="565"/>
      <c r="R19" s="565"/>
      <c r="S19" s="565"/>
      <c r="T19" s="565"/>
      <c r="U19" s="565"/>
      <c r="V19" s="565"/>
      <c r="W19" s="565"/>
      <c r="X19" s="458" t="e">
        <f>X18*0.1</f>
        <v>#REF!</v>
      </c>
      <c r="Y19" s="458"/>
      <c r="Z19" s="458"/>
      <c r="AA19" s="458"/>
      <c r="AB19" s="458"/>
      <c r="AC19" s="458"/>
      <c r="AD19" s="458"/>
      <c r="AE19" s="458"/>
      <c r="AF19" s="458"/>
      <c r="AG19" s="458"/>
      <c r="AH19" s="458"/>
      <c r="AI19" s="458"/>
      <c r="AJ19" s="458"/>
      <c r="AK19" s="458"/>
      <c r="AL19" s="458"/>
      <c r="AM19" s="458"/>
      <c r="AN19" s="458"/>
      <c r="AO19" s="458"/>
      <c r="AP19" s="458"/>
      <c r="AQ19" s="566"/>
    </row>
    <row r="20" spans="1:43" ht="15" customHeight="1" thickBot="1">
      <c r="A20" s="567" t="s">
        <v>36</v>
      </c>
      <c r="B20" s="568"/>
      <c r="C20" s="568"/>
      <c r="D20" s="568"/>
      <c r="E20" s="568"/>
      <c r="F20" s="568"/>
      <c r="G20" s="568"/>
      <c r="H20" s="568"/>
      <c r="I20" s="568"/>
      <c r="J20" s="568"/>
      <c r="K20" s="568"/>
      <c r="L20" s="568"/>
      <c r="M20" s="568"/>
      <c r="N20" s="568"/>
      <c r="O20" s="568"/>
      <c r="P20" s="568"/>
      <c r="Q20" s="568"/>
      <c r="R20" s="568"/>
      <c r="S20" s="568"/>
      <c r="T20" s="568"/>
      <c r="U20" s="568"/>
      <c r="V20" s="568"/>
      <c r="W20" s="568"/>
      <c r="X20" s="569" t="e">
        <f>X18+X19</f>
        <v>#REF!</v>
      </c>
      <c r="Y20" s="569"/>
      <c r="Z20" s="569"/>
      <c r="AA20" s="569"/>
      <c r="AB20" s="569"/>
      <c r="AC20" s="569"/>
      <c r="AD20" s="569"/>
      <c r="AE20" s="569"/>
      <c r="AF20" s="569"/>
      <c r="AG20" s="569"/>
      <c r="AH20" s="569"/>
      <c r="AI20" s="569"/>
      <c r="AJ20" s="569"/>
      <c r="AK20" s="569"/>
      <c r="AL20" s="569"/>
      <c r="AM20" s="569"/>
      <c r="AN20" s="569"/>
      <c r="AO20" s="569"/>
      <c r="AP20" s="569"/>
      <c r="AQ20" s="570"/>
    </row>
    <row r="21" spans="1:43" ht="1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3" ht="15" customHeight="1">
      <c r="A22" s="432" t="s">
        <v>14</v>
      </c>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4"/>
    </row>
    <row r="23" spans="1:43" ht="15" customHeight="1">
      <c r="A23" s="468"/>
      <c r="B23" s="469"/>
      <c r="C23" s="469"/>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70"/>
    </row>
    <row r="24" spans="1:43" ht="15" customHeight="1">
      <c r="A24" s="468"/>
      <c r="B24" s="469"/>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70"/>
    </row>
    <row r="25" spans="1:43" ht="15" customHeight="1">
      <c r="A25" s="468"/>
      <c r="B25" s="469"/>
      <c r="C25" s="469"/>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70"/>
    </row>
    <row r="26" spans="1:43" ht="15" customHeight="1">
      <c r="A26" s="471"/>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3"/>
    </row>
    <row r="28" spans="1:43" ht="15" customHeight="1">
      <c r="AK28" s="7"/>
    </row>
    <row r="29" spans="1:43" ht="15" customHeight="1">
      <c r="AK29" s="7"/>
    </row>
    <row r="30" spans="1:43" ht="15" customHeight="1">
      <c r="AK30" s="7"/>
    </row>
    <row r="31" spans="1:43" ht="15" customHeight="1">
      <c r="AJ31" s="8"/>
      <c r="AK31" s="461"/>
      <c r="AL31" s="461"/>
      <c r="AM31" s="461"/>
    </row>
  </sheetData>
  <mergeCells count="30">
    <mergeCell ref="AF1:AQ1"/>
    <mergeCell ref="A2:AQ2"/>
    <mergeCell ref="A4:J4"/>
    <mergeCell ref="AA4:AP7"/>
    <mergeCell ref="A7:C7"/>
    <mergeCell ref="D7:W7"/>
    <mergeCell ref="A8:C8"/>
    <mergeCell ref="D8:W8"/>
    <mergeCell ref="A10:AQ10"/>
    <mergeCell ref="A11:G13"/>
    <mergeCell ref="H11:W11"/>
    <mergeCell ref="X11:AQ11"/>
    <mergeCell ref="H12:W12"/>
    <mergeCell ref="X12:AQ12"/>
    <mergeCell ref="A22:AQ22"/>
    <mergeCell ref="A23:AQ26"/>
    <mergeCell ref="AK31:AM31"/>
    <mergeCell ref="H13:W13"/>
    <mergeCell ref="X13:AQ13"/>
    <mergeCell ref="A18:W18"/>
    <mergeCell ref="X18:AQ18"/>
    <mergeCell ref="A19:W19"/>
    <mergeCell ref="X19:AQ19"/>
    <mergeCell ref="A20:W20"/>
    <mergeCell ref="X20:AQ20"/>
    <mergeCell ref="A15:AQ15"/>
    <mergeCell ref="A16:W16"/>
    <mergeCell ref="X16:AQ16"/>
    <mergeCell ref="A17:W17"/>
    <mergeCell ref="X17:AQ17"/>
  </mergeCells>
  <phoneticPr fontId="1"/>
  <pageMargins left="0.23622047244094488" right="0.23622047244094488"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581AA-1438-4335-A720-4A3EBEDFFB76}">
  <dimension ref="A1:BG46"/>
  <sheetViews>
    <sheetView workbookViewId="0"/>
  </sheetViews>
  <sheetFormatPr defaultRowHeight="15" customHeight="1"/>
  <cols>
    <col min="1" max="41" width="2.19921875" style="4" customWidth="1"/>
    <col min="42" max="42" width="2.19921875" style="3" customWidth="1"/>
    <col min="43" max="43" width="2.19921875" customWidth="1"/>
    <col min="44" max="44" width="1.69921875" customWidth="1"/>
    <col min="45" max="46" width="12.69921875" customWidth="1"/>
    <col min="47" max="48" width="10.69921875" customWidth="1"/>
    <col min="49" max="49" width="5.69921875" customWidth="1"/>
    <col min="50" max="51" width="12.69921875" customWidth="1"/>
    <col min="52" max="53" width="10.69921875" customWidth="1"/>
    <col min="54" max="54" width="5.69921875" customWidth="1"/>
    <col min="55" max="56" width="12.69921875" customWidth="1"/>
    <col min="57" max="58" width="10.69921875" customWidth="1"/>
    <col min="59" max="59" width="10.59765625" customWidth="1"/>
    <col min="60" max="60" width="3.3984375" customWidth="1"/>
  </cols>
  <sheetData>
    <row r="1" spans="1:58" ht="15" customHeight="1">
      <c r="AF1" s="614" t="s">
        <v>76</v>
      </c>
      <c r="AG1" s="614"/>
      <c r="AH1" s="614"/>
      <c r="AI1" s="614"/>
      <c r="AJ1" s="614"/>
      <c r="AK1" s="614"/>
      <c r="AL1" s="614"/>
      <c r="AM1" s="614"/>
      <c r="AN1" s="614"/>
      <c r="AO1" s="614"/>
      <c r="BC1" t="s">
        <v>75</v>
      </c>
    </row>
    <row r="2" spans="1:58" ht="30" customHeight="1">
      <c r="A2" s="474" t="s">
        <v>74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S2" s="641" t="s">
        <v>74</v>
      </c>
      <c r="AT2" s="642"/>
      <c r="AU2" s="642"/>
      <c r="AV2" s="642"/>
      <c r="AW2" s="642"/>
      <c r="AX2" s="642"/>
      <c r="AY2" s="642"/>
      <c r="AZ2" s="642"/>
      <c r="BA2" s="642"/>
      <c r="BB2" s="642"/>
      <c r="BC2" s="642"/>
      <c r="BD2" s="642"/>
      <c r="BE2" s="642"/>
      <c r="BF2" s="642"/>
    </row>
    <row r="3" spans="1:58" ht="15" customHeight="1" thickBot="1">
      <c r="BC3" s="59"/>
      <c r="BD3" s="59"/>
      <c r="BE3" s="59"/>
    </row>
    <row r="4" spans="1:58" ht="15" customHeight="1">
      <c r="A4" s="430"/>
      <c r="B4" s="430"/>
      <c r="C4" s="430"/>
      <c r="D4" s="430"/>
      <c r="E4" s="430"/>
      <c r="F4" s="430"/>
      <c r="G4" s="430"/>
      <c r="H4" s="430"/>
      <c r="I4" s="430"/>
      <c r="J4" s="430"/>
      <c r="K4" s="4" t="s">
        <v>71</v>
      </c>
      <c r="Z4" s="615" t="s">
        <v>73</v>
      </c>
      <c r="AA4" s="616"/>
      <c r="AB4" s="616"/>
      <c r="AC4" s="616"/>
      <c r="AD4" s="616"/>
      <c r="AE4" s="616"/>
      <c r="AF4" s="616"/>
      <c r="AG4" s="616"/>
      <c r="AH4" s="616"/>
      <c r="AI4" s="616"/>
      <c r="AJ4" s="616"/>
      <c r="AK4" s="616"/>
      <c r="AL4" s="616"/>
      <c r="AM4" s="616"/>
      <c r="AN4" s="616"/>
      <c r="AO4" s="617"/>
      <c r="AS4" s="644" t="s">
        <v>72</v>
      </c>
      <c r="AT4" s="644"/>
      <c r="AU4" t="s">
        <v>71</v>
      </c>
      <c r="BC4" s="645" t="s">
        <v>70</v>
      </c>
      <c r="BD4" s="646"/>
      <c r="BE4" s="646"/>
      <c r="BF4" s="647"/>
    </row>
    <row r="5" spans="1:58" ht="15" customHeight="1">
      <c r="Z5" s="618"/>
      <c r="AA5" s="614"/>
      <c r="AB5" s="614"/>
      <c r="AC5" s="614"/>
      <c r="AD5" s="614"/>
      <c r="AE5" s="614"/>
      <c r="AF5" s="614"/>
      <c r="AG5" s="614"/>
      <c r="AH5" s="614"/>
      <c r="AI5" s="614"/>
      <c r="AJ5" s="614"/>
      <c r="AK5" s="614"/>
      <c r="AL5" s="614"/>
      <c r="AM5" s="614"/>
      <c r="AN5" s="614"/>
      <c r="AO5" s="619"/>
      <c r="BC5" s="648"/>
      <c r="BD5" s="416"/>
      <c r="BE5" s="416"/>
      <c r="BF5" s="649"/>
    </row>
    <row r="6" spans="1:58" ht="15" customHeight="1">
      <c r="A6" s="58" t="s">
        <v>69</v>
      </c>
      <c r="Z6" s="618"/>
      <c r="AA6" s="614"/>
      <c r="AB6" s="614"/>
      <c r="AC6" s="614"/>
      <c r="AD6" s="614"/>
      <c r="AE6" s="614"/>
      <c r="AF6" s="614"/>
      <c r="AG6" s="614"/>
      <c r="AH6" s="614"/>
      <c r="AI6" s="614"/>
      <c r="AJ6" s="614"/>
      <c r="AK6" s="614"/>
      <c r="AL6" s="614"/>
      <c r="AM6" s="614"/>
      <c r="AN6" s="614"/>
      <c r="AO6" s="619"/>
      <c r="AS6" s="56" t="s">
        <v>69</v>
      </c>
      <c r="BC6" s="648"/>
      <c r="BD6" s="416"/>
      <c r="BE6" s="416"/>
      <c r="BF6" s="649"/>
    </row>
    <row r="7" spans="1:58" ht="15" customHeight="1" thickBot="1">
      <c r="A7" s="430"/>
      <c r="B7" s="430"/>
      <c r="C7" s="430"/>
      <c r="D7" s="430"/>
      <c r="E7" s="430"/>
      <c r="F7" s="430"/>
      <c r="G7" s="430"/>
      <c r="H7" s="430"/>
      <c r="I7" s="430"/>
      <c r="J7" s="430"/>
      <c r="K7" s="430"/>
      <c r="L7" s="430"/>
      <c r="M7" s="430"/>
      <c r="N7" s="430"/>
      <c r="Z7" s="620"/>
      <c r="AA7" s="621"/>
      <c r="AB7" s="621"/>
      <c r="AC7" s="621"/>
      <c r="AD7" s="621"/>
      <c r="AE7" s="621"/>
      <c r="AF7" s="621"/>
      <c r="AG7" s="621"/>
      <c r="AH7" s="621"/>
      <c r="AI7" s="621"/>
      <c r="AJ7" s="621"/>
      <c r="AK7" s="621"/>
      <c r="AL7" s="621"/>
      <c r="AM7" s="621"/>
      <c r="AN7" s="621"/>
      <c r="AO7" s="622"/>
      <c r="AS7" s="669" t="s">
        <v>68</v>
      </c>
      <c r="AT7" s="669"/>
      <c r="AU7" s="669"/>
      <c r="AV7" s="669"/>
      <c r="BC7" s="650"/>
      <c r="BD7" s="651"/>
      <c r="BE7" s="651"/>
      <c r="BF7" s="652"/>
    </row>
    <row r="9" spans="1:58" ht="15" customHeight="1">
      <c r="A9" s="416" t="s">
        <v>67</v>
      </c>
      <c r="B9" s="416"/>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S9" s="643" t="s">
        <v>67</v>
      </c>
      <c r="AT9" s="643"/>
      <c r="AU9" s="643"/>
      <c r="AV9" s="643"/>
      <c r="AW9" s="643"/>
      <c r="AX9" s="643"/>
      <c r="AY9" s="643"/>
      <c r="AZ9" s="643"/>
      <c r="BA9" s="643"/>
      <c r="BB9" s="643"/>
      <c r="BC9" s="643"/>
      <c r="BD9" s="643"/>
      <c r="BE9" s="643"/>
      <c r="BF9" s="643"/>
    </row>
    <row r="10" spans="1:58" ht="15" customHeight="1" thickBot="1"/>
    <row r="11" spans="1:58" ht="45" customHeight="1" thickBot="1">
      <c r="A11" s="528" t="s">
        <v>66</v>
      </c>
      <c r="B11" s="249"/>
      <c r="C11" s="250"/>
      <c r="D11" s="594" t="s">
        <v>59</v>
      </c>
      <c r="E11" s="577"/>
      <c r="F11" s="577"/>
      <c r="G11" s="577"/>
      <c r="H11" s="577"/>
      <c r="I11" s="578"/>
      <c r="J11" s="765"/>
      <c r="K11" s="765"/>
      <c r="L11" s="765"/>
      <c r="M11" s="765"/>
      <c r="N11" s="765"/>
      <c r="O11" s="765"/>
      <c r="P11" s="765"/>
      <c r="Q11" s="765"/>
      <c r="R11" s="765"/>
      <c r="S11" s="766"/>
      <c r="T11" s="9"/>
      <c r="U11" s="450" t="s">
        <v>65</v>
      </c>
      <c r="V11" s="450"/>
      <c r="W11" s="450"/>
      <c r="X11" s="450"/>
      <c r="Y11" s="450"/>
      <c r="Z11" s="450"/>
      <c r="AA11" s="450"/>
      <c r="AB11" s="450"/>
      <c r="AC11" s="450"/>
      <c r="AD11" s="450"/>
      <c r="AE11" s="450"/>
      <c r="AF11" s="450"/>
      <c r="AG11" s="450"/>
      <c r="AH11" s="450"/>
      <c r="AI11" s="450"/>
      <c r="AJ11" s="450"/>
      <c r="AK11" s="450"/>
      <c r="AL11" s="450"/>
      <c r="AM11" s="450"/>
      <c r="AN11" s="450"/>
      <c r="AO11" s="450"/>
      <c r="AS11" s="403" t="s">
        <v>66</v>
      </c>
      <c r="AT11" s="763" t="s">
        <v>59</v>
      </c>
      <c r="AU11" s="764"/>
      <c r="AV11" s="738"/>
      <c r="AW11" s="738"/>
      <c r="AX11" s="738"/>
      <c r="AY11" s="739"/>
      <c r="BA11" s="740" t="s">
        <v>65</v>
      </c>
      <c r="BB11" s="741"/>
      <c r="BC11" s="741"/>
      <c r="BD11" s="741"/>
      <c r="BE11" s="741"/>
      <c r="BF11" s="742"/>
    </row>
    <row r="12" spans="1:58" ht="45" customHeight="1" thickTop="1" thickBot="1">
      <c r="A12" s="529"/>
      <c r="B12" s="530"/>
      <c r="C12" s="531"/>
      <c r="D12" s="448" t="s">
        <v>64</v>
      </c>
      <c r="E12" s="448"/>
      <c r="F12" s="448"/>
      <c r="G12" s="448"/>
      <c r="H12" s="448"/>
      <c r="I12" s="448"/>
      <c r="J12" s="767"/>
      <c r="K12" s="767"/>
      <c r="L12" s="767"/>
      <c r="M12" s="767"/>
      <c r="N12" s="767"/>
      <c r="O12" s="767"/>
      <c r="P12" s="767"/>
      <c r="Q12" s="767"/>
      <c r="R12" s="767"/>
      <c r="S12" s="768"/>
      <c r="T12" s="9"/>
      <c r="U12" s="777" t="s">
        <v>63</v>
      </c>
      <c r="V12" s="778"/>
      <c r="W12" s="778"/>
      <c r="X12" s="778"/>
      <c r="Y12" s="778"/>
      <c r="Z12" s="778"/>
      <c r="AA12" s="778"/>
      <c r="AB12" s="778"/>
      <c r="AC12" s="778"/>
      <c r="AD12" s="778"/>
      <c r="AE12" s="778"/>
      <c r="AF12" s="683">
        <v>0</v>
      </c>
      <c r="AG12" s="683"/>
      <c r="AH12" s="683"/>
      <c r="AI12" s="683"/>
      <c r="AJ12" s="683"/>
      <c r="AK12" s="683"/>
      <c r="AL12" s="683"/>
      <c r="AM12" s="683"/>
      <c r="AN12" s="683"/>
      <c r="AO12" s="684"/>
      <c r="AS12" s="404"/>
      <c r="AT12" s="760" t="s">
        <v>64</v>
      </c>
      <c r="AU12" s="761"/>
      <c r="AV12" s="213"/>
      <c r="AW12" s="213"/>
      <c r="AX12" s="213"/>
      <c r="AY12" s="762"/>
      <c r="BA12" s="743" t="s">
        <v>63</v>
      </c>
      <c r="BB12" s="744"/>
      <c r="BC12" s="744"/>
      <c r="BD12" s="744"/>
      <c r="BE12" s="745">
        <v>1400000</v>
      </c>
      <c r="BF12" s="746"/>
    </row>
    <row r="13" spans="1:58" ht="45" customHeight="1" thickTop="1" thickBot="1">
      <c r="A13" s="532"/>
      <c r="B13" s="533"/>
      <c r="C13" s="534"/>
      <c r="D13" s="452" t="s">
        <v>62</v>
      </c>
      <c r="E13" s="452"/>
      <c r="F13" s="452"/>
      <c r="G13" s="452"/>
      <c r="H13" s="452"/>
      <c r="I13" s="452"/>
      <c r="J13" s="771"/>
      <c r="K13" s="771"/>
      <c r="L13" s="771"/>
      <c r="M13" s="771"/>
      <c r="N13" s="771"/>
      <c r="O13" s="771"/>
      <c r="P13" s="771"/>
      <c r="Q13" s="771"/>
      <c r="R13" s="771"/>
      <c r="S13" s="772"/>
      <c r="T13" s="9"/>
      <c r="U13" s="55"/>
      <c r="V13" s="54"/>
      <c r="W13" s="54"/>
      <c r="X13" s="54"/>
      <c r="Y13" s="54"/>
      <c r="Z13" s="54"/>
      <c r="AA13" s="54"/>
      <c r="AB13" s="54"/>
      <c r="AC13" s="54"/>
      <c r="AD13" s="54"/>
      <c r="AE13" s="54"/>
      <c r="AF13" s="53"/>
      <c r="AG13" s="53"/>
      <c r="AH13" s="53"/>
      <c r="AI13" s="53"/>
      <c r="AJ13" s="53"/>
      <c r="AK13" s="53"/>
      <c r="AL13" s="53"/>
      <c r="AM13" s="53"/>
      <c r="AN13" s="53"/>
      <c r="AO13" s="52"/>
      <c r="AS13" s="35"/>
      <c r="AT13" s="51"/>
      <c r="AU13" s="49"/>
      <c r="AV13" s="30"/>
      <c r="AW13" s="30"/>
      <c r="AX13" s="30"/>
      <c r="AY13" s="50"/>
      <c r="BA13" s="49"/>
      <c r="BB13" s="43"/>
      <c r="BC13" s="43"/>
      <c r="BD13" s="43"/>
      <c r="BE13" s="48"/>
      <c r="BF13" s="47"/>
    </row>
    <row r="14" spans="1:58" ht="45" customHeight="1" thickTop="1">
      <c r="A14" s="528" t="s">
        <v>60</v>
      </c>
      <c r="B14" s="249"/>
      <c r="C14" s="250"/>
      <c r="D14" s="755" t="s">
        <v>59</v>
      </c>
      <c r="E14" s="756"/>
      <c r="F14" s="756"/>
      <c r="G14" s="756"/>
      <c r="H14" s="756"/>
      <c r="I14" s="306"/>
      <c r="J14" s="769"/>
      <c r="K14" s="769"/>
      <c r="L14" s="769"/>
      <c r="M14" s="769"/>
      <c r="N14" s="769"/>
      <c r="O14" s="769"/>
      <c r="P14" s="769"/>
      <c r="Q14" s="769"/>
      <c r="R14" s="769"/>
      <c r="S14" s="770"/>
      <c r="T14" s="9"/>
      <c r="U14" s="638" t="s">
        <v>61</v>
      </c>
      <c r="V14" s="639"/>
      <c r="W14" s="639"/>
      <c r="X14" s="639"/>
      <c r="Y14" s="639"/>
      <c r="Z14" s="639"/>
      <c r="AA14" s="639"/>
      <c r="AB14" s="639"/>
      <c r="AC14" s="639"/>
      <c r="AD14" s="639"/>
      <c r="AE14" s="639"/>
      <c r="AF14" s="670">
        <v>0</v>
      </c>
      <c r="AG14" s="670"/>
      <c r="AH14" s="670"/>
      <c r="AI14" s="670"/>
      <c r="AJ14" s="670"/>
      <c r="AK14" s="670"/>
      <c r="AL14" s="670"/>
      <c r="AM14" s="670"/>
      <c r="AN14" s="670"/>
      <c r="AO14" s="671"/>
      <c r="AS14" s="747" t="s">
        <v>60</v>
      </c>
      <c r="AT14" s="685" t="s">
        <v>59</v>
      </c>
      <c r="AU14" s="685"/>
      <c r="AV14" s="685"/>
      <c r="AW14" s="685"/>
      <c r="AX14" s="685"/>
      <c r="AY14" s="686"/>
      <c r="AZ14" s="37"/>
      <c r="BA14" s="659" t="s">
        <v>58</v>
      </c>
      <c r="BB14" s="660"/>
      <c r="BC14" s="660"/>
      <c r="BD14" s="660"/>
      <c r="BE14" s="661">
        <v>200000</v>
      </c>
      <c r="BF14" s="662"/>
    </row>
    <row r="15" spans="1:58" ht="45" customHeight="1" thickBot="1">
      <c r="A15" s="529"/>
      <c r="B15" s="530"/>
      <c r="C15" s="531"/>
      <c r="D15" s="627" t="s">
        <v>56</v>
      </c>
      <c r="E15" s="583"/>
      <c r="F15" s="583"/>
      <c r="G15" s="583"/>
      <c r="H15" s="583"/>
      <c r="I15" s="584"/>
      <c r="J15" s="771"/>
      <c r="K15" s="771"/>
      <c r="L15" s="771"/>
      <c r="M15" s="771"/>
      <c r="N15" s="771"/>
      <c r="O15" s="771"/>
      <c r="P15" s="771"/>
      <c r="Q15" s="771"/>
      <c r="R15" s="771"/>
      <c r="S15" s="772"/>
      <c r="T15" s="9"/>
      <c r="U15" s="775" t="s">
        <v>57</v>
      </c>
      <c r="V15" s="440"/>
      <c r="W15" s="440"/>
      <c r="X15" s="440"/>
      <c r="Y15" s="440"/>
      <c r="Z15" s="440"/>
      <c r="AA15" s="440"/>
      <c r="AB15" s="440"/>
      <c r="AC15" s="440"/>
      <c r="AD15" s="440"/>
      <c r="AE15" s="440"/>
      <c r="AF15" s="728">
        <v>0</v>
      </c>
      <c r="AG15" s="728"/>
      <c r="AH15" s="728"/>
      <c r="AI15" s="728"/>
      <c r="AJ15" s="728"/>
      <c r="AK15" s="728"/>
      <c r="AL15" s="728"/>
      <c r="AM15" s="728"/>
      <c r="AN15" s="728"/>
      <c r="AO15" s="776"/>
      <c r="AS15" s="748"/>
      <c r="AT15" s="663" t="s">
        <v>56</v>
      </c>
      <c r="AU15" s="663"/>
      <c r="AV15" s="663"/>
      <c r="AW15" s="663"/>
      <c r="AX15" s="663"/>
      <c r="AY15" s="664"/>
      <c r="AZ15" s="37"/>
      <c r="BA15" s="665" t="s">
        <v>55</v>
      </c>
      <c r="BB15" s="666"/>
      <c r="BC15" s="666"/>
      <c r="BD15" s="666"/>
      <c r="BE15" s="667">
        <v>200000</v>
      </c>
      <c r="BF15" s="668"/>
    </row>
    <row r="16" spans="1:58" ht="45" customHeight="1" thickBot="1">
      <c r="A16" s="532"/>
      <c r="B16" s="533"/>
      <c r="C16" s="534"/>
      <c r="D16" s="627" t="s">
        <v>54</v>
      </c>
      <c r="E16" s="583"/>
      <c r="F16" s="583"/>
      <c r="G16" s="583"/>
      <c r="H16" s="583"/>
      <c r="I16" s="584"/>
      <c r="J16" s="771"/>
      <c r="K16" s="771"/>
      <c r="L16" s="771"/>
      <c r="M16" s="771"/>
      <c r="N16" s="771"/>
      <c r="O16" s="771"/>
      <c r="P16" s="771"/>
      <c r="Q16" s="771"/>
      <c r="R16" s="771"/>
      <c r="S16" s="772"/>
      <c r="T16" s="9"/>
      <c r="U16" s="46"/>
      <c r="V16" s="45"/>
      <c r="W16" s="45"/>
      <c r="X16" s="45"/>
      <c r="Y16" s="45"/>
      <c r="Z16" s="45"/>
      <c r="AA16" s="45"/>
      <c r="AB16" s="45"/>
      <c r="AC16" s="45"/>
      <c r="AD16" s="45"/>
      <c r="AE16" s="45"/>
      <c r="AF16" s="36"/>
      <c r="AG16" s="36"/>
      <c r="AH16" s="36"/>
      <c r="AI16" s="36"/>
      <c r="AJ16" s="36"/>
      <c r="AK16" s="36"/>
      <c r="AL16" s="36"/>
      <c r="AM16" s="36"/>
      <c r="AN16" s="36"/>
      <c r="AO16" s="44"/>
      <c r="AS16" s="35"/>
      <c r="AT16" s="43"/>
      <c r="AU16" s="43"/>
      <c r="AV16" s="43"/>
      <c r="AW16" s="43"/>
      <c r="AX16" s="43"/>
      <c r="AY16" s="42"/>
      <c r="AZ16" s="37"/>
      <c r="BA16" s="41"/>
      <c r="BB16" s="40"/>
      <c r="BC16" s="40"/>
      <c r="BD16" s="40"/>
      <c r="BE16" s="39"/>
      <c r="BF16" s="38"/>
    </row>
    <row r="17" spans="1:59" ht="45" customHeight="1" thickBot="1">
      <c r="A17" s="445" t="s">
        <v>52</v>
      </c>
      <c r="B17" s="446"/>
      <c r="C17" s="446"/>
      <c r="D17" s="249" t="s">
        <v>51</v>
      </c>
      <c r="E17" s="249"/>
      <c r="F17" s="249"/>
      <c r="G17" s="249"/>
      <c r="H17" s="249"/>
      <c r="I17" s="250"/>
      <c r="J17" s="757"/>
      <c r="K17" s="758"/>
      <c r="L17" s="758"/>
      <c r="M17" s="758"/>
      <c r="N17" s="758"/>
      <c r="O17" s="758"/>
      <c r="P17" s="758"/>
      <c r="Q17" s="758"/>
      <c r="R17" s="758"/>
      <c r="S17" s="759"/>
      <c r="T17" s="9"/>
      <c r="U17" s="773" t="s">
        <v>53</v>
      </c>
      <c r="V17" s="774"/>
      <c r="W17" s="774"/>
      <c r="X17" s="774"/>
      <c r="Y17" s="774"/>
      <c r="Z17" s="774"/>
      <c r="AA17" s="774"/>
      <c r="AB17" s="774"/>
      <c r="AC17" s="774"/>
      <c r="AD17" s="774"/>
      <c r="AE17" s="774"/>
      <c r="AF17" s="719">
        <v>0</v>
      </c>
      <c r="AG17" s="719"/>
      <c r="AH17" s="719"/>
      <c r="AI17" s="719"/>
      <c r="AJ17" s="719"/>
      <c r="AK17" s="719"/>
      <c r="AL17" s="719"/>
      <c r="AM17" s="719"/>
      <c r="AN17" s="719"/>
      <c r="AO17" s="720"/>
      <c r="AS17" s="403" t="s">
        <v>52</v>
      </c>
      <c r="AT17" s="685" t="s">
        <v>51</v>
      </c>
      <c r="AU17" s="685"/>
      <c r="AV17" s="685"/>
      <c r="AW17" s="685"/>
      <c r="AX17" s="685"/>
      <c r="AY17" s="686"/>
      <c r="AZ17" s="37"/>
      <c r="BA17" s="688" t="s">
        <v>50</v>
      </c>
      <c r="BB17" s="689"/>
      <c r="BC17" s="689"/>
      <c r="BD17" s="689"/>
      <c r="BE17" s="690">
        <v>200000</v>
      </c>
      <c r="BF17" s="691"/>
    </row>
    <row r="18" spans="1:59" ht="45" customHeight="1" thickTop="1">
      <c r="A18" s="447"/>
      <c r="B18" s="448"/>
      <c r="C18" s="448"/>
      <c r="D18" s="756"/>
      <c r="E18" s="756"/>
      <c r="F18" s="756"/>
      <c r="G18" s="756"/>
      <c r="H18" s="756"/>
      <c r="I18" s="306"/>
      <c r="J18" s="752"/>
      <c r="K18" s="753"/>
      <c r="L18" s="753"/>
      <c r="M18" s="753"/>
      <c r="N18" s="753"/>
      <c r="O18" s="753"/>
      <c r="P18" s="753"/>
      <c r="Q18" s="753"/>
      <c r="R18" s="753"/>
      <c r="S18" s="754"/>
      <c r="T18" s="9"/>
      <c r="U18" s="307" t="s">
        <v>16</v>
      </c>
      <c r="V18" s="307"/>
      <c r="W18" s="307"/>
      <c r="X18" s="307"/>
      <c r="Y18" s="307"/>
      <c r="Z18" s="307"/>
      <c r="AA18" s="307"/>
      <c r="AB18" s="307"/>
      <c r="AC18" s="307"/>
      <c r="AD18" s="307"/>
      <c r="AE18" s="307"/>
      <c r="AF18" s="670">
        <v>0</v>
      </c>
      <c r="AG18" s="670"/>
      <c r="AH18" s="670"/>
      <c r="AI18" s="670"/>
      <c r="AJ18" s="670"/>
      <c r="AK18" s="670"/>
      <c r="AL18" s="670"/>
      <c r="AM18" s="670"/>
      <c r="AN18" s="670"/>
      <c r="AO18" s="670"/>
      <c r="AS18" s="404"/>
      <c r="AT18" s="204"/>
      <c r="AU18" s="204"/>
      <c r="AV18" s="204"/>
      <c r="AW18" s="204"/>
      <c r="AX18" s="204"/>
      <c r="AY18" s="687"/>
      <c r="BA18" s="692" t="s">
        <v>16</v>
      </c>
      <c r="BB18" s="693"/>
      <c r="BC18" s="693"/>
      <c r="BD18" s="694"/>
      <c r="BE18" s="724">
        <v>50000</v>
      </c>
      <c r="BF18" s="725"/>
    </row>
    <row r="19" spans="1:59" ht="45" customHeight="1">
      <c r="A19" s="447"/>
      <c r="B19" s="448"/>
      <c r="C19" s="448"/>
      <c r="D19" s="597" t="s">
        <v>49</v>
      </c>
      <c r="E19" s="597"/>
      <c r="F19" s="597"/>
      <c r="G19" s="597"/>
      <c r="H19" s="597"/>
      <c r="I19" s="598"/>
      <c r="J19" s="749"/>
      <c r="K19" s="750"/>
      <c r="L19" s="750"/>
      <c r="M19" s="750"/>
      <c r="N19" s="750"/>
      <c r="O19" s="750"/>
      <c r="P19" s="750"/>
      <c r="Q19" s="750"/>
      <c r="R19" s="750"/>
      <c r="S19" s="751"/>
      <c r="T19" s="9"/>
      <c r="U19" s="523" t="s">
        <v>48</v>
      </c>
      <c r="V19" s="523"/>
      <c r="W19" s="523"/>
      <c r="X19" s="523"/>
      <c r="Y19" s="523"/>
      <c r="Z19" s="523"/>
      <c r="AA19" s="523"/>
      <c r="AB19" s="523"/>
      <c r="AC19" s="523"/>
      <c r="AD19" s="523"/>
      <c r="AE19" s="523"/>
      <c r="AF19" s="728">
        <v>0</v>
      </c>
      <c r="AG19" s="728"/>
      <c r="AH19" s="728"/>
      <c r="AI19" s="728"/>
      <c r="AJ19" s="728"/>
      <c r="AK19" s="728"/>
      <c r="AL19" s="728"/>
      <c r="AM19" s="728"/>
      <c r="AN19" s="728"/>
      <c r="AO19" s="728"/>
      <c r="AS19" s="404"/>
      <c r="AT19" s="730" t="s">
        <v>49</v>
      </c>
      <c r="AU19" s="731"/>
      <c r="AV19" s="734"/>
      <c r="AW19" s="214"/>
      <c r="AX19" s="214"/>
      <c r="AY19" s="735"/>
      <c r="BA19" s="721" t="s">
        <v>48</v>
      </c>
      <c r="BB19" s="722"/>
      <c r="BC19" s="722"/>
      <c r="BD19" s="723"/>
      <c r="BE19" s="655">
        <v>400000</v>
      </c>
      <c r="BF19" s="656"/>
    </row>
    <row r="20" spans="1:59" ht="45" customHeight="1" thickBot="1">
      <c r="A20" s="447"/>
      <c r="B20" s="448"/>
      <c r="C20" s="448"/>
      <c r="D20" s="603"/>
      <c r="E20" s="603"/>
      <c r="F20" s="603"/>
      <c r="G20" s="603"/>
      <c r="H20" s="603"/>
      <c r="I20" s="604"/>
      <c r="J20" s="752"/>
      <c r="K20" s="753"/>
      <c r="L20" s="753"/>
      <c r="M20" s="753"/>
      <c r="N20" s="753"/>
      <c r="O20" s="753"/>
      <c r="P20" s="753"/>
      <c r="Q20" s="753"/>
      <c r="R20" s="753"/>
      <c r="S20" s="754"/>
      <c r="T20" s="9"/>
      <c r="U20" s="640" t="s">
        <v>47</v>
      </c>
      <c r="V20" s="640"/>
      <c r="W20" s="640"/>
      <c r="X20" s="640"/>
      <c r="Y20" s="640"/>
      <c r="Z20" s="640"/>
      <c r="AA20" s="640"/>
      <c r="AB20" s="640"/>
      <c r="AC20" s="640"/>
      <c r="AD20" s="640"/>
      <c r="AE20" s="640"/>
      <c r="AF20" s="729">
        <v>0</v>
      </c>
      <c r="AG20" s="729"/>
      <c r="AH20" s="729"/>
      <c r="AI20" s="729"/>
      <c r="AJ20" s="729"/>
      <c r="AK20" s="729"/>
      <c r="AL20" s="729"/>
      <c r="AM20" s="729"/>
      <c r="AN20" s="729"/>
      <c r="AO20" s="729"/>
      <c r="AS20" s="404"/>
      <c r="AT20" s="732"/>
      <c r="AU20" s="733"/>
      <c r="AV20" s="736"/>
      <c r="AW20" s="203"/>
      <c r="AX20" s="203"/>
      <c r="AY20" s="737"/>
      <c r="BA20" s="721" t="s">
        <v>46</v>
      </c>
      <c r="BB20" s="722"/>
      <c r="BC20" s="722"/>
      <c r="BD20" s="723"/>
      <c r="BE20" s="655">
        <v>300000</v>
      </c>
      <c r="BF20" s="656"/>
    </row>
    <row r="21" spans="1:59" ht="45" customHeight="1" thickTop="1" thickBot="1">
      <c r="A21" s="447"/>
      <c r="B21" s="448"/>
      <c r="C21" s="448"/>
      <c r="D21" s="440" t="s">
        <v>45</v>
      </c>
      <c r="E21" s="440"/>
      <c r="F21" s="440"/>
      <c r="G21" s="440"/>
      <c r="H21" s="440"/>
      <c r="I21" s="440"/>
      <c r="J21" s="595"/>
      <c r="K21" s="580"/>
      <c r="L21" s="580"/>
      <c r="M21" s="580"/>
      <c r="N21" s="580"/>
      <c r="O21" s="580"/>
      <c r="P21" s="580"/>
      <c r="Q21" s="580"/>
      <c r="R21" s="623" t="s">
        <v>43</v>
      </c>
      <c r="S21" s="624"/>
      <c r="T21" s="9"/>
      <c r="U21" s="653" t="s">
        <v>42</v>
      </c>
      <c r="V21" s="654"/>
      <c r="W21" s="654"/>
      <c r="X21" s="654"/>
      <c r="Y21" s="654"/>
      <c r="Z21" s="654"/>
      <c r="AA21" s="654"/>
      <c r="AB21" s="654"/>
      <c r="AC21" s="654"/>
      <c r="AD21" s="654"/>
      <c r="AE21" s="654"/>
      <c r="AF21" s="683">
        <v>0</v>
      </c>
      <c r="AG21" s="683"/>
      <c r="AH21" s="683"/>
      <c r="AI21" s="683"/>
      <c r="AJ21" s="683"/>
      <c r="AK21" s="683"/>
      <c r="AL21" s="683"/>
      <c r="AM21" s="683"/>
      <c r="AN21" s="683"/>
      <c r="AO21" s="684"/>
      <c r="AS21" s="404"/>
      <c r="AT21" s="726" t="s">
        <v>45</v>
      </c>
      <c r="AU21" s="727"/>
      <c r="AV21" s="657" t="s">
        <v>44</v>
      </c>
      <c r="AW21" s="202"/>
      <c r="AX21" s="202"/>
      <c r="AY21" s="34" t="s">
        <v>43</v>
      </c>
      <c r="BA21" s="721" t="s">
        <v>42</v>
      </c>
      <c r="BB21" s="722"/>
      <c r="BC21" s="722"/>
      <c r="BD21" s="723"/>
      <c r="BE21" s="655">
        <v>500000</v>
      </c>
      <c r="BF21" s="656"/>
    </row>
    <row r="22" spans="1:59" ht="45" customHeight="1" thickTop="1" thickBot="1">
      <c r="A22" s="451"/>
      <c r="B22" s="452"/>
      <c r="C22" s="452"/>
      <c r="D22" s="515"/>
      <c r="E22" s="515"/>
      <c r="F22" s="515"/>
      <c r="G22" s="515"/>
      <c r="H22" s="515"/>
      <c r="I22" s="515"/>
      <c r="J22" s="627"/>
      <c r="K22" s="583"/>
      <c r="L22" s="583"/>
      <c r="M22" s="583"/>
      <c r="N22" s="583"/>
      <c r="O22" s="583"/>
      <c r="P22" s="583"/>
      <c r="Q22" s="583"/>
      <c r="R22" s="625"/>
      <c r="S22" s="626"/>
      <c r="T22" s="9"/>
      <c r="U22" s="638" t="s">
        <v>41</v>
      </c>
      <c r="V22" s="639"/>
      <c r="W22" s="639"/>
      <c r="X22" s="639"/>
      <c r="Y22" s="639"/>
      <c r="Z22" s="639"/>
      <c r="AA22" s="639"/>
      <c r="AB22" s="639"/>
      <c r="AC22" s="639"/>
      <c r="AD22" s="639"/>
      <c r="AE22" s="639"/>
      <c r="AF22" s="670">
        <v>0</v>
      </c>
      <c r="AG22" s="670"/>
      <c r="AH22" s="670"/>
      <c r="AI22" s="670"/>
      <c r="AJ22" s="670"/>
      <c r="AK22" s="670"/>
      <c r="AL22" s="670"/>
      <c r="AM22" s="670"/>
      <c r="AN22" s="670"/>
      <c r="AO22" s="671"/>
      <c r="AS22" s="405"/>
      <c r="AT22" s="33"/>
      <c r="AU22" s="32"/>
      <c r="AV22" s="32"/>
      <c r="AW22" s="32"/>
      <c r="AX22" s="32"/>
      <c r="AY22" s="31"/>
      <c r="BA22" s="657" t="s">
        <v>39</v>
      </c>
      <c r="BB22" s="202"/>
      <c r="BC22" s="202"/>
      <c r="BD22" s="658"/>
      <c r="BE22" s="655"/>
      <c r="BF22" s="656"/>
    </row>
    <row r="23" spans="1:59" ht="45" customHeight="1" thickBot="1">
      <c r="A23" s="9"/>
      <c r="B23" s="9"/>
      <c r="C23" s="9"/>
      <c r="D23" s="9"/>
      <c r="E23" s="9"/>
      <c r="F23" s="9"/>
      <c r="G23" s="9"/>
      <c r="H23" s="9"/>
      <c r="I23" s="9"/>
      <c r="J23" s="9"/>
      <c r="K23" s="9"/>
      <c r="L23" s="9"/>
      <c r="M23" s="9"/>
      <c r="N23" s="9"/>
      <c r="O23" s="9"/>
      <c r="P23" s="9"/>
      <c r="Q23" s="9"/>
      <c r="R23" s="9"/>
      <c r="S23" s="9"/>
      <c r="T23" s="9"/>
      <c r="U23" s="636" t="s">
        <v>40</v>
      </c>
      <c r="V23" s="637"/>
      <c r="W23" s="637"/>
      <c r="X23" s="637"/>
      <c r="Y23" s="637"/>
      <c r="Z23" s="637"/>
      <c r="AA23" s="637"/>
      <c r="AB23" s="637"/>
      <c r="AC23" s="637"/>
      <c r="AD23" s="637"/>
      <c r="AE23" s="637"/>
      <c r="AF23" s="719">
        <v>0</v>
      </c>
      <c r="AG23" s="719"/>
      <c r="AH23" s="719"/>
      <c r="AI23" s="719"/>
      <c r="AJ23" s="719"/>
      <c r="AK23" s="719"/>
      <c r="AL23" s="719"/>
      <c r="AM23" s="719"/>
      <c r="AN23" s="719"/>
      <c r="AO23" s="720"/>
      <c r="AS23" s="30"/>
      <c r="BA23" s="657" t="s">
        <v>38</v>
      </c>
      <c r="BB23" s="202"/>
      <c r="BC23" s="202"/>
      <c r="BD23" s="658"/>
      <c r="BE23" s="655">
        <f>BE12+BE18+BE19+BE20+BE21+BE22</f>
        <v>2650000</v>
      </c>
      <c r="BF23" s="656"/>
    </row>
    <row r="24" spans="1:59" ht="45" customHeight="1" thickTop="1">
      <c r="A24" s="9"/>
      <c r="B24" s="9"/>
      <c r="C24" s="9"/>
      <c r="D24" s="9"/>
      <c r="E24" s="9"/>
      <c r="F24" s="9"/>
      <c r="G24" s="9"/>
      <c r="H24" s="9"/>
      <c r="I24" s="9"/>
      <c r="J24" s="9"/>
      <c r="K24" s="9"/>
      <c r="L24" s="9"/>
      <c r="M24" s="9"/>
      <c r="N24" s="9"/>
      <c r="O24" s="9"/>
      <c r="P24" s="9"/>
      <c r="Q24" s="9"/>
      <c r="R24" s="9"/>
      <c r="S24" s="9"/>
      <c r="T24" s="9"/>
      <c r="U24" s="307" t="s">
        <v>39</v>
      </c>
      <c r="V24" s="307"/>
      <c r="W24" s="307"/>
      <c r="X24" s="307"/>
      <c r="Y24" s="307"/>
      <c r="Z24" s="307"/>
      <c r="AA24" s="307"/>
      <c r="AB24" s="307"/>
      <c r="AC24" s="307"/>
      <c r="AD24" s="307"/>
      <c r="AE24" s="307"/>
      <c r="AF24" s="670">
        <v>0</v>
      </c>
      <c r="AG24" s="670"/>
      <c r="AH24" s="670"/>
      <c r="AI24" s="670"/>
      <c r="AJ24" s="670"/>
      <c r="AK24" s="670"/>
      <c r="AL24" s="670"/>
      <c r="AM24" s="670"/>
      <c r="AN24" s="670"/>
      <c r="AO24" s="670"/>
      <c r="BA24" s="657" t="s">
        <v>37</v>
      </c>
      <c r="BB24" s="202"/>
      <c r="BC24" s="202"/>
      <c r="BD24" s="658"/>
      <c r="BE24" s="655">
        <f>BE23*0.1</f>
        <v>265000</v>
      </c>
      <c r="BF24" s="656"/>
    </row>
    <row r="25" spans="1:59" ht="45" customHeight="1">
      <c r="A25" s="9"/>
      <c r="B25" s="9"/>
      <c r="C25" s="9"/>
      <c r="D25" s="9"/>
      <c r="E25" s="9"/>
      <c r="F25" s="9"/>
      <c r="G25" s="9"/>
      <c r="H25" s="9"/>
      <c r="I25" s="9"/>
      <c r="J25" s="9"/>
      <c r="K25" s="9"/>
      <c r="L25" s="9"/>
      <c r="M25" s="9"/>
      <c r="N25" s="9"/>
      <c r="O25" s="9"/>
      <c r="P25" s="9"/>
      <c r="Q25" s="9"/>
      <c r="R25" s="9"/>
      <c r="S25" s="9"/>
      <c r="T25" s="9"/>
      <c r="U25" s="448" t="s">
        <v>38</v>
      </c>
      <c r="V25" s="448"/>
      <c r="W25" s="448"/>
      <c r="X25" s="448"/>
      <c r="Y25" s="448"/>
      <c r="Z25" s="448"/>
      <c r="AA25" s="448"/>
      <c r="AB25" s="448"/>
      <c r="AC25" s="448"/>
      <c r="AD25" s="448"/>
      <c r="AE25" s="448"/>
      <c r="AF25" s="628">
        <f>AF12+AN18+AN19+AN20+AN21+AN24</f>
        <v>0</v>
      </c>
      <c r="AG25" s="628"/>
      <c r="AH25" s="628"/>
      <c r="AI25" s="628"/>
      <c r="AJ25" s="628"/>
      <c r="AK25" s="628"/>
      <c r="AL25" s="628"/>
      <c r="AM25" s="628"/>
      <c r="AN25" s="628"/>
      <c r="AO25" s="628"/>
      <c r="BA25" s="204" t="s">
        <v>36</v>
      </c>
      <c r="BB25" s="204"/>
      <c r="BC25" s="204"/>
      <c r="BD25" s="204"/>
      <c r="BE25" s="673">
        <f>BE23+BE24</f>
        <v>2915000</v>
      </c>
      <c r="BF25" s="673"/>
    </row>
    <row r="26" spans="1:59" ht="45" customHeight="1">
      <c r="A26" s="9"/>
      <c r="B26" s="9"/>
      <c r="C26" s="9"/>
      <c r="D26" s="9"/>
      <c r="E26" s="9"/>
      <c r="F26" s="9"/>
      <c r="G26" s="9"/>
      <c r="H26" s="9"/>
      <c r="I26" s="9"/>
      <c r="J26" s="9"/>
      <c r="K26" s="9"/>
      <c r="L26" s="9"/>
      <c r="M26" s="9"/>
      <c r="N26" s="9"/>
      <c r="O26" s="9"/>
      <c r="P26" s="9"/>
      <c r="Q26" s="9"/>
      <c r="R26" s="9"/>
      <c r="S26" s="9"/>
      <c r="T26" s="9"/>
      <c r="U26" s="448" t="s">
        <v>37</v>
      </c>
      <c r="V26" s="448"/>
      <c r="W26" s="448"/>
      <c r="X26" s="448"/>
      <c r="Y26" s="448"/>
      <c r="Z26" s="448"/>
      <c r="AA26" s="448"/>
      <c r="AB26" s="448"/>
      <c r="AC26" s="448"/>
      <c r="AD26" s="448"/>
      <c r="AE26" s="448"/>
      <c r="AF26" s="628">
        <f>AF25*0.1</f>
        <v>0</v>
      </c>
      <c r="AG26" s="628"/>
      <c r="AH26" s="628"/>
      <c r="AI26" s="628"/>
      <c r="AJ26" s="628"/>
      <c r="AK26" s="628"/>
      <c r="AL26" s="628"/>
      <c r="AM26" s="628"/>
      <c r="AN26" s="628"/>
      <c r="AO26" s="628"/>
      <c r="BA26" s="30"/>
      <c r="BB26" s="30"/>
      <c r="BC26" s="30"/>
      <c r="BD26" s="30"/>
      <c r="BE26" s="29"/>
      <c r="BF26" s="29"/>
    </row>
    <row r="27" spans="1:59" ht="45" customHeight="1">
      <c r="A27" s="9"/>
      <c r="B27" s="9"/>
      <c r="C27" s="9"/>
      <c r="D27" s="9"/>
      <c r="E27" s="9"/>
      <c r="F27" s="9"/>
      <c r="G27" s="9"/>
      <c r="H27" s="9"/>
      <c r="I27" s="9"/>
      <c r="J27" s="9"/>
      <c r="K27" s="9"/>
      <c r="L27" s="9"/>
      <c r="M27" s="9"/>
      <c r="N27" s="9"/>
      <c r="O27" s="9"/>
      <c r="P27" s="9"/>
      <c r="Q27" s="9"/>
      <c r="R27" s="9"/>
      <c r="S27" s="9"/>
      <c r="T27" s="9"/>
      <c r="U27" s="448" t="s">
        <v>36</v>
      </c>
      <c r="V27" s="448"/>
      <c r="W27" s="448"/>
      <c r="X27" s="448"/>
      <c r="Y27" s="448"/>
      <c r="Z27" s="448"/>
      <c r="AA27" s="448"/>
      <c r="AB27" s="448"/>
      <c r="AC27" s="448"/>
      <c r="AD27" s="448"/>
      <c r="AE27" s="448"/>
      <c r="AF27" s="628">
        <f>AF25+AF26</f>
        <v>0</v>
      </c>
      <c r="AG27" s="628"/>
      <c r="AH27" s="628"/>
      <c r="AI27" s="628"/>
      <c r="AJ27" s="628"/>
      <c r="AK27" s="628"/>
      <c r="AL27" s="628"/>
      <c r="AM27" s="628"/>
      <c r="AN27" s="628"/>
      <c r="AO27" s="628"/>
      <c r="BA27" s="30"/>
      <c r="BB27" s="30"/>
      <c r="BC27" s="30"/>
      <c r="BD27" s="30"/>
      <c r="BE27" s="29"/>
      <c r="BF27" s="29"/>
    </row>
    <row r="28" spans="1:59" ht="15" customHeight="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18"/>
      <c r="BG28" s="12"/>
    </row>
    <row r="29" spans="1:59" ht="15" customHeight="1">
      <c r="A29" s="28" t="s">
        <v>35</v>
      </c>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18"/>
      <c r="AS29" s="27" t="s">
        <v>35</v>
      </c>
      <c r="BG29" s="12"/>
    </row>
    <row r="30" spans="1:59" ht="15" customHeight="1" thickBot="1">
      <c r="A30" s="26" t="s">
        <v>34</v>
      </c>
      <c r="B30" s="9"/>
      <c r="M30" s="9"/>
      <c r="N30" s="26" t="s">
        <v>33</v>
      </c>
      <c r="O30" s="9"/>
      <c r="P30" s="9"/>
      <c r="Q30" s="9"/>
      <c r="R30" s="9"/>
      <c r="S30" s="9"/>
      <c r="T30" s="9"/>
      <c r="U30" s="9"/>
      <c r="V30" s="9"/>
      <c r="W30" s="9"/>
      <c r="X30" s="9"/>
      <c r="Y30" s="9"/>
      <c r="Z30" s="9"/>
      <c r="AA30" s="9"/>
      <c r="AB30" s="9"/>
      <c r="AC30" s="25" t="s">
        <v>32</v>
      </c>
      <c r="AD30" s="20"/>
      <c r="AG30" s="9"/>
      <c r="AH30" s="9"/>
      <c r="AI30" s="9"/>
      <c r="AJ30" s="9"/>
      <c r="AK30" s="9"/>
      <c r="AL30" s="9"/>
      <c r="AM30" s="9"/>
      <c r="AN30" s="9"/>
      <c r="AO30" s="9"/>
      <c r="AP30" s="18"/>
      <c r="AS30" s="24" t="s">
        <v>31</v>
      </c>
      <c r="AX30" s="24" t="s">
        <v>30</v>
      </c>
      <c r="BA30" s="23"/>
      <c r="BB30" s="12"/>
      <c r="BC30" s="22" t="s">
        <v>29</v>
      </c>
      <c r="BG30" s="12"/>
    </row>
    <row r="31" spans="1:59" ht="30" customHeight="1" thickBot="1">
      <c r="A31" s="613" t="s">
        <v>28</v>
      </c>
      <c r="B31" s="613"/>
      <c r="C31" s="613"/>
      <c r="D31" s="613"/>
      <c r="E31" s="613"/>
      <c r="F31" s="635"/>
      <c r="G31" s="635"/>
      <c r="H31" s="635"/>
      <c r="I31" s="635"/>
      <c r="J31" s="635"/>
      <c r="K31" s="635"/>
      <c r="L31" s="635"/>
      <c r="M31" s="9"/>
      <c r="N31" s="633" t="s">
        <v>25</v>
      </c>
      <c r="O31" s="633"/>
      <c r="P31" s="633"/>
      <c r="Q31" s="633"/>
      <c r="R31" s="633"/>
      <c r="S31" s="633"/>
      <c r="T31" s="633"/>
      <c r="U31" s="631"/>
      <c r="V31" s="631"/>
      <c r="W31" s="631"/>
      <c r="X31" s="631"/>
      <c r="Y31" s="631"/>
      <c r="Z31" s="631"/>
      <c r="AA31" s="631"/>
      <c r="AC31" s="630" t="s">
        <v>27</v>
      </c>
      <c r="AD31" s="630"/>
      <c r="AE31" s="630"/>
      <c r="AF31" s="630"/>
      <c r="AG31" s="630"/>
      <c r="AH31" s="630"/>
      <c r="AI31" s="629">
        <f>AI33+AI34</f>
        <v>0</v>
      </c>
      <c r="AJ31" s="629"/>
      <c r="AK31" s="629"/>
      <c r="AL31" s="629"/>
      <c r="AM31" s="629"/>
      <c r="AN31" s="629"/>
      <c r="AO31" s="629"/>
      <c r="AP31" s="18"/>
      <c r="AS31" s="675" t="s">
        <v>26</v>
      </c>
      <c r="AT31" s="676"/>
      <c r="AU31" s="677">
        <f>AU33+AU34</f>
        <v>1050000</v>
      </c>
      <c r="AV31" s="678"/>
      <c r="AX31" s="679" t="s">
        <v>25</v>
      </c>
      <c r="AY31" s="680"/>
      <c r="AZ31" s="681">
        <f>BE19+BE15</f>
        <v>600000</v>
      </c>
      <c r="BA31" s="682"/>
      <c r="BB31" s="12"/>
      <c r="BC31" s="695" t="s">
        <v>24</v>
      </c>
      <c r="BD31" s="696"/>
      <c r="BE31" s="697">
        <f>BE33+BE34</f>
        <v>700000</v>
      </c>
      <c r="BF31" s="698"/>
      <c r="BG31" s="12"/>
    </row>
    <row r="32" spans="1:59" ht="30" customHeight="1">
      <c r="A32" s="9" t="s">
        <v>21</v>
      </c>
      <c r="B32" s="9"/>
      <c r="C32" s="9"/>
      <c r="D32" s="9"/>
      <c r="E32" s="9"/>
      <c r="F32" s="21"/>
      <c r="M32" s="9"/>
      <c r="N32" s="632" t="s">
        <v>23</v>
      </c>
      <c r="O32" s="632"/>
      <c r="P32" s="632"/>
      <c r="Q32" s="632"/>
      <c r="R32" s="632"/>
      <c r="S32" s="632"/>
      <c r="T32" s="632"/>
      <c r="U32" s="631"/>
      <c r="V32" s="631"/>
      <c r="W32" s="631"/>
      <c r="X32" s="631"/>
      <c r="Y32" s="631"/>
      <c r="Z32" s="631"/>
      <c r="AA32" s="631"/>
      <c r="AC32" s="9" t="s">
        <v>21</v>
      </c>
      <c r="AD32" s="20"/>
      <c r="AG32" s="19"/>
      <c r="AI32" s="19"/>
      <c r="AJ32" s="9"/>
      <c r="AK32" s="9"/>
      <c r="AL32" s="9"/>
      <c r="AM32" s="9"/>
      <c r="AN32" s="9"/>
      <c r="AO32" s="9"/>
      <c r="AP32" s="18"/>
      <c r="AS32" s="15" t="s">
        <v>21</v>
      </c>
      <c r="AT32" s="17"/>
      <c r="AU32" s="13"/>
      <c r="AV32" s="16"/>
      <c r="AX32" s="715" t="s">
        <v>22</v>
      </c>
      <c r="AY32" s="716"/>
      <c r="AZ32" s="681">
        <f>BE20</f>
        <v>300000</v>
      </c>
      <c r="BA32" s="682"/>
      <c r="BB32" s="12"/>
      <c r="BC32" s="15" t="s">
        <v>21</v>
      </c>
      <c r="BD32" s="14"/>
      <c r="BE32" s="13"/>
      <c r="BF32" s="13"/>
      <c r="BG32" s="12"/>
    </row>
    <row r="33" spans="1:59" ht="30" customHeight="1">
      <c r="A33" s="523" t="s">
        <v>19</v>
      </c>
      <c r="B33" s="523"/>
      <c r="C33" s="523"/>
      <c r="D33" s="523"/>
      <c r="E33" s="523"/>
      <c r="F33" s="634"/>
      <c r="G33" s="634"/>
      <c r="H33" s="634"/>
      <c r="I33" s="634"/>
      <c r="J33" s="634"/>
      <c r="K33" s="634"/>
      <c r="L33" s="634"/>
      <c r="M33" s="9"/>
      <c r="N33" s="9"/>
      <c r="O33" s="9"/>
      <c r="P33" s="9"/>
      <c r="Q33" s="9"/>
      <c r="R33" s="9"/>
      <c r="S33" s="9"/>
      <c r="T33" s="9"/>
      <c r="U33" s="9"/>
      <c r="V33" s="9"/>
      <c r="W33" s="9"/>
      <c r="X33" s="9"/>
      <c r="Y33" s="9"/>
      <c r="AA33" s="9"/>
      <c r="AC33" s="440" t="s">
        <v>20</v>
      </c>
      <c r="AD33" s="440"/>
      <c r="AE33" s="440"/>
      <c r="AF33" s="440"/>
      <c r="AG33" s="440"/>
      <c r="AH33" s="440"/>
      <c r="AI33" s="628">
        <f>AN17</f>
        <v>0</v>
      </c>
      <c r="AJ33" s="628"/>
      <c r="AK33" s="628"/>
      <c r="AL33" s="628"/>
      <c r="AM33" s="628"/>
      <c r="AN33" s="628"/>
      <c r="AO33" s="628"/>
      <c r="AS33" s="717" t="s">
        <v>19</v>
      </c>
      <c r="AT33" s="718"/>
      <c r="AU33" s="673">
        <f>BE12-BE15-BE17</f>
        <v>1000000</v>
      </c>
      <c r="AV33" s="674"/>
      <c r="BB33" s="12"/>
      <c r="BC33" s="208" t="s">
        <v>18</v>
      </c>
      <c r="BD33" s="208"/>
      <c r="BE33" s="672">
        <f>BE17</f>
        <v>200000</v>
      </c>
      <c r="BF33" s="672"/>
    </row>
    <row r="34" spans="1:59" ht="30" customHeight="1">
      <c r="A34" s="440" t="s">
        <v>16</v>
      </c>
      <c r="B34" s="440"/>
      <c r="C34" s="440"/>
      <c r="D34" s="440"/>
      <c r="E34" s="440"/>
      <c r="F34" s="634"/>
      <c r="G34" s="634"/>
      <c r="H34" s="634"/>
      <c r="I34" s="634"/>
      <c r="J34" s="634"/>
      <c r="K34" s="634"/>
      <c r="L34" s="634"/>
      <c r="M34" s="9"/>
      <c r="N34" s="9"/>
      <c r="O34" s="9"/>
      <c r="P34" s="9"/>
      <c r="Q34" s="9"/>
      <c r="R34" s="9"/>
      <c r="S34" s="9"/>
      <c r="T34" s="9"/>
      <c r="U34" s="9"/>
      <c r="V34" s="9"/>
      <c r="W34" s="9"/>
      <c r="X34" s="9"/>
      <c r="Y34" s="9"/>
      <c r="AA34" s="9"/>
      <c r="AC34" s="440" t="s">
        <v>17</v>
      </c>
      <c r="AD34" s="440"/>
      <c r="AE34" s="440"/>
      <c r="AF34" s="440"/>
      <c r="AG34" s="440"/>
      <c r="AH34" s="440"/>
      <c r="AI34" s="628">
        <f>AN21</f>
        <v>0</v>
      </c>
      <c r="AJ34" s="628"/>
      <c r="AK34" s="628"/>
      <c r="AL34" s="628"/>
      <c r="AM34" s="628"/>
      <c r="AN34" s="628"/>
      <c r="AO34" s="628"/>
      <c r="AP34" s="11"/>
      <c r="AS34" s="208" t="s">
        <v>16</v>
      </c>
      <c r="AT34" s="208"/>
      <c r="AU34" s="673">
        <f>BE18</f>
        <v>50000</v>
      </c>
      <c r="AV34" s="674"/>
      <c r="BB34" s="10"/>
      <c r="BC34" s="208" t="s">
        <v>15</v>
      </c>
      <c r="BD34" s="208"/>
      <c r="BE34" s="673">
        <f>BE21</f>
        <v>500000</v>
      </c>
      <c r="BF34" s="673"/>
      <c r="BG34" s="10"/>
    </row>
    <row r="35" spans="1:59" ht="15" customHeight="1">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row>
    <row r="36" spans="1:59" ht="15" customHeight="1">
      <c r="A36" s="432" t="s">
        <v>14</v>
      </c>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4"/>
      <c r="AS36" s="699" t="s">
        <v>14</v>
      </c>
      <c r="AT36" s="700"/>
      <c r="AU36" s="700"/>
      <c r="AV36" s="700"/>
      <c r="AW36" s="700"/>
      <c r="AX36" s="700"/>
      <c r="AY36" s="700"/>
      <c r="AZ36" s="700"/>
      <c r="BA36" s="700"/>
      <c r="BB36" s="700"/>
      <c r="BC36" s="700"/>
      <c r="BD36" s="700"/>
      <c r="BE36" s="700"/>
      <c r="BF36" s="701"/>
    </row>
    <row r="37" spans="1:59" ht="15" customHeight="1">
      <c r="A37" s="709"/>
      <c r="B37" s="710"/>
      <c r="C37" s="710"/>
      <c r="D37" s="710"/>
      <c r="E37" s="710"/>
      <c r="F37" s="710"/>
      <c r="G37" s="710"/>
      <c r="H37" s="710"/>
      <c r="I37" s="710"/>
      <c r="J37" s="710"/>
      <c r="K37" s="710"/>
      <c r="L37" s="710"/>
      <c r="M37" s="710"/>
      <c r="N37" s="710"/>
      <c r="O37" s="710"/>
      <c r="P37" s="710"/>
      <c r="Q37" s="710"/>
      <c r="R37" s="710"/>
      <c r="S37" s="710"/>
      <c r="T37" s="710"/>
      <c r="U37" s="710"/>
      <c r="V37" s="710"/>
      <c r="W37" s="710"/>
      <c r="X37" s="710"/>
      <c r="Y37" s="710"/>
      <c r="Z37" s="710"/>
      <c r="AA37" s="710"/>
      <c r="AB37" s="710"/>
      <c r="AC37" s="710"/>
      <c r="AD37" s="710"/>
      <c r="AE37" s="710"/>
      <c r="AF37" s="710"/>
      <c r="AG37" s="710"/>
      <c r="AH37" s="710"/>
      <c r="AI37" s="710"/>
      <c r="AJ37" s="710"/>
      <c r="AK37" s="710"/>
      <c r="AL37" s="710"/>
      <c r="AM37" s="710"/>
      <c r="AN37" s="710"/>
      <c r="AO37" s="711"/>
      <c r="AS37" s="702"/>
      <c r="AT37" s="703"/>
      <c r="AU37" s="703"/>
      <c r="AV37" s="703"/>
      <c r="AW37" s="703"/>
      <c r="AX37" s="703"/>
      <c r="AY37" s="703"/>
      <c r="AZ37" s="703"/>
      <c r="BA37" s="703"/>
      <c r="BB37" s="703"/>
      <c r="BC37" s="703"/>
      <c r="BD37" s="703"/>
      <c r="BE37" s="703"/>
      <c r="BF37" s="704"/>
    </row>
    <row r="38" spans="1:59" ht="15" customHeight="1">
      <c r="A38" s="709"/>
      <c r="B38" s="710"/>
      <c r="C38" s="710"/>
      <c r="D38" s="710"/>
      <c r="E38" s="710"/>
      <c r="F38" s="710"/>
      <c r="G38" s="710"/>
      <c r="H38" s="710"/>
      <c r="I38" s="710"/>
      <c r="J38" s="710"/>
      <c r="K38" s="710"/>
      <c r="L38" s="710"/>
      <c r="M38" s="710"/>
      <c r="N38" s="710"/>
      <c r="O38" s="710"/>
      <c r="P38" s="710"/>
      <c r="Q38" s="710"/>
      <c r="R38" s="710"/>
      <c r="S38" s="710"/>
      <c r="T38" s="710"/>
      <c r="U38" s="710"/>
      <c r="V38" s="710"/>
      <c r="W38" s="710"/>
      <c r="X38" s="710"/>
      <c r="Y38" s="710"/>
      <c r="Z38" s="710"/>
      <c r="AA38" s="710"/>
      <c r="AB38" s="710"/>
      <c r="AC38" s="710"/>
      <c r="AD38" s="710"/>
      <c r="AE38" s="710"/>
      <c r="AF38" s="710"/>
      <c r="AG38" s="710"/>
      <c r="AH38" s="710"/>
      <c r="AI38" s="710"/>
      <c r="AJ38" s="710"/>
      <c r="AK38" s="710"/>
      <c r="AL38" s="710"/>
      <c r="AM38" s="710"/>
      <c r="AN38" s="710"/>
      <c r="AO38" s="711"/>
      <c r="AS38" s="702"/>
      <c r="AT38" s="703"/>
      <c r="AU38" s="703"/>
      <c r="AV38" s="703"/>
      <c r="AW38" s="703"/>
      <c r="AX38" s="703"/>
      <c r="AY38" s="703"/>
      <c r="AZ38" s="703"/>
      <c r="BA38" s="703"/>
      <c r="BB38" s="703"/>
      <c r="BC38" s="703"/>
      <c r="BD38" s="703"/>
      <c r="BE38" s="703"/>
      <c r="BF38" s="704"/>
    </row>
    <row r="39" spans="1:59" ht="15" customHeight="1">
      <c r="A39" s="709"/>
      <c r="B39" s="710"/>
      <c r="C39" s="710"/>
      <c r="D39" s="710"/>
      <c r="E39" s="710"/>
      <c r="F39" s="710"/>
      <c r="G39" s="710"/>
      <c r="H39" s="710"/>
      <c r="I39" s="710"/>
      <c r="J39" s="710"/>
      <c r="K39" s="710"/>
      <c r="L39" s="710"/>
      <c r="M39" s="710"/>
      <c r="N39" s="710"/>
      <c r="O39" s="710"/>
      <c r="P39" s="710"/>
      <c r="Q39" s="710"/>
      <c r="R39" s="710"/>
      <c r="S39" s="710"/>
      <c r="T39" s="710"/>
      <c r="U39" s="710"/>
      <c r="V39" s="710"/>
      <c r="W39" s="710"/>
      <c r="X39" s="710"/>
      <c r="Y39" s="710"/>
      <c r="Z39" s="710"/>
      <c r="AA39" s="710"/>
      <c r="AB39" s="710"/>
      <c r="AC39" s="710"/>
      <c r="AD39" s="710"/>
      <c r="AE39" s="710"/>
      <c r="AF39" s="710"/>
      <c r="AG39" s="710"/>
      <c r="AH39" s="710"/>
      <c r="AI39" s="710"/>
      <c r="AJ39" s="710"/>
      <c r="AK39" s="710"/>
      <c r="AL39" s="710"/>
      <c r="AM39" s="710"/>
      <c r="AN39" s="710"/>
      <c r="AO39" s="711"/>
      <c r="AS39" s="702"/>
      <c r="AT39" s="703"/>
      <c r="AU39" s="703"/>
      <c r="AV39" s="703"/>
      <c r="AW39" s="703"/>
      <c r="AX39" s="703"/>
      <c r="AY39" s="703"/>
      <c r="AZ39" s="703"/>
      <c r="BA39" s="703"/>
      <c r="BB39" s="703"/>
      <c r="BC39" s="703"/>
      <c r="BD39" s="703"/>
      <c r="BE39" s="703"/>
      <c r="BF39" s="704"/>
    </row>
    <row r="40" spans="1:59" ht="15" customHeight="1">
      <c r="A40" s="712"/>
      <c r="B40" s="713"/>
      <c r="C40" s="713"/>
      <c r="D40" s="713"/>
      <c r="E40" s="713"/>
      <c r="F40" s="713"/>
      <c r="G40" s="713"/>
      <c r="H40" s="713"/>
      <c r="I40" s="713"/>
      <c r="J40" s="713"/>
      <c r="K40" s="713"/>
      <c r="L40" s="713"/>
      <c r="M40" s="713"/>
      <c r="N40" s="713"/>
      <c r="O40" s="713"/>
      <c r="P40" s="713"/>
      <c r="Q40" s="713"/>
      <c r="R40" s="713"/>
      <c r="S40" s="713"/>
      <c r="T40" s="713"/>
      <c r="U40" s="713"/>
      <c r="V40" s="713"/>
      <c r="W40" s="713"/>
      <c r="X40" s="713"/>
      <c r="Y40" s="713"/>
      <c r="Z40" s="713"/>
      <c r="AA40" s="713"/>
      <c r="AB40" s="713"/>
      <c r="AC40" s="713"/>
      <c r="AD40" s="713"/>
      <c r="AE40" s="713"/>
      <c r="AF40" s="713"/>
      <c r="AG40" s="713"/>
      <c r="AH40" s="713"/>
      <c r="AI40" s="713"/>
      <c r="AJ40" s="713"/>
      <c r="AK40" s="713"/>
      <c r="AL40" s="713"/>
      <c r="AM40" s="713"/>
      <c r="AN40" s="713"/>
      <c r="AO40" s="714"/>
      <c r="AS40" s="705"/>
      <c r="AT40" s="706"/>
      <c r="AU40" s="706"/>
      <c r="AV40" s="706"/>
      <c r="AW40" s="706"/>
      <c r="AX40" s="706"/>
      <c r="AY40" s="706"/>
      <c r="AZ40" s="706"/>
      <c r="BA40" s="706"/>
      <c r="BB40" s="706"/>
      <c r="BC40" s="706"/>
      <c r="BD40" s="706"/>
      <c r="BE40" s="706"/>
      <c r="BF40" s="707"/>
    </row>
    <row r="42" spans="1:59" ht="15" customHeight="1">
      <c r="AK42" s="7"/>
    </row>
    <row r="43" spans="1:59" ht="15" customHeight="1">
      <c r="AK43" s="7"/>
      <c r="BD43" s="5"/>
    </row>
    <row r="44" spans="1:59" ht="15" customHeight="1">
      <c r="AK44" s="7"/>
      <c r="BD44" s="5"/>
    </row>
    <row r="45" spans="1:59" ht="15" customHeight="1">
      <c r="AJ45" s="8"/>
      <c r="AK45" s="461"/>
      <c r="AL45" s="461"/>
      <c r="AM45" s="461"/>
      <c r="BD45" s="5"/>
    </row>
    <row r="46" spans="1:59" ht="15" customHeight="1">
      <c r="AZ46" s="209"/>
      <c r="BA46" s="209"/>
      <c r="BB46" s="209"/>
      <c r="BC46" s="6"/>
      <c r="BD46" s="708"/>
      <c r="BE46" s="708"/>
      <c r="BF46" s="708"/>
    </row>
  </sheetData>
  <sheetProtection selectLockedCells="1"/>
  <mergeCells count="142">
    <mergeCell ref="A11:C13"/>
    <mergeCell ref="D13:I13"/>
    <mergeCell ref="J13:S13"/>
    <mergeCell ref="A14:C16"/>
    <mergeCell ref="D16:I16"/>
    <mergeCell ref="J16:S16"/>
    <mergeCell ref="D12:I12"/>
    <mergeCell ref="AF14:AO14"/>
    <mergeCell ref="AF12:AO12"/>
    <mergeCell ref="AF15:AO15"/>
    <mergeCell ref="U14:AE14"/>
    <mergeCell ref="U12:AE12"/>
    <mergeCell ref="AV11:AY11"/>
    <mergeCell ref="BA11:BF11"/>
    <mergeCell ref="BA12:BD12"/>
    <mergeCell ref="BE12:BF12"/>
    <mergeCell ref="AS14:AS15"/>
    <mergeCell ref="AT14:AU14"/>
    <mergeCell ref="J19:S20"/>
    <mergeCell ref="D14:I14"/>
    <mergeCell ref="D15:I15"/>
    <mergeCell ref="D17:I18"/>
    <mergeCell ref="D19:I20"/>
    <mergeCell ref="J17:S18"/>
    <mergeCell ref="AV14:AY14"/>
    <mergeCell ref="AT12:AU12"/>
    <mergeCell ref="AV12:AY12"/>
    <mergeCell ref="AS11:AS12"/>
    <mergeCell ref="AT11:AU11"/>
    <mergeCell ref="J11:S11"/>
    <mergeCell ref="J12:S12"/>
    <mergeCell ref="J14:S14"/>
    <mergeCell ref="J15:S15"/>
    <mergeCell ref="D11:I11"/>
    <mergeCell ref="U17:AE17"/>
    <mergeCell ref="U15:AE15"/>
    <mergeCell ref="AF27:AO27"/>
    <mergeCell ref="AF26:AO26"/>
    <mergeCell ref="AF25:AO25"/>
    <mergeCell ref="AF23:AO23"/>
    <mergeCell ref="AF24:AO24"/>
    <mergeCell ref="BE19:BF19"/>
    <mergeCell ref="BA20:BD20"/>
    <mergeCell ref="BE20:BF20"/>
    <mergeCell ref="BE18:BF18"/>
    <mergeCell ref="AS17:AS22"/>
    <mergeCell ref="AT21:AU21"/>
    <mergeCell ref="AV21:AX21"/>
    <mergeCell ref="BA21:BD21"/>
    <mergeCell ref="BE21:BF21"/>
    <mergeCell ref="BA22:BD22"/>
    <mergeCell ref="BE22:BF22"/>
    <mergeCell ref="AF17:AO17"/>
    <mergeCell ref="AF18:AO18"/>
    <mergeCell ref="AF19:AO19"/>
    <mergeCell ref="AF20:AO20"/>
    <mergeCell ref="AT19:AU20"/>
    <mergeCell ref="AV19:AY20"/>
    <mergeCell ref="BA19:BD19"/>
    <mergeCell ref="AS36:BF40"/>
    <mergeCell ref="AK45:AM45"/>
    <mergeCell ref="AZ46:BB46"/>
    <mergeCell ref="BD46:BF46"/>
    <mergeCell ref="A36:AO36"/>
    <mergeCell ref="A37:AO40"/>
    <mergeCell ref="AX32:AY32"/>
    <mergeCell ref="AZ32:BA32"/>
    <mergeCell ref="AS33:AT33"/>
    <mergeCell ref="AU33:AV33"/>
    <mergeCell ref="BC33:BD33"/>
    <mergeCell ref="D21:I22"/>
    <mergeCell ref="A2:AO2"/>
    <mergeCell ref="A9:AO9"/>
    <mergeCell ref="AF22:AO22"/>
    <mergeCell ref="BE33:BF33"/>
    <mergeCell ref="AS34:AT34"/>
    <mergeCell ref="AU34:AV34"/>
    <mergeCell ref="BC34:BD34"/>
    <mergeCell ref="BE34:BF34"/>
    <mergeCell ref="AS31:AT31"/>
    <mergeCell ref="AU31:AV31"/>
    <mergeCell ref="AX31:AY31"/>
    <mergeCell ref="AZ31:BA31"/>
    <mergeCell ref="AF21:AO21"/>
    <mergeCell ref="AT17:AU18"/>
    <mergeCell ref="AV17:AY18"/>
    <mergeCell ref="BA17:BD17"/>
    <mergeCell ref="BE17:BF17"/>
    <mergeCell ref="BA18:BD18"/>
    <mergeCell ref="BC31:BD31"/>
    <mergeCell ref="BE31:BF31"/>
    <mergeCell ref="BA25:BD25"/>
    <mergeCell ref="BE25:BF25"/>
    <mergeCell ref="BA23:BD23"/>
    <mergeCell ref="U26:AE26"/>
    <mergeCell ref="U25:AE25"/>
    <mergeCell ref="U24:AE24"/>
    <mergeCell ref="U23:AE23"/>
    <mergeCell ref="U22:AE22"/>
    <mergeCell ref="U20:AE20"/>
    <mergeCell ref="U19:AE19"/>
    <mergeCell ref="U18:AE18"/>
    <mergeCell ref="AS2:BF2"/>
    <mergeCell ref="AS9:BF9"/>
    <mergeCell ref="U11:AO11"/>
    <mergeCell ref="AS4:AT4"/>
    <mergeCell ref="BC4:BF7"/>
    <mergeCell ref="U21:AE21"/>
    <mergeCell ref="BE23:BF23"/>
    <mergeCell ref="BA24:BD24"/>
    <mergeCell ref="BE24:BF24"/>
    <mergeCell ref="BA14:BD14"/>
    <mergeCell ref="BE14:BF14"/>
    <mergeCell ref="AT15:AU15"/>
    <mergeCell ref="AV15:AY15"/>
    <mergeCell ref="BA15:BD15"/>
    <mergeCell ref="BE15:BF15"/>
    <mergeCell ref="AS7:AV7"/>
    <mergeCell ref="A31:E31"/>
    <mergeCell ref="A34:E34"/>
    <mergeCell ref="A33:E33"/>
    <mergeCell ref="AF1:AO1"/>
    <mergeCell ref="Z4:AO7"/>
    <mergeCell ref="A7:N7"/>
    <mergeCell ref="A4:J4"/>
    <mergeCell ref="A17:C22"/>
    <mergeCell ref="R21:S22"/>
    <mergeCell ref="J21:Q22"/>
    <mergeCell ref="AI34:AO34"/>
    <mergeCell ref="AI33:AO33"/>
    <mergeCell ref="AC34:AH34"/>
    <mergeCell ref="AC33:AH33"/>
    <mergeCell ref="AI31:AO31"/>
    <mergeCell ref="AC31:AH31"/>
    <mergeCell ref="U31:AA31"/>
    <mergeCell ref="U32:AA32"/>
    <mergeCell ref="N32:T32"/>
    <mergeCell ref="N31:T31"/>
    <mergeCell ref="F34:L34"/>
    <mergeCell ref="F33:L33"/>
    <mergeCell ref="F31:L31"/>
    <mergeCell ref="U27:AE27"/>
  </mergeCells>
  <phoneticPr fontId="1"/>
  <printOptions horizontalCentered="1" verticalCentered="1"/>
  <pageMargins left="0.23622047244094488" right="0.23622047244094488"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45</xdr:col>
                    <xdr:colOff>464820</xdr:colOff>
                    <xdr:row>21</xdr:row>
                    <xdr:rowOff>137160</xdr:rowOff>
                  </from>
                  <to>
                    <xdr:col>47</xdr:col>
                    <xdr:colOff>472440</xdr:colOff>
                    <xdr:row>21</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594360</xdr:colOff>
                    <xdr:row>21</xdr:row>
                    <xdr:rowOff>144780</xdr:rowOff>
                  </from>
                  <to>
                    <xdr:col>50</xdr:col>
                    <xdr:colOff>236220</xdr:colOff>
                    <xdr:row>21</xdr:row>
                    <xdr:rowOff>480060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371B4-BC68-4705-958F-F81BC3FF2B20}">
  <dimension ref="A1:BT46"/>
  <sheetViews>
    <sheetView topLeftCell="A21" workbookViewId="0">
      <selection activeCell="R22" sqref="R22"/>
    </sheetView>
  </sheetViews>
  <sheetFormatPr defaultColWidth="2.09765625" defaultRowHeight="15" customHeight="1"/>
  <cols>
    <col min="1" max="43" width="2.09765625" style="126"/>
  </cols>
  <sheetData>
    <row r="1" spans="1:72" ht="15" customHeight="1">
      <c r="A1" s="126" t="s">
        <v>292</v>
      </c>
    </row>
    <row r="2" spans="1:72" ht="30" customHeight="1">
      <c r="A2" s="215" t="s">
        <v>293</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row>
    <row r="3" spans="1:72" ht="15" customHeight="1">
      <c r="AV3" s="216" t="s">
        <v>294</v>
      </c>
      <c r="AW3" s="216"/>
      <c r="AX3" s="216"/>
      <c r="AY3" s="216"/>
      <c r="AZ3" s="216"/>
      <c r="BA3" s="216"/>
      <c r="BB3" s="216"/>
    </row>
    <row r="4" spans="1:72" ht="15" customHeight="1">
      <c r="B4" s="126" t="s">
        <v>295</v>
      </c>
      <c r="AV4" s="216"/>
      <c r="AW4" s="216"/>
      <c r="AX4" s="216"/>
      <c r="AY4" s="216"/>
      <c r="AZ4" s="216"/>
      <c r="BA4" s="216"/>
      <c r="BB4" s="216"/>
    </row>
    <row r="5" spans="1:72" ht="15" customHeight="1">
      <c r="B5" s="129"/>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1"/>
      <c r="AX5" t="s">
        <v>296</v>
      </c>
    </row>
    <row r="6" spans="1:72" ht="15" customHeight="1">
      <c r="B6" s="132"/>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4"/>
    </row>
    <row r="7" spans="1:72" ht="15" customHeight="1">
      <c r="B7" s="132"/>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Y7" s="204" t="s">
        <v>297</v>
      </c>
      <c r="AZ7" s="204"/>
      <c r="BA7" s="204"/>
      <c r="BB7" s="204"/>
      <c r="BC7" s="204"/>
      <c r="BD7" s="204"/>
      <c r="BE7" s="204"/>
      <c r="BF7" s="204"/>
      <c r="BG7" s="204"/>
      <c r="BH7" s="204"/>
    </row>
    <row r="8" spans="1:72" ht="15" customHeight="1">
      <c r="B8" s="132"/>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4"/>
      <c r="BD8" s="214" t="s">
        <v>298</v>
      </c>
      <c r="BE8" s="214"/>
      <c r="BF8" s="214"/>
      <c r="BG8" s="214"/>
      <c r="BH8" s="214"/>
    </row>
    <row r="9" spans="1:72" ht="15" customHeight="1">
      <c r="B9" s="132"/>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BD9" s="203"/>
      <c r="BE9" s="203"/>
      <c r="BF9" s="203"/>
      <c r="BG9" s="203"/>
      <c r="BH9" s="203"/>
      <c r="BI9" t="s">
        <v>299</v>
      </c>
    </row>
    <row r="10" spans="1:72" ht="15" customHeight="1">
      <c r="B10" s="132"/>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4"/>
      <c r="AY10" s="208" t="s">
        <v>300</v>
      </c>
      <c r="AZ10" s="208"/>
      <c r="BA10" s="208"/>
      <c r="BB10" s="208"/>
      <c r="BC10" s="208"/>
      <c r="BD10" s="208"/>
      <c r="BE10" s="208"/>
      <c r="BF10" s="208"/>
      <c r="BG10" s="208"/>
      <c r="BH10" s="208"/>
      <c r="BM10" s="204" t="s">
        <v>301</v>
      </c>
      <c r="BN10" s="204"/>
      <c r="BO10" s="204"/>
      <c r="BP10" s="204"/>
      <c r="BQ10" s="204"/>
      <c r="BR10" s="204"/>
      <c r="BS10" s="204"/>
      <c r="BT10" s="204"/>
    </row>
    <row r="11" spans="1:72" ht="15" customHeight="1">
      <c r="B11" s="132"/>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4"/>
      <c r="AY11" s="208"/>
      <c r="AZ11" s="208"/>
      <c r="BA11" s="208"/>
      <c r="BB11" s="208"/>
      <c r="BC11" s="208"/>
      <c r="BD11" s="208"/>
      <c r="BE11" s="208"/>
      <c r="BF11" s="208"/>
      <c r="BG11" s="208"/>
      <c r="BH11" s="208"/>
      <c r="BI11" t="s">
        <v>302</v>
      </c>
      <c r="BM11" s="30"/>
      <c r="BN11" s="30"/>
    </row>
    <row r="12" spans="1:72" ht="15" customHeight="1">
      <c r="B12" s="132"/>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4"/>
      <c r="AY12" s="208"/>
      <c r="AZ12" s="208"/>
      <c r="BA12" s="208"/>
      <c r="BB12" s="208"/>
      <c r="BC12" s="208"/>
      <c r="BD12" s="208"/>
      <c r="BE12" s="208"/>
      <c r="BF12" s="208"/>
      <c r="BG12" s="208"/>
      <c r="BH12" s="208"/>
      <c r="BM12" s="204" t="s">
        <v>303</v>
      </c>
      <c r="BN12" s="204"/>
      <c r="BO12" s="204"/>
      <c r="BP12" s="204"/>
      <c r="BQ12" s="204"/>
      <c r="BR12" s="204"/>
      <c r="BS12" s="204"/>
      <c r="BT12" s="204"/>
    </row>
    <row r="13" spans="1:72" ht="15" customHeight="1">
      <c r="B13" s="132"/>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4"/>
      <c r="AU13" s="213" t="s">
        <v>304</v>
      </c>
      <c r="AV13" s="213"/>
      <c r="AW13" s="213"/>
      <c r="AX13" s="213"/>
      <c r="AY13" s="213"/>
      <c r="BD13" s="214" t="s">
        <v>305</v>
      </c>
      <c r="BE13" s="214"/>
      <c r="BF13" s="214"/>
      <c r="BG13" s="214"/>
      <c r="BH13" s="213" t="s">
        <v>306</v>
      </c>
      <c r="BI13" s="213"/>
      <c r="BJ13" s="213"/>
      <c r="BK13" s="213"/>
      <c r="BL13" s="213"/>
      <c r="BN13" s="128"/>
      <c r="BP13" s="211" t="s">
        <v>307</v>
      </c>
    </row>
    <row r="14" spans="1:72" ht="15" customHeight="1">
      <c r="B14" s="132"/>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4"/>
      <c r="AU14" s="213"/>
      <c r="AV14" s="213"/>
      <c r="AW14" s="213"/>
      <c r="AX14" s="213"/>
      <c r="AY14" s="213"/>
      <c r="BD14" s="213"/>
      <c r="BE14" s="213"/>
      <c r="BF14" s="213"/>
      <c r="BG14" s="213"/>
      <c r="BH14" s="213"/>
      <c r="BI14" s="213"/>
      <c r="BJ14" s="213"/>
      <c r="BK14" s="213"/>
      <c r="BL14" s="213"/>
      <c r="BP14" s="212"/>
    </row>
    <row r="15" spans="1:72" ht="15" customHeight="1">
      <c r="B15" s="132"/>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4"/>
      <c r="AY15" s="204" t="s">
        <v>308</v>
      </c>
      <c r="AZ15" s="204"/>
      <c r="BC15" s="204" t="s">
        <v>309</v>
      </c>
      <c r="BD15" s="204"/>
      <c r="BG15" s="204" t="s">
        <v>310</v>
      </c>
      <c r="BH15" s="204"/>
      <c r="BI15" s="205" t="s">
        <v>307</v>
      </c>
      <c r="BJ15" s="206"/>
      <c r="BK15" s="206"/>
      <c r="BL15" s="206"/>
    </row>
    <row r="16" spans="1:72" ht="15" customHeight="1">
      <c r="B16" s="132"/>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4"/>
    </row>
    <row r="17" spans="2:72" ht="15" customHeight="1">
      <c r="B17" s="132"/>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4"/>
    </row>
    <row r="18" spans="2:72" ht="15" customHeight="1">
      <c r="B18" s="132"/>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4"/>
    </row>
    <row r="19" spans="2:72" ht="15" customHeight="1">
      <c r="B19" s="132"/>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4"/>
    </row>
    <row r="20" spans="2:72" ht="15" customHeight="1">
      <c r="B20" s="132"/>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4"/>
    </row>
    <row r="21" spans="2:72" ht="15" customHeight="1">
      <c r="B21" s="132"/>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4"/>
      <c r="AX21" t="s">
        <v>311</v>
      </c>
    </row>
    <row r="22" spans="2:72" ht="15" customHeight="1">
      <c r="B22" s="132"/>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4"/>
    </row>
    <row r="23" spans="2:72" ht="15" customHeight="1">
      <c r="B23" s="132"/>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4"/>
      <c r="AY23" s="204" t="s">
        <v>297</v>
      </c>
      <c r="AZ23" s="204"/>
      <c r="BA23" s="204"/>
      <c r="BB23" s="204"/>
      <c r="BC23" s="204"/>
      <c r="BD23" s="204"/>
      <c r="BE23" s="204"/>
      <c r="BF23" s="204"/>
      <c r="BG23" s="204"/>
      <c r="BH23" s="204"/>
    </row>
    <row r="24" spans="2:72" ht="15" customHeight="1">
      <c r="B24" s="132"/>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4"/>
      <c r="BD24" s="207" t="s">
        <v>195</v>
      </c>
      <c r="BE24" s="207"/>
      <c r="BF24" s="207"/>
      <c r="BG24" s="207"/>
      <c r="BH24" s="207"/>
    </row>
    <row r="25" spans="2:72" ht="15" customHeight="1">
      <c r="B25" s="132"/>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4"/>
      <c r="BD25" s="207"/>
      <c r="BE25" s="207"/>
      <c r="BF25" s="207"/>
      <c r="BG25" s="207"/>
      <c r="BH25" s="207"/>
      <c r="BI25" t="s">
        <v>193</v>
      </c>
    </row>
    <row r="26" spans="2:72" ht="15" customHeight="1">
      <c r="B26" s="132"/>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4"/>
      <c r="AY26" s="208" t="s">
        <v>300</v>
      </c>
      <c r="AZ26" s="208"/>
      <c r="BA26" s="208"/>
      <c r="BB26" s="208"/>
      <c r="BC26" s="208"/>
      <c r="BD26" s="208"/>
      <c r="BE26" s="208"/>
      <c r="BF26" s="208"/>
      <c r="BG26" s="208"/>
      <c r="BH26" s="208"/>
      <c r="BM26" s="204" t="s">
        <v>301</v>
      </c>
      <c r="BN26" s="204"/>
      <c r="BO26" s="204"/>
      <c r="BP26" s="204"/>
      <c r="BQ26" s="204"/>
      <c r="BR26" s="204"/>
      <c r="BS26" s="204"/>
      <c r="BT26" s="204"/>
    </row>
    <row r="27" spans="2:72" ht="15" customHeight="1">
      <c r="B27" s="132"/>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4"/>
      <c r="AY27" s="208"/>
      <c r="AZ27" s="208"/>
      <c r="BA27" s="208"/>
      <c r="BB27" s="208"/>
      <c r="BC27" s="208"/>
      <c r="BD27" s="208"/>
      <c r="BE27" s="208"/>
      <c r="BF27" s="208"/>
      <c r="BG27" s="208"/>
      <c r="BH27" s="208"/>
      <c r="BI27" t="s">
        <v>194</v>
      </c>
    </row>
    <row r="28" spans="2:72" ht="15" customHeight="1">
      <c r="B28" s="132"/>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4"/>
      <c r="AY28" s="208"/>
      <c r="AZ28" s="208"/>
      <c r="BA28" s="208"/>
      <c r="BB28" s="208"/>
      <c r="BC28" s="208"/>
      <c r="BD28" s="208"/>
      <c r="BE28" s="208"/>
      <c r="BF28" s="208"/>
      <c r="BG28" s="208"/>
      <c r="BH28" s="208"/>
      <c r="BM28" s="204" t="s">
        <v>303</v>
      </c>
      <c r="BN28" s="204"/>
      <c r="BO28" s="204"/>
      <c r="BP28" s="204"/>
      <c r="BQ28" s="204"/>
      <c r="BR28" s="204"/>
      <c r="BS28" s="204"/>
      <c r="BT28" s="204"/>
    </row>
    <row r="29" spans="2:72" ht="15" customHeight="1">
      <c r="B29" s="132"/>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4"/>
      <c r="AV29" s="209" t="s">
        <v>312</v>
      </c>
      <c r="AW29" s="209"/>
      <c r="AX29" s="209"/>
      <c r="AY29" s="209"/>
      <c r="BD29" s="210" t="s">
        <v>313</v>
      </c>
      <c r="BE29" s="210"/>
      <c r="BF29" s="210"/>
      <c r="BG29" s="210"/>
      <c r="BH29" s="207" t="s">
        <v>192</v>
      </c>
      <c r="BI29" s="207"/>
      <c r="BJ29" s="207"/>
      <c r="BK29" s="207"/>
      <c r="BP29" s="211" t="s">
        <v>307</v>
      </c>
    </row>
    <row r="30" spans="2:72" ht="15" customHeight="1">
      <c r="B30" s="132"/>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4"/>
      <c r="AV30" s="209"/>
      <c r="AW30" s="209"/>
      <c r="AX30" s="209"/>
      <c r="AY30" s="209"/>
      <c r="BD30" s="207"/>
      <c r="BE30" s="207"/>
      <c r="BF30" s="207"/>
      <c r="BG30" s="207"/>
      <c r="BH30" s="207"/>
      <c r="BI30" s="207"/>
      <c r="BJ30" s="207"/>
      <c r="BK30" s="207"/>
      <c r="BO30" s="128"/>
      <c r="BP30" s="212"/>
    </row>
    <row r="31" spans="2:72" ht="15" customHeight="1">
      <c r="B31" s="132"/>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4"/>
      <c r="AY31" s="204" t="s">
        <v>308</v>
      </c>
      <c r="AZ31" s="204"/>
      <c r="BC31" s="204" t="s">
        <v>309</v>
      </c>
      <c r="BD31" s="204"/>
      <c r="BG31" s="204" t="s">
        <v>310</v>
      </c>
      <c r="BH31" s="204"/>
      <c r="BI31" s="205" t="s">
        <v>307</v>
      </c>
      <c r="BJ31" s="206"/>
      <c r="BK31" s="206"/>
      <c r="BL31" s="206"/>
      <c r="BM31" s="206"/>
    </row>
    <row r="32" spans="2:72" ht="15" customHeight="1">
      <c r="B32" s="132"/>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4"/>
      <c r="AZ32" s="30"/>
      <c r="BB32" s="30"/>
    </row>
    <row r="33" spans="2:51" ht="15" customHeight="1">
      <c r="B33" s="132"/>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4"/>
      <c r="AY33" t="s">
        <v>314</v>
      </c>
    </row>
    <row r="34" spans="2:51" ht="15" customHeight="1">
      <c r="B34" s="132"/>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4"/>
      <c r="AY34" t="s">
        <v>315</v>
      </c>
    </row>
    <row r="35" spans="2:51" ht="15" customHeight="1">
      <c r="B35" s="132"/>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4"/>
      <c r="AY35" t="s">
        <v>316</v>
      </c>
    </row>
    <row r="36" spans="2:51" ht="15" customHeight="1">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4"/>
      <c r="AY36" t="s">
        <v>317</v>
      </c>
    </row>
    <row r="37" spans="2:51" ht="15" customHeight="1">
      <c r="B37" s="132"/>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4"/>
      <c r="AY37" t="s">
        <v>318</v>
      </c>
    </row>
    <row r="38" spans="2:51" ht="15" customHeight="1">
      <c r="B38" s="132"/>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4"/>
      <c r="AY38" t="s">
        <v>319</v>
      </c>
    </row>
    <row r="39" spans="2:51" ht="15" customHeight="1">
      <c r="B39" s="132"/>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4"/>
    </row>
    <row r="40" spans="2:51" ht="15" customHeight="1">
      <c r="B40" s="132"/>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4"/>
    </row>
    <row r="41" spans="2:51" ht="15" customHeight="1">
      <c r="B41" s="132"/>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4"/>
    </row>
    <row r="42" spans="2:51" ht="15" customHeight="1">
      <c r="B42" s="132"/>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4"/>
    </row>
    <row r="43" spans="2:51" ht="15" customHeight="1">
      <c r="B43" s="132"/>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4"/>
    </row>
    <row r="44" spans="2:51" ht="15" customHeight="1">
      <c r="B44" s="132"/>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4"/>
    </row>
    <row r="45" spans="2:51" ht="15" customHeight="1">
      <c r="B45" s="135"/>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7"/>
    </row>
    <row r="46" spans="2:51" ht="15" customHeight="1">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row>
  </sheetData>
  <sheetProtection sheet="1" objects="1" scenarios="1" formatCells="0" formatColumns="0" formatRows="0" insertColumns="0" insertRows="0" insertHyperlinks="0" deleteColumns="0" deleteRows="0" selectLockedCells="1"/>
  <mergeCells count="28">
    <mergeCell ref="BM10:BT10"/>
    <mergeCell ref="BM12:BT12"/>
    <mergeCell ref="A2:AQ2"/>
    <mergeCell ref="AV3:BB4"/>
    <mergeCell ref="AY7:BH7"/>
    <mergeCell ref="BD8:BH9"/>
    <mergeCell ref="AY10:BH12"/>
    <mergeCell ref="AU13:AY14"/>
    <mergeCell ref="BD13:BG14"/>
    <mergeCell ref="BH13:BL14"/>
    <mergeCell ref="BP13:BP14"/>
    <mergeCell ref="AY15:AZ15"/>
    <mergeCell ref="BC15:BD15"/>
    <mergeCell ref="BG15:BH15"/>
    <mergeCell ref="BI15:BL15"/>
    <mergeCell ref="AY31:AZ31"/>
    <mergeCell ref="BC31:BD31"/>
    <mergeCell ref="BG31:BH31"/>
    <mergeCell ref="BI31:BM31"/>
    <mergeCell ref="AY23:BH23"/>
    <mergeCell ref="BD24:BH25"/>
    <mergeCell ref="AY26:BH28"/>
    <mergeCell ref="BM26:BT26"/>
    <mergeCell ref="BM28:BT28"/>
    <mergeCell ref="AV29:AY30"/>
    <mergeCell ref="BD29:BG30"/>
    <mergeCell ref="BH29:BK30"/>
    <mergeCell ref="BP29:BP30"/>
  </mergeCells>
  <phoneticPr fontId="1"/>
  <pageMargins left="0.23622047244094488" right="0.23622047244094488"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DDC5-ED28-4F8C-8CC9-94172FD1CD29}">
  <dimension ref="B1:S23"/>
  <sheetViews>
    <sheetView showGridLines="0" view="pageBreakPreview" zoomScale="90" zoomScaleNormal="100" zoomScaleSheetLayoutView="90" workbookViewId="0">
      <selection activeCell="D10" sqref="D10"/>
    </sheetView>
  </sheetViews>
  <sheetFormatPr defaultRowHeight="15"/>
  <cols>
    <col min="1" max="1" width="8.796875" style="161"/>
    <col min="2" max="2" width="16.69921875" style="161" customWidth="1"/>
    <col min="3" max="3" width="10.69921875" style="161" customWidth="1"/>
    <col min="4" max="4" width="40.69921875" style="161" customWidth="1"/>
    <col min="5" max="6" width="8.796875" style="161"/>
    <col min="7" max="7" width="26.69921875" style="161" customWidth="1"/>
    <col min="8" max="8" width="40.69921875" style="161" customWidth="1"/>
    <col min="9" max="9" width="8.19921875" style="161" customWidth="1"/>
    <col min="10" max="10" width="2.69921875" style="161" customWidth="1"/>
    <col min="11" max="11" width="6.5" style="161" customWidth="1"/>
    <col min="12" max="12" width="10.3984375" style="161" customWidth="1"/>
    <col min="13" max="16384" width="8.796875" style="161"/>
  </cols>
  <sheetData>
    <row r="1" spans="2:19">
      <c r="J1" s="162"/>
    </row>
    <row r="2" spans="2:19" ht="24.6">
      <c r="B2" s="163" t="s">
        <v>6</v>
      </c>
      <c r="C2" s="163"/>
      <c r="G2" s="163" t="s">
        <v>6</v>
      </c>
      <c r="J2" s="162"/>
    </row>
    <row r="3" spans="2:19" ht="13.2" customHeight="1">
      <c r="B3" s="163"/>
      <c r="C3" s="163"/>
      <c r="J3" s="162"/>
      <c r="P3" s="164"/>
    </row>
    <row r="4" spans="2:19" ht="21.6" customHeight="1">
      <c r="B4" s="166" t="s">
        <v>8</v>
      </c>
      <c r="C4" s="217"/>
      <c r="D4" s="217"/>
      <c r="G4" s="167" t="s">
        <v>8</v>
      </c>
      <c r="H4" s="168" t="s">
        <v>138</v>
      </c>
      <c r="J4" s="162"/>
      <c r="L4" s="218" t="s">
        <v>135</v>
      </c>
      <c r="M4" s="169" t="s">
        <v>136</v>
      </c>
      <c r="N4" s="169"/>
      <c r="O4" s="169"/>
      <c r="P4" s="169"/>
      <c r="Q4" s="170"/>
      <c r="R4" s="170"/>
      <c r="S4" s="171" t="s">
        <v>137</v>
      </c>
    </row>
    <row r="5" spans="2:19" ht="40.049999999999997" customHeight="1">
      <c r="B5" s="166" t="s">
        <v>7</v>
      </c>
      <c r="C5" s="220"/>
      <c r="D5" s="220"/>
      <c r="G5" s="167" t="s">
        <v>7</v>
      </c>
      <c r="H5" s="168" t="s">
        <v>255</v>
      </c>
      <c r="J5" s="162"/>
      <c r="L5" s="219"/>
      <c r="M5" s="172"/>
      <c r="N5" s="221" t="s">
        <v>139</v>
      </c>
      <c r="O5" s="221"/>
      <c r="P5" s="221"/>
      <c r="Q5" s="221"/>
      <c r="R5" s="172"/>
      <c r="S5" s="172"/>
    </row>
    <row r="6" spans="2:19" ht="19.95" customHeight="1">
      <c r="J6" s="162"/>
      <c r="L6" s="173"/>
      <c r="M6" s="172"/>
      <c r="N6" s="174"/>
      <c r="O6" s="174"/>
      <c r="P6" s="174"/>
      <c r="Q6" s="174"/>
      <c r="R6" s="172"/>
      <c r="S6" s="172"/>
    </row>
    <row r="7" spans="2:19" ht="40.049999999999997" customHeight="1">
      <c r="B7" s="222" t="s">
        <v>3</v>
      </c>
      <c r="C7" s="223"/>
      <c r="D7" s="175" t="s">
        <v>9</v>
      </c>
      <c r="G7" s="175" t="s">
        <v>3</v>
      </c>
      <c r="H7" s="175" t="s">
        <v>9</v>
      </c>
      <c r="J7" s="162"/>
      <c r="L7" s="224" t="s">
        <v>141</v>
      </c>
      <c r="M7" s="224"/>
      <c r="N7" s="176" t="s">
        <v>273</v>
      </c>
      <c r="O7" s="177"/>
      <c r="P7" s="177"/>
      <c r="Q7" s="177"/>
      <c r="R7" s="167"/>
      <c r="S7" s="167"/>
    </row>
    <row r="8" spans="2:19" ht="40.049999999999997" customHeight="1">
      <c r="B8" s="225" t="s">
        <v>1</v>
      </c>
      <c r="C8" s="226"/>
      <c r="D8" s="138"/>
      <c r="G8" s="178" t="str">
        <f>B8</f>
        <v>契約締結日</v>
      </c>
      <c r="H8" s="179" t="s">
        <v>145</v>
      </c>
      <c r="J8" s="162"/>
      <c r="L8" s="224" t="s">
        <v>143</v>
      </c>
      <c r="M8" s="224"/>
      <c r="N8" s="181" t="s">
        <v>261</v>
      </c>
      <c r="O8" s="181"/>
      <c r="P8" s="181"/>
      <c r="Q8" s="181"/>
      <c r="R8" s="181"/>
      <c r="S8" s="181"/>
    </row>
    <row r="9" spans="2:19" ht="40.049999999999997" customHeight="1">
      <c r="B9" s="225" t="s">
        <v>327</v>
      </c>
      <c r="C9" s="226"/>
      <c r="D9" s="138"/>
      <c r="G9" s="178" t="str">
        <f t="shared" ref="G9:G12" si="0">B9</f>
        <v>契約者(注文者）</v>
      </c>
      <c r="H9" s="179" t="s">
        <v>146</v>
      </c>
      <c r="J9" s="162"/>
      <c r="L9" s="182"/>
    </row>
    <row r="10" spans="2:19" ht="40.049999999999997" customHeight="1">
      <c r="B10" s="227" t="s">
        <v>260</v>
      </c>
      <c r="C10" s="228"/>
      <c r="D10" s="138"/>
      <c r="G10" s="184" t="s">
        <v>263</v>
      </c>
      <c r="H10" s="179" t="s">
        <v>192</v>
      </c>
      <c r="J10" s="162"/>
      <c r="L10" s="229" t="s">
        <v>147</v>
      </c>
      <c r="M10" s="229"/>
      <c r="N10" s="177" t="s">
        <v>255</v>
      </c>
      <c r="O10" s="177"/>
      <c r="P10" s="167"/>
      <c r="Q10" s="167"/>
      <c r="R10" s="167"/>
      <c r="S10" s="183" t="s">
        <v>148</v>
      </c>
    </row>
    <row r="11" spans="2:19" ht="40.049999999999997" customHeight="1">
      <c r="B11" s="225" t="s">
        <v>325</v>
      </c>
      <c r="C11" s="226"/>
      <c r="D11" s="138"/>
      <c r="G11" s="178" t="str">
        <f t="shared" si="0"/>
        <v>契約者（発注先）</v>
      </c>
      <c r="H11" s="179" t="s">
        <v>193</v>
      </c>
      <c r="J11" s="162"/>
      <c r="L11" s="230" t="s">
        <v>150</v>
      </c>
      <c r="M11" s="230"/>
      <c r="N11" s="181" t="s">
        <v>269</v>
      </c>
      <c r="O11" s="181"/>
      <c r="P11" s="181"/>
      <c r="Q11" s="181"/>
      <c r="R11" s="181"/>
      <c r="S11" s="185"/>
    </row>
    <row r="12" spans="2:19" ht="40.049999999999997" customHeight="1">
      <c r="B12" s="225" t="s">
        <v>326</v>
      </c>
      <c r="C12" s="226"/>
      <c r="D12" s="138"/>
      <c r="G12" s="178" t="str">
        <f t="shared" si="0"/>
        <v>契約者印（発注先印）</v>
      </c>
      <c r="H12" s="179" t="s">
        <v>194</v>
      </c>
      <c r="J12" s="162"/>
      <c r="L12" s="230" t="s">
        <v>152</v>
      </c>
      <c r="M12" s="230"/>
      <c r="N12" s="180" t="s">
        <v>256</v>
      </c>
      <c r="O12" s="180"/>
      <c r="P12" s="181"/>
      <c r="Q12" s="181"/>
      <c r="R12" s="181"/>
      <c r="S12" s="183" t="s">
        <v>148</v>
      </c>
    </row>
    <row r="13" spans="2:19" ht="40.049999999999997" customHeight="1">
      <c r="D13" s="190"/>
      <c r="H13" s="191"/>
      <c r="J13" s="162"/>
      <c r="L13" s="230" t="s">
        <v>150</v>
      </c>
      <c r="M13" s="230"/>
      <c r="N13" s="181" t="s">
        <v>270</v>
      </c>
      <c r="O13" s="181"/>
      <c r="P13" s="181"/>
      <c r="Q13" s="181"/>
      <c r="R13" s="181"/>
      <c r="S13" s="181"/>
    </row>
    <row r="14" spans="2:19" ht="40.049999999999997" customHeight="1">
      <c r="J14" s="162"/>
      <c r="L14" s="186"/>
      <c r="M14" s="186"/>
    </row>
    <row r="15" spans="2:19" ht="19.95" customHeight="1">
      <c r="B15" s="161" t="s">
        <v>250</v>
      </c>
      <c r="G15" s="161" t="str">
        <f>B15</f>
        <v>（※1）契約書の該当箇所にマーカー等で番号等を振ってください。</v>
      </c>
      <c r="J15" s="162"/>
      <c r="L15" s="182" t="s">
        <v>157</v>
      </c>
    </row>
    <row r="16" spans="2:19" ht="19.95" customHeight="1">
      <c r="B16" s="161" t="s">
        <v>276</v>
      </c>
      <c r="G16" s="161" t="s">
        <v>276</v>
      </c>
      <c r="J16" s="162"/>
      <c r="L16" s="169" t="s">
        <v>158</v>
      </c>
      <c r="M16" s="169"/>
      <c r="N16" s="231" t="s">
        <v>159</v>
      </c>
      <c r="O16" s="231"/>
      <c r="P16" s="231"/>
      <c r="Q16" s="231"/>
      <c r="R16" s="231"/>
      <c r="S16" s="231"/>
    </row>
    <row r="17" spans="2:19" ht="19.95" customHeight="1">
      <c r="B17" s="233" t="s">
        <v>277</v>
      </c>
      <c r="C17" s="233"/>
      <c r="D17" s="233"/>
      <c r="G17" s="233" t="s">
        <v>277</v>
      </c>
      <c r="H17" s="233"/>
      <c r="I17" s="233"/>
      <c r="J17" s="162"/>
      <c r="L17" s="232" t="s">
        <v>160</v>
      </c>
      <c r="M17" s="232"/>
      <c r="N17" s="231" t="s">
        <v>137</v>
      </c>
      <c r="O17" s="231"/>
      <c r="P17" s="231"/>
      <c r="Q17" s="231"/>
      <c r="R17" s="231"/>
      <c r="S17" s="231"/>
    </row>
    <row r="18" spans="2:19" ht="19.95" customHeight="1">
      <c r="B18" s="234" t="s">
        <v>268</v>
      </c>
      <c r="C18" s="234"/>
      <c r="D18" s="234"/>
      <c r="G18" s="234" t="s">
        <v>268</v>
      </c>
      <c r="H18" s="234"/>
      <c r="I18" s="234"/>
      <c r="J18" s="162"/>
      <c r="L18" s="169" t="s">
        <v>162</v>
      </c>
      <c r="M18" s="169"/>
      <c r="N18" s="231" t="s">
        <v>272</v>
      </c>
      <c r="O18" s="231"/>
      <c r="P18" s="231"/>
      <c r="Q18" s="231"/>
      <c r="R18" s="231"/>
      <c r="S18" s="231"/>
    </row>
    <row r="19" spans="2:19" ht="19.95" customHeight="1">
      <c r="B19" s="161" t="s">
        <v>274</v>
      </c>
      <c r="J19" s="162"/>
      <c r="L19" s="232" t="s">
        <v>165</v>
      </c>
      <c r="M19" s="232"/>
      <c r="N19" s="231"/>
      <c r="O19" s="231"/>
      <c r="P19" s="231"/>
      <c r="Q19" s="231"/>
      <c r="R19" s="231"/>
      <c r="S19" s="231"/>
    </row>
    <row r="20" spans="2:19" ht="19.95" customHeight="1">
      <c r="J20" s="162"/>
      <c r="L20" s="182"/>
    </row>
    <row r="21" spans="2:19">
      <c r="J21" s="162"/>
      <c r="L21" s="189" t="s">
        <v>166</v>
      </c>
    </row>
    <row r="22" spans="2:19">
      <c r="J22" s="162"/>
    </row>
    <row r="23" spans="2:19">
      <c r="J23" s="162"/>
    </row>
  </sheetData>
  <sheetProtection algorithmName="SHA-512" hashValue="NIaJAKMeFU85vO58Sp/bIxoL3qt4uhPyV5v0/we9r304GeemePLOjXfCXdT7yD8vz5csPG4C7G526NJRLe+uGA==" saltValue="cxGkZDsGTaz+wwptZg/K/g==" spinCount="100000" sheet="1" formatCells="0" formatColumns="0" formatRows="0" selectLockedCells="1"/>
  <mergeCells count="26">
    <mergeCell ref="B11:C11"/>
    <mergeCell ref="L11:M11"/>
    <mergeCell ref="N18:S18"/>
    <mergeCell ref="L19:M19"/>
    <mergeCell ref="N19:S19"/>
    <mergeCell ref="B12:C12"/>
    <mergeCell ref="L12:M12"/>
    <mergeCell ref="L13:M13"/>
    <mergeCell ref="N16:S16"/>
    <mergeCell ref="L17:M17"/>
    <mergeCell ref="N17:S17"/>
    <mergeCell ref="G17:I17"/>
    <mergeCell ref="G18:I18"/>
    <mergeCell ref="B17:D17"/>
    <mergeCell ref="B18:D18"/>
    <mergeCell ref="B8:C8"/>
    <mergeCell ref="L8:M8"/>
    <mergeCell ref="B9:C9"/>
    <mergeCell ref="B10:C10"/>
    <mergeCell ref="L10:M10"/>
    <mergeCell ref="C4:D4"/>
    <mergeCell ref="L4:L5"/>
    <mergeCell ref="C5:D5"/>
    <mergeCell ref="N5:Q5"/>
    <mergeCell ref="B7:C7"/>
    <mergeCell ref="L7:M7"/>
  </mergeCells>
  <phoneticPr fontId="1"/>
  <pageMargins left="0.23622047244094488" right="0.23622047244094488"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EA0E-EFE3-453F-80DE-84F24A4AA0FD}">
  <dimension ref="B1:U23"/>
  <sheetViews>
    <sheetView showGridLines="0" zoomScale="70" zoomScaleNormal="70" zoomScaleSheetLayoutView="80" workbookViewId="0">
      <selection activeCell="T8" sqref="T8"/>
    </sheetView>
  </sheetViews>
  <sheetFormatPr defaultRowHeight="15"/>
  <cols>
    <col min="1" max="1" width="8.796875" style="161"/>
    <col min="2" max="2" width="16.69921875" style="161" customWidth="1"/>
    <col min="3" max="3" width="13.69921875" style="161" customWidth="1"/>
    <col min="4" max="4" width="40.69921875" style="161" customWidth="1"/>
    <col min="5" max="5" width="8.796875" style="161"/>
    <col min="6" max="6" width="6.296875" style="161" customWidth="1"/>
    <col min="7" max="7" width="26.69921875" style="161" customWidth="1"/>
    <col min="8" max="8" width="40.69921875" style="161" customWidth="1"/>
    <col min="9" max="9" width="6.69921875" style="161" customWidth="1"/>
    <col min="10" max="10" width="2.69921875" style="161" customWidth="1"/>
    <col min="11" max="11" width="6.5" style="161" customWidth="1"/>
    <col min="12" max="12" width="10.3984375" style="161" customWidth="1"/>
    <col min="13" max="19" width="8.796875" style="161"/>
    <col min="20" max="20" width="11.09765625" style="161" customWidth="1"/>
    <col min="21" max="16384" width="8.796875" style="161"/>
  </cols>
  <sheetData>
    <row r="1" spans="2:21">
      <c r="J1" s="162"/>
    </row>
    <row r="2" spans="2:21" ht="24.6">
      <c r="B2" s="163" t="s">
        <v>6</v>
      </c>
      <c r="C2" s="163"/>
      <c r="G2" s="163" t="s">
        <v>6</v>
      </c>
      <c r="J2" s="162"/>
    </row>
    <row r="3" spans="2:21" ht="13.2" customHeight="1">
      <c r="B3" s="163"/>
      <c r="C3" s="163"/>
      <c r="J3" s="162"/>
      <c r="P3" s="164"/>
      <c r="U3" s="165" t="s">
        <v>257</v>
      </c>
    </row>
    <row r="4" spans="2:21" ht="21.6" customHeight="1">
      <c r="B4" s="166" t="s">
        <v>8</v>
      </c>
      <c r="C4" s="217"/>
      <c r="D4" s="217"/>
      <c r="G4" s="167" t="s">
        <v>8</v>
      </c>
      <c r="H4" s="168" t="s">
        <v>138</v>
      </c>
      <c r="J4" s="162"/>
      <c r="L4" s="218" t="s">
        <v>135</v>
      </c>
      <c r="M4" s="169" t="s">
        <v>136</v>
      </c>
      <c r="N4" s="169"/>
      <c r="O4" s="169"/>
      <c r="P4" s="169"/>
      <c r="Q4" s="170"/>
      <c r="R4" s="170"/>
      <c r="S4" s="171" t="s">
        <v>137</v>
      </c>
    </row>
    <row r="5" spans="2:21" ht="40.049999999999997" customHeight="1">
      <c r="B5" s="166" t="s">
        <v>7</v>
      </c>
      <c r="C5" s="220"/>
      <c r="D5" s="220"/>
      <c r="G5" s="167" t="s">
        <v>7</v>
      </c>
      <c r="H5" s="168" t="s">
        <v>258</v>
      </c>
      <c r="J5" s="162"/>
      <c r="L5" s="219"/>
      <c r="M5" s="172"/>
      <c r="N5" s="221" t="s">
        <v>139</v>
      </c>
      <c r="O5" s="221"/>
      <c r="P5" s="221"/>
      <c r="Q5" s="221"/>
      <c r="R5" s="172"/>
      <c r="S5" s="172"/>
    </row>
    <row r="6" spans="2:21" ht="19.95" customHeight="1">
      <c r="J6" s="162"/>
      <c r="L6" s="173"/>
      <c r="M6" s="172"/>
      <c r="N6" s="174"/>
      <c r="O6" s="174"/>
      <c r="P6" s="174"/>
      <c r="Q6" s="174"/>
      <c r="R6" s="172"/>
      <c r="S6" s="172"/>
    </row>
    <row r="7" spans="2:21" ht="40.049999999999997" customHeight="1">
      <c r="B7" s="238" t="s">
        <v>3</v>
      </c>
      <c r="C7" s="239"/>
      <c r="D7" s="175" t="s">
        <v>9</v>
      </c>
      <c r="G7" s="175" t="s">
        <v>3</v>
      </c>
      <c r="H7" s="175" t="s">
        <v>9</v>
      </c>
      <c r="J7" s="162"/>
      <c r="L7" s="224" t="s">
        <v>141</v>
      </c>
      <c r="M7" s="224"/>
      <c r="N7" s="176" t="s">
        <v>262</v>
      </c>
      <c r="O7" s="177"/>
      <c r="P7" s="177"/>
      <c r="Q7" s="177"/>
      <c r="R7" s="167"/>
      <c r="S7" s="167"/>
    </row>
    <row r="8" spans="2:21" ht="40.049999999999997" customHeight="1">
      <c r="B8" s="225" t="s">
        <v>1</v>
      </c>
      <c r="C8" s="226"/>
      <c r="D8" s="138"/>
      <c r="G8" s="178" t="str">
        <f>B8</f>
        <v>契約締結日</v>
      </c>
      <c r="H8" s="179" t="s">
        <v>145</v>
      </c>
      <c r="J8" s="162"/>
      <c r="L8" s="224" t="s">
        <v>143</v>
      </c>
      <c r="M8" s="224"/>
      <c r="N8" s="180" t="s">
        <v>261</v>
      </c>
      <c r="O8" s="180"/>
      <c r="P8" s="180"/>
      <c r="Q8" s="181"/>
      <c r="R8" s="181"/>
      <c r="S8" s="181"/>
    </row>
    <row r="9" spans="2:21" ht="40.049999999999997" customHeight="1">
      <c r="B9" s="225" t="s">
        <v>328</v>
      </c>
      <c r="C9" s="226"/>
      <c r="D9" s="138"/>
      <c r="G9" s="178" t="str">
        <f t="shared" ref="G9:G13" si="0">B9</f>
        <v>契約者（請負者、販売者）</v>
      </c>
      <c r="H9" s="179" t="s">
        <v>146</v>
      </c>
      <c r="J9" s="162"/>
      <c r="L9" s="182"/>
    </row>
    <row r="10" spans="2:21" ht="40.049999999999997" customHeight="1">
      <c r="B10" s="222" t="s">
        <v>228</v>
      </c>
      <c r="C10" s="223"/>
      <c r="D10" s="138"/>
      <c r="G10" s="178" t="str">
        <f t="shared" si="0"/>
        <v>設置先地番</v>
      </c>
      <c r="H10" s="179" t="s">
        <v>192</v>
      </c>
      <c r="J10" s="162"/>
      <c r="L10" s="229" t="s">
        <v>147</v>
      </c>
      <c r="M10" s="229"/>
      <c r="N10" s="177" t="s">
        <v>254</v>
      </c>
      <c r="O10" s="177"/>
      <c r="P10" s="167"/>
      <c r="Q10" s="167"/>
      <c r="R10" s="167"/>
      <c r="S10" s="183" t="s">
        <v>148</v>
      </c>
    </row>
    <row r="11" spans="2:21" ht="40.049999999999997" customHeight="1">
      <c r="B11" s="227" t="s">
        <v>260</v>
      </c>
      <c r="C11" s="228"/>
      <c r="D11" s="138"/>
      <c r="G11" s="184" t="s">
        <v>263</v>
      </c>
      <c r="H11" s="179" t="s">
        <v>193</v>
      </c>
      <c r="J11" s="162"/>
      <c r="L11" s="230" t="s">
        <v>150</v>
      </c>
      <c r="M11" s="230"/>
      <c r="N11" s="181" t="s">
        <v>144</v>
      </c>
      <c r="O11" s="181"/>
      <c r="P11" s="181"/>
      <c r="Q11" s="181"/>
      <c r="R11" s="181"/>
      <c r="S11" s="185"/>
    </row>
    <row r="12" spans="2:21" ht="40.049999999999997" customHeight="1">
      <c r="B12" s="225" t="s">
        <v>329</v>
      </c>
      <c r="C12" s="226"/>
      <c r="D12" s="138"/>
      <c r="G12" s="178" t="str">
        <f t="shared" si="0"/>
        <v>契約者（注文者、購入者）</v>
      </c>
      <c r="H12" s="179" t="s">
        <v>194</v>
      </c>
      <c r="J12" s="162"/>
      <c r="L12" s="230" t="s">
        <v>152</v>
      </c>
      <c r="M12" s="230"/>
      <c r="N12" s="180" t="s">
        <v>252</v>
      </c>
      <c r="O12" s="180"/>
      <c r="P12" s="181"/>
      <c r="Q12" s="181"/>
      <c r="R12" s="181"/>
      <c r="S12" s="183" t="s">
        <v>148</v>
      </c>
    </row>
    <row r="13" spans="2:21" ht="40.049999999999997" customHeight="1">
      <c r="B13" s="225" t="s">
        <v>330</v>
      </c>
      <c r="C13" s="226"/>
      <c r="D13" s="138"/>
      <c r="G13" s="178" t="str">
        <f t="shared" si="0"/>
        <v>契約者印（注文者、購入者印）</v>
      </c>
      <c r="H13" s="179" t="s">
        <v>195</v>
      </c>
      <c r="J13" s="162"/>
      <c r="L13" s="230" t="s">
        <v>150</v>
      </c>
      <c r="M13" s="230"/>
      <c r="N13" s="181" t="s">
        <v>253</v>
      </c>
      <c r="O13" s="181"/>
      <c r="P13" s="181"/>
      <c r="Q13" s="181"/>
      <c r="R13" s="181"/>
      <c r="S13" s="181"/>
    </row>
    <row r="14" spans="2:21" ht="55.2" customHeight="1">
      <c r="B14" s="236" t="s">
        <v>259</v>
      </c>
      <c r="C14" s="237"/>
      <c r="D14" s="138"/>
      <c r="G14" s="178" t="str">
        <f>B14</f>
        <v>特約等(※３)</v>
      </c>
      <c r="H14" s="179" t="s">
        <v>251</v>
      </c>
      <c r="J14" s="162"/>
      <c r="L14" s="186"/>
      <c r="M14" s="186"/>
    </row>
    <row r="15" spans="2:21" ht="19.95" customHeight="1">
      <c r="J15" s="162"/>
      <c r="L15" s="182" t="s">
        <v>157</v>
      </c>
    </row>
    <row r="16" spans="2:21" ht="19.95" customHeight="1">
      <c r="B16" s="161" t="s">
        <v>250</v>
      </c>
      <c r="G16" s="161" t="str">
        <f>B16</f>
        <v>（※1）契約書の該当箇所にマーカー等で番号等を振ってください。</v>
      </c>
      <c r="J16" s="162"/>
      <c r="L16" s="169" t="s">
        <v>321</v>
      </c>
      <c r="M16" s="169"/>
      <c r="N16" s="231" t="s">
        <v>159</v>
      </c>
      <c r="O16" s="231"/>
      <c r="P16" s="231"/>
      <c r="Q16" s="231"/>
      <c r="R16" s="231"/>
      <c r="S16" s="231"/>
    </row>
    <row r="17" spans="2:19" ht="19.95" customHeight="1">
      <c r="B17" s="161" t="s">
        <v>276</v>
      </c>
      <c r="G17" s="161" t="str">
        <f>B17</f>
        <v>（※2）件名で助成対象機器が判断できない場合は、助成対象機器が記載されている箇所</v>
      </c>
      <c r="J17" s="162"/>
      <c r="L17" s="232" t="s">
        <v>160</v>
      </c>
      <c r="M17" s="232"/>
      <c r="N17" s="231" t="s">
        <v>137</v>
      </c>
      <c r="O17" s="231"/>
      <c r="P17" s="231"/>
      <c r="Q17" s="231"/>
      <c r="R17" s="231"/>
      <c r="S17" s="231"/>
    </row>
    <row r="18" spans="2:19" ht="19.95" customHeight="1">
      <c r="B18" s="233" t="s">
        <v>277</v>
      </c>
      <c r="C18" s="233"/>
      <c r="D18" s="233"/>
      <c r="G18" s="161" t="str">
        <f t="shared" ref="G18:G22" si="1">B18</f>
        <v>　　　　　をマーカー等で番号を振ってください。</v>
      </c>
      <c r="H18" s="187"/>
      <c r="J18" s="162"/>
      <c r="L18" s="169" t="s">
        <v>322</v>
      </c>
      <c r="M18" s="169"/>
      <c r="N18" s="231" t="s">
        <v>271</v>
      </c>
      <c r="O18" s="231"/>
      <c r="P18" s="231"/>
      <c r="Q18" s="231"/>
      <c r="R18" s="231"/>
      <c r="S18" s="231"/>
    </row>
    <row r="19" spans="2:19" ht="19.95" customHeight="1">
      <c r="B19" s="234" t="s">
        <v>268</v>
      </c>
      <c r="C19" s="234"/>
      <c r="D19" s="234"/>
      <c r="G19" s="234" t="s">
        <v>267</v>
      </c>
      <c r="H19" s="234"/>
      <c r="I19" s="234"/>
      <c r="J19" s="162"/>
      <c r="L19" s="232" t="s">
        <v>165</v>
      </c>
      <c r="M19" s="232"/>
      <c r="N19" s="231"/>
      <c r="O19" s="231"/>
      <c r="P19" s="231"/>
      <c r="Q19" s="231"/>
      <c r="R19" s="231"/>
      <c r="S19" s="231"/>
    </row>
    <row r="20" spans="2:19" ht="19.95" customHeight="1">
      <c r="B20" s="234" t="s">
        <v>264</v>
      </c>
      <c r="C20" s="234"/>
      <c r="D20" s="234"/>
      <c r="G20" s="161" t="str">
        <f t="shared" si="1"/>
        <v>（※3）本契約書の特約等で「本助成金を受けていること」、「助成金相当額が控除されて</v>
      </c>
      <c r="H20" s="187"/>
      <c r="J20" s="162"/>
      <c r="L20" s="182" t="s">
        <v>323</v>
      </c>
      <c r="N20" s="231" t="s">
        <v>275</v>
      </c>
      <c r="O20" s="231"/>
      <c r="P20" s="231"/>
      <c r="Q20" s="231"/>
      <c r="R20" s="231"/>
      <c r="S20" s="231"/>
    </row>
    <row r="21" spans="2:19" ht="15.6" customHeight="1">
      <c r="B21" s="235" t="s">
        <v>266</v>
      </c>
      <c r="C21" s="235"/>
      <c r="D21" s="235"/>
      <c r="G21" s="188" t="str">
        <f>"　　　　"&amp;B21</f>
        <v>　　　　　　いること」、「助成金交付に係る義務が全て承継されること」を定めている場合は、</v>
      </c>
      <c r="H21" s="187"/>
      <c r="J21" s="162"/>
      <c r="L21" s="189" t="s">
        <v>166</v>
      </c>
    </row>
    <row r="22" spans="2:19">
      <c r="B22" s="234" t="s">
        <v>265</v>
      </c>
      <c r="C22" s="234"/>
      <c r="D22" s="234"/>
      <c r="G22" s="161" t="str">
        <f t="shared" si="1"/>
        <v>　　　　　　その記載箇所をマーカー等で明示ください。</v>
      </c>
      <c r="J22" s="162"/>
    </row>
    <row r="23" spans="2:19">
      <c r="J23" s="162"/>
    </row>
  </sheetData>
  <sheetProtection formatCells="0" formatColumns="0" formatRows="0" selectLockedCells="1"/>
  <mergeCells count="31">
    <mergeCell ref="N5:Q5"/>
    <mergeCell ref="L7:M7"/>
    <mergeCell ref="L11:M11"/>
    <mergeCell ref="L10:M10"/>
    <mergeCell ref="C4:D4"/>
    <mergeCell ref="L4:L5"/>
    <mergeCell ref="C5:D5"/>
    <mergeCell ref="B8:C8"/>
    <mergeCell ref="L8:M8"/>
    <mergeCell ref="B9:C9"/>
    <mergeCell ref="B11:C11"/>
    <mergeCell ref="B7:C7"/>
    <mergeCell ref="B10:C10"/>
    <mergeCell ref="B12:C12"/>
    <mergeCell ref="N20:S20"/>
    <mergeCell ref="B14:C14"/>
    <mergeCell ref="N18:S18"/>
    <mergeCell ref="L19:M19"/>
    <mergeCell ref="N19:S19"/>
    <mergeCell ref="L12:M12"/>
    <mergeCell ref="L13:M13"/>
    <mergeCell ref="N16:S16"/>
    <mergeCell ref="L17:M17"/>
    <mergeCell ref="N17:S17"/>
    <mergeCell ref="B18:D18"/>
    <mergeCell ref="B20:D20"/>
    <mergeCell ref="B21:D21"/>
    <mergeCell ref="B22:D22"/>
    <mergeCell ref="B19:D19"/>
    <mergeCell ref="G19:I19"/>
    <mergeCell ref="B13:C13"/>
  </mergeCells>
  <phoneticPr fontId="1"/>
  <pageMargins left="0.23622047244094488" right="0.23622047244094488" top="0.74803149606299213" bottom="0.74803149606299213" header="0.31496062992125984" footer="0.31496062992125984"/>
  <pageSetup paperSize="8" orientation="landscape" r:id="rId1"/>
  <colBreaks count="1" manualBreakCount="1">
    <brk id="5" max="22" man="1"/>
  </colBreaks>
  <ignoredErrors>
    <ignoredError sqref="G16:I20 G22:I22 H21:I21" unlockedFormula="1"/>
    <ignoredError sqref="G21" formula="1" unlocked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9CFA7-6AE6-4FB0-A598-E356DD452B32}">
  <dimension ref="A1:AM51"/>
  <sheetViews>
    <sheetView showGridLines="0" tabSelected="1" view="pageBreakPreview" zoomScale="90" zoomScaleNormal="100" zoomScaleSheetLayoutView="90" workbookViewId="0">
      <selection activeCell="E9" sqref="E9:L9"/>
    </sheetView>
  </sheetViews>
  <sheetFormatPr defaultRowHeight="18"/>
  <cols>
    <col min="1" max="1" width="4.19921875" customWidth="1"/>
    <col min="2" max="2" width="4" customWidth="1"/>
    <col min="3" max="3" width="2.69921875" customWidth="1"/>
    <col min="4" max="4" width="11.5" customWidth="1"/>
    <col min="5" max="5" width="23.19921875" customWidth="1"/>
    <col min="6" max="7" width="7.69921875" customWidth="1"/>
    <col min="8" max="10" width="5.69921875" customWidth="1"/>
    <col min="11" max="11" width="5.09765625" customWidth="1"/>
    <col min="12" max="12" width="5.69921875" customWidth="1"/>
    <col min="18" max="26" width="0" hidden="1" customWidth="1"/>
    <col min="27" max="27" width="4.19921875" customWidth="1"/>
    <col min="28" max="28" width="4" customWidth="1"/>
    <col min="29" max="29" width="2.69921875" customWidth="1"/>
    <col min="30" max="30" width="11.5" customWidth="1"/>
    <col min="31" max="31" width="23.19921875" customWidth="1"/>
    <col min="32" max="32" width="7.69921875" customWidth="1"/>
    <col min="33" max="38" width="5.69921875" customWidth="1"/>
  </cols>
  <sheetData>
    <row r="1" spans="1:38" s="4" customFormat="1" ht="30" customHeight="1">
      <c r="A1"/>
      <c r="B1"/>
      <c r="C1"/>
      <c r="D1"/>
      <c r="E1"/>
      <c r="F1" s="208" t="s">
        <v>218</v>
      </c>
      <c r="G1" s="208"/>
      <c r="H1" s="290"/>
      <c r="I1" s="290"/>
      <c r="J1" s="290"/>
      <c r="K1" s="290"/>
      <c r="L1" s="290"/>
      <c r="AA1" s="139"/>
      <c r="AB1"/>
      <c r="AC1"/>
      <c r="AD1"/>
      <c r="AE1"/>
      <c r="AF1" s="208" t="s">
        <v>218</v>
      </c>
      <c r="AG1" s="208"/>
      <c r="AH1" s="208" t="s">
        <v>324</v>
      </c>
      <c r="AI1" s="208"/>
      <c r="AJ1" s="208"/>
      <c r="AK1" s="208"/>
      <c r="AL1" s="208"/>
    </row>
    <row r="2" spans="1:38" s="4" customFormat="1" ht="30" customHeight="1">
      <c r="A2"/>
      <c r="B2"/>
      <c r="C2"/>
      <c r="D2"/>
      <c r="E2"/>
      <c r="F2" s="208" t="s">
        <v>320</v>
      </c>
      <c r="G2" s="208"/>
      <c r="H2" s="290"/>
      <c r="I2" s="290"/>
      <c r="J2" s="290"/>
      <c r="K2" s="290"/>
      <c r="L2" s="290"/>
      <c r="AA2" s="139"/>
      <c r="AB2"/>
      <c r="AC2"/>
      <c r="AD2"/>
      <c r="AE2"/>
      <c r="AF2" s="208" t="s">
        <v>320</v>
      </c>
      <c r="AG2" s="208"/>
      <c r="AH2" s="208">
        <v>87654321</v>
      </c>
      <c r="AI2" s="208"/>
      <c r="AJ2" s="208"/>
      <c r="AK2" s="208"/>
      <c r="AL2" s="208"/>
    </row>
    <row r="3" spans="1:38" s="4" customFormat="1" ht="4.95" customHeight="1">
      <c r="A3"/>
      <c r="B3"/>
      <c r="C3"/>
      <c r="D3"/>
      <c r="E3"/>
      <c r="F3" s="141"/>
      <c r="G3" s="141"/>
      <c r="H3" s="141"/>
      <c r="I3" s="141"/>
      <c r="J3" s="141"/>
      <c r="K3" s="141"/>
      <c r="L3" s="141"/>
      <c r="AA3" s="139"/>
      <c r="AB3"/>
      <c r="AC3"/>
      <c r="AD3"/>
      <c r="AE3"/>
      <c r="AF3" s="141"/>
      <c r="AG3" s="141"/>
      <c r="AH3" s="142"/>
      <c r="AI3" s="142"/>
      <c r="AJ3" s="142"/>
      <c r="AK3" s="142"/>
      <c r="AL3" s="142"/>
    </row>
    <row r="4" spans="1:38" s="4" customFormat="1">
      <c r="A4"/>
      <c r="B4"/>
      <c r="C4"/>
      <c r="D4"/>
      <c r="F4" s="332" t="s">
        <v>200</v>
      </c>
      <c r="G4" s="332"/>
      <c r="H4" s="289" t="s">
        <v>285</v>
      </c>
      <c r="I4" s="289"/>
      <c r="J4" s="289"/>
      <c r="K4" s="289"/>
      <c r="L4" s="289"/>
      <c r="AA4" s="139"/>
      <c r="AB4"/>
      <c r="AC4"/>
      <c r="AD4"/>
      <c r="AE4" s="286" t="s">
        <v>200</v>
      </c>
      <c r="AF4" s="286"/>
      <c r="AG4" s="286"/>
      <c r="AH4" s="287" t="s">
        <v>285</v>
      </c>
      <c r="AI4" s="287"/>
      <c r="AJ4" s="287"/>
      <c r="AK4" s="287"/>
      <c r="AL4" s="287"/>
    </row>
    <row r="5" spans="1:38" s="4" customFormat="1" ht="34.200000000000003" customHeight="1">
      <c r="B5" s="283" t="s">
        <v>249</v>
      </c>
      <c r="C5" s="283"/>
      <c r="D5" s="283"/>
      <c r="E5" s="283"/>
      <c r="F5" s="283"/>
      <c r="G5" s="283"/>
      <c r="H5" s="283"/>
      <c r="I5" s="283"/>
      <c r="J5" s="283"/>
      <c r="K5" s="283"/>
      <c r="L5" s="283"/>
      <c r="AA5" s="143"/>
      <c r="AB5" s="288" t="s">
        <v>249</v>
      </c>
      <c r="AC5" s="288"/>
      <c r="AD5" s="288"/>
      <c r="AE5" s="288"/>
      <c r="AF5" s="288"/>
      <c r="AG5" s="288"/>
      <c r="AH5" s="288"/>
      <c r="AI5" s="288"/>
      <c r="AJ5" s="288"/>
      <c r="AK5" s="288"/>
      <c r="AL5" s="288"/>
    </row>
    <row r="6" spans="1:38" s="4" customFormat="1" ht="34.200000000000003" customHeight="1">
      <c r="B6" s="285" t="s">
        <v>367</v>
      </c>
      <c r="C6" s="285"/>
      <c r="D6" s="285"/>
      <c r="E6" s="285"/>
      <c r="F6" s="285"/>
      <c r="G6" s="285"/>
      <c r="H6" s="285"/>
      <c r="I6" s="285"/>
      <c r="J6" s="285"/>
      <c r="K6" s="285"/>
      <c r="L6" s="285"/>
      <c r="AA6" s="143"/>
      <c r="AB6" s="285" t="s">
        <v>367</v>
      </c>
      <c r="AC6" s="285"/>
      <c r="AD6" s="285"/>
      <c r="AE6" s="285"/>
      <c r="AF6" s="285"/>
      <c r="AG6" s="285"/>
      <c r="AH6" s="285"/>
      <c r="AI6" s="285"/>
      <c r="AJ6" s="285"/>
      <c r="AK6" s="285"/>
      <c r="AL6" s="285"/>
    </row>
    <row r="7" spans="1:38" s="4" customFormat="1" ht="15" customHeight="1">
      <c r="A7"/>
      <c r="B7" s="282" t="s">
        <v>280</v>
      </c>
      <c r="C7" s="282"/>
      <c r="D7" s="282"/>
      <c r="E7" s="282"/>
      <c r="F7" s="282"/>
      <c r="G7" s="282"/>
      <c r="H7" s="282"/>
      <c r="I7" s="282"/>
      <c r="J7" s="282"/>
      <c r="K7" s="282"/>
      <c r="L7" s="282"/>
      <c r="AA7" s="139"/>
      <c r="AB7" s="282" t="s">
        <v>280</v>
      </c>
      <c r="AC7" s="282"/>
      <c r="AD7" s="282"/>
      <c r="AE7" s="282"/>
      <c r="AF7" s="282"/>
      <c r="AG7" s="282"/>
      <c r="AH7" s="282"/>
      <c r="AI7" s="282"/>
      <c r="AJ7" s="282"/>
      <c r="AK7" s="282"/>
      <c r="AL7" s="282"/>
    </row>
    <row r="8" spans="1:38" s="4" customFormat="1" ht="21.6" customHeight="1">
      <c r="A8"/>
      <c r="B8" s="284" t="s">
        <v>248</v>
      </c>
      <c r="C8" s="284"/>
      <c r="D8" s="284"/>
      <c r="E8" s="243" t="s">
        <v>44</v>
      </c>
      <c r="F8" s="243"/>
      <c r="G8" s="243"/>
      <c r="H8" s="243"/>
      <c r="I8" s="243"/>
      <c r="J8" s="243"/>
      <c r="K8" s="243"/>
      <c r="L8" s="243"/>
      <c r="AA8" s="139"/>
      <c r="AB8" s="284" t="s">
        <v>248</v>
      </c>
      <c r="AC8" s="284"/>
      <c r="AD8" s="284"/>
      <c r="AE8" s="291" t="s">
        <v>258</v>
      </c>
      <c r="AF8" s="291"/>
      <c r="AG8" s="291"/>
      <c r="AH8" s="291"/>
      <c r="AI8" s="291"/>
      <c r="AJ8" s="291"/>
      <c r="AK8" s="291"/>
      <c r="AL8" s="291"/>
    </row>
    <row r="9" spans="1:38" s="4" customFormat="1" ht="21.6" customHeight="1">
      <c r="A9"/>
      <c r="B9" s="242" t="s">
        <v>100</v>
      </c>
      <c r="C9" s="242"/>
      <c r="D9" s="242"/>
      <c r="E9" s="243" t="s">
        <v>44</v>
      </c>
      <c r="F9" s="243"/>
      <c r="G9" s="243"/>
      <c r="H9" s="243"/>
      <c r="I9" s="243"/>
      <c r="J9" s="243"/>
      <c r="K9" s="243"/>
      <c r="L9" s="243"/>
      <c r="AA9" s="139"/>
      <c r="AB9" s="242" t="s">
        <v>100</v>
      </c>
      <c r="AC9" s="242"/>
      <c r="AD9" s="242"/>
      <c r="AE9" s="291" t="s">
        <v>286</v>
      </c>
      <c r="AF9" s="291"/>
      <c r="AG9" s="291"/>
      <c r="AH9" s="291"/>
      <c r="AI9" s="291"/>
      <c r="AJ9" s="291"/>
      <c r="AK9" s="291"/>
      <c r="AL9" s="291"/>
    </row>
    <row r="10" spans="1:38" s="4" customFormat="1" ht="21.6" customHeight="1">
      <c r="A10"/>
      <c r="B10" s="242" t="s">
        <v>282</v>
      </c>
      <c r="C10" s="242"/>
      <c r="D10" s="242"/>
      <c r="E10" s="243"/>
      <c r="F10" s="243"/>
      <c r="G10" s="243"/>
      <c r="H10" s="243"/>
      <c r="I10" s="243"/>
      <c r="J10" s="243"/>
      <c r="K10" s="243"/>
      <c r="L10" s="243"/>
      <c r="AA10" s="139"/>
      <c r="AB10" s="242" t="s">
        <v>204</v>
      </c>
      <c r="AC10" s="242"/>
      <c r="AD10" s="242"/>
      <c r="AE10" s="291" t="s">
        <v>287</v>
      </c>
      <c r="AF10" s="291"/>
      <c r="AG10" s="291"/>
      <c r="AH10" s="291"/>
      <c r="AI10" s="291"/>
      <c r="AJ10" s="291"/>
      <c r="AK10" s="291"/>
      <c r="AL10" s="291"/>
    </row>
    <row r="11" spans="1:38" s="4" customFormat="1" ht="21.6" customHeight="1">
      <c r="A11"/>
      <c r="B11" s="242" t="s">
        <v>281</v>
      </c>
      <c r="C11" s="242"/>
      <c r="D11" s="242"/>
      <c r="E11" s="243"/>
      <c r="F11" s="243"/>
      <c r="G11" s="243"/>
      <c r="H11" s="243"/>
      <c r="I11" s="243"/>
      <c r="J11" s="243"/>
      <c r="K11" s="243"/>
      <c r="L11" s="243"/>
      <c r="AA11" s="139"/>
      <c r="AB11" s="140"/>
      <c r="AC11" s="140"/>
      <c r="AD11" s="140"/>
      <c r="AE11" s="58"/>
      <c r="AF11" s="58"/>
      <c r="AG11" s="58"/>
      <c r="AH11" s="58"/>
      <c r="AI11" s="58"/>
      <c r="AJ11" s="58"/>
      <c r="AK11" s="58"/>
      <c r="AL11" s="58"/>
    </row>
    <row r="12" spans="1:38" s="4" customFormat="1" ht="15" customHeight="1">
      <c r="A12"/>
      <c r="B12"/>
      <c r="C12"/>
      <c r="D12"/>
      <c r="E12"/>
      <c r="F12"/>
      <c r="G12"/>
      <c r="H12"/>
      <c r="I12"/>
      <c r="J12"/>
      <c r="K12"/>
      <c r="AA12" s="139"/>
      <c r="AB12"/>
      <c r="AC12"/>
      <c r="AD12"/>
      <c r="AE12"/>
      <c r="AF12"/>
      <c r="AG12"/>
      <c r="AH12"/>
      <c r="AI12"/>
      <c r="AJ12"/>
      <c r="AK12"/>
    </row>
    <row r="13" spans="1:38" s="4" customFormat="1" ht="15" customHeight="1">
      <c r="A13"/>
      <c r="B13" s="282" t="s">
        <v>219</v>
      </c>
      <c r="C13" s="282"/>
      <c r="D13" s="282"/>
      <c r="E13" s="282"/>
      <c r="F13" s="282"/>
      <c r="G13" s="282"/>
      <c r="H13" s="282"/>
      <c r="I13" s="282"/>
      <c r="J13" s="282"/>
      <c r="K13" s="282"/>
      <c r="L13" s="282"/>
      <c r="AA13" s="139"/>
      <c r="AB13" s="282" t="s">
        <v>219</v>
      </c>
      <c r="AC13" s="282"/>
      <c r="AD13" s="282"/>
      <c r="AE13" s="282"/>
      <c r="AF13" s="282"/>
      <c r="AG13" s="282"/>
      <c r="AH13" s="282"/>
      <c r="AI13" s="282"/>
      <c r="AJ13" s="282"/>
      <c r="AK13" s="282"/>
      <c r="AL13" s="282"/>
    </row>
    <row r="14" spans="1:38" s="4" customFormat="1" ht="20.399999999999999" customHeight="1">
      <c r="A14"/>
      <c r="B14" s="242" t="s">
        <v>279</v>
      </c>
      <c r="C14" s="242"/>
      <c r="D14" s="242"/>
      <c r="E14" s="243"/>
      <c r="F14" s="243"/>
      <c r="G14" s="243"/>
      <c r="H14" s="243"/>
      <c r="I14" s="243"/>
      <c r="J14" s="243"/>
      <c r="K14" s="243"/>
      <c r="L14" s="243"/>
      <c r="AA14" s="139"/>
      <c r="AB14" s="242" t="s">
        <v>206</v>
      </c>
      <c r="AC14" s="242"/>
      <c r="AD14" s="242"/>
      <c r="AE14" s="291" t="s">
        <v>289</v>
      </c>
      <c r="AF14" s="291"/>
      <c r="AG14" s="291"/>
      <c r="AH14" s="291"/>
      <c r="AI14" s="291"/>
      <c r="AJ14" s="291"/>
      <c r="AK14" s="291"/>
      <c r="AL14" s="291"/>
    </row>
    <row r="15" spans="1:38" s="4" customFormat="1" ht="20.399999999999999" customHeight="1">
      <c r="A15"/>
      <c r="B15" s="242" t="s">
        <v>220</v>
      </c>
      <c r="C15" s="242"/>
      <c r="D15" s="242"/>
      <c r="E15" s="243"/>
      <c r="F15" s="243"/>
      <c r="G15" s="243"/>
      <c r="H15" s="243"/>
      <c r="I15" s="243"/>
      <c r="J15" s="243"/>
      <c r="K15" s="243"/>
      <c r="L15" s="243"/>
      <c r="AA15" s="139"/>
      <c r="AB15" s="242" t="s">
        <v>220</v>
      </c>
      <c r="AC15" s="242"/>
      <c r="AD15" s="242"/>
      <c r="AE15" s="291" t="s">
        <v>288</v>
      </c>
      <c r="AF15" s="291"/>
      <c r="AG15" s="291"/>
      <c r="AH15" s="291"/>
      <c r="AI15" s="291"/>
      <c r="AJ15" s="291"/>
      <c r="AK15" s="291"/>
      <c r="AL15" s="291"/>
    </row>
    <row r="16" spans="1:38" s="4" customFormat="1" ht="13.5" customHeight="1">
      <c r="A16"/>
      <c r="B16"/>
      <c r="C16"/>
      <c r="D16"/>
      <c r="E16"/>
      <c r="F16"/>
      <c r="G16"/>
      <c r="H16"/>
      <c r="I16"/>
      <c r="J16"/>
      <c r="K16"/>
      <c r="AA16" s="139"/>
      <c r="AB16"/>
      <c r="AC16"/>
      <c r="AD16"/>
      <c r="AE16"/>
      <c r="AF16"/>
      <c r="AG16"/>
      <c r="AH16"/>
      <c r="AI16"/>
      <c r="AJ16"/>
      <c r="AK16"/>
    </row>
    <row r="17" spans="1:39" s="4" customFormat="1" ht="15" customHeight="1">
      <c r="A17"/>
      <c r="B17" s="282" t="s">
        <v>283</v>
      </c>
      <c r="C17" s="282"/>
      <c r="D17" s="282"/>
      <c r="E17" s="282"/>
      <c r="F17" s="282"/>
      <c r="G17" s="282"/>
      <c r="H17" s="282"/>
      <c r="I17" s="282"/>
      <c r="J17" s="282"/>
      <c r="K17" s="282"/>
      <c r="L17" s="282"/>
      <c r="AA17" s="139"/>
      <c r="AB17" s="282" t="s">
        <v>283</v>
      </c>
      <c r="AC17" s="282"/>
      <c r="AD17" s="282"/>
      <c r="AE17" s="282"/>
      <c r="AF17" s="282"/>
      <c r="AG17" s="282"/>
      <c r="AH17" s="282"/>
      <c r="AI17" s="282"/>
      <c r="AJ17" s="282"/>
      <c r="AK17" s="282"/>
      <c r="AL17" s="282"/>
    </row>
    <row r="18" spans="1:39" s="4" customFormat="1" ht="21" customHeight="1">
      <c r="A18"/>
      <c r="B18" s="242" t="s">
        <v>248</v>
      </c>
      <c r="C18" s="242"/>
      <c r="D18" s="242"/>
      <c r="E18" s="243"/>
      <c r="F18" s="243"/>
      <c r="G18" s="243"/>
      <c r="H18" s="243"/>
      <c r="I18" s="243"/>
      <c r="J18" s="243"/>
      <c r="K18" s="243"/>
      <c r="L18" s="243"/>
      <c r="AA18" s="139"/>
      <c r="AB18" s="242" t="s">
        <v>248</v>
      </c>
      <c r="AC18" s="242"/>
      <c r="AD18" s="242"/>
      <c r="AE18" s="291" t="s">
        <v>290</v>
      </c>
      <c r="AF18" s="291"/>
      <c r="AG18" s="291"/>
      <c r="AH18" s="291"/>
      <c r="AI18" s="291"/>
      <c r="AJ18" s="291"/>
      <c r="AK18" s="291"/>
      <c r="AL18" s="291"/>
    </row>
    <row r="19" spans="1:39" s="4" customFormat="1" ht="21" customHeight="1">
      <c r="A19"/>
      <c r="B19" s="242" t="s">
        <v>100</v>
      </c>
      <c r="C19" s="242"/>
      <c r="D19" s="242"/>
      <c r="E19" s="243"/>
      <c r="F19" s="243"/>
      <c r="G19" s="243"/>
      <c r="H19" s="243"/>
      <c r="I19" s="243"/>
      <c r="J19" s="243"/>
      <c r="K19" s="243"/>
      <c r="L19" s="243"/>
      <c r="AA19" s="139"/>
      <c r="AB19" s="242" t="s">
        <v>100</v>
      </c>
      <c r="AC19" s="242"/>
      <c r="AD19" s="242"/>
      <c r="AE19" s="291" t="s">
        <v>291</v>
      </c>
      <c r="AF19" s="291"/>
      <c r="AG19" s="291"/>
      <c r="AH19" s="291"/>
      <c r="AI19" s="291"/>
      <c r="AJ19" s="291"/>
      <c r="AK19" s="291"/>
      <c r="AL19" s="291"/>
    </row>
    <row r="20" spans="1:39" s="4" customFormat="1" ht="15" customHeight="1">
      <c r="A20"/>
      <c r="B20" s="140"/>
      <c r="C20" s="140"/>
      <c r="D20" s="140"/>
      <c r="E20" s="140"/>
      <c r="F20" s="140"/>
      <c r="G20" s="140"/>
      <c r="H20" s="140"/>
      <c r="I20" s="140"/>
      <c r="J20" s="140"/>
      <c r="K20" s="140"/>
      <c r="L20" s="140"/>
      <c r="AA20" s="139"/>
      <c r="AB20" s="140"/>
      <c r="AC20" s="140"/>
      <c r="AD20" s="140"/>
      <c r="AE20" s="140"/>
      <c r="AF20" s="140"/>
      <c r="AG20" s="140"/>
      <c r="AH20" s="140"/>
      <c r="AI20" s="140"/>
      <c r="AJ20" s="140"/>
      <c r="AK20" s="140"/>
      <c r="AL20" s="140"/>
    </row>
    <row r="21" spans="1:39" s="4" customFormat="1" ht="16.5" customHeight="1" thickBot="1">
      <c r="A21"/>
      <c r="B21"/>
      <c r="C21"/>
      <c r="D21"/>
      <c r="E21"/>
      <c r="F21"/>
      <c r="G21"/>
      <c r="H21"/>
      <c r="I21"/>
      <c r="J21"/>
      <c r="K21"/>
      <c r="L21" s="8" t="s">
        <v>278</v>
      </c>
      <c r="AA21" s="139"/>
      <c r="AB21"/>
      <c r="AC21"/>
      <c r="AD21"/>
      <c r="AE21"/>
      <c r="AF21"/>
      <c r="AG21"/>
      <c r="AH21"/>
      <c r="AI21"/>
      <c r="AJ21"/>
      <c r="AK21"/>
      <c r="AL21" s="8" t="s">
        <v>278</v>
      </c>
    </row>
    <row r="22" spans="1:39" s="4" customFormat="1" ht="30" customHeight="1" thickBot="1">
      <c r="A22"/>
      <c r="B22" s="244" t="s">
        <v>366</v>
      </c>
      <c r="C22" s="245"/>
      <c r="D22" s="246"/>
      <c r="E22" s="246"/>
      <c r="F22" s="246"/>
      <c r="G22" s="246"/>
      <c r="H22" s="246"/>
      <c r="I22" s="246"/>
      <c r="J22" s="246"/>
      <c r="K22" s="246"/>
      <c r="L22" s="247"/>
      <c r="AA22" s="139"/>
      <c r="AB22" s="244" t="s">
        <v>366</v>
      </c>
      <c r="AC22" s="245"/>
      <c r="AD22" s="246"/>
      <c r="AE22" s="246"/>
      <c r="AF22" s="246"/>
      <c r="AG22" s="246"/>
      <c r="AH22" s="246"/>
      <c r="AI22" s="246"/>
      <c r="AJ22" s="246"/>
      <c r="AK22" s="246"/>
      <c r="AL22" s="247"/>
    </row>
    <row r="23" spans="1:39" s="4" customFormat="1" ht="30" customHeight="1">
      <c r="A23"/>
      <c r="B23" s="255" t="s">
        <v>333</v>
      </c>
      <c r="C23" s="248" t="s">
        <v>335</v>
      </c>
      <c r="D23" s="249"/>
      <c r="E23" s="250"/>
      <c r="F23" s="261"/>
      <c r="G23" s="262"/>
      <c r="H23" s="262"/>
      <c r="I23" s="262"/>
      <c r="J23" s="262"/>
      <c r="K23" s="262"/>
      <c r="L23" s="144" t="s">
        <v>213</v>
      </c>
      <c r="M23" s="333" t="s">
        <v>360</v>
      </c>
      <c r="N23" s="334"/>
      <c r="O23" s="334"/>
      <c r="P23" s="334"/>
      <c r="Q23" s="334"/>
      <c r="AA23" s="139"/>
      <c r="AB23" s="255" t="s">
        <v>333</v>
      </c>
      <c r="AC23" s="248" t="s">
        <v>335</v>
      </c>
      <c r="AD23" s="249"/>
      <c r="AE23" s="250"/>
      <c r="AF23" s="298">
        <v>850000</v>
      </c>
      <c r="AG23" s="299"/>
      <c r="AH23" s="299"/>
      <c r="AI23" s="299"/>
      <c r="AJ23" s="299"/>
      <c r="AK23" s="299"/>
      <c r="AL23" s="144" t="s">
        <v>213</v>
      </c>
    </row>
    <row r="24" spans="1:39" ht="30" customHeight="1">
      <c r="B24" s="256"/>
      <c r="C24" s="267" t="s">
        <v>332</v>
      </c>
      <c r="D24" s="145" t="s">
        <v>209</v>
      </c>
      <c r="E24" s="146"/>
      <c r="F24" s="258"/>
      <c r="G24" s="259"/>
      <c r="H24" s="259"/>
      <c r="I24" s="259"/>
      <c r="J24" s="259"/>
      <c r="K24" s="259"/>
      <c r="L24" s="260"/>
      <c r="AA24" s="139"/>
      <c r="AB24" s="256"/>
      <c r="AC24" s="267" t="s">
        <v>332</v>
      </c>
      <c r="AD24" s="145" t="s">
        <v>209</v>
      </c>
      <c r="AE24" s="146"/>
      <c r="AF24" s="324"/>
      <c r="AG24" s="325"/>
      <c r="AH24" s="325"/>
      <c r="AI24" s="325"/>
      <c r="AJ24" s="325"/>
      <c r="AK24" s="325"/>
      <c r="AL24" s="326"/>
    </row>
    <row r="25" spans="1:39" s="4" customFormat="1" ht="30" customHeight="1">
      <c r="A25"/>
      <c r="B25" s="256"/>
      <c r="C25" s="268"/>
      <c r="D25" s="265" t="s">
        <v>338</v>
      </c>
      <c r="E25" s="266"/>
      <c r="F25" s="263"/>
      <c r="G25" s="264"/>
      <c r="H25" s="264"/>
      <c r="I25" s="264"/>
      <c r="J25" s="264"/>
      <c r="K25" s="264"/>
      <c r="L25" s="147" t="s">
        <v>213</v>
      </c>
      <c r="AA25" s="139"/>
      <c r="AB25" s="256"/>
      <c r="AC25" s="268"/>
      <c r="AD25" s="265" t="s">
        <v>338</v>
      </c>
      <c r="AE25" s="266"/>
      <c r="AF25" s="296">
        <v>60000</v>
      </c>
      <c r="AG25" s="297"/>
      <c r="AH25" s="297"/>
      <c r="AI25" s="297"/>
      <c r="AJ25" s="297"/>
      <c r="AK25" s="297"/>
      <c r="AL25" s="147" t="s">
        <v>213</v>
      </c>
      <c r="AM25" s="148"/>
    </row>
    <row r="26" spans="1:39" s="4" customFormat="1" ht="30" customHeight="1">
      <c r="A26"/>
      <c r="B26" s="256"/>
      <c r="C26" s="269"/>
      <c r="D26" s="149" t="s">
        <v>284</v>
      </c>
      <c r="E26" s="150" t="s">
        <v>334</v>
      </c>
      <c r="F26" s="274"/>
      <c r="G26" s="275"/>
      <c r="H26" s="275"/>
      <c r="I26" s="275"/>
      <c r="J26" s="275"/>
      <c r="K26" s="275"/>
      <c r="L26" s="151" t="s">
        <v>213</v>
      </c>
      <c r="AA26" s="139"/>
      <c r="AB26" s="256"/>
      <c r="AC26" s="269"/>
      <c r="AD26" s="149" t="s">
        <v>284</v>
      </c>
      <c r="AE26" s="150" t="s">
        <v>334</v>
      </c>
      <c r="AF26" s="322">
        <v>200000</v>
      </c>
      <c r="AG26" s="323"/>
      <c r="AH26" s="323"/>
      <c r="AI26" s="323"/>
      <c r="AJ26" s="323"/>
      <c r="AK26" s="323"/>
      <c r="AL26" s="151" t="s">
        <v>213</v>
      </c>
    </row>
    <row r="27" spans="1:39" s="4" customFormat="1" ht="30" customHeight="1">
      <c r="A27"/>
      <c r="B27" s="256"/>
      <c r="C27" s="281" t="s">
        <v>341</v>
      </c>
      <c r="D27" s="279"/>
      <c r="E27" s="280"/>
      <c r="F27" s="251"/>
      <c r="G27" s="252"/>
      <c r="H27" s="252"/>
      <c r="I27" s="252"/>
      <c r="J27" s="252"/>
      <c r="K27" s="252"/>
      <c r="L27" s="152" t="s">
        <v>213</v>
      </c>
      <c r="M27" s="333" t="s">
        <v>361</v>
      </c>
      <c r="N27" s="334"/>
      <c r="O27" s="334"/>
      <c r="P27" s="334"/>
      <c r="Q27" s="334"/>
      <c r="AA27" s="139"/>
      <c r="AB27" s="256"/>
      <c r="AC27" s="281" t="s">
        <v>341</v>
      </c>
      <c r="AD27" s="279"/>
      <c r="AE27" s="280"/>
      <c r="AF27" s="318">
        <v>1250000</v>
      </c>
      <c r="AG27" s="319"/>
      <c r="AH27" s="319"/>
      <c r="AI27" s="319"/>
      <c r="AJ27" s="319"/>
      <c r="AK27" s="319"/>
      <c r="AL27" s="152" t="s">
        <v>213</v>
      </c>
    </row>
    <row r="28" spans="1:39" s="4" customFormat="1" ht="30" customHeight="1">
      <c r="A28"/>
      <c r="B28" s="256"/>
      <c r="C28" s="149" t="s">
        <v>332</v>
      </c>
      <c r="D28" s="270" t="s">
        <v>337</v>
      </c>
      <c r="E28" s="271"/>
      <c r="F28" s="253"/>
      <c r="G28" s="254"/>
      <c r="H28" s="254"/>
      <c r="I28" s="254"/>
      <c r="J28" s="254"/>
      <c r="K28" s="254"/>
      <c r="L28" s="153" t="s">
        <v>213</v>
      </c>
      <c r="AA28" s="139"/>
      <c r="AB28" s="256"/>
      <c r="AC28" s="149" t="s">
        <v>332</v>
      </c>
      <c r="AD28" s="270" t="s">
        <v>337</v>
      </c>
      <c r="AE28" s="271"/>
      <c r="AF28" s="294">
        <v>55000</v>
      </c>
      <c r="AG28" s="295"/>
      <c r="AH28" s="295"/>
      <c r="AI28" s="295"/>
      <c r="AJ28" s="295"/>
      <c r="AK28" s="295"/>
      <c r="AL28" s="153" t="s">
        <v>213</v>
      </c>
    </row>
    <row r="29" spans="1:39" s="4" customFormat="1" ht="30" customHeight="1">
      <c r="A29"/>
      <c r="B29" s="256"/>
      <c r="C29" s="278" t="s">
        <v>342</v>
      </c>
      <c r="D29" s="279"/>
      <c r="E29" s="280"/>
      <c r="F29" s="251"/>
      <c r="G29" s="252"/>
      <c r="H29" s="252"/>
      <c r="I29" s="252"/>
      <c r="J29" s="252"/>
      <c r="K29" s="252"/>
      <c r="L29" s="152" t="s">
        <v>213</v>
      </c>
      <c r="M29" s="333" t="s">
        <v>362</v>
      </c>
      <c r="N29" s="334"/>
      <c r="O29" s="334"/>
      <c r="P29" s="334"/>
      <c r="Q29" s="334"/>
      <c r="AA29" s="139"/>
      <c r="AB29" s="256"/>
      <c r="AC29" s="278" t="s">
        <v>342</v>
      </c>
      <c r="AD29" s="279"/>
      <c r="AE29" s="280"/>
      <c r="AF29" s="318">
        <v>800000</v>
      </c>
      <c r="AG29" s="319"/>
      <c r="AH29" s="319"/>
      <c r="AI29" s="319"/>
      <c r="AJ29" s="319"/>
      <c r="AK29" s="319"/>
      <c r="AL29" s="152" t="s">
        <v>213</v>
      </c>
    </row>
    <row r="30" spans="1:39" s="4" customFormat="1" ht="30" customHeight="1" thickBot="1">
      <c r="A30"/>
      <c r="B30" s="257"/>
      <c r="C30" s="154" t="s">
        <v>332</v>
      </c>
      <c r="D30" s="272" t="s">
        <v>331</v>
      </c>
      <c r="E30" s="273"/>
      <c r="F30" s="276"/>
      <c r="G30" s="277"/>
      <c r="H30" s="277"/>
      <c r="I30" s="277"/>
      <c r="J30" s="277"/>
      <c r="K30" s="277"/>
      <c r="L30" s="155" t="s">
        <v>213</v>
      </c>
      <c r="AA30" s="139"/>
      <c r="AB30" s="257"/>
      <c r="AC30" s="154" t="s">
        <v>332</v>
      </c>
      <c r="AD30" s="272" t="s">
        <v>331</v>
      </c>
      <c r="AE30" s="273"/>
      <c r="AF30" s="292">
        <v>70000</v>
      </c>
      <c r="AG30" s="293"/>
      <c r="AH30" s="293"/>
      <c r="AI30" s="293"/>
      <c r="AJ30" s="293"/>
      <c r="AK30" s="293"/>
      <c r="AL30" s="155" t="s">
        <v>213</v>
      </c>
    </row>
    <row r="31" spans="1:39" s="4" customFormat="1" ht="30" customHeight="1">
      <c r="A31"/>
      <c r="B31" s="315" t="s">
        <v>216</v>
      </c>
      <c r="C31" s="248" t="s">
        <v>336</v>
      </c>
      <c r="D31" s="249"/>
      <c r="E31" s="250"/>
      <c r="F31" s="261"/>
      <c r="G31" s="262"/>
      <c r="H31" s="262"/>
      <c r="I31" s="262"/>
      <c r="J31" s="262"/>
      <c r="K31" s="262"/>
      <c r="L31" s="144" t="s">
        <v>213</v>
      </c>
      <c r="M31" s="333" t="s">
        <v>363</v>
      </c>
      <c r="N31" s="334"/>
      <c r="O31" s="334"/>
      <c r="P31" s="334"/>
      <c r="Q31" s="334"/>
      <c r="AA31" s="139"/>
      <c r="AB31" s="315" t="s">
        <v>216</v>
      </c>
      <c r="AC31" s="248" t="s">
        <v>336</v>
      </c>
      <c r="AD31" s="249"/>
      <c r="AE31" s="250"/>
      <c r="AF31" s="298">
        <v>500000</v>
      </c>
      <c r="AG31" s="299"/>
      <c r="AH31" s="299"/>
      <c r="AI31" s="299"/>
      <c r="AJ31" s="299"/>
      <c r="AK31" s="299"/>
      <c r="AL31" s="144" t="s">
        <v>213</v>
      </c>
    </row>
    <row r="32" spans="1:39" s="4" customFormat="1" ht="30" customHeight="1">
      <c r="A32"/>
      <c r="B32" s="316"/>
      <c r="C32" s="267" t="s">
        <v>332</v>
      </c>
      <c r="D32" s="265" t="s">
        <v>343</v>
      </c>
      <c r="E32" s="266"/>
      <c r="F32" s="263"/>
      <c r="G32" s="264"/>
      <c r="H32" s="264"/>
      <c r="I32" s="264"/>
      <c r="J32" s="264"/>
      <c r="K32" s="264"/>
      <c r="L32" s="147" t="s">
        <v>213</v>
      </c>
      <c r="AA32" s="139"/>
      <c r="AB32" s="316"/>
      <c r="AC32" s="268"/>
      <c r="AD32" s="265" t="s">
        <v>343</v>
      </c>
      <c r="AE32" s="266"/>
      <c r="AF32" s="296">
        <v>40000</v>
      </c>
      <c r="AG32" s="297"/>
      <c r="AH32" s="297"/>
      <c r="AI32" s="297"/>
      <c r="AJ32" s="297"/>
      <c r="AK32" s="297"/>
      <c r="AL32" s="147" t="s">
        <v>213</v>
      </c>
    </row>
    <row r="33" spans="1:39" s="4" customFormat="1" ht="30" customHeight="1">
      <c r="A33"/>
      <c r="B33" s="316"/>
      <c r="C33" s="269"/>
      <c r="D33" s="149" t="s">
        <v>284</v>
      </c>
      <c r="E33" s="150" t="s">
        <v>339</v>
      </c>
      <c r="F33" s="274"/>
      <c r="G33" s="275"/>
      <c r="H33" s="275"/>
      <c r="I33" s="275"/>
      <c r="J33" s="275"/>
      <c r="K33" s="275"/>
      <c r="L33" s="151" t="s">
        <v>213</v>
      </c>
      <c r="AA33" s="139"/>
      <c r="AB33" s="316"/>
      <c r="AC33" s="269"/>
      <c r="AD33" s="149" t="s">
        <v>284</v>
      </c>
      <c r="AE33" s="150" t="s">
        <v>339</v>
      </c>
      <c r="AF33" s="322">
        <v>300000</v>
      </c>
      <c r="AG33" s="323"/>
      <c r="AH33" s="323"/>
      <c r="AI33" s="323"/>
      <c r="AJ33" s="323"/>
      <c r="AK33" s="323"/>
      <c r="AL33" s="151" t="s">
        <v>213</v>
      </c>
    </row>
    <row r="34" spans="1:39" s="4" customFormat="1" ht="30" customHeight="1">
      <c r="A34"/>
      <c r="B34" s="316"/>
      <c r="C34" s="281" t="s">
        <v>340</v>
      </c>
      <c r="D34" s="279"/>
      <c r="E34" s="280"/>
      <c r="F34" s="251"/>
      <c r="G34" s="252"/>
      <c r="H34" s="252"/>
      <c r="I34" s="252"/>
      <c r="J34" s="252"/>
      <c r="K34" s="252"/>
      <c r="L34" s="152" t="s">
        <v>213</v>
      </c>
      <c r="M34" s="333" t="s">
        <v>364</v>
      </c>
      <c r="N34" s="334"/>
      <c r="O34" s="334"/>
      <c r="P34" s="334"/>
      <c r="Q34" s="334"/>
      <c r="AA34" s="139"/>
      <c r="AB34" s="316"/>
      <c r="AC34" s="281" t="s">
        <v>340</v>
      </c>
      <c r="AD34" s="279"/>
      <c r="AE34" s="280"/>
      <c r="AF34" s="318">
        <v>1000000</v>
      </c>
      <c r="AG34" s="319"/>
      <c r="AH34" s="319"/>
      <c r="AI34" s="319"/>
      <c r="AJ34" s="319"/>
      <c r="AK34" s="319"/>
      <c r="AL34" s="152" t="s">
        <v>213</v>
      </c>
    </row>
    <row r="35" spans="1:39" s="4" customFormat="1" ht="30" customHeight="1">
      <c r="A35"/>
      <c r="B35" s="316"/>
      <c r="C35" s="149" t="s">
        <v>332</v>
      </c>
      <c r="D35" s="270" t="s">
        <v>344</v>
      </c>
      <c r="E35" s="271"/>
      <c r="F35" s="253"/>
      <c r="G35" s="254"/>
      <c r="H35" s="254"/>
      <c r="I35" s="254"/>
      <c r="J35" s="254"/>
      <c r="K35" s="254"/>
      <c r="L35" s="153" t="s">
        <v>213</v>
      </c>
      <c r="AA35" s="139"/>
      <c r="AB35" s="316"/>
      <c r="AC35" s="149" t="s">
        <v>332</v>
      </c>
      <c r="AD35" s="270" t="s">
        <v>344</v>
      </c>
      <c r="AE35" s="271"/>
      <c r="AF35" s="294">
        <v>45000</v>
      </c>
      <c r="AG35" s="295"/>
      <c r="AH35" s="295"/>
      <c r="AI35" s="295"/>
      <c r="AJ35" s="295"/>
      <c r="AK35" s="295"/>
      <c r="AL35" s="153" t="s">
        <v>213</v>
      </c>
    </row>
    <row r="36" spans="1:39" s="4" customFormat="1" ht="30" customHeight="1">
      <c r="A36"/>
      <c r="B36" s="316"/>
      <c r="C36" s="278" t="s">
        <v>345</v>
      </c>
      <c r="D36" s="279"/>
      <c r="E36" s="280"/>
      <c r="F36" s="251"/>
      <c r="G36" s="252"/>
      <c r="H36" s="252"/>
      <c r="I36" s="252"/>
      <c r="J36" s="252"/>
      <c r="K36" s="252"/>
      <c r="L36" s="152" t="s">
        <v>213</v>
      </c>
      <c r="M36" s="333" t="s">
        <v>365</v>
      </c>
      <c r="N36" s="334"/>
      <c r="O36" s="334"/>
      <c r="P36" s="334"/>
      <c r="Q36" s="334"/>
      <c r="AA36" s="139"/>
      <c r="AB36" s="316"/>
      <c r="AC36" s="278" t="s">
        <v>345</v>
      </c>
      <c r="AD36" s="279"/>
      <c r="AE36" s="280"/>
      <c r="AF36" s="318">
        <v>300000</v>
      </c>
      <c r="AG36" s="319"/>
      <c r="AH36" s="319"/>
      <c r="AI36" s="319"/>
      <c r="AJ36" s="319"/>
      <c r="AK36" s="319"/>
      <c r="AL36" s="152" t="s">
        <v>213</v>
      </c>
    </row>
    <row r="37" spans="1:39" s="4" customFormat="1" ht="30" customHeight="1" thickBot="1">
      <c r="A37"/>
      <c r="B37" s="317"/>
      <c r="C37" s="156" t="s">
        <v>332</v>
      </c>
      <c r="D37" s="240" t="s">
        <v>346</v>
      </c>
      <c r="E37" s="241"/>
      <c r="F37" s="340"/>
      <c r="G37" s="341"/>
      <c r="H37" s="341"/>
      <c r="I37" s="341"/>
      <c r="J37" s="341"/>
      <c r="K37" s="341"/>
      <c r="L37" s="157" t="s">
        <v>213</v>
      </c>
      <c r="AA37" s="139"/>
      <c r="AB37" s="317"/>
      <c r="AC37" s="156" t="s">
        <v>332</v>
      </c>
      <c r="AD37" s="240" t="s">
        <v>346</v>
      </c>
      <c r="AE37" s="241"/>
      <c r="AF37" s="320">
        <v>30000</v>
      </c>
      <c r="AG37" s="321"/>
      <c r="AH37" s="321"/>
      <c r="AI37" s="321"/>
      <c r="AJ37" s="321"/>
      <c r="AK37" s="321"/>
      <c r="AL37" s="157" t="s">
        <v>213</v>
      </c>
    </row>
    <row r="38" spans="1:39" s="4" customFormat="1" ht="30" customHeight="1" thickTop="1">
      <c r="A38"/>
      <c r="B38" s="335" t="s">
        <v>347</v>
      </c>
      <c r="C38" s="336"/>
      <c r="D38" s="336"/>
      <c r="E38" s="337"/>
      <c r="F38" s="338">
        <f>(F23)+(F31)</f>
        <v>0</v>
      </c>
      <c r="G38" s="339"/>
      <c r="H38" s="339"/>
      <c r="I38" s="339"/>
      <c r="J38" s="339"/>
      <c r="K38" s="339"/>
      <c r="L38" s="158" t="s">
        <v>213</v>
      </c>
      <c r="AA38" s="139"/>
      <c r="AB38" s="335" t="s">
        <v>347</v>
      </c>
      <c r="AC38" s="336"/>
      <c r="AD38" s="336"/>
      <c r="AE38" s="337"/>
      <c r="AF38" s="338">
        <f>(AF23)+(AF31)</f>
        <v>1350000</v>
      </c>
      <c r="AG38" s="339"/>
      <c r="AH38" s="339"/>
      <c r="AI38" s="339"/>
      <c r="AJ38" s="339"/>
      <c r="AK38" s="339"/>
      <c r="AL38" s="158" t="s">
        <v>213</v>
      </c>
    </row>
    <row r="39" spans="1:39" s="4" customFormat="1" ht="30" customHeight="1">
      <c r="A39"/>
      <c r="B39" s="327" t="s">
        <v>348</v>
      </c>
      <c r="C39" s="328"/>
      <c r="D39" s="328"/>
      <c r="E39" s="329"/>
      <c r="F39" s="330">
        <f>(F27+F34)</f>
        <v>0</v>
      </c>
      <c r="G39" s="331"/>
      <c r="H39" s="331"/>
      <c r="I39" s="331"/>
      <c r="J39" s="331"/>
      <c r="K39" s="331"/>
      <c r="L39" s="158" t="s">
        <v>213</v>
      </c>
      <c r="AA39" s="139"/>
      <c r="AB39" s="327" t="s">
        <v>348</v>
      </c>
      <c r="AC39" s="328"/>
      <c r="AD39" s="328"/>
      <c r="AE39" s="329"/>
      <c r="AF39" s="330">
        <f>(AF27+AF34)</f>
        <v>2250000</v>
      </c>
      <c r="AG39" s="331"/>
      <c r="AH39" s="331"/>
      <c r="AI39" s="331"/>
      <c r="AJ39" s="331"/>
      <c r="AK39" s="331"/>
      <c r="AL39" s="158" t="s">
        <v>213</v>
      </c>
    </row>
    <row r="40" spans="1:39" s="4" customFormat="1" ht="30" customHeight="1">
      <c r="A40"/>
      <c r="B40" s="327" t="s">
        <v>349</v>
      </c>
      <c r="C40" s="328"/>
      <c r="D40" s="328"/>
      <c r="E40" s="329"/>
      <c r="F40" s="330">
        <f>(F29+F36)</f>
        <v>0</v>
      </c>
      <c r="G40" s="331"/>
      <c r="H40" s="331"/>
      <c r="I40" s="331"/>
      <c r="J40" s="331"/>
      <c r="K40" s="331"/>
      <c r="L40" s="158" t="s">
        <v>213</v>
      </c>
      <c r="AA40" s="139"/>
      <c r="AB40" s="327" t="s">
        <v>349</v>
      </c>
      <c r="AC40" s="328"/>
      <c r="AD40" s="328"/>
      <c r="AE40" s="329"/>
      <c r="AF40" s="330">
        <f>(AF29+AF36)</f>
        <v>1100000</v>
      </c>
      <c r="AG40" s="331"/>
      <c r="AH40" s="331"/>
      <c r="AI40" s="331"/>
      <c r="AJ40" s="331"/>
      <c r="AK40" s="331"/>
      <c r="AL40" s="158" t="s">
        <v>213</v>
      </c>
    </row>
    <row r="41" spans="1:39" s="4" customFormat="1" ht="30" customHeight="1">
      <c r="A41"/>
      <c r="B41" s="300" t="s">
        <v>351</v>
      </c>
      <c r="C41" s="301"/>
      <c r="D41" s="302"/>
      <c r="E41" s="302"/>
      <c r="F41" s="303">
        <f>F38+F39+F40</f>
        <v>0</v>
      </c>
      <c r="G41" s="304"/>
      <c r="H41" s="304"/>
      <c r="I41" s="304"/>
      <c r="J41" s="304"/>
      <c r="K41" s="304"/>
      <c r="L41" s="159" t="s">
        <v>213</v>
      </c>
      <c r="AA41" s="139"/>
      <c r="AB41" s="300" t="s">
        <v>351</v>
      </c>
      <c r="AC41" s="301"/>
      <c r="AD41" s="302"/>
      <c r="AE41" s="302"/>
      <c r="AF41" s="303">
        <f>AF38+AF39+AF40</f>
        <v>4700000</v>
      </c>
      <c r="AG41" s="304"/>
      <c r="AH41" s="304"/>
      <c r="AI41" s="304"/>
      <c r="AJ41" s="304"/>
      <c r="AK41" s="304"/>
      <c r="AL41" s="159" t="s">
        <v>213</v>
      </c>
    </row>
    <row r="42" spans="1:39" s="4" customFormat="1" ht="30" customHeight="1">
      <c r="A42"/>
      <c r="B42" s="305" t="s">
        <v>350</v>
      </c>
      <c r="C42" s="306"/>
      <c r="D42" s="307"/>
      <c r="E42" s="307"/>
      <c r="F42" s="308">
        <f>ROUNDDOWN(F41*0.1,0)</f>
        <v>0</v>
      </c>
      <c r="G42" s="309"/>
      <c r="H42" s="309"/>
      <c r="I42" s="309"/>
      <c r="J42" s="309"/>
      <c r="K42" s="309"/>
      <c r="L42" s="158" t="s">
        <v>213</v>
      </c>
      <c r="AA42" s="139"/>
      <c r="AB42" s="305" t="s">
        <v>350</v>
      </c>
      <c r="AC42" s="306"/>
      <c r="AD42" s="307"/>
      <c r="AE42" s="307"/>
      <c r="AF42" s="308">
        <f>ROUNDDOWN(AF41*0.1,0)</f>
        <v>470000</v>
      </c>
      <c r="AG42" s="309"/>
      <c r="AH42" s="309"/>
      <c r="AI42" s="309"/>
      <c r="AJ42" s="309"/>
      <c r="AK42" s="309"/>
      <c r="AL42" s="158" t="s">
        <v>213</v>
      </c>
    </row>
    <row r="43" spans="1:39" s="4" customFormat="1" ht="30" customHeight="1" thickBot="1">
      <c r="A43"/>
      <c r="B43" s="310" t="s">
        <v>352</v>
      </c>
      <c r="C43" s="311"/>
      <c r="D43" s="312"/>
      <c r="E43" s="312"/>
      <c r="F43" s="313">
        <f>F41+F42</f>
        <v>0</v>
      </c>
      <c r="G43" s="314"/>
      <c r="H43" s="314"/>
      <c r="I43" s="314"/>
      <c r="J43" s="314"/>
      <c r="K43" s="314"/>
      <c r="L43" s="160" t="s">
        <v>213</v>
      </c>
      <c r="AA43" s="139"/>
      <c r="AB43" s="310" t="s">
        <v>352</v>
      </c>
      <c r="AC43" s="311"/>
      <c r="AD43" s="312"/>
      <c r="AE43" s="312"/>
      <c r="AF43" s="313">
        <f>AF41+AF42</f>
        <v>5170000</v>
      </c>
      <c r="AG43" s="314"/>
      <c r="AH43" s="314"/>
      <c r="AI43" s="314"/>
      <c r="AJ43" s="314"/>
      <c r="AK43" s="314"/>
      <c r="AL43" s="160" t="s">
        <v>213</v>
      </c>
    </row>
    <row r="44" spans="1:39" s="4" customFormat="1" ht="10.5" customHeight="1">
      <c r="AA44" s="143"/>
    </row>
    <row r="45" spans="1:39" s="4" customFormat="1" ht="10.5" customHeight="1">
      <c r="AA45" s="143"/>
    </row>
    <row r="46" spans="1:39" ht="27.6" customHeight="1">
      <c r="B46" s="343" t="s">
        <v>353</v>
      </c>
      <c r="C46" s="343"/>
      <c r="D46" s="342" t="s">
        <v>368</v>
      </c>
      <c r="E46" s="342"/>
      <c r="F46" s="342"/>
      <c r="G46" s="342"/>
      <c r="H46" s="342"/>
      <c r="I46" s="342"/>
      <c r="J46" s="342"/>
      <c r="K46" s="342"/>
      <c r="L46" s="342"/>
      <c r="M46" s="9"/>
      <c r="AA46" s="139"/>
      <c r="AB46" s="343" t="s">
        <v>353</v>
      </c>
      <c r="AC46" s="343"/>
      <c r="AD46" s="342" t="s">
        <v>354</v>
      </c>
      <c r="AE46" s="342"/>
      <c r="AF46" s="342"/>
      <c r="AG46" s="342"/>
      <c r="AH46" s="342"/>
      <c r="AI46" s="342"/>
      <c r="AJ46" s="342"/>
      <c r="AK46" s="342"/>
      <c r="AL46" s="342"/>
      <c r="AM46" s="123"/>
    </row>
    <row r="47" spans="1:39" ht="48.6" customHeight="1">
      <c r="B47" s="343" t="s">
        <v>355</v>
      </c>
      <c r="C47" s="343"/>
      <c r="D47" s="342" t="s">
        <v>356</v>
      </c>
      <c r="E47" s="342"/>
      <c r="F47" s="342"/>
      <c r="G47" s="342"/>
      <c r="H47" s="342"/>
      <c r="I47" s="342"/>
      <c r="J47" s="342"/>
      <c r="K47" s="342"/>
      <c r="L47" s="342"/>
      <c r="M47" s="9"/>
      <c r="AA47" s="139"/>
      <c r="AB47" s="343" t="s">
        <v>355</v>
      </c>
      <c r="AC47" s="343"/>
      <c r="AD47" s="342" t="s">
        <v>356</v>
      </c>
      <c r="AE47" s="342"/>
      <c r="AF47" s="342"/>
      <c r="AG47" s="342"/>
      <c r="AH47" s="342"/>
      <c r="AI47" s="342"/>
      <c r="AJ47" s="342"/>
      <c r="AK47" s="342"/>
      <c r="AL47" s="342"/>
      <c r="AM47" s="123"/>
    </row>
    <row r="48" spans="1:39" ht="63" customHeight="1">
      <c r="B48" s="343" t="s">
        <v>357</v>
      </c>
      <c r="C48" s="343"/>
      <c r="D48" s="342" t="s">
        <v>359</v>
      </c>
      <c r="E48" s="342"/>
      <c r="F48" s="342"/>
      <c r="G48" s="342"/>
      <c r="H48" s="342"/>
      <c r="I48" s="342"/>
      <c r="J48" s="342"/>
      <c r="K48" s="342"/>
      <c r="L48" s="342"/>
      <c r="M48" s="9"/>
      <c r="AA48" s="139"/>
      <c r="AB48" s="343" t="s">
        <v>357</v>
      </c>
      <c r="AC48" s="343"/>
      <c r="AD48" s="342" t="s">
        <v>359</v>
      </c>
      <c r="AE48" s="342"/>
      <c r="AF48" s="342"/>
      <c r="AG48" s="342"/>
      <c r="AH48" s="342"/>
      <c r="AI48" s="342"/>
      <c r="AJ48" s="342"/>
      <c r="AK48" s="342"/>
      <c r="AL48" s="342"/>
      <c r="AM48" s="123"/>
    </row>
    <row r="49" spans="2:38" ht="48.6" customHeight="1">
      <c r="B49" s="343" t="s">
        <v>358</v>
      </c>
      <c r="C49" s="343"/>
      <c r="D49" s="344" t="s">
        <v>369</v>
      </c>
      <c r="E49" s="344"/>
      <c r="F49" s="344"/>
      <c r="G49" s="344"/>
      <c r="H49" s="344"/>
      <c r="I49" s="344"/>
      <c r="J49" s="344"/>
      <c r="K49" s="344"/>
      <c r="L49" s="344"/>
      <c r="AA49" s="139"/>
      <c r="AB49" s="343" t="s">
        <v>358</v>
      </c>
      <c r="AC49" s="343"/>
      <c r="AD49" s="344" t="s">
        <v>369</v>
      </c>
      <c r="AE49" s="344"/>
      <c r="AF49" s="344"/>
      <c r="AG49" s="344"/>
      <c r="AH49" s="344"/>
      <c r="AI49" s="344"/>
      <c r="AJ49" s="344"/>
      <c r="AK49" s="344"/>
      <c r="AL49" s="344"/>
    </row>
    <row r="50" spans="2:38">
      <c r="AA50" s="139"/>
    </row>
    <row r="51" spans="2:38">
      <c r="AA51" s="139"/>
    </row>
  </sheetData>
  <sheetProtection algorithmName="SHA-512" hashValue="w7UV4LrKznVBTGzrMjq0Xlb8aguKWLwMHJ0yVxudre+YpV+Ro9kILBr/9nE5r9XboCnvHr3xVtmQP1Hiu2f0Kw==" saltValue="E14lLtnspf3rfGMsVO7LpQ==" spinCount="100000" sheet="1" formatCells="0" formatColumns="0" formatRows="0"/>
  <mergeCells count="162">
    <mergeCell ref="D48:L48"/>
    <mergeCell ref="B48:C48"/>
    <mergeCell ref="D49:L49"/>
    <mergeCell ref="B49:C49"/>
    <mergeCell ref="AB46:AC46"/>
    <mergeCell ref="AD46:AL46"/>
    <mergeCell ref="AB47:AC47"/>
    <mergeCell ref="AD47:AL47"/>
    <mergeCell ref="AB48:AC48"/>
    <mergeCell ref="AD48:AL48"/>
    <mergeCell ref="AB49:AC49"/>
    <mergeCell ref="AD49:AL49"/>
    <mergeCell ref="D46:L46"/>
    <mergeCell ref="B46:C46"/>
    <mergeCell ref="D47:L47"/>
    <mergeCell ref="B47:C47"/>
    <mergeCell ref="AF32:AK32"/>
    <mergeCell ref="B42:E42"/>
    <mergeCell ref="F42:K42"/>
    <mergeCell ref="B43:E43"/>
    <mergeCell ref="F43:K43"/>
    <mergeCell ref="B38:E38"/>
    <mergeCell ref="F38:K38"/>
    <mergeCell ref="B39:E39"/>
    <mergeCell ref="F39:K39"/>
    <mergeCell ref="B40:E40"/>
    <mergeCell ref="F40:K40"/>
    <mergeCell ref="C36:E36"/>
    <mergeCell ref="F36:K36"/>
    <mergeCell ref="D37:E37"/>
    <mergeCell ref="AF40:AK40"/>
    <mergeCell ref="AB38:AE38"/>
    <mergeCell ref="B41:E41"/>
    <mergeCell ref="F41:K41"/>
    <mergeCell ref="B31:B37"/>
    <mergeCell ref="F37:K37"/>
    <mergeCell ref="AF38:AK38"/>
    <mergeCell ref="M36:Q36"/>
    <mergeCell ref="AC36:AE36"/>
    <mergeCell ref="AF36:AK36"/>
    <mergeCell ref="AD30:AE30"/>
    <mergeCell ref="C31:E31"/>
    <mergeCell ref="C32:C33"/>
    <mergeCell ref="D32:E32"/>
    <mergeCell ref="D35:E35"/>
    <mergeCell ref="AC32:AC33"/>
    <mergeCell ref="AC34:AE34"/>
    <mergeCell ref="AD32:AE32"/>
    <mergeCell ref="AD35:AE35"/>
    <mergeCell ref="F31:K31"/>
    <mergeCell ref="F34:K34"/>
    <mergeCell ref="C34:E34"/>
    <mergeCell ref="M34:Q34"/>
    <mergeCell ref="M31:Q31"/>
    <mergeCell ref="F33:K33"/>
    <mergeCell ref="F4:G4"/>
    <mergeCell ref="AE9:AL9"/>
    <mergeCell ref="AB15:AD15"/>
    <mergeCell ref="AE15:AL15"/>
    <mergeCell ref="AB17:AL17"/>
    <mergeCell ref="AB18:AD18"/>
    <mergeCell ref="AE18:AL18"/>
    <mergeCell ref="AC29:AE29"/>
    <mergeCell ref="AF27:AK27"/>
    <mergeCell ref="AC27:AE27"/>
    <mergeCell ref="AF26:AK26"/>
    <mergeCell ref="AB19:AD19"/>
    <mergeCell ref="AE19:AL19"/>
    <mergeCell ref="AB22:AL22"/>
    <mergeCell ref="M23:Q23"/>
    <mergeCell ref="M29:Q29"/>
    <mergeCell ref="M27:Q27"/>
    <mergeCell ref="AC24:AC26"/>
    <mergeCell ref="AD25:AE25"/>
    <mergeCell ref="AD28:AE28"/>
    <mergeCell ref="AF30:AK30"/>
    <mergeCell ref="AF28:AK28"/>
    <mergeCell ref="AF25:AK25"/>
    <mergeCell ref="AF23:AK23"/>
    <mergeCell ref="AB41:AE41"/>
    <mergeCell ref="AF41:AK41"/>
    <mergeCell ref="AB42:AE42"/>
    <mergeCell ref="AF42:AK42"/>
    <mergeCell ref="AB43:AE43"/>
    <mergeCell ref="AF43:AK43"/>
    <mergeCell ref="AB31:AB37"/>
    <mergeCell ref="AC31:AE31"/>
    <mergeCell ref="AF31:AK31"/>
    <mergeCell ref="AF34:AK34"/>
    <mergeCell ref="AF37:AK37"/>
    <mergeCell ref="AF33:AK33"/>
    <mergeCell ref="AF35:AK35"/>
    <mergeCell ref="AC23:AE23"/>
    <mergeCell ref="AB23:AB30"/>
    <mergeCell ref="AF24:AL24"/>
    <mergeCell ref="AF29:AK29"/>
    <mergeCell ref="AB39:AE39"/>
    <mergeCell ref="AF39:AK39"/>
    <mergeCell ref="AB40:AE40"/>
    <mergeCell ref="AF1:AG1"/>
    <mergeCell ref="AH1:AL1"/>
    <mergeCell ref="AE4:AG4"/>
    <mergeCell ref="AH4:AL4"/>
    <mergeCell ref="AB5:AL5"/>
    <mergeCell ref="AF2:AG2"/>
    <mergeCell ref="AH2:AL2"/>
    <mergeCell ref="B14:D14"/>
    <mergeCell ref="E14:L14"/>
    <mergeCell ref="H4:L4"/>
    <mergeCell ref="F1:G1"/>
    <mergeCell ref="H1:L1"/>
    <mergeCell ref="F2:G2"/>
    <mergeCell ref="H2:L2"/>
    <mergeCell ref="AB10:AD10"/>
    <mergeCell ref="AE10:AL10"/>
    <mergeCell ref="AB13:AL13"/>
    <mergeCell ref="AB14:AD14"/>
    <mergeCell ref="AE14:AL14"/>
    <mergeCell ref="AB6:AL6"/>
    <mergeCell ref="AB7:AL7"/>
    <mergeCell ref="AB8:AD8"/>
    <mergeCell ref="AE8:AL8"/>
    <mergeCell ref="AB9:AD9"/>
    <mergeCell ref="B15:D15"/>
    <mergeCell ref="E15:L15"/>
    <mergeCell ref="B17:L17"/>
    <mergeCell ref="B5:L5"/>
    <mergeCell ref="B7:L7"/>
    <mergeCell ref="B8:D8"/>
    <mergeCell ref="E8:L8"/>
    <mergeCell ref="B9:D9"/>
    <mergeCell ref="E9:L9"/>
    <mergeCell ref="B10:D10"/>
    <mergeCell ref="E10:L10"/>
    <mergeCell ref="B13:L13"/>
    <mergeCell ref="B6:L6"/>
    <mergeCell ref="E11:L11"/>
    <mergeCell ref="B11:D11"/>
    <mergeCell ref="AD37:AE37"/>
    <mergeCell ref="B18:D18"/>
    <mergeCell ref="E18:L18"/>
    <mergeCell ref="B19:D19"/>
    <mergeCell ref="E19:L19"/>
    <mergeCell ref="B22:L22"/>
    <mergeCell ref="C23:E23"/>
    <mergeCell ref="F29:K29"/>
    <mergeCell ref="F35:K35"/>
    <mergeCell ref="B23:B30"/>
    <mergeCell ref="F27:K27"/>
    <mergeCell ref="F24:L24"/>
    <mergeCell ref="F23:K23"/>
    <mergeCell ref="F25:K25"/>
    <mergeCell ref="D25:E25"/>
    <mergeCell ref="C24:C26"/>
    <mergeCell ref="D28:E28"/>
    <mergeCell ref="D30:E30"/>
    <mergeCell ref="F26:K26"/>
    <mergeCell ref="F32:K32"/>
    <mergeCell ref="F28:K28"/>
    <mergeCell ref="F30:K30"/>
    <mergeCell ref="C29:E29"/>
    <mergeCell ref="C27:E27"/>
  </mergeCells>
  <phoneticPr fontId="1"/>
  <printOptions horizontalCentered="1"/>
  <pageMargins left="0.51181102362204722" right="0.51181102362204722" top="0.35433070866141736" bottom="0.35433070866141736" header="0.31496062992125984" footer="0.11811023622047245"/>
  <pageSetup paperSize="9" fitToWidth="0" fitToHeight="0" orientation="portrait" r:id="rId1"/>
  <rowBreaks count="1" manualBreakCount="1">
    <brk id="30"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8920" r:id="rId4" name="Check Box 8">
              <controlPr defaultSize="0" autoFill="0" autoLine="0" autoPict="0">
                <anchor moveWithCells="1">
                  <from>
                    <xdr:col>5</xdr:col>
                    <xdr:colOff>167640</xdr:colOff>
                    <xdr:row>23</xdr:row>
                    <xdr:rowOff>30480</xdr:rowOff>
                  </from>
                  <to>
                    <xdr:col>6</xdr:col>
                    <xdr:colOff>480060</xdr:colOff>
                    <xdr:row>23</xdr:row>
                    <xdr:rowOff>350520</xdr:rowOff>
                  </to>
                </anchor>
              </controlPr>
            </control>
          </mc:Choice>
        </mc:AlternateContent>
        <mc:AlternateContent xmlns:mc="http://schemas.openxmlformats.org/markup-compatibility/2006">
          <mc:Choice Requires="x14">
            <control shapeId="38921" r:id="rId5" name="Check Box 9">
              <controlPr defaultSize="0" autoFill="0" autoLine="0" autoPict="0">
                <anchor moveWithCells="1">
                  <from>
                    <xdr:col>6</xdr:col>
                    <xdr:colOff>556260</xdr:colOff>
                    <xdr:row>23</xdr:row>
                    <xdr:rowOff>60960</xdr:rowOff>
                  </from>
                  <to>
                    <xdr:col>9</xdr:col>
                    <xdr:colOff>220980</xdr:colOff>
                    <xdr:row>23</xdr:row>
                    <xdr:rowOff>365760</xdr:rowOff>
                  </to>
                </anchor>
              </controlPr>
            </control>
          </mc:Choice>
        </mc:AlternateContent>
        <mc:AlternateContent xmlns:mc="http://schemas.openxmlformats.org/markup-compatibility/2006">
          <mc:Choice Requires="x14">
            <control shapeId="38922" r:id="rId6" name="Check Box 10">
              <controlPr defaultSize="0" autoFill="0" autoLine="0" autoPict="0">
                <anchor moveWithCells="1">
                  <from>
                    <xdr:col>9</xdr:col>
                    <xdr:colOff>167640</xdr:colOff>
                    <xdr:row>23</xdr:row>
                    <xdr:rowOff>53340</xdr:rowOff>
                  </from>
                  <to>
                    <xdr:col>12</xdr:col>
                    <xdr:colOff>68580</xdr:colOff>
                    <xdr:row>23</xdr:row>
                    <xdr:rowOff>365760</xdr:rowOff>
                  </to>
                </anchor>
              </controlPr>
            </control>
          </mc:Choice>
        </mc:AlternateContent>
        <mc:AlternateContent xmlns:mc="http://schemas.openxmlformats.org/markup-compatibility/2006">
          <mc:Choice Requires="x14">
            <control shapeId="38947" r:id="rId7" name="Check Box 35">
              <controlPr defaultSize="0" autoFill="0" autoLine="0" autoPict="0">
                <anchor moveWithCells="1">
                  <from>
                    <xdr:col>31</xdr:col>
                    <xdr:colOff>167640</xdr:colOff>
                    <xdr:row>23</xdr:row>
                    <xdr:rowOff>30480</xdr:rowOff>
                  </from>
                  <to>
                    <xdr:col>33</xdr:col>
                    <xdr:colOff>38100</xdr:colOff>
                    <xdr:row>23</xdr:row>
                    <xdr:rowOff>350520</xdr:rowOff>
                  </to>
                </anchor>
              </controlPr>
            </control>
          </mc:Choice>
        </mc:AlternateContent>
        <mc:AlternateContent xmlns:mc="http://schemas.openxmlformats.org/markup-compatibility/2006">
          <mc:Choice Requires="x14">
            <control shapeId="38948" r:id="rId8" name="Check Box 36">
              <controlPr defaultSize="0" autoFill="0" autoLine="0" autoPict="0">
                <anchor moveWithCells="1">
                  <from>
                    <xdr:col>32</xdr:col>
                    <xdr:colOff>556260</xdr:colOff>
                    <xdr:row>23</xdr:row>
                    <xdr:rowOff>60960</xdr:rowOff>
                  </from>
                  <to>
                    <xdr:col>35</xdr:col>
                    <xdr:colOff>251460</xdr:colOff>
                    <xdr:row>23</xdr:row>
                    <xdr:rowOff>365760</xdr:rowOff>
                  </to>
                </anchor>
              </controlPr>
            </control>
          </mc:Choice>
        </mc:AlternateContent>
        <mc:AlternateContent xmlns:mc="http://schemas.openxmlformats.org/markup-compatibility/2006">
          <mc:Choice Requires="x14">
            <control shapeId="38949" r:id="rId9" name="Check Box 37">
              <controlPr defaultSize="0" autoFill="0" autoLine="0" autoPict="0">
                <anchor moveWithCells="1">
                  <from>
                    <xdr:col>35</xdr:col>
                    <xdr:colOff>167640</xdr:colOff>
                    <xdr:row>23</xdr:row>
                    <xdr:rowOff>53340</xdr:rowOff>
                  </from>
                  <to>
                    <xdr:col>38</xdr:col>
                    <xdr:colOff>22860</xdr:colOff>
                    <xdr:row>23</xdr:row>
                    <xdr:rowOff>365760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0E8-E489-42D9-BB6C-1F7EAAAB28CB}">
  <sheetPr>
    <pageSetUpPr fitToPage="1"/>
  </sheetPr>
  <dimension ref="A1:L58"/>
  <sheetViews>
    <sheetView topLeftCell="A10" workbookViewId="0">
      <selection activeCell="E52" sqref="E52:J52"/>
    </sheetView>
  </sheetViews>
  <sheetFormatPr defaultRowHeight="18"/>
  <cols>
    <col min="1" max="1" width="4.19921875" customWidth="1"/>
    <col min="2" max="3" width="9.3984375" customWidth="1"/>
    <col min="4" max="4" width="21.59765625" customWidth="1"/>
    <col min="7" max="7" width="11.19921875" customWidth="1"/>
    <col min="10" max="10" width="4.19921875" customWidth="1"/>
    <col min="11" max="11" width="5.69921875" customWidth="1"/>
  </cols>
  <sheetData>
    <row r="1" spans="1:11" s="4" customFormat="1" ht="30" customHeight="1" thickBot="1">
      <c r="A1"/>
      <c r="B1"/>
      <c r="C1"/>
      <c r="D1"/>
      <c r="G1" s="364" t="s">
        <v>218</v>
      </c>
      <c r="H1" s="365"/>
      <c r="I1" s="366"/>
      <c r="J1" s="367"/>
      <c r="K1" s="368"/>
    </row>
    <row r="2" spans="1:11" s="4" customFormat="1" ht="6" customHeight="1">
      <c r="A2"/>
      <c r="B2"/>
      <c r="C2"/>
      <c r="D2"/>
      <c r="G2"/>
      <c r="H2"/>
      <c r="I2"/>
      <c r="J2"/>
      <c r="K2"/>
    </row>
    <row r="3" spans="1:11" s="4" customFormat="1">
      <c r="A3"/>
      <c r="B3"/>
      <c r="C3"/>
      <c r="D3"/>
      <c r="G3" s="110" t="s">
        <v>200</v>
      </c>
      <c r="H3" s="110"/>
      <c r="I3" s="369" t="s">
        <v>76</v>
      </c>
      <c r="J3" s="369"/>
      <c r="K3" s="369"/>
    </row>
    <row r="4" spans="1:11" s="4" customFormat="1" ht="7.95" customHeight="1">
      <c r="A4"/>
      <c r="B4"/>
      <c r="C4"/>
      <c r="D4"/>
      <c r="G4" s="111"/>
      <c r="H4" s="111"/>
      <c r="I4" s="111"/>
      <c r="J4"/>
    </row>
    <row r="5" spans="1:11" s="4" customFormat="1" ht="34.200000000000003" customHeight="1">
      <c r="B5" s="363" t="s">
        <v>212</v>
      </c>
      <c r="C5" s="363"/>
      <c r="D5" s="363"/>
      <c r="E5" s="363"/>
      <c r="F5" s="363"/>
      <c r="G5" s="363"/>
      <c r="H5" s="363"/>
      <c r="I5" s="363"/>
      <c r="J5" s="363"/>
      <c r="K5" s="363"/>
    </row>
    <row r="6" spans="1:11" s="4" customFormat="1" ht="15" customHeight="1">
      <c r="A6"/>
      <c r="B6" s="282" t="s">
        <v>202</v>
      </c>
      <c r="C6" s="282"/>
      <c r="D6" s="282"/>
      <c r="E6" s="282"/>
      <c r="F6" s="282"/>
      <c r="G6" s="282"/>
      <c r="H6" s="282"/>
      <c r="I6" s="282"/>
      <c r="J6" s="282"/>
      <c r="K6" s="282"/>
    </row>
    <row r="7" spans="1:11" s="4" customFormat="1" ht="15" customHeight="1">
      <c r="A7"/>
      <c r="B7" s="377" t="s">
        <v>203</v>
      </c>
      <c r="C7" s="377"/>
      <c r="D7" s="376" t="s">
        <v>44</v>
      </c>
      <c r="E7" s="376"/>
      <c r="F7" s="376"/>
      <c r="G7" s="376"/>
      <c r="H7" s="376"/>
      <c r="I7" s="376"/>
      <c r="J7" s="376"/>
      <c r="K7" s="376"/>
    </row>
    <row r="8" spans="1:11" s="4" customFormat="1" ht="15" customHeight="1">
      <c r="A8"/>
      <c r="B8" s="376" t="s">
        <v>100</v>
      </c>
      <c r="C8" s="376"/>
      <c r="D8" s="376" t="s">
        <v>44</v>
      </c>
      <c r="E8" s="376"/>
      <c r="F8" s="376"/>
      <c r="G8" s="376"/>
      <c r="H8" s="376"/>
      <c r="I8" s="376"/>
      <c r="J8" s="376"/>
      <c r="K8" s="376"/>
    </row>
    <row r="9" spans="1:11" s="4" customFormat="1" ht="15" customHeight="1">
      <c r="A9"/>
      <c r="B9" s="376" t="s">
        <v>204</v>
      </c>
      <c r="C9" s="376"/>
      <c r="D9" s="376" t="s">
        <v>44</v>
      </c>
      <c r="E9" s="376"/>
      <c r="F9" s="376"/>
      <c r="G9" s="376"/>
      <c r="H9" s="376"/>
      <c r="I9" s="376"/>
      <c r="J9" s="376"/>
      <c r="K9" s="376"/>
    </row>
    <row r="10" spans="1:11" s="4" customFormat="1" ht="15" customHeight="1">
      <c r="A10"/>
      <c r="B10"/>
      <c r="C10"/>
      <c r="D10"/>
      <c r="E10"/>
      <c r="F10"/>
      <c r="G10"/>
      <c r="H10"/>
      <c r="I10"/>
      <c r="J10"/>
    </row>
    <row r="11" spans="1:11" s="4" customFormat="1" ht="15" customHeight="1">
      <c r="A11"/>
      <c r="B11" s="282" t="s">
        <v>219</v>
      </c>
      <c r="C11" s="282"/>
      <c r="D11" s="282"/>
      <c r="E11" s="282"/>
      <c r="F11" s="282"/>
      <c r="G11" s="282"/>
      <c r="H11" s="282"/>
      <c r="I11" s="282"/>
      <c r="J11" s="282"/>
      <c r="K11" s="282"/>
    </row>
    <row r="12" spans="1:11" s="4" customFormat="1" ht="15" customHeight="1">
      <c r="A12"/>
      <c r="B12" s="242" t="s">
        <v>206</v>
      </c>
      <c r="C12" s="242"/>
      <c r="D12" s="242"/>
      <c r="E12" s="242"/>
      <c r="F12" s="242"/>
      <c r="G12" s="242"/>
      <c r="H12" s="242"/>
      <c r="I12" s="242"/>
      <c r="J12" s="242"/>
      <c r="K12" s="242"/>
    </row>
    <row r="13" spans="1:11" s="4" customFormat="1" ht="15" customHeight="1">
      <c r="A13"/>
      <c r="B13" s="242" t="s">
        <v>220</v>
      </c>
      <c r="C13" s="242"/>
      <c r="D13" s="242"/>
      <c r="E13" s="242"/>
      <c r="F13" s="242"/>
      <c r="G13" s="242"/>
      <c r="H13" s="242"/>
      <c r="I13" s="242"/>
      <c r="J13" s="242"/>
      <c r="K13" s="242"/>
    </row>
    <row r="14" spans="1:11" s="4" customFormat="1" ht="13.5" customHeight="1" thickBot="1">
      <c r="A14"/>
      <c r="B14"/>
      <c r="C14"/>
      <c r="D14"/>
      <c r="E14"/>
      <c r="F14"/>
      <c r="G14"/>
      <c r="H14"/>
      <c r="I14"/>
      <c r="J14"/>
    </row>
    <row r="15" spans="1:11" s="4" customFormat="1" ht="22.95" customHeight="1" thickBot="1">
      <c r="A15"/>
      <c r="B15" s="358" t="s">
        <v>207</v>
      </c>
      <c r="C15" s="359"/>
      <c r="D15" s="359"/>
      <c r="E15" s="359"/>
      <c r="F15" s="359"/>
      <c r="G15" s="359"/>
      <c r="H15" s="359"/>
      <c r="I15" s="359"/>
      <c r="J15" s="359"/>
      <c r="K15" s="360"/>
    </row>
    <row r="16" spans="1:11" s="4" customFormat="1" ht="15" customHeight="1">
      <c r="A16"/>
      <c r="B16" s="370" t="s">
        <v>221</v>
      </c>
      <c r="C16" s="371"/>
      <c r="D16" s="371"/>
      <c r="E16" s="357" t="e">
        <f>#REF!</f>
        <v>#REF!</v>
      </c>
      <c r="F16" s="357"/>
      <c r="G16" s="357"/>
      <c r="H16" s="357"/>
      <c r="I16" s="357"/>
      <c r="J16" s="357"/>
      <c r="K16" s="119" t="e">
        <f>#REF!</f>
        <v>#REF!</v>
      </c>
    </row>
    <row r="17" spans="1:11" s="4" customFormat="1" ht="15" customHeight="1">
      <c r="A17"/>
      <c r="B17" s="372"/>
      <c r="C17" s="373"/>
      <c r="D17" s="373"/>
      <c r="E17" s="356" t="e">
        <f>#REF!</f>
        <v>#REF!</v>
      </c>
      <c r="F17" s="356"/>
      <c r="G17" s="356"/>
      <c r="H17" s="356"/>
      <c r="I17" s="356"/>
      <c r="J17" s="356"/>
      <c r="K17" s="117" t="e">
        <f>#REF!</f>
        <v>#REF!</v>
      </c>
    </row>
    <row r="18" spans="1:11" s="4" customFormat="1" ht="15" customHeight="1">
      <c r="A18"/>
      <c r="B18" s="372"/>
      <c r="C18" s="373"/>
      <c r="D18" s="373"/>
      <c r="E18" s="356" t="e">
        <f>#REF!</f>
        <v>#REF!</v>
      </c>
      <c r="F18" s="356"/>
      <c r="G18" s="356"/>
      <c r="H18" s="356"/>
      <c r="I18" s="356"/>
      <c r="J18" s="356"/>
      <c r="K18" s="117" t="e">
        <f>#REF!</f>
        <v>#REF!</v>
      </c>
    </row>
    <row r="19" spans="1:11" s="4" customFormat="1" ht="15" customHeight="1">
      <c r="A19"/>
      <c r="B19" s="372"/>
      <c r="C19" s="373"/>
      <c r="D19" s="373"/>
      <c r="E19" s="356" t="e">
        <f>#REF!</f>
        <v>#REF!</v>
      </c>
      <c r="F19" s="356"/>
      <c r="G19" s="356"/>
      <c r="H19" s="356"/>
      <c r="I19" s="356"/>
      <c r="J19" s="356"/>
      <c r="K19" s="117" t="e">
        <f>#REF!</f>
        <v>#REF!</v>
      </c>
    </row>
    <row r="20" spans="1:11" s="4" customFormat="1" ht="15" customHeight="1" thickBot="1">
      <c r="A20"/>
      <c r="B20" s="374"/>
      <c r="C20" s="375"/>
      <c r="D20" s="375"/>
      <c r="E20" s="361" t="e">
        <f>#REF!</f>
        <v>#REF!</v>
      </c>
      <c r="F20" s="361"/>
      <c r="G20" s="361"/>
      <c r="H20" s="361"/>
      <c r="I20" s="361"/>
      <c r="J20" s="361"/>
      <c r="K20" s="120" t="e">
        <f>#REF!</f>
        <v>#REF!</v>
      </c>
    </row>
    <row r="21" spans="1:11" s="4" customFormat="1" ht="15" customHeight="1">
      <c r="A21"/>
      <c r="B21" s="370" t="s">
        <v>174</v>
      </c>
      <c r="C21" s="371"/>
      <c r="D21" s="371"/>
      <c r="E21" s="357" t="e">
        <f>#REF!</f>
        <v>#REF!</v>
      </c>
      <c r="F21" s="357"/>
      <c r="G21" s="357"/>
      <c r="H21" s="357"/>
      <c r="I21" s="357"/>
      <c r="J21" s="357"/>
      <c r="K21" s="119" t="e">
        <f>#REF!</f>
        <v>#REF!</v>
      </c>
    </row>
    <row r="22" spans="1:11" s="4" customFormat="1" ht="15" customHeight="1">
      <c r="A22"/>
      <c r="B22" s="372"/>
      <c r="C22" s="373"/>
      <c r="D22" s="373"/>
      <c r="E22" s="356" t="e">
        <f>#REF!</f>
        <v>#REF!</v>
      </c>
      <c r="F22" s="356"/>
      <c r="G22" s="356"/>
      <c r="H22" s="356"/>
      <c r="I22" s="356"/>
      <c r="J22" s="356"/>
      <c r="K22" s="117" t="e">
        <f>#REF!</f>
        <v>#REF!</v>
      </c>
    </row>
    <row r="23" spans="1:11" s="4" customFormat="1" ht="15" customHeight="1">
      <c r="A23"/>
      <c r="B23" s="372"/>
      <c r="C23" s="373"/>
      <c r="D23" s="373"/>
      <c r="E23" s="356" t="e">
        <f>#REF!</f>
        <v>#REF!</v>
      </c>
      <c r="F23" s="356"/>
      <c r="G23" s="356"/>
      <c r="H23" s="356"/>
      <c r="I23" s="356"/>
      <c r="J23" s="356"/>
      <c r="K23" s="117" t="e">
        <f>#REF!</f>
        <v>#REF!</v>
      </c>
    </row>
    <row r="24" spans="1:11" s="4" customFormat="1" ht="15" customHeight="1">
      <c r="A24"/>
      <c r="B24" s="372"/>
      <c r="C24" s="373"/>
      <c r="D24" s="373"/>
      <c r="E24" s="356" t="e">
        <f>#REF!</f>
        <v>#REF!</v>
      </c>
      <c r="F24" s="356"/>
      <c r="G24" s="356"/>
      <c r="H24" s="356"/>
      <c r="I24" s="356"/>
      <c r="J24" s="356"/>
      <c r="K24" s="117" t="e">
        <f>#REF!</f>
        <v>#REF!</v>
      </c>
    </row>
    <row r="25" spans="1:11" s="4" customFormat="1" ht="15" customHeight="1">
      <c r="A25"/>
      <c r="B25" s="401"/>
      <c r="C25" s="402"/>
      <c r="D25" s="402"/>
      <c r="E25" s="362" t="e">
        <f>#REF!</f>
        <v>#REF!</v>
      </c>
      <c r="F25" s="362"/>
      <c r="G25" s="362"/>
      <c r="H25" s="362"/>
      <c r="I25" s="362"/>
      <c r="J25" s="362"/>
      <c r="K25" s="124" t="e">
        <f>#REF!</f>
        <v>#REF!</v>
      </c>
    </row>
    <row r="26" spans="1:11" ht="31.2" customHeight="1" thickBot="1">
      <c r="B26" s="390" t="s">
        <v>209</v>
      </c>
      <c r="C26" s="391"/>
      <c r="D26" s="392"/>
      <c r="E26" s="393"/>
      <c r="F26" s="394"/>
      <c r="G26" s="394"/>
      <c r="H26" s="394"/>
      <c r="I26" s="394"/>
      <c r="J26" s="394"/>
      <c r="K26" s="395"/>
    </row>
    <row r="27" spans="1:11" s="4" customFormat="1" ht="15" customHeight="1">
      <c r="A27"/>
      <c r="B27" s="370" t="s">
        <v>222</v>
      </c>
      <c r="C27" s="371"/>
      <c r="D27" s="371"/>
      <c r="E27" s="357" t="e">
        <f>#REF!</f>
        <v>#REF!</v>
      </c>
      <c r="F27" s="357"/>
      <c r="G27" s="357"/>
      <c r="H27" s="357"/>
      <c r="I27" s="357"/>
      <c r="J27" s="357"/>
      <c r="K27" s="121" t="e">
        <f>#REF!</f>
        <v>#REF!</v>
      </c>
    </row>
    <row r="28" spans="1:11" s="4" customFormat="1" ht="15" customHeight="1">
      <c r="A28"/>
      <c r="B28" s="372"/>
      <c r="C28" s="373"/>
      <c r="D28" s="373"/>
      <c r="E28" s="356" t="e">
        <f>#REF!</f>
        <v>#REF!</v>
      </c>
      <c r="F28" s="356"/>
      <c r="G28" s="356"/>
      <c r="H28" s="356"/>
      <c r="I28" s="356"/>
      <c r="J28" s="356"/>
      <c r="K28" s="118" t="e">
        <f>#REF!</f>
        <v>#REF!</v>
      </c>
    </row>
    <row r="29" spans="1:11" s="4" customFormat="1" ht="15" customHeight="1">
      <c r="A29"/>
      <c r="B29" s="372"/>
      <c r="C29" s="373"/>
      <c r="D29" s="373"/>
      <c r="E29" s="356" t="e">
        <f>#REF!</f>
        <v>#REF!</v>
      </c>
      <c r="F29" s="356"/>
      <c r="G29" s="356"/>
      <c r="H29" s="356"/>
      <c r="I29" s="356"/>
      <c r="J29" s="356"/>
      <c r="K29" s="118" t="e">
        <f>#REF!</f>
        <v>#REF!</v>
      </c>
    </row>
    <row r="30" spans="1:11" s="4" customFormat="1" ht="15" customHeight="1">
      <c r="A30"/>
      <c r="B30" s="372"/>
      <c r="C30" s="373"/>
      <c r="D30" s="373"/>
      <c r="E30" s="356" t="e">
        <f>#REF!</f>
        <v>#REF!</v>
      </c>
      <c r="F30" s="356"/>
      <c r="G30" s="356"/>
      <c r="H30" s="356"/>
      <c r="I30" s="356"/>
      <c r="J30" s="356"/>
      <c r="K30" s="118" t="e">
        <f>#REF!</f>
        <v>#REF!</v>
      </c>
    </row>
    <row r="31" spans="1:11" s="4" customFormat="1" ht="15" customHeight="1" thickBot="1">
      <c r="A31"/>
      <c r="B31" s="374"/>
      <c r="C31" s="375"/>
      <c r="D31" s="375"/>
      <c r="E31" s="361" t="e">
        <f>#REF!</f>
        <v>#REF!</v>
      </c>
      <c r="F31" s="361"/>
      <c r="G31" s="361"/>
      <c r="H31" s="361"/>
      <c r="I31" s="361"/>
      <c r="J31" s="361"/>
      <c r="K31" s="122" t="e">
        <f>#REF!</f>
        <v>#REF!</v>
      </c>
    </row>
    <row r="32" spans="1:11" s="4" customFormat="1" ht="15" customHeight="1">
      <c r="A32"/>
      <c r="B32" s="370" t="s">
        <v>223</v>
      </c>
      <c r="C32" s="371"/>
      <c r="D32" s="371"/>
      <c r="E32" s="357" t="e">
        <f>#REF!</f>
        <v>#REF!</v>
      </c>
      <c r="F32" s="357"/>
      <c r="G32" s="357"/>
      <c r="H32" s="357"/>
      <c r="I32" s="357"/>
      <c r="J32" s="357"/>
      <c r="K32" s="119" t="e">
        <f>#REF!</f>
        <v>#REF!</v>
      </c>
    </row>
    <row r="33" spans="1:11" s="4" customFormat="1" ht="15" customHeight="1">
      <c r="A33"/>
      <c r="B33" s="372"/>
      <c r="C33" s="373"/>
      <c r="D33" s="373"/>
      <c r="E33" s="356" t="e">
        <f>#REF!</f>
        <v>#REF!</v>
      </c>
      <c r="F33" s="356"/>
      <c r="G33" s="356"/>
      <c r="H33" s="356"/>
      <c r="I33" s="356"/>
      <c r="J33" s="356"/>
      <c r="K33" s="117" t="e">
        <f>#REF!</f>
        <v>#REF!</v>
      </c>
    </row>
    <row r="34" spans="1:11" s="4" customFormat="1" ht="15" customHeight="1">
      <c r="A34"/>
      <c r="B34" s="372"/>
      <c r="C34" s="373"/>
      <c r="D34" s="373"/>
      <c r="E34" s="356" t="e">
        <f>#REF!</f>
        <v>#REF!</v>
      </c>
      <c r="F34" s="356"/>
      <c r="G34" s="356"/>
      <c r="H34" s="356"/>
      <c r="I34" s="356"/>
      <c r="J34" s="356"/>
      <c r="K34" s="117" t="e">
        <f>#REF!</f>
        <v>#REF!</v>
      </c>
    </row>
    <row r="35" spans="1:11" s="4" customFormat="1" ht="15" customHeight="1">
      <c r="A35"/>
      <c r="B35" s="372"/>
      <c r="C35" s="373"/>
      <c r="D35" s="373"/>
      <c r="E35" s="356" t="e">
        <f>#REF!</f>
        <v>#REF!</v>
      </c>
      <c r="F35" s="356"/>
      <c r="G35" s="356"/>
      <c r="H35" s="356"/>
      <c r="I35" s="356"/>
      <c r="J35" s="356"/>
      <c r="K35" s="117" t="e">
        <f>#REF!</f>
        <v>#REF!</v>
      </c>
    </row>
    <row r="36" spans="1:11" s="4" customFormat="1" ht="15" customHeight="1" thickBot="1">
      <c r="A36"/>
      <c r="B36" s="374"/>
      <c r="C36" s="375"/>
      <c r="D36" s="375"/>
      <c r="E36" s="361" t="e">
        <f>#REF!</f>
        <v>#REF!</v>
      </c>
      <c r="F36" s="361"/>
      <c r="G36" s="361"/>
      <c r="H36" s="361"/>
      <c r="I36" s="361"/>
      <c r="J36" s="361"/>
      <c r="K36" s="120" t="e">
        <f>#REF!</f>
        <v>#REF!</v>
      </c>
    </row>
    <row r="37" spans="1:11" s="4" customFormat="1" ht="16.5" customHeight="1" thickBot="1">
      <c r="A37"/>
      <c r="B37"/>
      <c r="C37"/>
      <c r="D37"/>
      <c r="E37"/>
      <c r="F37"/>
      <c r="G37"/>
      <c r="H37"/>
      <c r="I37"/>
      <c r="J37"/>
    </row>
    <row r="38" spans="1:11" s="4" customFormat="1" ht="30" customHeight="1" thickBot="1">
      <c r="A38"/>
      <c r="B38" s="244" t="s">
        <v>214</v>
      </c>
      <c r="C38" s="246"/>
      <c r="D38" s="246"/>
      <c r="E38" s="246"/>
      <c r="F38" s="246"/>
      <c r="G38" s="246"/>
      <c r="H38" s="246"/>
      <c r="I38" s="246"/>
      <c r="J38" s="246"/>
      <c r="K38" s="247"/>
    </row>
    <row r="39" spans="1:11" s="4" customFormat="1" ht="30" customHeight="1">
      <c r="A39"/>
      <c r="B39" s="396" t="s">
        <v>215</v>
      </c>
      <c r="C39" s="399" t="s">
        <v>226</v>
      </c>
      <c r="D39" s="400"/>
      <c r="E39" s="354"/>
      <c r="F39" s="355"/>
      <c r="G39" s="355"/>
      <c r="H39" s="355"/>
      <c r="I39" s="355"/>
      <c r="J39" s="355"/>
      <c r="K39" s="116" t="s">
        <v>213</v>
      </c>
    </row>
    <row r="40" spans="1:11" s="4" customFormat="1" ht="30" customHeight="1">
      <c r="A40"/>
      <c r="B40" s="397"/>
      <c r="C40" s="346" t="s">
        <v>242</v>
      </c>
      <c r="D40" s="347"/>
      <c r="E40" s="348"/>
      <c r="F40" s="349"/>
      <c r="G40" s="349"/>
      <c r="H40" s="349"/>
      <c r="I40" s="349"/>
      <c r="J40" s="349"/>
      <c r="K40" s="113" t="s">
        <v>213</v>
      </c>
    </row>
    <row r="41" spans="1:11" s="4" customFormat="1" ht="30" customHeight="1">
      <c r="A41"/>
      <c r="B41" s="397"/>
      <c r="C41" s="346" t="s">
        <v>246</v>
      </c>
      <c r="D41" s="347"/>
      <c r="E41" s="348"/>
      <c r="F41" s="349"/>
      <c r="G41" s="349"/>
      <c r="H41" s="349"/>
      <c r="I41" s="349"/>
      <c r="J41" s="349"/>
      <c r="K41" s="113" t="s">
        <v>213</v>
      </c>
    </row>
    <row r="42" spans="1:11" s="4" customFormat="1" ht="30" customHeight="1">
      <c r="A42"/>
      <c r="B42" s="397"/>
      <c r="C42" s="346" t="s">
        <v>247</v>
      </c>
      <c r="D42" s="347"/>
      <c r="E42" s="348"/>
      <c r="F42" s="349"/>
      <c r="G42" s="349"/>
      <c r="H42" s="349"/>
      <c r="I42" s="349"/>
      <c r="J42" s="349"/>
      <c r="K42" s="113" t="s">
        <v>213</v>
      </c>
    </row>
    <row r="43" spans="1:11" s="4" customFormat="1" ht="30" customHeight="1">
      <c r="A43"/>
      <c r="B43" s="397"/>
      <c r="C43" s="346" t="s">
        <v>225</v>
      </c>
      <c r="D43" s="389"/>
      <c r="E43" s="348"/>
      <c r="F43" s="349"/>
      <c r="G43" s="349"/>
      <c r="H43" s="349"/>
      <c r="I43" s="349"/>
      <c r="J43" s="349"/>
      <c r="K43" s="113" t="s">
        <v>213</v>
      </c>
    </row>
    <row r="44" spans="1:11" s="4" customFormat="1" ht="30" customHeight="1">
      <c r="A44"/>
      <c r="B44" s="397"/>
      <c r="C44" s="346" t="s">
        <v>224</v>
      </c>
      <c r="D44" s="389"/>
      <c r="E44" s="348"/>
      <c r="F44" s="349"/>
      <c r="G44" s="349"/>
      <c r="H44" s="349"/>
      <c r="I44" s="349"/>
      <c r="J44" s="349"/>
      <c r="K44" s="113" t="s">
        <v>213</v>
      </c>
    </row>
    <row r="45" spans="1:11" s="4" customFormat="1" ht="30" customHeight="1" thickBot="1">
      <c r="A45"/>
      <c r="B45" s="398"/>
      <c r="C45" s="378" t="s">
        <v>196</v>
      </c>
      <c r="D45" s="379"/>
      <c r="E45" s="350"/>
      <c r="F45" s="351"/>
      <c r="G45" s="351"/>
      <c r="H45" s="351"/>
      <c r="I45" s="351"/>
      <c r="J45" s="351"/>
      <c r="K45" s="114" t="s">
        <v>213</v>
      </c>
    </row>
    <row r="46" spans="1:11" s="4" customFormat="1" ht="30" customHeight="1">
      <c r="A46"/>
      <c r="B46" s="384" t="s">
        <v>216</v>
      </c>
      <c r="C46" s="387" t="s">
        <v>191</v>
      </c>
      <c r="D46" s="388"/>
      <c r="E46" s="354"/>
      <c r="F46" s="355"/>
      <c r="G46" s="355"/>
      <c r="H46" s="355"/>
      <c r="I46" s="355"/>
      <c r="J46" s="355"/>
      <c r="K46" s="116" t="s">
        <v>213</v>
      </c>
    </row>
    <row r="47" spans="1:11" s="4" customFormat="1" ht="30" customHeight="1">
      <c r="A47"/>
      <c r="B47" s="385"/>
      <c r="C47" s="346" t="s">
        <v>242</v>
      </c>
      <c r="D47" s="347"/>
      <c r="E47" s="348"/>
      <c r="F47" s="349"/>
      <c r="G47" s="349"/>
      <c r="H47" s="349"/>
      <c r="I47" s="349"/>
      <c r="J47" s="349"/>
      <c r="K47" s="113" t="s">
        <v>213</v>
      </c>
    </row>
    <row r="48" spans="1:11" s="4" customFormat="1" ht="30" customHeight="1">
      <c r="A48"/>
      <c r="B48" s="385"/>
      <c r="C48" s="346" t="s">
        <v>246</v>
      </c>
      <c r="D48" s="347"/>
      <c r="E48" s="348"/>
      <c r="F48" s="349"/>
      <c r="G48" s="349"/>
      <c r="H48" s="349"/>
      <c r="I48" s="349"/>
      <c r="J48" s="349"/>
      <c r="K48" s="113" t="s">
        <v>213</v>
      </c>
    </row>
    <row r="49" spans="1:12" s="4" customFormat="1" ht="30" customHeight="1">
      <c r="A49"/>
      <c r="B49" s="385"/>
      <c r="C49" s="346" t="s">
        <v>247</v>
      </c>
      <c r="D49" s="347"/>
      <c r="E49" s="348"/>
      <c r="F49" s="349"/>
      <c r="G49" s="349"/>
      <c r="H49" s="349"/>
      <c r="I49" s="349"/>
      <c r="J49" s="349"/>
      <c r="K49" s="113" t="s">
        <v>213</v>
      </c>
    </row>
    <row r="50" spans="1:12" s="4" customFormat="1" ht="30" customHeight="1">
      <c r="A50"/>
      <c r="B50" s="385"/>
      <c r="C50" s="346" t="s">
        <v>225</v>
      </c>
      <c r="D50" s="389"/>
      <c r="E50" s="348"/>
      <c r="F50" s="349"/>
      <c r="G50" s="349"/>
      <c r="H50" s="349"/>
      <c r="I50" s="349"/>
      <c r="J50" s="349"/>
      <c r="K50" s="113" t="s">
        <v>213</v>
      </c>
    </row>
    <row r="51" spans="1:12" s="4" customFormat="1" ht="30" customHeight="1">
      <c r="A51"/>
      <c r="B51" s="385"/>
      <c r="C51" s="346" t="s">
        <v>224</v>
      </c>
      <c r="D51" s="389"/>
      <c r="E51" s="348"/>
      <c r="F51" s="349"/>
      <c r="G51" s="349"/>
      <c r="H51" s="349"/>
      <c r="I51" s="349"/>
      <c r="J51" s="349"/>
      <c r="K51" s="113" t="s">
        <v>213</v>
      </c>
    </row>
    <row r="52" spans="1:12" s="4" customFormat="1" ht="30" customHeight="1">
      <c r="A52"/>
      <c r="B52" s="385"/>
      <c r="C52" s="346" t="s">
        <v>196</v>
      </c>
      <c r="D52" s="347"/>
      <c r="E52" s="348"/>
      <c r="F52" s="349"/>
      <c r="G52" s="349"/>
      <c r="H52" s="349"/>
      <c r="I52" s="349"/>
      <c r="J52" s="349"/>
      <c r="K52" s="113" t="s">
        <v>213</v>
      </c>
    </row>
    <row r="53" spans="1:12" s="4" customFormat="1" ht="30" customHeight="1" thickBot="1">
      <c r="A53"/>
      <c r="B53" s="386"/>
      <c r="C53" s="378" t="s">
        <v>245</v>
      </c>
      <c r="D53" s="379"/>
      <c r="E53" s="350"/>
      <c r="F53" s="351"/>
      <c r="G53" s="351"/>
      <c r="H53" s="351"/>
      <c r="I53" s="351"/>
      <c r="J53" s="351"/>
      <c r="K53" s="114" t="s">
        <v>213</v>
      </c>
    </row>
    <row r="54" spans="1:12" s="4" customFormat="1" ht="30" customHeight="1">
      <c r="A54"/>
      <c r="B54" s="380" t="s">
        <v>37</v>
      </c>
      <c r="C54" s="381"/>
      <c r="D54" s="381"/>
      <c r="E54" s="352"/>
      <c r="F54" s="353"/>
      <c r="G54" s="353"/>
      <c r="H54" s="353"/>
      <c r="I54" s="353"/>
      <c r="J54" s="353"/>
      <c r="K54" s="115" t="s">
        <v>213</v>
      </c>
    </row>
    <row r="55" spans="1:12" s="4" customFormat="1" ht="30" customHeight="1" thickBot="1">
      <c r="A55"/>
      <c r="B55" s="382" t="s">
        <v>217</v>
      </c>
      <c r="C55" s="383"/>
      <c r="D55" s="383"/>
      <c r="E55" s="350"/>
      <c r="F55" s="351"/>
      <c r="G55" s="351"/>
      <c r="H55" s="351"/>
      <c r="I55" s="351"/>
      <c r="J55" s="351"/>
      <c r="K55" s="114" t="s">
        <v>213</v>
      </c>
    </row>
    <row r="56" spans="1:12" s="4" customFormat="1" ht="10.5" customHeight="1"/>
    <row r="57" spans="1:12" ht="73.5" customHeight="1">
      <c r="B57" s="345" t="s">
        <v>243</v>
      </c>
      <c r="C57" s="345"/>
      <c r="D57" s="345"/>
      <c r="E57" s="345"/>
      <c r="F57" s="345"/>
      <c r="G57" s="345"/>
      <c r="H57" s="345"/>
      <c r="I57" s="345"/>
      <c r="J57" s="345"/>
      <c r="K57" s="345"/>
      <c r="L57" s="123"/>
    </row>
    <row r="58" spans="1:12" ht="71.25" customHeight="1">
      <c r="B58" s="345" t="s">
        <v>244</v>
      </c>
      <c r="C58" s="345"/>
      <c r="D58" s="345"/>
      <c r="E58" s="345"/>
      <c r="F58" s="345"/>
      <c r="G58" s="345"/>
      <c r="H58" s="345"/>
      <c r="I58" s="345"/>
      <c r="J58" s="345"/>
      <c r="K58" s="345"/>
      <c r="L58" s="123"/>
    </row>
  </sheetData>
  <mergeCells count="82">
    <mergeCell ref="B12:C12"/>
    <mergeCell ref="B13:C13"/>
    <mergeCell ref="B26:D26"/>
    <mergeCell ref="E26:K26"/>
    <mergeCell ref="B39:B45"/>
    <mergeCell ref="C39:D39"/>
    <mergeCell ref="C45:D45"/>
    <mergeCell ref="C44:D44"/>
    <mergeCell ref="E22:J22"/>
    <mergeCell ref="E21:J21"/>
    <mergeCell ref="E36:J36"/>
    <mergeCell ref="B21:D25"/>
    <mergeCell ref="B32:D36"/>
    <mergeCell ref="B27:D31"/>
    <mergeCell ref="E29:J29"/>
    <mergeCell ref="E39:J39"/>
    <mergeCell ref="D9:K9"/>
    <mergeCell ref="C53:D53"/>
    <mergeCell ref="B54:D54"/>
    <mergeCell ref="B55:D55"/>
    <mergeCell ref="B46:B53"/>
    <mergeCell ref="C46:D46"/>
    <mergeCell ref="C52:D52"/>
    <mergeCell ref="C47:D47"/>
    <mergeCell ref="C48:D48"/>
    <mergeCell ref="C49:D49"/>
    <mergeCell ref="C50:D50"/>
    <mergeCell ref="C51:D51"/>
    <mergeCell ref="E52:J52"/>
    <mergeCell ref="E48:J48"/>
    <mergeCell ref="E49:J49"/>
    <mergeCell ref="C43:D43"/>
    <mergeCell ref="B5:K5"/>
    <mergeCell ref="G1:H1"/>
    <mergeCell ref="I1:K1"/>
    <mergeCell ref="I3:K3"/>
    <mergeCell ref="B16:D20"/>
    <mergeCell ref="E17:J17"/>
    <mergeCell ref="E16:J16"/>
    <mergeCell ref="D13:K13"/>
    <mergeCell ref="D12:K12"/>
    <mergeCell ref="B11:K11"/>
    <mergeCell ref="B9:C9"/>
    <mergeCell ref="B7:C7"/>
    <mergeCell ref="B8:C8"/>
    <mergeCell ref="B6:K6"/>
    <mergeCell ref="D7:K7"/>
    <mergeCell ref="D8:K8"/>
    <mergeCell ref="E43:J43"/>
    <mergeCell ref="E44:J44"/>
    <mergeCell ref="B38:K38"/>
    <mergeCell ref="E35:J35"/>
    <mergeCell ref="E34:J34"/>
    <mergeCell ref="E33:J33"/>
    <mergeCell ref="E32:J32"/>
    <mergeCell ref="B15:K15"/>
    <mergeCell ref="E20:J20"/>
    <mergeCell ref="E19:J19"/>
    <mergeCell ref="E18:J18"/>
    <mergeCell ref="E31:J31"/>
    <mergeCell ref="E30:J30"/>
    <mergeCell ref="E23:J23"/>
    <mergeCell ref="E28:J28"/>
    <mergeCell ref="E27:J27"/>
    <mergeCell ref="E25:J25"/>
    <mergeCell ref="E24:J24"/>
    <mergeCell ref="B57:K57"/>
    <mergeCell ref="B58:K58"/>
    <mergeCell ref="C40:D40"/>
    <mergeCell ref="E40:J40"/>
    <mergeCell ref="C41:D41"/>
    <mergeCell ref="E41:J41"/>
    <mergeCell ref="C42:D42"/>
    <mergeCell ref="E42:J42"/>
    <mergeCell ref="E53:J53"/>
    <mergeCell ref="E54:J54"/>
    <mergeCell ref="E55:J55"/>
    <mergeCell ref="E45:J45"/>
    <mergeCell ref="E46:J46"/>
    <mergeCell ref="E50:J50"/>
    <mergeCell ref="E51:J51"/>
    <mergeCell ref="E47:J47"/>
  </mergeCells>
  <phoneticPr fontId="1"/>
  <printOptions horizontalCentered="1"/>
  <pageMargins left="0.51181102362204722" right="0.51181102362204722" top="0.55118110236220474" bottom="0.5511811023622047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4</xdr:col>
                    <xdr:colOff>167640</xdr:colOff>
                    <xdr:row>25</xdr:row>
                    <xdr:rowOff>68580</xdr:rowOff>
                  </from>
                  <to>
                    <xdr:col>5</xdr:col>
                    <xdr:colOff>403860</xdr:colOff>
                    <xdr:row>25</xdr:row>
                    <xdr:rowOff>381000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6</xdr:col>
                    <xdr:colOff>342900</xdr:colOff>
                    <xdr:row>25</xdr:row>
                    <xdr:rowOff>91440</xdr:rowOff>
                  </from>
                  <to>
                    <xdr:col>7</xdr:col>
                    <xdr:colOff>632460</xdr:colOff>
                    <xdr:row>25</xdr:row>
                    <xdr:rowOff>381000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8</xdr:col>
                    <xdr:colOff>114300</xdr:colOff>
                    <xdr:row>25</xdr:row>
                    <xdr:rowOff>76200</xdr:rowOff>
                  </from>
                  <to>
                    <xdr:col>10</xdr:col>
                    <xdr:colOff>266700</xdr:colOff>
                    <xdr:row>25</xdr:row>
                    <xdr:rowOff>388620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D794-9B04-497D-8356-21301B6E0AB1}">
  <sheetPr>
    <pageSetUpPr fitToPage="1"/>
  </sheetPr>
  <dimension ref="A1:L45"/>
  <sheetViews>
    <sheetView topLeftCell="A34" workbookViewId="0">
      <selection activeCell="E52" sqref="E52:J52"/>
    </sheetView>
  </sheetViews>
  <sheetFormatPr defaultRowHeight="18"/>
  <cols>
    <col min="1" max="1" width="4.19921875" customWidth="1"/>
    <col min="2" max="3" width="9.3984375" customWidth="1"/>
    <col min="4" max="4" width="14.19921875" customWidth="1"/>
    <col min="5" max="5" width="5.19921875" customWidth="1"/>
    <col min="8" max="8" width="11.19921875" customWidth="1"/>
    <col min="9" max="9" width="3.19921875" bestFit="1" customWidth="1"/>
    <col min="11" max="11" width="5.09765625" bestFit="1" customWidth="1"/>
    <col min="12" max="12" width="4.19921875" customWidth="1"/>
  </cols>
  <sheetData>
    <row r="1" spans="1:12" ht="30" customHeight="1" thickBot="1">
      <c r="B1" s="408"/>
      <c r="C1" s="408"/>
      <c r="D1" s="408"/>
      <c r="F1" s="409" t="s">
        <v>218</v>
      </c>
      <c r="G1" s="365"/>
      <c r="H1" s="410"/>
      <c r="I1" s="410"/>
      <c r="J1" s="366"/>
      <c r="K1" s="411"/>
    </row>
    <row r="2" spans="1:12" ht="6" customHeight="1" thickBot="1">
      <c r="G2" s="106"/>
      <c r="H2" s="106"/>
      <c r="I2" s="106"/>
      <c r="J2" s="106"/>
      <c r="K2" s="106"/>
    </row>
    <row r="3" spans="1:12" ht="28.95" customHeight="1" thickBot="1">
      <c r="F3" s="412" t="s">
        <v>197</v>
      </c>
      <c r="G3" s="413"/>
      <c r="H3" s="107"/>
      <c r="I3" s="107" t="s">
        <v>198</v>
      </c>
      <c r="J3" s="108"/>
      <c r="K3" s="109" t="s">
        <v>199</v>
      </c>
    </row>
    <row r="4" spans="1:12" ht="6" customHeight="1"/>
    <row r="5" spans="1:12">
      <c r="F5" s="110" t="s">
        <v>200</v>
      </c>
      <c r="G5" s="110"/>
      <c r="H5" s="369" t="s">
        <v>76</v>
      </c>
      <c r="I5" s="369"/>
      <c r="J5" s="369"/>
      <c r="K5" s="369"/>
    </row>
    <row r="6" spans="1:12" ht="7.95" customHeight="1">
      <c r="H6" s="111"/>
      <c r="I6" s="111"/>
      <c r="J6" s="111"/>
      <c r="K6" s="111"/>
    </row>
    <row r="7" spans="1:12" ht="34.200000000000003" customHeight="1">
      <c r="A7" s="288" t="s">
        <v>201</v>
      </c>
      <c r="B7" s="288"/>
      <c r="C7" s="288"/>
      <c r="D7" s="288"/>
      <c r="E7" s="288"/>
      <c r="F7" s="288"/>
      <c r="G7" s="288"/>
      <c r="H7" s="288"/>
      <c r="I7" s="288"/>
      <c r="J7" s="288"/>
      <c r="K7" s="288"/>
    </row>
    <row r="8" spans="1:12" ht="15" customHeight="1">
      <c r="B8" s="282" t="s">
        <v>202</v>
      </c>
      <c r="C8" s="282"/>
      <c r="D8" s="282"/>
      <c r="E8" s="282"/>
      <c r="F8" s="282"/>
      <c r="G8" s="282"/>
      <c r="H8" s="282"/>
      <c r="I8" s="282"/>
      <c r="J8" s="282"/>
      <c r="K8" s="282"/>
      <c r="L8" s="416"/>
    </row>
    <row r="9" spans="1:12" ht="15" customHeight="1">
      <c r="B9" s="376" t="s">
        <v>203</v>
      </c>
      <c r="C9" s="376"/>
      <c r="D9" s="376" t="s">
        <v>44</v>
      </c>
      <c r="E9" s="376"/>
      <c r="F9" s="376"/>
      <c r="G9" s="376"/>
      <c r="H9" s="376"/>
      <c r="I9" s="376"/>
      <c r="J9" s="376"/>
      <c r="K9" s="376"/>
      <c r="L9" s="416"/>
    </row>
    <row r="10" spans="1:12" ht="15" customHeight="1">
      <c r="B10" s="376" t="s">
        <v>100</v>
      </c>
      <c r="C10" s="376"/>
      <c r="D10" s="376" t="s">
        <v>44</v>
      </c>
      <c r="E10" s="376"/>
      <c r="F10" s="376"/>
      <c r="G10" s="376"/>
      <c r="H10" s="376"/>
      <c r="I10" s="376"/>
      <c r="J10" s="376"/>
      <c r="K10" s="376"/>
      <c r="L10" s="416"/>
    </row>
    <row r="11" spans="1:12" ht="15" customHeight="1">
      <c r="B11" s="376" t="s">
        <v>204</v>
      </c>
      <c r="C11" s="376"/>
      <c r="D11" s="376" t="s">
        <v>44</v>
      </c>
      <c r="E11" s="376"/>
      <c r="F11" s="376"/>
      <c r="G11" s="376"/>
      <c r="H11" s="376"/>
      <c r="I11" s="376"/>
      <c r="J11" s="376"/>
      <c r="K11" s="376"/>
      <c r="L11" s="416"/>
    </row>
    <row r="12" spans="1:12" ht="9.75" customHeight="1"/>
    <row r="13" spans="1:12">
      <c r="A13" s="417" t="s">
        <v>205</v>
      </c>
      <c r="B13" s="417"/>
      <c r="C13" s="417"/>
      <c r="D13" s="417"/>
      <c r="E13" s="417"/>
      <c r="F13" s="417"/>
      <c r="G13" s="417"/>
      <c r="H13" s="417"/>
      <c r="I13" s="417"/>
      <c r="J13" s="417"/>
      <c r="K13" s="417"/>
      <c r="L13" s="417"/>
    </row>
    <row r="14" spans="1:12" ht="7.95" customHeight="1">
      <c r="B14" s="111"/>
      <c r="C14" s="111"/>
      <c r="D14" s="111"/>
      <c r="E14" s="111"/>
      <c r="F14" s="111"/>
    </row>
    <row r="15" spans="1:12" s="4" customFormat="1" ht="15" customHeight="1">
      <c r="A15"/>
      <c r="B15" s="282" t="s">
        <v>219</v>
      </c>
      <c r="C15" s="282"/>
      <c r="D15" s="282"/>
      <c r="E15" s="282"/>
      <c r="F15" s="282"/>
      <c r="G15" s="282"/>
      <c r="H15" s="282"/>
      <c r="I15" s="282"/>
      <c r="J15" s="282"/>
      <c r="K15" s="282"/>
    </row>
    <row r="16" spans="1:12" s="4" customFormat="1" ht="15" customHeight="1">
      <c r="A16"/>
      <c r="B16" s="242" t="s">
        <v>206</v>
      </c>
      <c r="C16" s="242"/>
      <c r="D16" s="242"/>
      <c r="E16" s="242"/>
      <c r="F16" s="242"/>
      <c r="G16" s="242"/>
      <c r="H16" s="242"/>
      <c r="I16" s="242"/>
      <c r="J16" s="242"/>
      <c r="K16" s="242"/>
    </row>
    <row r="17" spans="1:11" s="4" customFormat="1" ht="15" customHeight="1">
      <c r="A17"/>
      <c r="B17" s="242" t="s">
        <v>220</v>
      </c>
      <c r="C17" s="242"/>
      <c r="D17" s="242"/>
      <c r="E17" s="242"/>
      <c r="F17" s="242"/>
      <c r="G17" s="242"/>
      <c r="H17" s="242"/>
      <c r="I17" s="242"/>
      <c r="J17" s="242"/>
      <c r="K17" s="242"/>
    </row>
    <row r="18" spans="1:11" ht="10.199999999999999" customHeight="1" thickBot="1"/>
    <row r="19" spans="1:11" ht="22.95" customHeight="1" thickBot="1">
      <c r="B19" s="418" t="s">
        <v>207</v>
      </c>
      <c r="C19" s="419"/>
      <c r="D19" s="419"/>
      <c r="E19" s="419"/>
      <c r="F19" s="419"/>
      <c r="G19" s="419"/>
      <c r="H19" s="419"/>
      <c r="I19" s="419"/>
      <c r="J19" s="419"/>
      <c r="K19" s="420"/>
    </row>
    <row r="20" spans="1:11" ht="31.2" customHeight="1">
      <c r="B20" s="403" t="s">
        <v>66</v>
      </c>
      <c r="C20" s="407" t="s">
        <v>59</v>
      </c>
      <c r="D20" s="407"/>
      <c r="E20" s="414"/>
      <c r="F20" s="414"/>
      <c r="G20" s="414"/>
      <c r="H20" s="414"/>
      <c r="I20" s="414"/>
      <c r="J20" s="414"/>
      <c r="K20" s="415"/>
    </row>
    <row r="21" spans="1:11" ht="31.2" customHeight="1">
      <c r="B21" s="404"/>
      <c r="C21" s="242" t="s">
        <v>64</v>
      </c>
      <c r="D21" s="242"/>
      <c r="E21" s="376"/>
      <c r="F21" s="376"/>
      <c r="G21" s="376"/>
      <c r="H21" s="376"/>
      <c r="I21" s="376"/>
      <c r="J21" s="376"/>
      <c r="K21" s="421"/>
    </row>
    <row r="22" spans="1:11" ht="31.2" customHeight="1" thickBot="1">
      <c r="B22" s="405"/>
      <c r="C22" s="406" t="s">
        <v>208</v>
      </c>
      <c r="D22" s="406"/>
      <c r="E22" s="393"/>
      <c r="F22" s="394"/>
      <c r="G22" s="394"/>
      <c r="H22" s="394"/>
      <c r="I22" s="394"/>
      <c r="J22" s="394"/>
      <c r="K22" s="125" t="s">
        <v>132</v>
      </c>
    </row>
    <row r="23" spans="1:11" s="4" customFormat="1" ht="15" customHeight="1">
      <c r="A23"/>
      <c r="B23" s="370" t="s">
        <v>174</v>
      </c>
      <c r="C23" s="371"/>
      <c r="D23" s="371"/>
      <c r="E23" s="357" t="e">
        <f>#REF!</f>
        <v>#REF!</v>
      </c>
      <c r="F23" s="357"/>
      <c r="G23" s="357"/>
      <c r="H23" s="357"/>
      <c r="I23" s="357"/>
      <c r="J23" s="357"/>
      <c r="K23" s="119" t="e">
        <f>#REF!</f>
        <v>#REF!</v>
      </c>
    </row>
    <row r="24" spans="1:11" s="4" customFormat="1" ht="15" customHeight="1">
      <c r="A24"/>
      <c r="B24" s="372"/>
      <c r="C24" s="373"/>
      <c r="D24" s="373"/>
      <c r="E24" s="356" t="e">
        <f>#REF!</f>
        <v>#REF!</v>
      </c>
      <c r="F24" s="356"/>
      <c r="G24" s="356"/>
      <c r="H24" s="356"/>
      <c r="I24" s="356"/>
      <c r="J24" s="356"/>
      <c r="K24" s="117" t="e">
        <f>#REF!</f>
        <v>#REF!</v>
      </c>
    </row>
    <row r="25" spans="1:11" s="4" customFormat="1" ht="15" customHeight="1">
      <c r="A25"/>
      <c r="B25" s="372"/>
      <c r="C25" s="373"/>
      <c r="D25" s="373"/>
      <c r="E25" s="356" t="e">
        <f>#REF!</f>
        <v>#REF!</v>
      </c>
      <c r="F25" s="356"/>
      <c r="G25" s="356"/>
      <c r="H25" s="356"/>
      <c r="I25" s="356"/>
      <c r="J25" s="356"/>
      <c r="K25" s="117" t="e">
        <f>#REF!</f>
        <v>#REF!</v>
      </c>
    </row>
    <row r="26" spans="1:11" s="4" customFormat="1" ht="15" customHeight="1">
      <c r="A26"/>
      <c r="B26" s="372"/>
      <c r="C26" s="373"/>
      <c r="D26" s="373"/>
      <c r="E26" s="356" t="e">
        <f>#REF!</f>
        <v>#REF!</v>
      </c>
      <c r="F26" s="356"/>
      <c r="G26" s="356"/>
      <c r="H26" s="356"/>
      <c r="I26" s="356"/>
      <c r="J26" s="356"/>
      <c r="K26" s="117" t="e">
        <f>#REF!</f>
        <v>#REF!</v>
      </c>
    </row>
    <row r="27" spans="1:11" s="4" customFormat="1" ht="15" customHeight="1">
      <c r="A27"/>
      <c r="B27" s="401"/>
      <c r="C27" s="402"/>
      <c r="D27" s="402"/>
      <c r="E27" s="362" t="e">
        <f>#REF!</f>
        <v>#REF!</v>
      </c>
      <c r="F27" s="362"/>
      <c r="G27" s="362"/>
      <c r="H27" s="362"/>
      <c r="I27" s="362"/>
      <c r="J27" s="362"/>
      <c r="K27" s="124" t="e">
        <f>#REF!</f>
        <v>#REF!</v>
      </c>
    </row>
    <row r="28" spans="1:11" ht="31.2" customHeight="1" thickBot="1">
      <c r="B28" s="390" t="s">
        <v>209</v>
      </c>
      <c r="C28" s="391"/>
      <c r="D28" s="392"/>
      <c r="E28" s="393"/>
      <c r="F28" s="394"/>
      <c r="G28" s="394"/>
      <c r="H28" s="394"/>
      <c r="I28" s="394"/>
      <c r="J28" s="394"/>
      <c r="K28" s="395"/>
    </row>
    <row r="29" spans="1:11" ht="13.95" customHeight="1" thickBot="1"/>
    <row r="30" spans="1:11" s="4" customFormat="1" ht="30" customHeight="1" thickBot="1">
      <c r="A30"/>
      <c r="B30" s="244" t="s">
        <v>214</v>
      </c>
      <c r="C30" s="246"/>
      <c r="D30" s="246"/>
      <c r="E30" s="246"/>
      <c r="F30" s="246"/>
      <c r="G30" s="246"/>
      <c r="H30" s="246"/>
      <c r="I30" s="246"/>
      <c r="J30" s="246"/>
      <c r="K30" s="247"/>
    </row>
    <row r="31" spans="1:11" s="4" customFormat="1" ht="30" customHeight="1">
      <c r="A31"/>
      <c r="B31" s="396" t="s">
        <v>215</v>
      </c>
      <c r="C31" s="399" t="s">
        <v>82</v>
      </c>
      <c r="D31" s="400"/>
      <c r="E31" s="354"/>
      <c r="F31" s="355"/>
      <c r="G31" s="355"/>
      <c r="H31" s="355"/>
      <c r="I31" s="355"/>
      <c r="J31" s="355"/>
      <c r="K31" s="116" t="s">
        <v>213</v>
      </c>
    </row>
    <row r="32" spans="1:11" s="4" customFormat="1" ht="30" customHeight="1">
      <c r="A32"/>
      <c r="B32" s="397"/>
      <c r="C32" s="346" t="s">
        <v>230</v>
      </c>
      <c r="D32" s="347"/>
      <c r="E32" s="348"/>
      <c r="F32" s="349"/>
      <c r="G32" s="349"/>
      <c r="H32" s="349"/>
      <c r="I32" s="349"/>
      <c r="J32" s="349"/>
      <c r="K32" s="113" t="s">
        <v>213</v>
      </c>
    </row>
    <row r="33" spans="1:12" s="4" customFormat="1" ht="30" customHeight="1">
      <c r="A33"/>
      <c r="B33" s="397"/>
      <c r="C33" s="346" t="s">
        <v>232</v>
      </c>
      <c r="D33" s="347"/>
      <c r="E33" s="348"/>
      <c r="F33" s="349"/>
      <c r="G33" s="349"/>
      <c r="H33" s="349"/>
      <c r="I33" s="349"/>
      <c r="J33" s="349"/>
      <c r="K33" s="113" t="s">
        <v>213</v>
      </c>
    </row>
    <row r="34" spans="1:12" s="4" customFormat="1" ht="30" customHeight="1" thickBot="1">
      <c r="A34"/>
      <c r="B34" s="397"/>
      <c r="C34" s="346" t="s">
        <v>231</v>
      </c>
      <c r="D34" s="347"/>
      <c r="E34" s="348"/>
      <c r="F34" s="349"/>
      <c r="G34" s="349"/>
      <c r="H34" s="349"/>
      <c r="I34" s="349"/>
      <c r="J34" s="349"/>
      <c r="K34" s="113" t="s">
        <v>213</v>
      </c>
    </row>
    <row r="35" spans="1:12" s="4" customFormat="1" ht="30" customHeight="1">
      <c r="A35"/>
      <c r="B35" s="384" t="s">
        <v>216</v>
      </c>
      <c r="C35" s="387" t="s">
        <v>82</v>
      </c>
      <c r="D35" s="388"/>
      <c r="E35" s="354"/>
      <c r="F35" s="355"/>
      <c r="G35" s="355"/>
      <c r="H35" s="355"/>
      <c r="I35" s="355"/>
      <c r="J35" s="355"/>
      <c r="K35" s="116" t="s">
        <v>213</v>
      </c>
    </row>
    <row r="36" spans="1:12" s="4" customFormat="1" ht="30" customHeight="1">
      <c r="A36"/>
      <c r="B36" s="385"/>
      <c r="C36" s="346" t="s">
        <v>230</v>
      </c>
      <c r="D36" s="347"/>
      <c r="E36" s="348"/>
      <c r="F36" s="349"/>
      <c r="G36" s="349"/>
      <c r="H36" s="349"/>
      <c r="I36" s="349"/>
      <c r="J36" s="349"/>
      <c r="K36" s="113" t="s">
        <v>213</v>
      </c>
    </row>
    <row r="37" spans="1:12" s="4" customFormat="1" ht="30" customHeight="1">
      <c r="A37"/>
      <c r="B37" s="385"/>
      <c r="C37" s="346" t="s">
        <v>232</v>
      </c>
      <c r="D37" s="347"/>
      <c r="E37" s="348"/>
      <c r="F37" s="349"/>
      <c r="G37" s="349"/>
      <c r="H37" s="349"/>
      <c r="I37" s="349"/>
      <c r="J37" s="349"/>
      <c r="K37" s="113" t="s">
        <v>213</v>
      </c>
    </row>
    <row r="38" spans="1:12" s="4" customFormat="1" ht="30" customHeight="1">
      <c r="A38"/>
      <c r="B38" s="385"/>
      <c r="C38" s="346" t="s">
        <v>231</v>
      </c>
      <c r="D38" s="347"/>
      <c r="E38" s="348"/>
      <c r="F38" s="349"/>
      <c r="G38" s="349"/>
      <c r="H38" s="349"/>
      <c r="I38" s="349"/>
      <c r="J38" s="349"/>
      <c r="K38" s="113" t="s">
        <v>213</v>
      </c>
    </row>
    <row r="39" spans="1:12" s="4" customFormat="1" ht="30" customHeight="1" thickBot="1">
      <c r="A39"/>
      <c r="B39" s="386"/>
      <c r="C39" s="378" t="s">
        <v>229</v>
      </c>
      <c r="D39" s="379"/>
      <c r="E39" s="350"/>
      <c r="F39" s="351"/>
      <c r="G39" s="351"/>
      <c r="H39" s="351"/>
      <c r="I39" s="351"/>
      <c r="J39" s="351"/>
      <c r="K39" s="114" t="s">
        <v>213</v>
      </c>
    </row>
    <row r="40" spans="1:12" s="4" customFormat="1" ht="30" customHeight="1">
      <c r="A40"/>
      <c r="B40" s="380" t="s">
        <v>37</v>
      </c>
      <c r="C40" s="381"/>
      <c r="D40" s="381"/>
      <c r="E40" s="352"/>
      <c r="F40" s="353"/>
      <c r="G40" s="353"/>
      <c r="H40" s="353"/>
      <c r="I40" s="353"/>
      <c r="J40" s="353"/>
      <c r="K40" s="115" t="s">
        <v>213</v>
      </c>
    </row>
    <row r="41" spans="1:12" s="4" customFormat="1" ht="30" customHeight="1" thickBot="1">
      <c r="A41"/>
      <c r="B41" s="382" t="s">
        <v>217</v>
      </c>
      <c r="C41" s="383"/>
      <c r="D41" s="383"/>
      <c r="E41" s="350"/>
      <c r="F41" s="351"/>
      <c r="G41" s="351"/>
      <c r="H41" s="351"/>
      <c r="I41" s="351"/>
      <c r="J41" s="351"/>
      <c r="K41" s="114" t="s">
        <v>213</v>
      </c>
    </row>
    <row r="42" spans="1:12" ht="5.25" customHeight="1">
      <c r="A42" s="4"/>
      <c r="B42" s="4"/>
      <c r="C42" s="4"/>
      <c r="D42" s="4"/>
      <c r="E42" s="4"/>
      <c r="F42" s="4"/>
      <c r="G42" s="4"/>
      <c r="H42" s="4"/>
      <c r="I42" s="4"/>
      <c r="J42" s="4"/>
      <c r="K42" s="4"/>
      <c r="L42" s="4"/>
    </row>
    <row r="43" spans="1:12" ht="26.25" customHeight="1">
      <c r="A43" s="344" t="s">
        <v>210</v>
      </c>
      <c r="B43" s="344"/>
      <c r="C43" s="344"/>
      <c r="D43" s="344"/>
      <c r="E43" s="344"/>
      <c r="F43" s="344"/>
      <c r="G43" s="344"/>
      <c r="H43" s="344"/>
      <c r="I43" s="344"/>
      <c r="J43" s="344"/>
      <c r="K43" s="344"/>
      <c r="L43" s="344"/>
    </row>
    <row r="44" spans="1:12" ht="73.5" customHeight="1">
      <c r="A44" s="344" t="s">
        <v>233</v>
      </c>
      <c r="B44" s="344"/>
      <c r="C44" s="344"/>
      <c r="D44" s="344"/>
      <c r="E44" s="344"/>
      <c r="F44" s="344"/>
      <c r="G44" s="344"/>
      <c r="H44" s="344"/>
      <c r="I44" s="344"/>
      <c r="J44" s="344"/>
      <c r="K44" s="344"/>
      <c r="L44" s="344"/>
    </row>
    <row r="45" spans="1:12" ht="71.25" customHeight="1">
      <c r="A45" s="344" t="s">
        <v>211</v>
      </c>
      <c r="B45" s="344"/>
      <c r="C45" s="344"/>
      <c r="D45" s="344"/>
      <c r="E45" s="344"/>
      <c r="F45" s="344"/>
      <c r="G45" s="344"/>
      <c r="H45" s="344"/>
      <c r="I45" s="344"/>
      <c r="J45" s="344"/>
      <c r="K45" s="344"/>
      <c r="L45" s="344"/>
    </row>
  </sheetData>
  <mergeCells count="64">
    <mergeCell ref="A45:L45"/>
    <mergeCell ref="A43:L43"/>
    <mergeCell ref="A44:L44"/>
    <mergeCell ref="E21:K21"/>
    <mergeCell ref="E22:J22"/>
    <mergeCell ref="B28:D28"/>
    <mergeCell ref="E28:K28"/>
    <mergeCell ref="B30:K30"/>
    <mergeCell ref="E39:J39"/>
    <mergeCell ref="B40:D40"/>
    <mergeCell ref="E40:J40"/>
    <mergeCell ref="B41:D41"/>
    <mergeCell ref="E41:J41"/>
    <mergeCell ref="B35:B39"/>
    <mergeCell ref="C35:D35"/>
    <mergeCell ref="E35:J35"/>
    <mergeCell ref="E20:K20"/>
    <mergeCell ref="B8:K8"/>
    <mergeCell ref="L8:L11"/>
    <mergeCell ref="B9:C9"/>
    <mergeCell ref="D9:K9"/>
    <mergeCell ref="B10:C10"/>
    <mergeCell ref="D10:K10"/>
    <mergeCell ref="B11:C11"/>
    <mergeCell ref="D11:K11"/>
    <mergeCell ref="A13:L13"/>
    <mergeCell ref="B19:K19"/>
    <mergeCell ref="B15:K15"/>
    <mergeCell ref="B16:C16"/>
    <mergeCell ref="B17:C17"/>
    <mergeCell ref="D17:K17"/>
    <mergeCell ref="D16:K16"/>
    <mergeCell ref="A7:K7"/>
    <mergeCell ref="B1:D1"/>
    <mergeCell ref="F1:G1"/>
    <mergeCell ref="H1:K1"/>
    <mergeCell ref="F3:G3"/>
    <mergeCell ref="H5:K5"/>
    <mergeCell ref="C38:D38"/>
    <mergeCell ref="E38:J38"/>
    <mergeCell ref="C39:D39"/>
    <mergeCell ref="E36:J36"/>
    <mergeCell ref="C37:D37"/>
    <mergeCell ref="E37:J37"/>
    <mergeCell ref="E23:J23"/>
    <mergeCell ref="E24:J24"/>
    <mergeCell ref="E25:J25"/>
    <mergeCell ref="E26:J26"/>
    <mergeCell ref="E27:J27"/>
    <mergeCell ref="E34:J34"/>
    <mergeCell ref="E31:J31"/>
    <mergeCell ref="C33:D33"/>
    <mergeCell ref="E33:J33"/>
    <mergeCell ref="C32:D32"/>
    <mergeCell ref="E32:J32"/>
    <mergeCell ref="B20:B22"/>
    <mergeCell ref="C22:D22"/>
    <mergeCell ref="C21:D21"/>
    <mergeCell ref="C20:D20"/>
    <mergeCell ref="C36:D36"/>
    <mergeCell ref="B31:B34"/>
    <mergeCell ref="C31:D31"/>
    <mergeCell ref="C34:D34"/>
    <mergeCell ref="B23:D27"/>
  </mergeCells>
  <phoneticPr fontId="1"/>
  <printOptions horizontalCentered="1"/>
  <pageMargins left="0.51181102362204722" right="0.51181102362204722" top="0.55118110236220474" bottom="0.55118110236220474"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4</xdr:col>
                    <xdr:colOff>160020</xdr:colOff>
                    <xdr:row>27</xdr:row>
                    <xdr:rowOff>68580</xdr:rowOff>
                  </from>
                  <to>
                    <xdr:col>6</xdr:col>
                    <xdr:colOff>0</xdr:colOff>
                    <xdr:row>27</xdr:row>
                    <xdr:rowOff>350520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6</xdr:col>
                    <xdr:colOff>342900</xdr:colOff>
                    <xdr:row>27</xdr:row>
                    <xdr:rowOff>83820</xdr:rowOff>
                  </from>
                  <to>
                    <xdr:col>7</xdr:col>
                    <xdr:colOff>830580</xdr:colOff>
                    <xdr:row>27</xdr:row>
                    <xdr:rowOff>350520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8</xdr:col>
                    <xdr:colOff>114300</xdr:colOff>
                    <xdr:row>27</xdr:row>
                    <xdr:rowOff>76200</xdr:rowOff>
                  </from>
                  <to>
                    <xdr:col>10</xdr:col>
                    <xdr:colOff>342900</xdr:colOff>
                    <xdr:row>27</xdr:row>
                    <xdr:rowOff>342900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5509-2B10-418F-8ABD-2450DDAA8FC4}">
  <sheetPr>
    <pageSetUpPr fitToPage="1"/>
  </sheetPr>
  <dimension ref="A1:L39"/>
  <sheetViews>
    <sheetView topLeftCell="A19" workbookViewId="0">
      <selection activeCell="E52" sqref="E52:J52"/>
    </sheetView>
  </sheetViews>
  <sheetFormatPr defaultRowHeight="18"/>
  <cols>
    <col min="1" max="1" width="4.19921875" customWidth="1"/>
    <col min="2" max="3" width="9.3984375" customWidth="1"/>
    <col min="4" max="4" width="14.19921875" customWidth="1"/>
    <col min="5" max="5" width="5.19921875" customWidth="1"/>
    <col min="8" max="8" width="11.19921875" customWidth="1"/>
    <col min="9" max="9" width="3.19921875" bestFit="1" customWidth="1"/>
    <col min="11" max="11" width="5.09765625" bestFit="1" customWidth="1"/>
    <col min="12" max="12" width="4.19921875" customWidth="1"/>
  </cols>
  <sheetData>
    <row r="1" spans="1:12" ht="30" customHeight="1" thickBot="1">
      <c r="B1" s="112"/>
      <c r="C1" s="112"/>
      <c r="D1" s="112"/>
      <c r="F1" s="409" t="s">
        <v>218</v>
      </c>
      <c r="G1" s="365"/>
      <c r="H1" s="410"/>
      <c r="I1" s="410"/>
      <c r="J1" s="366"/>
      <c r="K1" s="411"/>
    </row>
    <row r="2" spans="1:12" ht="6" customHeight="1"/>
    <row r="3" spans="1:12">
      <c r="F3" s="110" t="s">
        <v>200</v>
      </c>
      <c r="G3" s="110"/>
      <c r="H3" s="369" t="s">
        <v>76</v>
      </c>
      <c r="I3" s="369"/>
      <c r="J3" s="369"/>
      <c r="K3" s="369"/>
    </row>
    <row r="4" spans="1:12" ht="7.95" customHeight="1">
      <c r="H4" s="111"/>
      <c r="I4" s="111"/>
      <c r="J4" s="111"/>
      <c r="K4" s="111"/>
    </row>
    <row r="5" spans="1:12" ht="34.200000000000003" customHeight="1">
      <c r="B5" s="363" t="s">
        <v>227</v>
      </c>
      <c r="C5" s="363"/>
      <c r="D5" s="363"/>
      <c r="E5" s="363"/>
      <c r="F5" s="363"/>
      <c r="G5" s="363"/>
      <c r="H5" s="363"/>
      <c r="I5" s="363"/>
      <c r="J5" s="363"/>
      <c r="K5" s="363"/>
    </row>
    <row r="6" spans="1:12" ht="15" customHeight="1">
      <c r="B6" s="282" t="s">
        <v>202</v>
      </c>
      <c r="C6" s="282"/>
      <c r="D6" s="282"/>
      <c r="E6" s="282"/>
      <c r="F6" s="282"/>
      <c r="G6" s="282"/>
      <c r="H6" s="282"/>
      <c r="I6" s="282"/>
      <c r="J6" s="282"/>
      <c r="K6" s="282"/>
      <c r="L6" s="416"/>
    </row>
    <row r="7" spans="1:12" ht="15" customHeight="1">
      <c r="B7" s="376" t="s">
        <v>203</v>
      </c>
      <c r="C7" s="376"/>
      <c r="D7" s="376" t="s">
        <v>44</v>
      </c>
      <c r="E7" s="376"/>
      <c r="F7" s="376"/>
      <c r="G7" s="376"/>
      <c r="H7" s="376"/>
      <c r="I7" s="376"/>
      <c r="J7" s="376"/>
      <c r="K7" s="376"/>
      <c r="L7" s="416"/>
    </row>
    <row r="8" spans="1:12" ht="15" customHeight="1">
      <c r="B8" s="376" t="s">
        <v>100</v>
      </c>
      <c r="C8" s="376"/>
      <c r="D8" s="376" t="s">
        <v>44</v>
      </c>
      <c r="E8" s="376"/>
      <c r="F8" s="376"/>
      <c r="G8" s="376"/>
      <c r="H8" s="376"/>
      <c r="I8" s="376"/>
      <c r="J8" s="376"/>
      <c r="K8" s="376"/>
      <c r="L8" s="416"/>
    </row>
    <row r="9" spans="1:12" ht="15" customHeight="1">
      <c r="B9" s="376" t="s">
        <v>204</v>
      </c>
      <c r="C9" s="376"/>
      <c r="D9" s="376" t="s">
        <v>44</v>
      </c>
      <c r="E9" s="376"/>
      <c r="F9" s="376"/>
      <c r="G9" s="376"/>
      <c r="H9" s="376"/>
      <c r="I9" s="376"/>
      <c r="J9" s="376"/>
      <c r="K9" s="376"/>
      <c r="L9" s="416"/>
    </row>
    <row r="10" spans="1:12" ht="9.75" customHeight="1"/>
    <row r="11" spans="1:12" s="4" customFormat="1" ht="15" customHeight="1">
      <c r="A11"/>
      <c r="B11" s="282" t="s">
        <v>219</v>
      </c>
      <c r="C11" s="282"/>
      <c r="D11" s="282"/>
      <c r="E11" s="282"/>
      <c r="F11" s="282"/>
      <c r="G11" s="282"/>
      <c r="H11" s="282"/>
      <c r="I11" s="282"/>
      <c r="J11" s="282"/>
      <c r="K11" s="282"/>
    </row>
    <row r="12" spans="1:12" s="4" customFormat="1" ht="15" customHeight="1">
      <c r="A12"/>
      <c r="B12" s="284" t="s">
        <v>206</v>
      </c>
      <c r="C12" s="284"/>
      <c r="D12" s="242"/>
      <c r="E12" s="242"/>
      <c r="F12" s="242"/>
      <c r="G12" s="242"/>
      <c r="H12" s="242"/>
      <c r="I12" s="242"/>
      <c r="J12" s="242"/>
      <c r="K12" s="242"/>
    </row>
    <row r="13" spans="1:12" s="4" customFormat="1" ht="15" customHeight="1">
      <c r="A13"/>
      <c r="B13" s="242" t="s">
        <v>220</v>
      </c>
      <c r="C13" s="242"/>
      <c r="D13" s="242"/>
      <c r="E13" s="242"/>
      <c r="F13" s="242"/>
      <c r="G13" s="242"/>
      <c r="H13" s="242"/>
      <c r="I13" s="242"/>
      <c r="J13" s="242"/>
      <c r="K13" s="242"/>
    </row>
    <row r="14" spans="1:12" ht="10.199999999999999" customHeight="1" thickBot="1"/>
    <row r="15" spans="1:12" ht="30" customHeight="1" thickBot="1">
      <c r="B15" s="418" t="s">
        <v>207</v>
      </c>
      <c r="C15" s="419"/>
      <c r="D15" s="419"/>
      <c r="E15" s="419"/>
      <c r="F15" s="419"/>
      <c r="G15" s="419"/>
      <c r="H15" s="419"/>
      <c r="I15" s="419"/>
      <c r="J15" s="419"/>
      <c r="K15" s="420"/>
    </row>
    <row r="16" spans="1:12" ht="30" customHeight="1">
      <c r="B16" s="427" t="s">
        <v>240</v>
      </c>
      <c r="C16" s="287"/>
      <c r="D16" s="428"/>
      <c r="E16" s="429"/>
      <c r="F16" s="430"/>
      <c r="G16" s="430"/>
      <c r="H16" s="430"/>
      <c r="I16" s="430"/>
      <c r="J16" s="430"/>
      <c r="K16" s="431"/>
    </row>
    <row r="17" spans="1:11" ht="30" customHeight="1" thickBot="1">
      <c r="B17" s="422" t="s">
        <v>241</v>
      </c>
      <c r="C17" s="423"/>
      <c r="D17" s="389"/>
      <c r="E17" s="424"/>
      <c r="F17" s="425"/>
      <c r="G17" s="425"/>
      <c r="H17" s="425"/>
      <c r="I17" s="425"/>
      <c r="J17" s="425"/>
      <c r="K17" s="426"/>
    </row>
    <row r="18" spans="1:11" s="4" customFormat="1" ht="15" customHeight="1">
      <c r="A18"/>
      <c r="B18" s="370" t="s">
        <v>174</v>
      </c>
      <c r="C18" s="371"/>
      <c r="D18" s="371"/>
      <c r="E18" s="357" t="e">
        <f>#REF!</f>
        <v>#REF!</v>
      </c>
      <c r="F18" s="357"/>
      <c r="G18" s="357"/>
      <c r="H18" s="357"/>
      <c r="I18" s="357"/>
      <c r="J18" s="357"/>
      <c r="K18" s="119" t="e">
        <f>#REF!</f>
        <v>#REF!</v>
      </c>
    </row>
    <row r="19" spans="1:11" s="4" customFormat="1" ht="15" customHeight="1">
      <c r="A19"/>
      <c r="B19" s="372"/>
      <c r="C19" s="373"/>
      <c r="D19" s="373"/>
      <c r="E19" s="356" t="e">
        <f>#REF!</f>
        <v>#REF!</v>
      </c>
      <c r="F19" s="356"/>
      <c r="G19" s="356"/>
      <c r="H19" s="356"/>
      <c r="I19" s="356"/>
      <c r="J19" s="356"/>
      <c r="K19" s="117" t="e">
        <f>#REF!</f>
        <v>#REF!</v>
      </c>
    </row>
    <row r="20" spans="1:11" s="4" customFormat="1" ht="15" customHeight="1">
      <c r="A20"/>
      <c r="B20" s="372"/>
      <c r="C20" s="373"/>
      <c r="D20" s="373"/>
      <c r="E20" s="356" t="e">
        <f>#REF!</f>
        <v>#REF!</v>
      </c>
      <c r="F20" s="356"/>
      <c r="G20" s="356"/>
      <c r="H20" s="356"/>
      <c r="I20" s="356"/>
      <c r="J20" s="356"/>
      <c r="K20" s="117" t="e">
        <f>#REF!</f>
        <v>#REF!</v>
      </c>
    </row>
    <row r="21" spans="1:11" s="4" customFormat="1" ht="15" customHeight="1">
      <c r="A21"/>
      <c r="B21" s="372"/>
      <c r="C21" s="373"/>
      <c r="D21" s="373"/>
      <c r="E21" s="356" t="e">
        <f>#REF!</f>
        <v>#REF!</v>
      </c>
      <c r="F21" s="356"/>
      <c r="G21" s="356"/>
      <c r="H21" s="356"/>
      <c r="I21" s="356"/>
      <c r="J21" s="356"/>
      <c r="K21" s="117" t="e">
        <f>#REF!</f>
        <v>#REF!</v>
      </c>
    </row>
    <row r="22" spans="1:11" s="4" customFormat="1" ht="15" customHeight="1">
      <c r="A22"/>
      <c r="B22" s="401"/>
      <c r="C22" s="402"/>
      <c r="D22" s="402"/>
      <c r="E22" s="362" t="e">
        <f>#REF!</f>
        <v>#REF!</v>
      </c>
      <c r="F22" s="362"/>
      <c r="G22" s="362"/>
      <c r="H22" s="362"/>
      <c r="I22" s="362"/>
      <c r="J22" s="362"/>
      <c r="K22" s="124" t="e">
        <f>#REF!</f>
        <v>#REF!</v>
      </c>
    </row>
    <row r="23" spans="1:11" ht="30" customHeight="1" thickBot="1">
      <c r="B23" s="390" t="s">
        <v>209</v>
      </c>
      <c r="C23" s="391"/>
      <c r="D23" s="392"/>
      <c r="E23" s="393"/>
      <c r="F23" s="394"/>
      <c r="G23" s="394"/>
      <c r="H23" s="394"/>
      <c r="I23" s="394"/>
      <c r="J23" s="394"/>
      <c r="K23" s="395"/>
    </row>
    <row r="24" spans="1:11" ht="13.95" customHeight="1" thickBot="1"/>
    <row r="25" spans="1:11" s="4" customFormat="1" ht="30" customHeight="1" thickBot="1">
      <c r="A25"/>
      <c r="B25" s="244" t="s">
        <v>214</v>
      </c>
      <c r="C25" s="246"/>
      <c r="D25" s="246"/>
      <c r="E25" s="246"/>
      <c r="F25" s="246"/>
      <c r="G25" s="246"/>
      <c r="H25" s="246"/>
      <c r="I25" s="246"/>
      <c r="J25" s="246"/>
      <c r="K25" s="247"/>
    </row>
    <row r="26" spans="1:11" s="4" customFormat="1" ht="30" customHeight="1">
      <c r="A26"/>
      <c r="B26" s="396" t="s">
        <v>215</v>
      </c>
      <c r="C26" s="399" t="s">
        <v>60</v>
      </c>
      <c r="D26" s="400"/>
      <c r="E26" s="354"/>
      <c r="F26" s="355"/>
      <c r="G26" s="355"/>
      <c r="H26" s="355"/>
      <c r="I26" s="355"/>
      <c r="J26" s="355"/>
      <c r="K26" s="116" t="s">
        <v>213</v>
      </c>
    </row>
    <row r="27" spans="1:11" s="4" customFormat="1" ht="30" customHeight="1">
      <c r="A27"/>
      <c r="B27" s="397"/>
      <c r="C27" s="346" t="s">
        <v>230</v>
      </c>
      <c r="D27" s="347"/>
      <c r="E27" s="348"/>
      <c r="F27" s="349"/>
      <c r="G27" s="349"/>
      <c r="H27" s="349"/>
      <c r="I27" s="349"/>
      <c r="J27" s="349"/>
      <c r="K27" s="113" t="s">
        <v>213</v>
      </c>
    </row>
    <row r="28" spans="1:11" s="4" customFormat="1" ht="30" customHeight="1">
      <c r="A28"/>
      <c r="B28" s="397"/>
      <c r="C28" s="346" t="s">
        <v>237</v>
      </c>
      <c r="D28" s="347"/>
      <c r="E28" s="348"/>
      <c r="F28" s="349"/>
      <c r="G28" s="349"/>
      <c r="H28" s="349"/>
      <c r="I28" s="349"/>
      <c r="J28" s="349"/>
      <c r="K28" s="113" t="s">
        <v>213</v>
      </c>
    </row>
    <row r="29" spans="1:11" s="4" customFormat="1" ht="30" customHeight="1" thickBot="1">
      <c r="A29"/>
      <c r="B29" s="397"/>
      <c r="C29" s="346" t="s">
        <v>238</v>
      </c>
      <c r="D29" s="347"/>
      <c r="E29" s="348"/>
      <c r="F29" s="349"/>
      <c r="G29" s="349"/>
      <c r="H29" s="349"/>
      <c r="I29" s="349"/>
      <c r="J29" s="349"/>
      <c r="K29" s="113" t="s">
        <v>213</v>
      </c>
    </row>
    <row r="30" spans="1:11" s="4" customFormat="1" ht="30" customHeight="1">
      <c r="A30"/>
      <c r="B30" s="384" t="s">
        <v>216</v>
      </c>
      <c r="C30" s="387" t="s">
        <v>60</v>
      </c>
      <c r="D30" s="388"/>
      <c r="E30" s="354"/>
      <c r="F30" s="355"/>
      <c r="G30" s="355"/>
      <c r="H30" s="355"/>
      <c r="I30" s="355"/>
      <c r="J30" s="355"/>
      <c r="K30" s="116" t="s">
        <v>213</v>
      </c>
    </row>
    <row r="31" spans="1:11" s="4" customFormat="1" ht="30" customHeight="1">
      <c r="A31"/>
      <c r="B31" s="385"/>
      <c r="C31" s="346" t="s">
        <v>230</v>
      </c>
      <c r="D31" s="347"/>
      <c r="E31" s="348"/>
      <c r="F31" s="349"/>
      <c r="G31" s="349"/>
      <c r="H31" s="349"/>
      <c r="I31" s="349"/>
      <c r="J31" s="349"/>
      <c r="K31" s="113" t="s">
        <v>213</v>
      </c>
    </row>
    <row r="32" spans="1:11" s="4" customFormat="1" ht="30" customHeight="1">
      <c r="A32"/>
      <c r="B32" s="385"/>
      <c r="C32" s="346" t="s">
        <v>239</v>
      </c>
      <c r="D32" s="347"/>
      <c r="E32" s="348"/>
      <c r="F32" s="349"/>
      <c r="G32" s="349"/>
      <c r="H32" s="349"/>
      <c r="I32" s="349"/>
      <c r="J32" s="349"/>
      <c r="K32" s="113" t="s">
        <v>213</v>
      </c>
    </row>
    <row r="33" spans="1:12" s="4" customFormat="1" ht="30" customHeight="1">
      <c r="A33"/>
      <c r="B33" s="385"/>
      <c r="C33" s="346" t="s">
        <v>238</v>
      </c>
      <c r="D33" s="347"/>
      <c r="E33" s="348"/>
      <c r="F33" s="349"/>
      <c r="G33" s="349"/>
      <c r="H33" s="349"/>
      <c r="I33" s="349"/>
      <c r="J33" s="349"/>
      <c r="K33" s="113" t="s">
        <v>213</v>
      </c>
    </row>
    <row r="34" spans="1:12" s="4" customFormat="1" ht="30" customHeight="1" thickBot="1">
      <c r="A34"/>
      <c r="B34" s="386"/>
      <c r="C34" s="378" t="s">
        <v>236</v>
      </c>
      <c r="D34" s="379"/>
      <c r="E34" s="350"/>
      <c r="F34" s="351"/>
      <c r="G34" s="351"/>
      <c r="H34" s="351"/>
      <c r="I34" s="351"/>
      <c r="J34" s="351"/>
      <c r="K34" s="114" t="s">
        <v>213</v>
      </c>
    </row>
    <row r="35" spans="1:12" s="4" customFormat="1" ht="30" customHeight="1">
      <c r="A35"/>
      <c r="B35" s="380" t="s">
        <v>37</v>
      </c>
      <c r="C35" s="381"/>
      <c r="D35" s="381"/>
      <c r="E35" s="352"/>
      <c r="F35" s="353"/>
      <c r="G35" s="353"/>
      <c r="H35" s="353"/>
      <c r="I35" s="353"/>
      <c r="J35" s="353"/>
      <c r="K35" s="115" t="s">
        <v>213</v>
      </c>
    </row>
    <row r="36" spans="1:12" s="4" customFormat="1" ht="30" customHeight="1" thickBot="1">
      <c r="A36"/>
      <c r="B36" s="382" t="s">
        <v>217</v>
      </c>
      <c r="C36" s="383"/>
      <c r="D36" s="383"/>
      <c r="E36" s="350"/>
      <c r="F36" s="351"/>
      <c r="G36" s="351"/>
      <c r="H36" s="351"/>
      <c r="I36" s="351"/>
      <c r="J36" s="351"/>
      <c r="K36" s="114" t="s">
        <v>213</v>
      </c>
    </row>
    <row r="37" spans="1:12" ht="5.25" customHeight="1">
      <c r="A37" s="4"/>
      <c r="B37" s="4"/>
      <c r="C37" s="4"/>
      <c r="D37" s="4"/>
      <c r="E37" s="4"/>
      <c r="F37" s="4"/>
      <c r="G37" s="4"/>
      <c r="H37" s="4"/>
      <c r="I37" s="4"/>
      <c r="J37" s="4"/>
      <c r="K37" s="4"/>
      <c r="L37" s="4"/>
    </row>
    <row r="38" spans="1:12" ht="73.5" customHeight="1">
      <c r="B38" s="345" t="s">
        <v>234</v>
      </c>
      <c r="C38" s="345"/>
      <c r="D38" s="345"/>
      <c r="E38" s="345"/>
      <c r="F38" s="345"/>
      <c r="G38" s="345"/>
      <c r="H38" s="345"/>
      <c r="I38" s="345"/>
      <c r="J38" s="345"/>
      <c r="K38" s="345"/>
      <c r="L38" s="123"/>
    </row>
    <row r="39" spans="1:12" ht="71.25" customHeight="1">
      <c r="B39" s="345" t="s">
        <v>235</v>
      </c>
      <c r="C39" s="345"/>
      <c r="D39" s="345"/>
      <c r="E39" s="345"/>
      <c r="F39" s="345"/>
      <c r="G39" s="345"/>
      <c r="H39" s="345"/>
      <c r="I39" s="345"/>
      <c r="J39" s="345"/>
      <c r="K39" s="345"/>
      <c r="L39" s="123"/>
    </row>
  </sheetData>
  <mergeCells count="57">
    <mergeCell ref="B5:K5"/>
    <mergeCell ref="F1:G1"/>
    <mergeCell ref="H1:K1"/>
    <mergeCell ref="H3:K3"/>
    <mergeCell ref="B16:D16"/>
    <mergeCell ref="E16:K16"/>
    <mergeCell ref="B6:K6"/>
    <mergeCell ref="B15:K15"/>
    <mergeCell ref="B12:C12"/>
    <mergeCell ref="B13:C13"/>
    <mergeCell ref="D13:K13"/>
    <mergeCell ref="D12:K12"/>
    <mergeCell ref="B11:K11"/>
    <mergeCell ref="B26:B29"/>
    <mergeCell ref="C26:D26"/>
    <mergeCell ref="E26:J26"/>
    <mergeCell ref="C29:D29"/>
    <mergeCell ref="L6:L9"/>
    <mergeCell ref="B7:C7"/>
    <mergeCell ref="D7:K7"/>
    <mergeCell ref="B8:C8"/>
    <mergeCell ref="D8:K8"/>
    <mergeCell ref="B9:C9"/>
    <mergeCell ref="D9:K9"/>
    <mergeCell ref="B17:D17"/>
    <mergeCell ref="E17:K17"/>
    <mergeCell ref="B23:D23"/>
    <mergeCell ref="E23:K23"/>
    <mergeCell ref="B25:K25"/>
    <mergeCell ref="C32:D32"/>
    <mergeCell ref="E32:J32"/>
    <mergeCell ref="C33:D33"/>
    <mergeCell ref="E33:J33"/>
    <mergeCell ref="B30:B34"/>
    <mergeCell ref="C34:D34"/>
    <mergeCell ref="E34:J34"/>
    <mergeCell ref="B39:K39"/>
    <mergeCell ref="B38:K38"/>
    <mergeCell ref="B35:D35"/>
    <mergeCell ref="E35:J35"/>
    <mergeCell ref="B36:D36"/>
    <mergeCell ref="E36:J36"/>
    <mergeCell ref="C27:D27"/>
    <mergeCell ref="E27:J27"/>
    <mergeCell ref="C28:D28"/>
    <mergeCell ref="E28:J28"/>
    <mergeCell ref="C31:D31"/>
    <mergeCell ref="E31:J31"/>
    <mergeCell ref="E29:J29"/>
    <mergeCell ref="C30:D30"/>
    <mergeCell ref="E30:J30"/>
    <mergeCell ref="B18:D22"/>
    <mergeCell ref="E18:J18"/>
    <mergeCell ref="E19:J19"/>
    <mergeCell ref="E20:J20"/>
    <mergeCell ref="E21:J21"/>
    <mergeCell ref="E22:J22"/>
  </mergeCells>
  <phoneticPr fontId="1"/>
  <printOptions horizontalCentered="1"/>
  <pageMargins left="0.51181102362204722" right="0.51181102362204722" top="0.55118110236220474" bottom="0.55118110236220474"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4</xdr:col>
                    <xdr:colOff>160020</xdr:colOff>
                    <xdr:row>22</xdr:row>
                    <xdr:rowOff>68580</xdr:rowOff>
                  </from>
                  <to>
                    <xdr:col>6</xdr:col>
                    <xdr:colOff>0</xdr:colOff>
                    <xdr:row>22</xdr:row>
                    <xdr:rowOff>350520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6</xdr:col>
                    <xdr:colOff>342900</xdr:colOff>
                    <xdr:row>22</xdr:row>
                    <xdr:rowOff>83820</xdr:rowOff>
                  </from>
                  <to>
                    <xdr:col>7</xdr:col>
                    <xdr:colOff>830580</xdr:colOff>
                    <xdr:row>22</xdr:row>
                    <xdr:rowOff>350520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8</xdr:col>
                    <xdr:colOff>114300</xdr:colOff>
                    <xdr:row>22</xdr:row>
                    <xdr:rowOff>76200</xdr:rowOff>
                  </from>
                  <to>
                    <xdr:col>10</xdr:col>
                    <xdr:colOff>342900</xdr:colOff>
                    <xdr:row>22</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E8CE2-4410-430D-B160-6963A8014143}">
  <dimension ref="A1:BR93"/>
  <sheetViews>
    <sheetView topLeftCell="A10" workbookViewId="0">
      <selection activeCell="X13" sqref="X13:AQ13"/>
    </sheetView>
  </sheetViews>
  <sheetFormatPr defaultColWidth="2.09765625" defaultRowHeight="18"/>
  <cols>
    <col min="1" max="41" width="2.09765625" style="4"/>
    <col min="53" max="70" width="9.69921875" customWidth="1"/>
  </cols>
  <sheetData>
    <row r="1" spans="1:70">
      <c r="AF1" s="475" t="s">
        <v>76</v>
      </c>
      <c r="AG1" s="475"/>
      <c r="AH1" s="475"/>
      <c r="AI1" s="475"/>
      <c r="AJ1" s="475"/>
      <c r="AK1" s="475"/>
      <c r="AL1" s="475"/>
      <c r="AM1" s="475"/>
      <c r="AN1" s="475"/>
      <c r="AO1" s="475"/>
      <c r="AP1" s="475"/>
      <c r="AQ1" s="475"/>
    </row>
    <row r="2" spans="1:70" ht="32.4">
      <c r="A2" s="474" t="s">
        <v>104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row>
    <row r="3" spans="1:70" ht="18.600000000000001" thickBot="1"/>
    <row r="4" spans="1:70">
      <c r="A4" s="480" t="s">
        <v>103</v>
      </c>
      <c r="B4" s="480"/>
      <c r="C4" s="480"/>
      <c r="D4" s="480"/>
      <c r="E4" s="480"/>
      <c r="F4" s="480"/>
      <c r="G4" s="480"/>
      <c r="H4" s="480"/>
      <c r="I4" s="480"/>
      <c r="J4" s="480"/>
      <c r="K4" s="4" t="s">
        <v>71</v>
      </c>
      <c r="AA4" s="481" t="s">
        <v>102</v>
      </c>
      <c r="AB4" s="482"/>
      <c r="AC4" s="482"/>
      <c r="AD4" s="482"/>
      <c r="AE4" s="482"/>
      <c r="AF4" s="482"/>
      <c r="AG4" s="482"/>
      <c r="AH4" s="482"/>
      <c r="AI4" s="482"/>
      <c r="AJ4" s="482"/>
      <c r="AK4" s="482"/>
      <c r="AL4" s="482"/>
      <c r="AM4" s="482"/>
      <c r="AN4" s="482"/>
      <c r="AO4" s="482"/>
      <c r="AP4" s="483"/>
    </row>
    <row r="5" spans="1:70">
      <c r="AA5" s="484"/>
      <c r="AB5" s="485"/>
      <c r="AC5" s="485"/>
      <c r="AD5" s="485"/>
      <c r="AE5" s="485"/>
      <c r="AF5" s="485"/>
      <c r="AG5" s="485"/>
      <c r="AH5" s="485"/>
      <c r="AI5" s="485"/>
      <c r="AJ5" s="485"/>
      <c r="AK5" s="485"/>
      <c r="AL5" s="485"/>
      <c r="AM5" s="485"/>
      <c r="AN5" s="485"/>
      <c r="AO5" s="485"/>
      <c r="AP5" s="486"/>
    </row>
    <row r="6" spans="1:70">
      <c r="A6" s="58" t="s">
        <v>176</v>
      </c>
      <c r="AA6" s="484"/>
      <c r="AB6" s="485"/>
      <c r="AC6" s="485"/>
      <c r="AD6" s="485"/>
      <c r="AE6" s="485"/>
      <c r="AF6" s="485"/>
      <c r="AG6" s="485"/>
      <c r="AH6" s="485"/>
      <c r="AI6" s="485"/>
      <c r="AJ6" s="485"/>
      <c r="AK6" s="485"/>
      <c r="AL6" s="485"/>
      <c r="AM6" s="485"/>
      <c r="AN6" s="485"/>
      <c r="AO6" s="485"/>
      <c r="AP6" s="486"/>
    </row>
    <row r="7" spans="1:70" ht="18.600000000000001" thickBot="1">
      <c r="A7" s="287" t="s">
        <v>101</v>
      </c>
      <c r="B7" s="287"/>
      <c r="C7" s="287"/>
      <c r="D7" s="289"/>
      <c r="E7" s="289"/>
      <c r="F7" s="289"/>
      <c r="G7" s="289"/>
      <c r="H7" s="289"/>
      <c r="I7" s="289"/>
      <c r="J7" s="289"/>
      <c r="K7" s="289"/>
      <c r="L7" s="289"/>
      <c r="M7" s="289"/>
      <c r="N7" s="289"/>
      <c r="O7" s="289"/>
      <c r="P7" s="289"/>
      <c r="Q7" s="289"/>
      <c r="R7" s="289"/>
      <c r="S7" s="289"/>
      <c r="T7" s="289"/>
      <c r="U7" s="289"/>
      <c r="V7" s="289"/>
      <c r="W7" s="289"/>
      <c r="AA7" s="487"/>
      <c r="AB7" s="488"/>
      <c r="AC7" s="488"/>
      <c r="AD7" s="488"/>
      <c r="AE7" s="488"/>
      <c r="AF7" s="488"/>
      <c r="AG7" s="488"/>
      <c r="AH7" s="488"/>
      <c r="AI7" s="488"/>
      <c r="AJ7" s="488"/>
      <c r="AK7" s="488"/>
      <c r="AL7" s="488"/>
      <c r="AM7" s="488"/>
      <c r="AN7" s="488"/>
      <c r="AO7" s="488"/>
      <c r="AP7" s="489"/>
    </row>
    <row r="8" spans="1:70">
      <c r="A8" s="287" t="s">
        <v>100</v>
      </c>
      <c r="B8" s="287"/>
      <c r="C8" s="287"/>
      <c r="D8" s="289"/>
      <c r="E8" s="289"/>
      <c r="F8" s="289"/>
      <c r="G8" s="289"/>
      <c r="H8" s="289"/>
      <c r="I8" s="289"/>
      <c r="J8" s="289"/>
      <c r="K8" s="289"/>
      <c r="L8" s="289"/>
      <c r="M8" s="289"/>
      <c r="N8" s="289"/>
      <c r="O8" s="289"/>
      <c r="P8" s="289"/>
      <c r="Q8" s="289"/>
      <c r="R8" s="289"/>
      <c r="S8" s="289"/>
      <c r="T8" s="289"/>
      <c r="U8" s="289"/>
      <c r="V8" s="289"/>
      <c r="W8" s="289"/>
      <c r="Z8" s="57"/>
      <c r="AA8" s="57"/>
      <c r="AB8" s="57"/>
      <c r="AC8" s="57"/>
      <c r="AD8" s="57"/>
      <c r="AE8" s="57"/>
      <c r="AF8" s="57"/>
      <c r="AG8" s="57"/>
      <c r="AH8" s="57"/>
      <c r="AI8" s="57"/>
      <c r="AJ8" s="57"/>
      <c r="AK8" s="57"/>
      <c r="AL8" s="57"/>
      <c r="AM8" s="57"/>
      <c r="AN8" s="57"/>
      <c r="AO8" s="57"/>
    </row>
    <row r="9" spans="1:70" ht="18.600000000000001" thickBot="1">
      <c r="BA9" s="28" t="s">
        <v>35</v>
      </c>
    </row>
    <row r="10" spans="1:70" ht="30" customHeight="1" thickBot="1">
      <c r="A10" s="445" t="s">
        <v>65</v>
      </c>
      <c r="B10" s="446"/>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93"/>
      <c r="BA10" s="498" t="s">
        <v>99</v>
      </c>
      <c r="BB10" s="499"/>
      <c r="BC10" s="500"/>
      <c r="BD10" s="521" t="s">
        <v>84</v>
      </c>
      <c r="BE10" s="499"/>
      <c r="BF10" s="499"/>
      <c r="BG10" s="499"/>
      <c r="BH10" s="500"/>
      <c r="BI10" s="498" t="s">
        <v>98</v>
      </c>
      <c r="BJ10" s="499"/>
      <c r="BK10" s="500"/>
      <c r="BL10" s="498" t="s">
        <v>66</v>
      </c>
      <c r="BM10" s="499"/>
      <c r="BN10" s="500"/>
      <c r="BO10" s="498" t="s">
        <v>60</v>
      </c>
      <c r="BP10" s="499"/>
      <c r="BQ10" s="499"/>
      <c r="BR10" s="500"/>
    </row>
    <row r="11" spans="1:70" ht="30" customHeight="1">
      <c r="A11" s="528" t="s">
        <v>52</v>
      </c>
      <c r="B11" s="249"/>
      <c r="C11" s="249"/>
      <c r="D11" s="249"/>
      <c r="E11" s="249"/>
      <c r="F11" s="249"/>
      <c r="G11" s="250"/>
      <c r="H11" s="446" t="s">
        <v>51</v>
      </c>
      <c r="I11" s="446"/>
      <c r="J11" s="446"/>
      <c r="K11" s="446"/>
      <c r="L11" s="446"/>
      <c r="M11" s="446"/>
      <c r="N11" s="446"/>
      <c r="O11" s="446"/>
      <c r="P11" s="446"/>
      <c r="Q11" s="446"/>
      <c r="R11" s="446"/>
      <c r="S11" s="446"/>
      <c r="T11" s="446"/>
      <c r="U11" s="446"/>
      <c r="V11" s="446"/>
      <c r="W11" s="446"/>
      <c r="X11" s="504"/>
      <c r="Y11" s="504"/>
      <c r="Z11" s="504"/>
      <c r="AA11" s="504"/>
      <c r="AB11" s="504"/>
      <c r="AC11" s="504"/>
      <c r="AD11" s="504"/>
      <c r="AE11" s="504"/>
      <c r="AF11" s="504"/>
      <c r="AG11" s="504"/>
      <c r="AH11" s="504"/>
      <c r="AI11" s="504"/>
      <c r="AJ11" s="504"/>
      <c r="AK11" s="504"/>
      <c r="AL11" s="504"/>
      <c r="AM11" s="504"/>
      <c r="AN11" s="504"/>
      <c r="AO11" s="504"/>
      <c r="AP11" s="504"/>
      <c r="AQ11" s="505"/>
      <c r="BA11" s="496" t="s">
        <v>94</v>
      </c>
      <c r="BB11" s="502" t="s">
        <v>97</v>
      </c>
      <c r="BC11" s="502" t="s">
        <v>77</v>
      </c>
      <c r="BD11" s="501" t="s">
        <v>94</v>
      </c>
      <c r="BE11" s="522" t="s">
        <v>109</v>
      </c>
      <c r="BF11" s="522"/>
      <c r="BG11" s="522" t="s">
        <v>110</v>
      </c>
      <c r="BH11" s="522"/>
      <c r="BI11" s="496" t="s">
        <v>94</v>
      </c>
      <c r="BJ11" s="502" t="s">
        <v>96</v>
      </c>
      <c r="BK11" s="502" t="s">
        <v>77</v>
      </c>
      <c r="BL11" s="496" t="s">
        <v>94</v>
      </c>
      <c r="BM11" s="502" t="s">
        <v>95</v>
      </c>
      <c r="BN11" s="502" t="s">
        <v>77</v>
      </c>
      <c r="BO11" s="496" t="s">
        <v>94</v>
      </c>
      <c r="BP11" s="502" t="s">
        <v>93</v>
      </c>
      <c r="BQ11" s="502" t="s">
        <v>120</v>
      </c>
      <c r="BR11" s="502" t="s">
        <v>77</v>
      </c>
    </row>
    <row r="12" spans="1:70" ht="30" customHeight="1">
      <c r="A12" s="529"/>
      <c r="B12" s="530"/>
      <c r="C12" s="530"/>
      <c r="D12" s="530"/>
      <c r="E12" s="530"/>
      <c r="F12" s="530"/>
      <c r="G12" s="531"/>
      <c r="H12" s="523" t="s">
        <v>49</v>
      </c>
      <c r="I12" s="523"/>
      <c r="J12" s="523"/>
      <c r="K12" s="523"/>
      <c r="L12" s="523"/>
      <c r="M12" s="523"/>
      <c r="N12" s="523"/>
      <c r="O12" s="523"/>
      <c r="P12" s="523"/>
      <c r="Q12" s="523"/>
      <c r="R12" s="523"/>
      <c r="S12" s="523"/>
      <c r="T12" s="523"/>
      <c r="U12" s="523"/>
      <c r="V12" s="523"/>
      <c r="W12" s="523"/>
      <c r="X12" s="506"/>
      <c r="Y12" s="506"/>
      <c r="Z12" s="506"/>
      <c r="AA12" s="506"/>
      <c r="AB12" s="506"/>
      <c r="AC12" s="506"/>
      <c r="AD12" s="506"/>
      <c r="AE12" s="506"/>
      <c r="AF12" s="506"/>
      <c r="AG12" s="506"/>
      <c r="AH12" s="506"/>
      <c r="AI12" s="506"/>
      <c r="AJ12" s="506"/>
      <c r="AK12" s="506"/>
      <c r="AL12" s="506"/>
      <c r="AM12" s="506"/>
      <c r="AN12" s="506"/>
      <c r="AO12" s="506"/>
      <c r="AP12" s="506"/>
      <c r="AQ12" s="507"/>
      <c r="BA12" s="497"/>
      <c r="BB12" s="503"/>
      <c r="BC12" s="503"/>
      <c r="BD12" s="501"/>
      <c r="BE12" s="68" t="s">
        <v>97</v>
      </c>
      <c r="BF12" s="68" t="s">
        <v>77</v>
      </c>
      <c r="BG12" s="68" t="s">
        <v>97</v>
      </c>
      <c r="BH12" s="68" t="s">
        <v>77</v>
      </c>
      <c r="BI12" s="497"/>
      <c r="BJ12" s="503"/>
      <c r="BK12" s="503"/>
      <c r="BL12" s="497"/>
      <c r="BM12" s="503"/>
      <c r="BN12" s="503"/>
      <c r="BO12" s="497"/>
      <c r="BP12" s="503"/>
      <c r="BQ12" s="503"/>
      <c r="BR12" s="503"/>
    </row>
    <row r="13" spans="1:70" ht="30" customHeight="1">
      <c r="A13" s="529"/>
      <c r="B13" s="530"/>
      <c r="C13" s="530"/>
      <c r="D13" s="530"/>
      <c r="E13" s="530"/>
      <c r="F13" s="530"/>
      <c r="G13" s="531"/>
      <c r="H13" s="440" t="s">
        <v>107</v>
      </c>
      <c r="I13" s="440"/>
      <c r="J13" s="440"/>
      <c r="K13" s="440"/>
      <c r="L13" s="440"/>
      <c r="M13" s="440"/>
      <c r="N13" s="440"/>
      <c r="O13" s="440"/>
      <c r="P13" s="440"/>
      <c r="Q13" s="440"/>
      <c r="R13" s="440"/>
      <c r="S13" s="440"/>
      <c r="T13" s="440"/>
      <c r="U13" s="440"/>
      <c r="V13" s="440"/>
      <c r="W13" s="440"/>
      <c r="X13" s="508">
        <v>3.3</v>
      </c>
      <c r="Y13" s="509"/>
      <c r="Z13" s="509"/>
      <c r="AA13" s="509"/>
      <c r="AB13" s="509"/>
      <c r="AC13" s="509"/>
      <c r="AD13" s="509"/>
      <c r="AE13" s="509"/>
      <c r="AF13" s="509"/>
      <c r="AG13" s="509"/>
      <c r="AH13" s="509"/>
      <c r="AI13" s="509"/>
      <c r="AJ13" s="509"/>
      <c r="AK13" s="509"/>
      <c r="AL13" s="509"/>
      <c r="AM13" s="509"/>
      <c r="AN13" s="509"/>
      <c r="AO13" s="509"/>
      <c r="AP13" s="478" t="s">
        <v>43</v>
      </c>
      <c r="AQ13" s="479"/>
      <c r="BA13" s="69"/>
      <c r="BB13" s="77">
        <f>X50</f>
        <v>3.3</v>
      </c>
      <c r="BC13" s="71">
        <f>X51</f>
        <v>360000</v>
      </c>
      <c r="BD13" s="69"/>
      <c r="BE13" s="79">
        <f>X56</f>
        <v>2</v>
      </c>
      <c r="BF13" s="71">
        <f>X57</f>
        <v>100000</v>
      </c>
      <c r="BG13" s="72">
        <f>X62</f>
        <v>4</v>
      </c>
      <c r="BH13" s="71">
        <f>X63</f>
        <v>80000</v>
      </c>
      <c r="BI13" s="69"/>
      <c r="BJ13" s="75">
        <f>X68</f>
        <v>1</v>
      </c>
      <c r="BK13" s="71">
        <f>X69</f>
        <v>100000</v>
      </c>
      <c r="BL13" s="69"/>
      <c r="BM13" s="73">
        <f>X74</f>
        <v>15</v>
      </c>
      <c r="BN13" s="71">
        <f>X75</f>
        <v>975000</v>
      </c>
      <c r="BO13" s="69"/>
      <c r="BP13" s="74">
        <f>X80</f>
        <v>2</v>
      </c>
      <c r="BQ13" s="70" t="str">
        <f>X81</f>
        <v>はい</v>
      </c>
      <c r="BR13" s="71">
        <f>X82</f>
        <v>700000</v>
      </c>
    </row>
    <row r="14" spans="1:70" ht="30" customHeight="1" thickBot="1">
      <c r="A14" s="532"/>
      <c r="B14" s="533"/>
      <c r="C14" s="533"/>
      <c r="D14" s="533"/>
      <c r="E14" s="533"/>
      <c r="F14" s="533"/>
      <c r="G14" s="534"/>
      <c r="H14" s="515" t="s">
        <v>108</v>
      </c>
      <c r="I14" s="515"/>
      <c r="J14" s="515"/>
      <c r="K14" s="515"/>
      <c r="L14" s="515"/>
      <c r="M14" s="515"/>
      <c r="N14" s="515"/>
      <c r="O14" s="515"/>
      <c r="P14" s="515"/>
      <c r="Q14" s="515"/>
      <c r="R14" s="515"/>
      <c r="S14" s="515"/>
      <c r="T14" s="515"/>
      <c r="U14" s="515"/>
      <c r="V14" s="515"/>
      <c r="W14" s="515"/>
      <c r="X14" s="516">
        <v>3.5</v>
      </c>
      <c r="Y14" s="517"/>
      <c r="Z14" s="517"/>
      <c r="AA14" s="517"/>
      <c r="AB14" s="517"/>
      <c r="AC14" s="517"/>
      <c r="AD14" s="517"/>
      <c r="AE14" s="517"/>
      <c r="AF14" s="517"/>
      <c r="AG14" s="517"/>
      <c r="AH14" s="517"/>
      <c r="AI14" s="517"/>
      <c r="AJ14" s="517"/>
      <c r="AK14" s="517"/>
      <c r="AL14" s="517"/>
      <c r="AM14" s="517"/>
      <c r="AN14" s="517"/>
      <c r="AO14" s="517"/>
      <c r="AP14" s="518" t="s">
        <v>43</v>
      </c>
      <c r="AQ14" s="519"/>
    </row>
    <row r="15" spans="1:70" ht="30" customHeight="1">
      <c r="A15" s="528" t="s">
        <v>84</v>
      </c>
      <c r="B15" s="249"/>
      <c r="C15" s="249"/>
      <c r="D15" s="249"/>
      <c r="E15" s="249"/>
      <c r="F15" s="249"/>
      <c r="G15" s="250"/>
      <c r="H15" s="520" t="s">
        <v>129</v>
      </c>
      <c r="I15" s="520"/>
      <c r="J15" s="520"/>
      <c r="K15" s="520"/>
      <c r="L15" s="520"/>
      <c r="M15" s="520"/>
      <c r="N15" s="520"/>
      <c r="O15" s="520"/>
      <c r="P15" s="520"/>
      <c r="Q15" s="520"/>
      <c r="R15" s="520"/>
      <c r="S15" s="520"/>
      <c r="T15" s="520"/>
      <c r="U15" s="520"/>
      <c r="V15" s="520"/>
      <c r="W15" s="520"/>
      <c r="X15" s="510"/>
      <c r="Y15" s="511"/>
      <c r="Z15" s="511"/>
      <c r="AA15" s="511"/>
      <c r="AB15" s="511"/>
      <c r="AC15" s="511"/>
      <c r="AD15" s="511"/>
      <c r="AE15" s="511"/>
      <c r="AF15" s="511"/>
      <c r="AG15" s="511"/>
      <c r="AH15" s="511"/>
      <c r="AI15" s="511"/>
      <c r="AJ15" s="511"/>
      <c r="AK15" s="511"/>
      <c r="AL15" s="511"/>
      <c r="AM15" s="511"/>
      <c r="AN15" s="511"/>
      <c r="AO15" s="511"/>
      <c r="AP15" s="511"/>
      <c r="AQ15" s="512"/>
    </row>
    <row r="16" spans="1:70" ht="30" customHeight="1">
      <c r="A16" s="529"/>
      <c r="B16" s="530"/>
      <c r="C16" s="530"/>
      <c r="D16" s="530"/>
      <c r="E16" s="530"/>
      <c r="F16" s="530"/>
      <c r="G16" s="531"/>
      <c r="H16" s="440" t="s">
        <v>130</v>
      </c>
      <c r="I16" s="440"/>
      <c r="J16" s="440"/>
      <c r="K16" s="440"/>
      <c r="L16" s="440"/>
      <c r="M16" s="440"/>
      <c r="N16" s="440"/>
      <c r="O16" s="440"/>
      <c r="P16" s="440"/>
      <c r="Q16" s="440"/>
      <c r="R16" s="440"/>
      <c r="S16" s="440"/>
      <c r="T16" s="440"/>
      <c r="U16" s="440"/>
      <c r="V16" s="440"/>
      <c r="W16" s="440"/>
      <c r="X16" s="508">
        <v>2</v>
      </c>
      <c r="Y16" s="509"/>
      <c r="Z16" s="509"/>
      <c r="AA16" s="509"/>
      <c r="AB16" s="509"/>
      <c r="AC16" s="509"/>
      <c r="AD16" s="509"/>
      <c r="AE16" s="509"/>
      <c r="AF16" s="509"/>
      <c r="AG16" s="509"/>
      <c r="AH16" s="509"/>
      <c r="AI16" s="509"/>
      <c r="AJ16" s="509"/>
      <c r="AK16" s="509"/>
      <c r="AL16" s="509"/>
      <c r="AM16" s="509"/>
      <c r="AN16" s="509"/>
      <c r="AO16" s="509"/>
      <c r="AP16" s="478" t="s">
        <v>43</v>
      </c>
      <c r="AQ16" s="479"/>
      <c r="BA16" t="s">
        <v>52</v>
      </c>
      <c r="BE16" t="s">
        <v>84</v>
      </c>
      <c r="BI16" t="s">
        <v>116</v>
      </c>
      <c r="BL16" t="s">
        <v>66</v>
      </c>
      <c r="BM16" s="64">
        <v>0.75</v>
      </c>
      <c r="BO16" t="s">
        <v>169</v>
      </c>
    </row>
    <row r="17" spans="1:69" ht="30" customHeight="1">
      <c r="A17" s="529"/>
      <c r="B17" s="530"/>
      <c r="C17" s="530"/>
      <c r="D17" s="530"/>
      <c r="E17" s="530"/>
      <c r="F17" s="530"/>
      <c r="G17" s="531"/>
      <c r="H17" s="440" t="s">
        <v>131</v>
      </c>
      <c r="I17" s="440"/>
      <c r="J17" s="440"/>
      <c r="K17" s="440"/>
      <c r="L17" s="440"/>
      <c r="M17" s="440"/>
      <c r="N17" s="440"/>
      <c r="O17" s="440"/>
      <c r="P17" s="440"/>
      <c r="Q17" s="440"/>
      <c r="R17" s="440"/>
      <c r="S17" s="440"/>
      <c r="T17" s="440"/>
      <c r="U17" s="440"/>
      <c r="V17" s="440"/>
      <c r="W17" s="440"/>
      <c r="X17" s="524"/>
      <c r="Y17" s="525"/>
      <c r="Z17" s="525"/>
      <c r="AA17" s="525"/>
      <c r="AB17" s="525"/>
      <c r="AC17" s="525"/>
      <c r="AD17" s="525"/>
      <c r="AE17" s="525"/>
      <c r="AF17" s="525"/>
      <c r="AG17" s="525"/>
      <c r="AH17" s="525"/>
      <c r="AI17" s="525"/>
      <c r="AJ17" s="525"/>
      <c r="AK17" s="525"/>
      <c r="AL17" s="525"/>
      <c r="AM17" s="525"/>
      <c r="AN17" s="525"/>
      <c r="AO17" s="525"/>
      <c r="AP17" s="525"/>
      <c r="AQ17" s="526"/>
      <c r="BA17" s="65">
        <v>3</v>
      </c>
      <c r="BB17" s="66">
        <v>120000</v>
      </c>
      <c r="BC17" s="66"/>
      <c r="BE17" s="6" t="s">
        <v>105</v>
      </c>
      <c r="BF17">
        <f>ROUND(MIN(X13,X14),2)</f>
        <v>3.3</v>
      </c>
      <c r="BH17" s="65"/>
      <c r="BI17" s="6" t="s">
        <v>117</v>
      </c>
      <c r="BJ17" s="66">
        <v>200000</v>
      </c>
      <c r="BL17" s="65">
        <v>5</v>
      </c>
      <c r="BM17" s="66">
        <v>190000</v>
      </c>
      <c r="BN17" s="66"/>
      <c r="BO17" s="6" t="s">
        <v>173</v>
      </c>
      <c r="BP17" s="64">
        <v>0.5</v>
      </c>
      <c r="BQ17" s="66">
        <v>500000</v>
      </c>
    </row>
    <row r="18" spans="1:69" ht="30" customHeight="1" thickBot="1">
      <c r="A18" s="532"/>
      <c r="B18" s="533"/>
      <c r="C18" s="533"/>
      <c r="D18" s="533"/>
      <c r="E18" s="533"/>
      <c r="F18" s="533"/>
      <c r="G18" s="534"/>
      <c r="H18" s="515" t="s">
        <v>175</v>
      </c>
      <c r="I18" s="515"/>
      <c r="J18" s="515"/>
      <c r="K18" s="515"/>
      <c r="L18" s="515"/>
      <c r="M18" s="515"/>
      <c r="N18" s="515"/>
      <c r="O18" s="515"/>
      <c r="P18" s="515"/>
      <c r="Q18" s="515"/>
      <c r="R18" s="515"/>
      <c r="S18" s="515"/>
      <c r="T18" s="515"/>
      <c r="U18" s="515"/>
      <c r="V18" s="515"/>
      <c r="W18" s="515"/>
      <c r="X18" s="516">
        <v>4</v>
      </c>
      <c r="Y18" s="517"/>
      <c r="Z18" s="517"/>
      <c r="AA18" s="517"/>
      <c r="AB18" s="517"/>
      <c r="AC18" s="517"/>
      <c r="AD18" s="517"/>
      <c r="AE18" s="517"/>
      <c r="AF18" s="517"/>
      <c r="AG18" s="517"/>
      <c r="AH18" s="517"/>
      <c r="AI18" s="517"/>
      <c r="AJ18" s="517"/>
      <c r="AK18" s="517"/>
      <c r="AL18" s="517"/>
      <c r="AM18" s="517"/>
      <c r="AN18" s="517"/>
      <c r="AO18" s="517"/>
      <c r="AP18" s="518" t="s">
        <v>43</v>
      </c>
      <c r="AQ18" s="519"/>
      <c r="BA18" s="65">
        <v>3.6</v>
      </c>
      <c r="BB18" s="66"/>
      <c r="BC18" s="66">
        <v>360000</v>
      </c>
      <c r="BE18" s="6" t="s">
        <v>84</v>
      </c>
      <c r="BF18" s="65">
        <f>ROUND(X16,2)</f>
        <v>2</v>
      </c>
      <c r="BG18" s="6" t="s">
        <v>84</v>
      </c>
      <c r="BH18" s="65">
        <f>ROUND(X18,2)</f>
        <v>4</v>
      </c>
      <c r="BI18" s="6" t="s">
        <v>118</v>
      </c>
      <c r="BL18" s="65">
        <v>6.33</v>
      </c>
      <c r="BM18" s="66"/>
      <c r="BN18" s="66">
        <v>950000</v>
      </c>
      <c r="BO18" s="6" t="s">
        <v>172</v>
      </c>
      <c r="BP18" s="64">
        <v>1</v>
      </c>
      <c r="BQ18" s="66">
        <v>1000000</v>
      </c>
    </row>
    <row r="19" spans="1:69" ht="30" customHeight="1" thickBot="1">
      <c r="A19" s="476" t="s">
        <v>92</v>
      </c>
      <c r="B19" s="477"/>
      <c r="C19" s="477"/>
      <c r="D19" s="477"/>
      <c r="E19" s="477"/>
      <c r="F19" s="477"/>
      <c r="G19" s="477"/>
      <c r="H19" s="453" t="s">
        <v>91</v>
      </c>
      <c r="I19" s="453"/>
      <c r="J19" s="453"/>
      <c r="K19" s="453"/>
      <c r="L19" s="453"/>
      <c r="M19" s="453"/>
      <c r="N19" s="453"/>
      <c r="O19" s="453"/>
      <c r="P19" s="453"/>
      <c r="Q19" s="453"/>
      <c r="R19" s="453"/>
      <c r="S19" s="453"/>
      <c r="T19" s="453"/>
      <c r="U19" s="453"/>
      <c r="V19" s="453"/>
      <c r="W19" s="453"/>
      <c r="X19" s="513" t="s">
        <v>118</v>
      </c>
      <c r="Y19" s="513"/>
      <c r="Z19" s="513"/>
      <c r="AA19" s="513"/>
      <c r="AB19" s="513"/>
      <c r="AC19" s="513"/>
      <c r="AD19" s="513"/>
      <c r="AE19" s="513"/>
      <c r="AF19" s="513"/>
      <c r="AG19" s="513"/>
      <c r="AH19" s="513"/>
      <c r="AI19" s="513"/>
      <c r="AJ19" s="513"/>
      <c r="AK19" s="513"/>
      <c r="AL19" s="513"/>
      <c r="AM19" s="513"/>
      <c r="AN19" s="513"/>
      <c r="AO19" s="513"/>
      <c r="AP19" s="513"/>
      <c r="AQ19" s="514"/>
      <c r="BA19" s="65">
        <v>3.61</v>
      </c>
      <c r="BB19" s="66">
        <v>100000</v>
      </c>
      <c r="BC19" s="66"/>
      <c r="BE19" s="6" t="s">
        <v>106</v>
      </c>
      <c r="BF19" s="65">
        <f>ROUND(BF17/X13*X16,2)</f>
        <v>2</v>
      </c>
      <c r="BG19" s="6" t="s">
        <v>106</v>
      </c>
      <c r="BH19">
        <f>ROUND(BF17/X13*X18,2)</f>
        <v>4</v>
      </c>
      <c r="BI19" s="6" t="s">
        <v>119</v>
      </c>
      <c r="BL19" s="65">
        <v>6.34</v>
      </c>
      <c r="BM19" s="66">
        <v>150000</v>
      </c>
      <c r="BN19" s="66">
        <v>1200000</v>
      </c>
    </row>
    <row r="20" spans="1:69" ht="30" customHeight="1">
      <c r="A20" s="445" t="s">
        <v>66</v>
      </c>
      <c r="B20" s="446"/>
      <c r="C20" s="446"/>
      <c r="D20" s="446"/>
      <c r="E20" s="446"/>
      <c r="F20" s="446"/>
      <c r="G20" s="446"/>
      <c r="H20" s="446" t="s">
        <v>59</v>
      </c>
      <c r="I20" s="446"/>
      <c r="J20" s="446"/>
      <c r="K20" s="446"/>
      <c r="L20" s="446"/>
      <c r="M20" s="446"/>
      <c r="N20" s="446"/>
      <c r="O20" s="446"/>
      <c r="P20" s="446"/>
      <c r="Q20" s="446"/>
      <c r="R20" s="446"/>
      <c r="S20" s="446"/>
      <c r="T20" s="446"/>
      <c r="U20" s="446"/>
      <c r="V20" s="446"/>
      <c r="W20" s="446"/>
      <c r="X20" s="454"/>
      <c r="Y20" s="454"/>
      <c r="Z20" s="454"/>
      <c r="AA20" s="454"/>
      <c r="AB20" s="454"/>
      <c r="AC20" s="454"/>
      <c r="AD20" s="454"/>
      <c r="AE20" s="454"/>
      <c r="AF20" s="454"/>
      <c r="AG20" s="454"/>
      <c r="AH20" s="454"/>
      <c r="AI20" s="454"/>
      <c r="AJ20" s="454"/>
      <c r="AK20" s="454"/>
      <c r="AL20" s="454"/>
      <c r="AM20" s="454"/>
      <c r="AN20" s="454"/>
      <c r="AO20" s="454"/>
      <c r="AP20" s="454"/>
      <c r="AQ20" s="455"/>
      <c r="BE20" s="6" t="s">
        <v>109</v>
      </c>
      <c r="BF20" s="66">
        <v>50000</v>
      </c>
      <c r="BG20" s="6" t="s">
        <v>110</v>
      </c>
      <c r="BH20" s="66">
        <v>20000</v>
      </c>
      <c r="BM20">
        <v>300000</v>
      </c>
    </row>
    <row r="21" spans="1:69" ht="30" customHeight="1">
      <c r="A21" s="447"/>
      <c r="B21" s="448"/>
      <c r="C21" s="448"/>
      <c r="D21" s="448"/>
      <c r="E21" s="448"/>
      <c r="F21" s="448"/>
      <c r="G21" s="448"/>
      <c r="H21" s="448" t="s">
        <v>64</v>
      </c>
      <c r="I21" s="448"/>
      <c r="J21" s="448"/>
      <c r="K21" s="448"/>
      <c r="L21" s="448"/>
      <c r="M21" s="448"/>
      <c r="N21" s="448"/>
      <c r="O21" s="448"/>
      <c r="P21" s="448"/>
      <c r="Q21" s="448"/>
      <c r="R21" s="448"/>
      <c r="S21" s="448"/>
      <c r="T21" s="448"/>
      <c r="U21" s="448"/>
      <c r="V21" s="448"/>
      <c r="W21" s="448"/>
      <c r="X21" s="491"/>
      <c r="Y21" s="491"/>
      <c r="Z21" s="491"/>
      <c r="AA21" s="491"/>
      <c r="AB21" s="491"/>
      <c r="AC21" s="491"/>
      <c r="AD21" s="491"/>
      <c r="AE21" s="491"/>
      <c r="AF21" s="491"/>
      <c r="AG21" s="491"/>
      <c r="AH21" s="491"/>
      <c r="AI21" s="491"/>
      <c r="AJ21" s="491"/>
      <c r="AK21" s="491"/>
      <c r="AL21" s="491"/>
      <c r="AM21" s="491"/>
      <c r="AN21" s="491"/>
      <c r="AO21" s="491"/>
      <c r="AP21" s="491"/>
      <c r="AQ21" s="492"/>
    </row>
    <row r="22" spans="1:69" ht="30" customHeight="1" thickBot="1">
      <c r="A22" s="451"/>
      <c r="B22" s="452"/>
      <c r="C22" s="452"/>
      <c r="D22" s="452"/>
      <c r="E22" s="452"/>
      <c r="F22" s="452"/>
      <c r="G22" s="452"/>
      <c r="H22" s="452" t="s">
        <v>62</v>
      </c>
      <c r="I22" s="452"/>
      <c r="J22" s="452"/>
      <c r="K22" s="452"/>
      <c r="L22" s="452"/>
      <c r="M22" s="452"/>
      <c r="N22" s="452"/>
      <c r="O22" s="452"/>
      <c r="P22" s="452"/>
      <c r="Q22" s="452"/>
      <c r="R22" s="452"/>
      <c r="S22" s="452"/>
      <c r="T22" s="452"/>
      <c r="U22" s="452"/>
      <c r="V22" s="452"/>
      <c r="W22" s="452"/>
      <c r="X22" s="516">
        <v>15</v>
      </c>
      <c r="Y22" s="517"/>
      <c r="Z22" s="517"/>
      <c r="AA22" s="517"/>
      <c r="AB22" s="517"/>
      <c r="AC22" s="517"/>
      <c r="AD22" s="517"/>
      <c r="AE22" s="517"/>
      <c r="AF22" s="517"/>
      <c r="AG22" s="517"/>
      <c r="AH22" s="517"/>
      <c r="AI22" s="517"/>
      <c r="AJ22" s="517"/>
      <c r="AK22" s="517"/>
      <c r="AL22" s="517"/>
      <c r="AM22" s="517"/>
      <c r="AN22" s="517"/>
      <c r="AO22" s="517"/>
      <c r="AP22" s="518" t="s">
        <v>132</v>
      </c>
      <c r="AQ22" s="519"/>
    </row>
    <row r="23" spans="1:69" ht="30" customHeight="1">
      <c r="A23" s="445" t="s">
        <v>60</v>
      </c>
      <c r="B23" s="446"/>
      <c r="C23" s="446"/>
      <c r="D23" s="446"/>
      <c r="E23" s="446"/>
      <c r="F23" s="446"/>
      <c r="G23" s="446"/>
      <c r="H23" s="446" t="s">
        <v>59</v>
      </c>
      <c r="I23" s="446"/>
      <c r="J23" s="446"/>
      <c r="K23" s="446"/>
      <c r="L23" s="446"/>
      <c r="M23" s="446"/>
      <c r="N23" s="446"/>
      <c r="O23" s="446"/>
      <c r="P23" s="446"/>
      <c r="Q23" s="446"/>
      <c r="R23" s="446"/>
      <c r="S23" s="446"/>
      <c r="T23" s="446"/>
      <c r="U23" s="446"/>
      <c r="V23" s="446"/>
      <c r="W23" s="446"/>
      <c r="X23" s="454"/>
      <c r="Y23" s="454"/>
      <c r="Z23" s="454"/>
      <c r="AA23" s="454"/>
      <c r="AB23" s="454"/>
      <c r="AC23" s="454"/>
      <c r="AD23" s="454"/>
      <c r="AE23" s="454"/>
      <c r="AF23" s="454"/>
      <c r="AG23" s="454"/>
      <c r="AH23" s="454"/>
      <c r="AI23" s="454"/>
      <c r="AJ23" s="454"/>
      <c r="AK23" s="454"/>
      <c r="AL23" s="454"/>
      <c r="AM23" s="454"/>
      <c r="AN23" s="454"/>
      <c r="AO23" s="454"/>
      <c r="AP23" s="454"/>
      <c r="AQ23" s="455"/>
    </row>
    <row r="24" spans="1:69" ht="30" customHeight="1">
      <c r="A24" s="447"/>
      <c r="B24" s="448"/>
      <c r="C24" s="448"/>
      <c r="D24" s="448"/>
      <c r="E24" s="448"/>
      <c r="F24" s="448"/>
      <c r="G24" s="448"/>
      <c r="H24" s="448" t="s">
        <v>56</v>
      </c>
      <c r="I24" s="448"/>
      <c r="J24" s="448"/>
      <c r="K24" s="448"/>
      <c r="L24" s="448"/>
      <c r="M24" s="448"/>
      <c r="N24" s="448"/>
      <c r="O24" s="448"/>
      <c r="P24" s="448"/>
      <c r="Q24" s="448"/>
      <c r="R24" s="448"/>
      <c r="S24" s="448"/>
      <c r="T24" s="448"/>
      <c r="U24" s="448"/>
      <c r="V24" s="448"/>
      <c r="W24" s="448"/>
      <c r="X24" s="491"/>
      <c r="Y24" s="491"/>
      <c r="Z24" s="491"/>
      <c r="AA24" s="491"/>
      <c r="AB24" s="491"/>
      <c r="AC24" s="491"/>
      <c r="AD24" s="491"/>
      <c r="AE24" s="491"/>
      <c r="AF24" s="491"/>
      <c r="AG24" s="491"/>
      <c r="AH24" s="491"/>
      <c r="AI24" s="491"/>
      <c r="AJ24" s="491"/>
      <c r="AK24" s="491"/>
      <c r="AL24" s="491"/>
      <c r="AM24" s="491"/>
      <c r="AN24" s="491"/>
      <c r="AO24" s="491"/>
      <c r="AP24" s="491"/>
      <c r="AQ24" s="492"/>
    </row>
    <row r="25" spans="1:69" ht="30" customHeight="1">
      <c r="A25" s="449"/>
      <c r="B25" s="450"/>
      <c r="C25" s="450"/>
      <c r="D25" s="450"/>
      <c r="E25" s="450"/>
      <c r="F25" s="450"/>
      <c r="G25" s="450"/>
      <c r="H25" s="448" t="s">
        <v>78</v>
      </c>
      <c r="I25" s="448"/>
      <c r="J25" s="448"/>
      <c r="K25" s="448"/>
      <c r="L25" s="448"/>
      <c r="M25" s="448"/>
      <c r="N25" s="448"/>
      <c r="O25" s="448"/>
      <c r="P25" s="448"/>
      <c r="Q25" s="448"/>
      <c r="R25" s="448"/>
      <c r="S25" s="448"/>
      <c r="T25" s="448"/>
      <c r="U25" s="448"/>
      <c r="V25" s="448"/>
      <c r="W25" s="448"/>
      <c r="X25" s="459">
        <v>2</v>
      </c>
      <c r="Y25" s="459"/>
      <c r="Z25" s="459"/>
      <c r="AA25" s="459"/>
      <c r="AB25" s="459"/>
      <c r="AC25" s="459"/>
      <c r="AD25" s="459"/>
      <c r="AE25" s="459"/>
      <c r="AF25" s="459"/>
      <c r="AG25" s="459"/>
      <c r="AH25" s="459"/>
      <c r="AI25" s="459"/>
      <c r="AJ25" s="459"/>
      <c r="AK25" s="459"/>
      <c r="AL25" s="459"/>
      <c r="AM25" s="459"/>
      <c r="AN25" s="459"/>
      <c r="AO25" s="459"/>
      <c r="AP25" s="459"/>
      <c r="AQ25" s="460"/>
    </row>
    <row r="26" spans="1:69" ht="30" customHeight="1" thickBot="1">
      <c r="A26" s="451"/>
      <c r="B26" s="452"/>
      <c r="C26" s="452"/>
      <c r="D26" s="452"/>
      <c r="E26" s="452"/>
      <c r="F26" s="452"/>
      <c r="G26" s="452"/>
      <c r="H26" s="452" t="s">
        <v>170</v>
      </c>
      <c r="I26" s="452"/>
      <c r="J26" s="452"/>
      <c r="K26" s="452"/>
      <c r="L26" s="452"/>
      <c r="M26" s="452"/>
      <c r="N26" s="452"/>
      <c r="O26" s="452"/>
      <c r="P26" s="452"/>
      <c r="Q26" s="452"/>
      <c r="R26" s="452"/>
      <c r="S26" s="452"/>
      <c r="T26" s="452"/>
      <c r="U26" s="452"/>
      <c r="V26" s="452"/>
      <c r="W26" s="452"/>
      <c r="X26" s="494" t="s">
        <v>171</v>
      </c>
      <c r="Y26" s="494"/>
      <c r="Z26" s="494"/>
      <c r="AA26" s="494"/>
      <c r="AB26" s="494"/>
      <c r="AC26" s="494"/>
      <c r="AD26" s="494"/>
      <c r="AE26" s="494"/>
      <c r="AF26" s="494"/>
      <c r="AG26" s="494"/>
      <c r="AH26" s="494"/>
      <c r="AI26" s="494"/>
      <c r="AJ26" s="494"/>
      <c r="AK26" s="494"/>
      <c r="AL26" s="494"/>
      <c r="AM26" s="494"/>
      <c r="AN26" s="494"/>
      <c r="AO26" s="494"/>
      <c r="AP26" s="494"/>
      <c r="AQ26" s="495"/>
    </row>
    <row r="27" spans="1:69" ht="30" customHeight="1">
      <c r="A27" s="9"/>
      <c r="B27" s="9"/>
      <c r="C27" s="9"/>
      <c r="D27" s="9"/>
      <c r="E27" s="9"/>
      <c r="F27" s="9"/>
      <c r="G27" s="9"/>
      <c r="H27" s="9"/>
      <c r="I27" s="9"/>
      <c r="J27" s="9"/>
      <c r="K27" s="9"/>
      <c r="L27" s="9"/>
      <c r="M27" s="9"/>
      <c r="N27" s="9"/>
      <c r="O27" s="9"/>
      <c r="P27" s="9"/>
      <c r="Q27" s="9"/>
      <c r="R27" s="9"/>
      <c r="S27" s="9"/>
      <c r="T27" s="9"/>
      <c r="AQ27" s="67" t="s">
        <v>113</v>
      </c>
    </row>
    <row r="28" spans="1:69" ht="15" customHeight="1">
      <c r="A28" s="448" t="s">
        <v>65</v>
      </c>
      <c r="B28" s="448"/>
      <c r="C28" s="448"/>
      <c r="D28" s="448"/>
      <c r="E28" s="448"/>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row>
    <row r="29" spans="1:69" ht="30" customHeight="1">
      <c r="A29" s="456" t="s">
        <v>90</v>
      </c>
      <c r="B29" s="456"/>
      <c r="C29" s="456"/>
      <c r="D29" s="456"/>
      <c r="E29" s="456"/>
      <c r="F29" s="456"/>
      <c r="G29" s="456"/>
      <c r="H29" s="456"/>
      <c r="I29" s="456"/>
      <c r="J29" s="456"/>
      <c r="K29" s="456"/>
      <c r="L29" s="456"/>
      <c r="M29" s="456"/>
      <c r="N29" s="456"/>
      <c r="O29" s="456"/>
      <c r="P29" s="456"/>
      <c r="Q29" s="456"/>
      <c r="R29" s="456"/>
      <c r="S29" s="456"/>
      <c r="T29" s="456"/>
      <c r="U29" s="456"/>
      <c r="V29" s="456"/>
      <c r="W29" s="456"/>
      <c r="X29" s="457">
        <v>300000</v>
      </c>
      <c r="Y29" s="457"/>
      <c r="Z29" s="457"/>
      <c r="AA29" s="457"/>
      <c r="AB29" s="457"/>
      <c r="AC29" s="457"/>
      <c r="AD29" s="457"/>
      <c r="AE29" s="457"/>
      <c r="AF29" s="457"/>
      <c r="AG29" s="457"/>
      <c r="AH29" s="457"/>
      <c r="AI29" s="457"/>
      <c r="AJ29" s="457"/>
      <c r="AK29" s="457"/>
      <c r="AL29" s="457"/>
      <c r="AM29" s="457"/>
      <c r="AN29" s="457"/>
      <c r="AO29" s="457"/>
      <c r="AP29" s="457"/>
      <c r="AQ29" s="457"/>
      <c r="AS29" s="76" t="s">
        <v>126</v>
      </c>
    </row>
    <row r="30" spans="1:69" ht="30" customHeight="1">
      <c r="A30" s="456" t="s">
        <v>89</v>
      </c>
      <c r="B30" s="456"/>
      <c r="C30" s="456"/>
      <c r="D30" s="456"/>
      <c r="E30" s="456"/>
      <c r="F30" s="456"/>
      <c r="G30" s="456"/>
      <c r="H30" s="456"/>
      <c r="I30" s="456"/>
      <c r="J30" s="456"/>
      <c r="K30" s="456"/>
      <c r="L30" s="456"/>
      <c r="M30" s="456"/>
      <c r="N30" s="456"/>
      <c r="O30" s="456"/>
      <c r="P30" s="456"/>
      <c r="Q30" s="456"/>
      <c r="R30" s="456"/>
      <c r="S30" s="456"/>
      <c r="T30" s="456"/>
      <c r="U30" s="456"/>
      <c r="V30" s="456"/>
      <c r="W30" s="456"/>
      <c r="X30" s="457">
        <v>800000</v>
      </c>
      <c r="Y30" s="457"/>
      <c r="Z30" s="457"/>
      <c r="AA30" s="457"/>
      <c r="AB30" s="457"/>
      <c r="AC30" s="457"/>
      <c r="AD30" s="457"/>
      <c r="AE30" s="457"/>
      <c r="AF30" s="457"/>
      <c r="AG30" s="457"/>
      <c r="AH30" s="457"/>
      <c r="AI30" s="457"/>
      <c r="AJ30" s="457"/>
      <c r="AK30" s="457"/>
      <c r="AL30" s="457"/>
      <c r="AM30" s="457"/>
      <c r="AN30" s="457"/>
      <c r="AO30" s="457"/>
      <c r="AP30" s="457"/>
      <c r="AQ30" s="457"/>
      <c r="AS30" s="76" t="s">
        <v>126</v>
      </c>
    </row>
    <row r="31" spans="1:69" ht="30" customHeight="1">
      <c r="A31" s="456" t="s">
        <v>123</v>
      </c>
      <c r="B31" s="456"/>
      <c r="C31" s="456"/>
      <c r="D31" s="456"/>
      <c r="E31" s="456"/>
      <c r="F31" s="456"/>
      <c r="G31" s="456"/>
      <c r="H31" s="456"/>
      <c r="I31" s="456"/>
      <c r="J31" s="456"/>
      <c r="K31" s="456"/>
      <c r="L31" s="456"/>
      <c r="M31" s="456"/>
      <c r="N31" s="456"/>
      <c r="O31" s="456"/>
      <c r="P31" s="456"/>
      <c r="Q31" s="456"/>
      <c r="R31" s="456"/>
      <c r="S31" s="456"/>
      <c r="T31" s="456"/>
      <c r="U31" s="456"/>
      <c r="V31" s="456"/>
      <c r="W31" s="456"/>
      <c r="X31" s="457">
        <v>100000</v>
      </c>
      <c r="Y31" s="457"/>
      <c r="Z31" s="457"/>
      <c r="AA31" s="457"/>
      <c r="AB31" s="457"/>
      <c r="AC31" s="457"/>
      <c r="AD31" s="457"/>
      <c r="AE31" s="457"/>
      <c r="AF31" s="457"/>
      <c r="AG31" s="457"/>
      <c r="AH31" s="457"/>
      <c r="AI31" s="457"/>
      <c r="AJ31" s="457"/>
      <c r="AK31" s="457"/>
      <c r="AL31" s="457"/>
      <c r="AM31" s="457"/>
      <c r="AN31" s="457"/>
      <c r="AO31" s="457"/>
      <c r="AP31" s="457"/>
      <c r="AQ31" s="457"/>
      <c r="AS31" s="76" t="s">
        <v>134</v>
      </c>
    </row>
    <row r="32" spans="1:69" ht="30" customHeight="1">
      <c r="A32" s="456" t="s">
        <v>125</v>
      </c>
      <c r="B32" s="456"/>
      <c r="C32" s="456"/>
      <c r="D32" s="456"/>
      <c r="E32" s="456"/>
      <c r="F32" s="456"/>
      <c r="G32" s="456"/>
      <c r="H32" s="456"/>
      <c r="I32" s="456"/>
      <c r="J32" s="456"/>
      <c r="K32" s="456"/>
      <c r="L32" s="456"/>
      <c r="M32" s="456"/>
      <c r="N32" s="456"/>
      <c r="O32" s="456"/>
      <c r="P32" s="456"/>
      <c r="Q32" s="456"/>
      <c r="R32" s="456"/>
      <c r="S32" s="456"/>
      <c r="T32" s="456"/>
      <c r="U32" s="456"/>
      <c r="V32" s="456"/>
      <c r="W32" s="456"/>
      <c r="X32" s="457">
        <v>100000</v>
      </c>
      <c r="Y32" s="457"/>
      <c r="Z32" s="457"/>
      <c r="AA32" s="457"/>
      <c r="AB32" s="457"/>
      <c r="AC32" s="457"/>
      <c r="AD32" s="457"/>
      <c r="AE32" s="457"/>
      <c r="AF32" s="457"/>
      <c r="AG32" s="457"/>
      <c r="AH32" s="457"/>
      <c r="AI32" s="457"/>
      <c r="AJ32" s="457"/>
      <c r="AK32" s="457"/>
      <c r="AL32" s="457"/>
      <c r="AM32" s="457"/>
      <c r="AN32" s="457"/>
      <c r="AO32" s="457"/>
      <c r="AP32" s="457"/>
      <c r="AQ32" s="457"/>
      <c r="AS32" s="76" t="s">
        <v>134</v>
      </c>
    </row>
    <row r="33" spans="1:45" ht="30" customHeight="1">
      <c r="A33" s="456" t="s">
        <v>124</v>
      </c>
      <c r="B33" s="456"/>
      <c r="C33" s="456"/>
      <c r="D33" s="456"/>
      <c r="E33" s="456"/>
      <c r="F33" s="456"/>
      <c r="G33" s="456"/>
      <c r="H33" s="456"/>
      <c r="I33" s="456"/>
      <c r="J33" s="456"/>
      <c r="K33" s="456"/>
      <c r="L33" s="456"/>
      <c r="M33" s="456"/>
      <c r="N33" s="456"/>
      <c r="O33" s="456"/>
      <c r="P33" s="456"/>
      <c r="Q33" s="456"/>
      <c r="R33" s="456"/>
      <c r="S33" s="456"/>
      <c r="T33" s="456"/>
      <c r="U33" s="456"/>
      <c r="V33" s="456"/>
      <c r="W33" s="456"/>
      <c r="X33" s="457">
        <v>100000</v>
      </c>
      <c r="Y33" s="457"/>
      <c r="Z33" s="457"/>
      <c r="AA33" s="457"/>
      <c r="AB33" s="457"/>
      <c r="AC33" s="457"/>
      <c r="AD33" s="457"/>
      <c r="AE33" s="457"/>
      <c r="AF33" s="457"/>
      <c r="AG33" s="457"/>
      <c r="AH33" s="457"/>
      <c r="AI33" s="457"/>
      <c r="AJ33" s="457"/>
      <c r="AK33" s="457"/>
      <c r="AL33" s="457"/>
      <c r="AM33" s="457"/>
      <c r="AN33" s="457"/>
      <c r="AO33" s="457"/>
      <c r="AP33" s="457"/>
      <c r="AQ33" s="457"/>
      <c r="AS33" s="76" t="s">
        <v>134</v>
      </c>
    </row>
    <row r="34" spans="1:45" ht="30" customHeight="1">
      <c r="A34" s="456" t="s">
        <v>111</v>
      </c>
      <c r="B34" s="456"/>
      <c r="C34" s="456"/>
      <c r="D34" s="456"/>
      <c r="E34" s="456"/>
      <c r="F34" s="456"/>
      <c r="G34" s="456"/>
      <c r="H34" s="456"/>
      <c r="I34" s="456"/>
      <c r="J34" s="456"/>
      <c r="K34" s="456"/>
      <c r="L34" s="456"/>
      <c r="M34" s="456"/>
      <c r="N34" s="456"/>
      <c r="O34" s="456"/>
      <c r="P34" s="456"/>
      <c r="Q34" s="456"/>
      <c r="R34" s="456"/>
      <c r="S34" s="456"/>
      <c r="T34" s="456"/>
      <c r="U34" s="456"/>
      <c r="V34" s="456"/>
      <c r="W34" s="456"/>
      <c r="X34" s="457">
        <v>500000</v>
      </c>
      <c r="Y34" s="457"/>
      <c r="Z34" s="457"/>
      <c r="AA34" s="457"/>
      <c r="AB34" s="457"/>
      <c r="AC34" s="457"/>
      <c r="AD34" s="457"/>
      <c r="AE34" s="457"/>
      <c r="AF34" s="457"/>
      <c r="AG34" s="457"/>
      <c r="AH34" s="457"/>
      <c r="AI34" s="457"/>
      <c r="AJ34" s="457"/>
      <c r="AK34" s="457"/>
      <c r="AL34" s="457"/>
      <c r="AM34" s="457"/>
      <c r="AN34" s="457"/>
      <c r="AO34" s="457"/>
      <c r="AP34" s="457"/>
      <c r="AQ34" s="457"/>
    </row>
    <row r="35" spans="1:45" ht="30" customHeight="1">
      <c r="A35" s="456" t="s">
        <v>112</v>
      </c>
      <c r="B35" s="456"/>
      <c r="C35" s="456"/>
      <c r="D35" s="456"/>
      <c r="E35" s="456"/>
      <c r="F35" s="456"/>
      <c r="G35" s="456"/>
      <c r="H35" s="456"/>
      <c r="I35" s="456"/>
      <c r="J35" s="456"/>
      <c r="K35" s="456"/>
      <c r="L35" s="456"/>
      <c r="M35" s="456"/>
      <c r="N35" s="456"/>
      <c r="O35" s="456"/>
      <c r="P35" s="456"/>
      <c r="Q35" s="456"/>
      <c r="R35" s="456"/>
      <c r="S35" s="456"/>
      <c r="T35" s="456"/>
      <c r="U35" s="456"/>
      <c r="V35" s="456"/>
      <c r="W35" s="456"/>
      <c r="X35" s="457">
        <v>300000</v>
      </c>
      <c r="Y35" s="457"/>
      <c r="Z35" s="457"/>
      <c r="AA35" s="457"/>
      <c r="AB35" s="457"/>
      <c r="AC35" s="457"/>
      <c r="AD35" s="457"/>
      <c r="AE35" s="457"/>
      <c r="AF35" s="457"/>
      <c r="AG35" s="457"/>
      <c r="AH35" s="457"/>
      <c r="AI35" s="457"/>
      <c r="AJ35" s="457"/>
      <c r="AK35" s="457"/>
      <c r="AL35" s="457"/>
      <c r="AM35" s="457"/>
      <c r="AN35" s="457"/>
      <c r="AO35" s="457"/>
      <c r="AP35" s="457"/>
      <c r="AQ35" s="457"/>
    </row>
    <row r="36" spans="1:45" ht="30" customHeight="1">
      <c r="A36" s="490" t="s">
        <v>88</v>
      </c>
      <c r="B36" s="456"/>
      <c r="C36" s="456"/>
      <c r="D36" s="456"/>
      <c r="E36" s="456"/>
      <c r="F36" s="456"/>
      <c r="G36" s="456"/>
      <c r="H36" s="456"/>
      <c r="I36" s="456"/>
      <c r="J36" s="456"/>
      <c r="K36" s="456"/>
      <c r="L36" s="456"/>
      <c r="M36" s="456"/>
      <c r="N36" s="456"/>
      <c r="O36" s="456"/>
      <c r="P36" s="456"/>
      <c r="Q36" s="456"/>
      <c r="R36" s="456"/>
      <c r="S36" s="456"/>
      <c r="T36" s="456"/>
      <c r="U36" s="456"/>
      <c r="V36" s="456"/>
      <c r="W36" s="456"/>
      <c r="X36" s="457">
        <v>100000</v>
      </c>
      <c r="Y36" s="457"/>
      <c r="Z36" s="457"/>
      <c r="AA36" s="457"/>
      <c r="AB36" s="457"/>
      <c r="AC36" s="457"/>
      <c r="AD36" s="457"/>
      <c r="AE36" s="457"/>
      <c r="AF36" s="457"/>
      <c r="AG36" s="457"/>
      <c r="AH36" s="457"/>
      <c r="AI36" s="457"/>
      <c r="AJ36" s="457"/>
      <c r="AK36" s="457"/>
      <c r="AL36" s="457"/>
      <c r="AM36" s="457"/>
      <c r="AN36" s="457"/>
      <c r="AO36" s="457"/>
      <c r="AP36" s="457"/>
      <c r="AQ36" s="457"/>
    </row>
    <row r="37" spans="1:45" ht="30" customHeight="1">
      <c r="A37" s="456" t="s">
        <v>128</v>
      </c>
      <c r="B37" s="456"/>
      <c r="C37" s="456"/>
      <c r="D37" s="456"/>
      <c r="E37" s="456"/>
      <c r="F37" s="456"/>
      <c r="G37" s="456"/>
      <c r="H37" s="456"/>
      <c r="I37" s="456"/>
      <c r="J37" s="456"/>
      <c r="K37" s="456"/>
      <c r="L37" s="456"/>
      <c r="M37" s="456"/>
      <c r="N37" s="456"/>
      <c r="O37" s="456"/>
      <c r="P37" s="456"/>
      <c r="Q37" s="456"/>
      <c r="R37" s="456"/>
      <c r="S37" s="456"/>
      <c r="T37" s="456"/>
      <c r="U37" s="456"/>
      <c r="V37" s="456"/>
      <c r="W37" s="456"/>
      <c r="X37" s="457">
        <v>1000000</v>
      </c>
      <c r="Y37" s="457"/>
      <c r="Z37" s="457"/>
      <c r="AA37" s="457"/>
      <c r="AB37" s="457"/>
      <c r="AC37" s="457"/>
      <c r="AD37" s="457"/>
      <c r="AE37" s="457"/>
      <c r="AF37" s="457"/>
      <c r="AG37" s="457"/>
      <c r="AH37" s="457"/>
      <c r="AI37" s="457"/>
      <c r="AJ37" s="457"/>
      <c r="AK37" s="457"/>
      <c r="AL37" s="457"/>
      <c r="AM37" s="457"/>
      <c r="AN37" s="457"/>
      <c r="AO37" s="457"/>
      <c r="AP37" s="457"/>
      <c r="AQ37" s="457"/>
    </row>
    <row r="38" spans="1:45" ht="30" customHeight="1">
      <c r="A38" s="456" t="s">
        <v>87</v>
      </c>
      <c r="B38" s="456"/>
      <c r="C38" s="456"/>
      <c r="D38" s="456"/>
      <c r="E38" s="456"/>
      <c r="F38" s="456"/>
      <c r="G38" s="456"/>
      <c r="H38" s="456"/>
      <c r="I38" s="456"/>
      <c r="J38" s="456"/>
      <c r="K38" s="456"/>
      <c r="L38" s="456"/>
      <c r="M38" s="456"/>
      <c r="N38" s="456"/>
      <c r="O38" s="456"/>
      <c r="P38" s="456"/>
      <c r="Q38" s="456"/>
      <c r="R38" s="456"/>
      <c r="S38" s="456"/>
      <c r="T38" s="456"/>
      <c r="U38" s="456"/>
      <c r="V38" s="456"/>
      <c r="W38" s="456"/>
      <c r="X38" s="457">
        <v>200000</v>
      </c>
      <c r="Y38" s="457"/>
      <c r="Z38" s="457"/>
      <c r="AA38" s="457"/>
      <c r="AB38" s="457"/>
      <c r="AC38" s="457"/>
      <c r="AD38" s="457"/>
      <c r="AE38" s="457"/>
      <c r="AF38" s="457"/>
      <c r="AG38" s="457"/>
      <c r="AH38" s="457"/>
      <c r="AI38" s="457"/>
      <c r="AJ38" s="457"/>
      <c r="AK38" s="457"/>
      <c r="AL38" s="457"/>
      <c r="AM38" s="457"/>
      <c r="AN38" s="457"/>
      <c r="AO38" s="457"/>
      <c r="AP38" s="457"/>
      <c r="AQ38" s="457"/>
    </row>
    <row r="39" spans="1:45" ht="30" customHeight="1">
      <c r="A39" s="456" t="s">
        <v>86</v>
      </c>
      <c r="B39" s="456"/>
      <c r="C39" s="456"/>
      <c r="D39" s="456"/>
      <c r="E39" s="456"/>
      <c r="F39" s="456"/>
      <c r="G39" s="456"/>
      <c r="H39" s="456"/>
      <c r="I39" s="456"/>
      <c r="J39" s="456"/>
      <c r="K39" s="456"/>
      <c r="L39" s="456"/>
      <c r="M39" s="456"/>
      <c r="N39" s="456"/>
      <c r="O39" s="456"/>
      <c r="P39" s="456"/>
      <c r="Q39" s="456"/>
      <c r="R39" s="456"/>
      <c r="S39" s="456"/>
      <c r="T39" s="456"/>
      <c r="U39" s="456"/>
      <c r="V39" s="456"/>
      <c r="W39" s="456"/>
      <c r="X39" s="457">
        <v>500000</v>
      </c>
      <c r="Y39" s="457"/>
      <c r="Z39" s="457"/>
      <c r="AA39" s="457"/>
      <c r="AB39" s="457"/>
      <c r="AC39" s="457"/>
      <c r="AD39" s="457"/>
      <c r="AE39" s="457"/>
      <c r="AF39" s="457"/>
      <c r="AG39" s="457"/>
      <c r="AH39" s="457"/>
      <c r="AI39" s="457"/>
      <c r="AJ39" s="457"/>
      <c r="AK39" s="457"/>
      <c r="AL39" s="457"/>
      <c r="AM39" s="457"/>
      <c r="AN39" s="457"/>
      <c r="AO39" s="457"/>
      <c r="AP39" s="457"/>
      <c r="AQ39" s="457"/>
    </row>
    <row r="40" spans="1:45" ht="30" customHeight="1">
      <c r="A40" s="456" t="s">
        <v>177</v>
      </c>
      <c r="B40" s="456"/>
      <c r="C40" s="456"/>
      <c r="D40" s="456"/>
      <c r="E40" s="456"/>
      <c r="F40" s="456"/>
      <c r="G40" s="456"/>
      <c r="H40" s="456"/>
      <c r="I40" s="456"/>
      <c r="J40" s="456"/>
      <c r="K40" s="456"/>
      <c r="L40" s="456"/>
      <c r="M40" s="456"/>
      <c r="N40" s="456"/>
      <c r="O40" s="456"/>
      <c r="P40" s="456"/>
      <c r="Q40" s="456"/>
      <c r="R40" s="456"/>
      <c r="S40" s="456"/>
      <c r="T40" s="456"/>
      <c r="U40" s="456"/>
      <c r="V40" s="456"/>
      <c r="W40" s="456"/>
      <c r="X40" s="457">
        <v>100000</v>
      </c>
      <c r="Y40" s="457"/>
      <c r="Z40" s="457"/>
      <c r="AA40" s="457"/>
      <c r="AB40" s="457"/>
      <c r="AC40" s="457"/>
      <c r="AD40" s="457"/>
      <c r="AE40" s="457"/>
      <c r="AF40" s="457"/>
      <c r="AG40" s="457"/>
      <c r="AH40" s="457"/>
      <c r="AI40" s="457"/>
      <c r="AJ40" s="457"/>
      <c r="AK40" s="457"/>
      <c r="AL40" s="457"/>
      <c r="AM40" s="457"/>
      <c r="AN40" s="457"/>
      <c r="AO40" s="457"/>
      <c r="AP40" s="457"/>
      <c r="AQ40" s="457"/>
    </row>
    <row r="41" spans="1:45" ht="30" customHeight="1">
      <c r="A41" s="456" t="s">
        <v>127</v>
      </c>
      <c r="B41" s="456"/>
      <c r="C41" s="456"/>
      <c r="D41" s="456"/>
      <c r="E41" s="456"/>
      <c r="F41" s="456"/>
      <c r="G41" s="456"/>
      <c r="H41" s="456"/>
      <c r="I41" s="456"/>
      <c r="J41" s="456"/>
      <c r="K41" s="456"/>
      <c r="L41" s="456"/>
      <c r="M41" s="456"/>
      <c r="N41" s="456"/>
      <c r="O41" s="456"/>
      <c r="P41" s="456"/>
      <c r="Q41" s="456"/>
      <c r="R41" s="456"/>
      <c r="S41" s="456"/>
      <c r="T41" s="456"/>
      <c r="U41" s="456"/>
      <c r="V41" s="456"/>
      <c r="W41" s="456"/>
      <c r="X41" s="457">
        <v>230000</v>
      </c>
      <c r="Y41" s="457"/>
      <c r="Z41" s="457"/>
      <c r="AA41" s="457"/>
      <c r="AB41" s="457"/>
      <c r="AC41" s="457"/>
      <c r="AD41" s="457"/>
      <c r="AE41" s="457"/>
      <c r="AF41" s="457"/>
      <c r="AG41" s="457"/>
      <c r="AH41" s="457"/>
      <c r="AI41" s="457"/>
      <c r="AJ41" s="457"/>
      <c r="AK41" s="457"/>
      <c r="AL41" s="457"/>
      <c r="AM41" s="457"/>
      <c r="AN41" s="457"/>
      <c r="AO41" s="457"/>
      <c r="AP41" s="457"/>
      <c r="AQ41" s="457"/>
      <c r="AS41" s="76" t="s">
        <v>133</v>
      </c>
    </row>
    <row r="42" spans="1:45" ht="30" customHeight="1">
      <c r="A42" s="456" t="s">
        <v>122</v>
      </c>
      <c r="B42" s="456"/>
      <c r="C42" s="456"/>
      <c r="D42" s="456"/>
      <c r="E42" s="456"/>
      <c r="F42" s="456"/>
      <c r="G42" s="456"/>
      <c r="H42" s="456"/>
      <c r="I42" s="456"/>
      <c r="J42" s="456"/>
      <c r="K42" s="456"/>
      <c r="L42" s="456"/>
      <c r="M42" s="456"/>
      <c r="N42" s="456"/>
      <c r="O42" s="456"/>
      <c r="P42" s="456"/>
      <c r="Q42" s="456"/>
      <c r="R42" s="456"/>
      <c r="S42" s="456"/>
      <c r="T42" s="456"/>
      <c r="U42" s="456"/>
      <c r="V42" s="456"/>
      <c r="W42" s="456"/>
      <c r="X42" s="458">
        <f>SUM(X29:AQ30)+SUM(X34:AQ41)</f>
        <v>4030000</v>
      </c>
      <c r="Y42" s="458"/>
      <c r="Z42" s="458"/>
      <c r="AA42" s="458"/>
      <c r="AB42" s="458"/>
      <c r="AC42" s="458"/>
      <c r="AD42" s="458"/>
      <c r="AE42" s="458"/>
      <c r="AF42" s="458"/>
      <c r="AG42" s="458"/>
      <c r="AH42" s="458"/>
      <c r="AI42" s="458"/>
      <c r="AJ42" s="458"/>
      <c r="AK42" s="458"/>
      <c r="AL42" s="458"/>
      <c r="AM42" s="458"/>
      <c r="AN42" s="458"/>
      <c r="AO42" s="458"/>
      <c r="AP42" s="458"/>
      <c r="AQ42" s="458"/>
    </row>
    <row r="43" spans="1:45" ht="30" customHeight="1">
      <c r="A43" s="456" t="s">
        <v>37</v>
      </c>
      <c r="B43" s="456"/>
      <c r="C43" s="456"/>
      <c r="D43" s="456"/>
      <c r="E43" s="456"/>
      <c r="F43" s="456"/>
      <c r="G43" s="456"/>
      <c r="H43" s="456"/>
      <c r="I43" s="456"/>
      <c r="J43" s="456"/>
      <c r="K43" s="456"/>
      <c r="L43" s="456"/>
      <c r="M43" s="456"/>
      <c r="N43" s="456"/>
      <c r="O43" s="456"/>
      <c r="P43" s="456"/>
      <c r="Q43" s="456"/>
      <c r="R43" s="456"/>
      <c r="S43" s="456"/>
      <c r="T43" s="456"/>
      <c r="U43" s="456"/>
      <c r="V43" s="456"/>
      <c r="W43" s="456"/>
      <c r="X43" s="458">
        <f>X42*0.1</f>
        <v>403000</v>
      </c>
      <c r="Y43" s="458"/>
      <c r="Z43" s="458"/>
      <c r="AA43" s="458"/>
      <c r="AB43" s="458"/>
      <c r="AC43" s="458"/>
      <c r="AD43" s="458"/>
      <c r="AE43" s="458"/>
      <c r="AF43" s="458"/>
      <c r="AG43" s="458"/>
      <c r="AH43" s="458"/>
      <c r="AI43" s="458"/>
      <c r="AJ43" s="458"/>
      <c r="AK43" s="458"/>
      <c r="AL43" s="458"/>
      <c r="AM43" s="458"/>
      <c r="AN43" s="458"/>
      <c r="AO43" s="458"/>
      <c r="AP43" s="458"/>
      <c r="AQ43" s="458"/>
    </row>
    <row r="44" spans="1:45" ht="30" customHeight="1">
      <c r="A44" s="456" t="s">
        <v>36</v>
      </c>
      <c r="B44" s="456"/>
      <c r="C44" s="456"/>
      <c r="D44" s="456"/>
      <c r="E44" s="456"/>
      <c r="F44" s="456"/>
      <c r="G44" s="456"/>
      <c r="H44" s="456"/>
      <c r="I44" s="456"/>
      <c r="J44" s="456"/>
      <c r="K44" s="456"/>
      <c r="L44" s="456"/>
      <c r="M44" s="456"/>
      <c r="N44" s="456"/>
      <c r="O44" s="456"/>
      <c r="P44" s="456"/>
      <c r="Q44" s="456"/>
      <c r="R44" s="456"/>
      <c r="S44" s="456"/>
      <c r="T44" s="456"/>
      <c r="U44" s="456"/>
      <c r="V44" s="456"/>
      <c r="W44" s="456"/>
      <c r="X44" s="458">
        <f>X42+X43</f>
        <v>4433000</v>
      </c>
      <c r="Y44" s="458"/>
      <c r="Z44" s="458"/>
      <c r="AA44" s="458"/>
      <c r="AB44" s="458"/>
      <c r="AC44" s="458"/>
      <c r="AD44" s="458"/>
      <c r="AE44" s="458"/>
      <c r="AF44" s="458"/>
      <c r="AG44" s="458"/>
      <c r="AH44" s="458"/>
      <c r="AI44" s="458"/>
      <c r="AJ44" s="458"/>
      <c r="AK44" s="458"/>
      <c r="AL44" s="458"/>
      <c r="AM44" s="458"/>
      <c r="AN44" s="458"/>
      <c r="AO44" s="458"/>
      <c r="AP44" s="458"/>
      <c r="AQ44" s="458"/>
    </row>
    <row r="45" spans="1:45" ht="30"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row>
    <row r="46" spans="1:45">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row>
    <row r="47" spans="1:45">
      <c r="A47" s="435" t="s">
        <v>85</v>
      </c>
      <c r="B47" s="436"/>
      <c r="C47" s="436"/>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7"/>
    </row>
    <row r="48" spans="1:45">
      <c r="A48" s="438" t="s">
        <v>80</v>
      </c>
      <c r="B48" s="438"/>
      <c r="C48" s="438"/>
      <c r="D48" s="438"/>
      <c r="E48" s="438"/>
      <c r="F48" s="438"/>
      <c r="G48" s="438"/>
      <c r="H48" s="438"/>
      <c r="I48" s="438"/>
      <c r="J48" s="438"/>
      <c r="K48" s="438"/>
      <c r="L48" s="438"/>
      <c r="M48" s="438"/>
      <c r="N48" s="438"/>
      <c r="O48" s="438"/>
      <c r="P48" s="438"/>
      <c r="Q48" s="438"/>
      <c r="R48" s="438"/>
      <c r="S48" s="438"/>
      <c r="T48" s="438"/>
      <c r="U48" s="438"/>
      <c r="V48" s="438"/>
      <c r="W48" s="438"/>
      <c r="X48" s="439">
        <f>X29+X30-X32-X33</f>
        <v>900000</v>
      </c>
      <c r="Y48" s="438"/>
      <c r="Z48" s="438"/>
      <c r="AA48" s="438"/>
      <c r="AB48" s="438"/>
      <c r="AC48" s="438"/>
      <c r="AD48" s="438"/>
      <c r="AE48" s="438"/>
      <c r="AF48" s="438"/>
      <c r="AG48" s="438"/>
      <c r="AH48" s="438"/>
      <c r="AI48" s="438"/>
      <c r="AJ48" s="438"/>
      <c r="AK48" s="438"/>
      <c r="AL48" s="438"/>
      <c r="AM48" s="438"/>
      <c r="AN48" s="438"/>
      <c r="AO48" s="438"/>
      <c r="AP48" s="438"/>
      <c r="AQ48" s="438"/>
    </row>
    <row r="49" spans="1:43">
      <c r="A49" s="438" t="s">
        <v>79</v>
      </c>
      <c r="B49" s="438"/>
      <c r="C49" s="438"/>
      <c r="D49" s="438"/>
      <c r="E49" s="438"/>
      <c r="F49" s="438"/>
      <c r="G49" s="438"/>
      <c r="H49" s="438"/>
      <c r="I49" s="438"/>
      <c r="J49" s="438"/>
      <c r="K49" s="438"/>
      <c r="L49" s="438"/>
      <c r="M49" s="438"/>
      <c r="N49" s="438"/>
      <c r="O49" s="438"/>
      <c r="P49" s="438"/>
      <c r="Q49" s="438"/>
      <c r="R49" s="438"/>
      <c r="S49" s="438"/>
      <c r="T49" s="438"/>
      <c r="U49" s="438"/>
      <c r="V49" s="438"/>
      <c r="W49" s="438"/>
      <c r="X49" s="439">
        <f>IF(X50&lt;=BA17,X50*BB17,IF(X50&lt;=BA18,BC18,X50*BB19))</f>
        <v>360000</v>
      </c>
      <c r="Y49" s="439"/>
      <c r="Z49" s="439"/>
      <c r="AA49" s="439"/>
      <c r="AB49" s="439"/>
      <c r="AC49" s="439"/>
      <c r="AD49" s="439"/>
      <c r="AE49" s="439"/>
      <c r="AF49" s="439"/>
      <c r="AG49" s="439"/>
      <c r="AH49" s="439"/>
      <c r="AI49" s="439"/>
      <c r="AJ49" s="439"/>
      <c r="AK49" s="439"/>
      <c r="AL49" s="439"/>
      <c r="AM49" s="439"/>
      <c r="AN49" s="439"/>
      <c r="AO49" s="439"/>
      <c r="AP49" s="439"/>
      <c r="AQ49" s="439"/>
    </row>
    <row r="50" spans="1:43">
      <c r="A50" s="438" t="s">
        <v>81</v>
      </c>
      <c r="B50" s="438"/>
      <c r="C50" s="438"/>
      <c r="D50" s="438"/>
      <c r="E50" s="438"/>
      <c r="F50" s="438"/>
      <c r="G50" s="438"/>
      <c r="H50" s="438"/>
      <c r="I50" s="438"/>
      <c r="J50" s="438"/>
      <c r="K50" s="438"/>
      <c r="L50" s="438"/>
      <c r="M50" s="438"/>
      <c r="N50" s="438"/>
      <c r="O50" s="438"/>
      <c r="P50" s="438"/>
      <c r="Q50" s="438"/>
      <c r="R50" s="438"/>
      <c r="S50" s="438"/>
      <c r="T50" s="438"/>
      <c r="U50" s="438"/>
      <c r="V50" s="438"/>
      <c r="W50" s="438"/>
      <c r="X50" s="464">
        <f>MIN(X13,X14)</f>
        <v>3.3</v>
      </c>
      <c r="Y50" s="464"/>
      <c r="Z50" s="464"/>
      <c r="AA50" s="464"/>
      <c r="AB50" s="464"/>
      <c r="AC50" s="464"/>
      <c r="AD50" s="464"/>
      <c r="AE50" s="464"/>
      <c r="AF50" s="464"/>
      <c r="AG50" s="464"/>
      <c r="AH50" s="464"/>
      <c r="AI50" s="464"/>
      <c r="AJ50" s="464"/>
      <c r="AK50" s="464"/>
      <c r="AL50" s="464"/>
      <c r="AM50" s="464"/>
      <c r="AN50" s="464"/>
      <c r="AO50" s="464"/>
      <c r="AP50" s="464"/>
      <c r="AQ50" s="464"/>
    </row>
    <row r="51" spans="1:43">
      <c r="A51" s="438" t="s">
        <v>77</v>
      </c>
      <c r="B51" s="438"/>
      <c r="C51" s="438"/>
      <c r="D51" s="438"/>
      <c r="E51" s="438"/>
      <c r="F51" s="438"/>
      <c r="G51" s="438"/>
      <c r="H51" s="438"/>
      <c r="I51" s="438"/>
      <c r="J51" s="438"/>
      <c r="K51" s="438"/>
      <c r="L51" s="438"/>
      <c r="M51" s="438"/>
      <c r="N51" s="438"/>
      <c r="O51" s="438"/>
      <c r="P51" s="438"/>
      <c r="Q51" s="438"/>
      <c r="R51" s="438"/>
      <c r="S51" s="438"/>
      <c r="T51" s="438"/>
      <c r="U51" s="438"/>
      <c r="V51" s="438"/>
      <c r="W51" s="438"/>
      <c r="X51" s="442">
        <f>ROUNDDOWN(MIN(X48,X49),-3)</f>
        <v>360000</v>
      </c>
      <c r="Y51" s="442"/>
      <c r="Z51" s="442"/>
      <c r="AA51" s="442"/>
      <c r="AB51" s="442"/>
      <c r="AC51" s="442"/>
      <c r="AD51" s="442"/>
      <c r="AE51" s="442"/>
      <c r="AF51" s="442"/>
      <c r="AG51" s="442"/>
      <c r="AH51" s="442"/>
      <c r="AI51" s="442"/>
      <c r="AJ51" s="442"/>
      <c r="AK51" s="442"/>
      <c r="AL51" s="442"/>
      <c r="AM51" s="442"/>
      <c r="AN51" s="442"/>
      <c r="AO51" s="442"/>
      <c r="AP51" s="442"/>
      <c r="AQ51" s="442"/>
    </row>
    <row r="52" spans="1:43">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9"/>
      <c r="AE52" s="9"/>
      <c r="AF52" s="9"/>
      <c r="AG52" s="9"/>
      <c r="AH52" s="9"/>
      <c r="AI52" s="9"/>
      <c r="AJ52" s="9"/>
      <c r="AK52" s="9"/>
      <c r="AL52" s="9"/>
      <c r="AM52" s="9"/>
      <c r="AN52" s="9"/>
      <c r="AO52" s="9"/>
    </row>
    <row r="53" spans="1:43">
      <c r="A53" s="435" t="s">
        <v>114</v>
      </c>
      <c r="B53" s="436"/>
      <c r="C53" s="436"/>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6"/>
      <c r="AL53" s="436"/>
      <c r="AM53" s="436"/>
      <c r="AN53" s="436"/>
      <c r="AO53" s="436"/>
      <c r="AP53" s="436"/>
      <c r="AQ53" s="437"/>
    </row>
    <row r="54" spans="1:43">
      <c r="A54" s="462" t="s">
        <v>80</v>
      </c>
      <c r="B54" s="462"/>
      <c r="C54" s="462"/>
      <c r="D54" s="462"/>
      <c r="E54" s="462"/>
      <c r="F54" s="462"/>
      <c r="G54" s="462"/>
      <c r="H54" s="462"/>
      <c r="I54" s="462"/>
      <c r="J54" s="462"/>
      <c r="K54" s="462"/>
      <c r="L54" s="462"/>
      <c r="M54" s="462"/>
      <c r="N54" s="462"/>
      <c r="O54" s="462"/>
      <c r="P54" s="462"/>
      <c r="Q54" s="462"/>
      <c r="R54" s="462"/>
      <c r="S54" s="462"/>
      <c r="T54" s="462"/>
      <c r="U54" s="462"/>
      <c r="V54" s="462"/>
      <c r="W54" s="462"/>
      <c r="X54" s="463">
        <f>X34</f>
        <v>500000</v>
      </c>
      <c r="Y54" s="463"/>
      <c r="Z54" s="463"/>
      <c r="AA54" s="463"/>
      <c r="AB54" s="463"/>
      <c r="AC54" s="463"/>
      <c r="AD54" s="463"/>
      <c r="AE54" s="463"/>
      <c r="AF54" s="463"/>
      <c r="AG54" s="463"/>
      <c r="AH54" s="463"/>
      <c r="AI54" s="463"/>
      <c r="AJ54" s="463"/>
      <c r="AK54" s="463"/>
      <c r="AL54" s="463"/>
      <c r="AM54" s="463"/>
      <c r="AN54" s="463"/>
      <c r="AO54" s="463"/>
      <c r="AP54" s="463"/>
      <c r="AQ54" s="463"/>
    </row>
    <row r="55" spans="1:43">
      <c r="A55" s="438" t="s">
        <v>79</v>
      </c>
      <c r="B55" s="438"/>
      <c r="C55" s="438"/>
      <c r="D55" s="438"/>
      <c r="E55" s="438"/>
      <c r="F55" s="438"/>
      <c r="G55" s="438"/>
      <c r="H55" s="438"/>
      <c r="I55" s="438"/>
      <c r="J55" s="438"/>
      <c r="K55" s="438"/>
      <c r="L55" s="438"/>
      <c r="M55" s="438"/>
      <c r="N55" s="438"/>
      <c r="O55" s="438"/>
      <c r="P55" s="438"/>
      <c r="Q55" s="438"/>
      <c r="R55" s="438"/>
      <c r="S55" s="438"/>
      <c r="T55" s="438"/>
      <c r="U55" s="438"/>
      <c r="V55" s="438"/>
      <c r="W55" s="438"/>
      <c r="X55" s="439">
        <f>X56*BF20</f>
        <v>100000</v>
      </c>
      <c r="Y55" s="439"/>
      <c r="Z55" s="439"/>
      <c r="AA55" s="439"/>
      <c r="AB55" s="439"/>
      <c r="AC55" s="439"/>
      <c r="AD55" s="439"/>
      <c r="AE55" s="439"/>
      <c r="AF55" s="439"/>
      <c r="AG55" s="439"/>
      <c r="AH55" s="439"/>
      <c r="AI55" s="439"/>
      <c r="AJ55" s="439"/>
      <c r="AK55" s="439"/>
      <c r="AL55" s="439"/>
      <c r="AM55" s="439"/>
      <c r="AN55" s="439"/>
      <c r="AO55" s="439"/>
      <c r="AP55" s="439"/>
      <c r="AQ55" s="439"/>
    </row>
    <row r="56" spans="1:43">
      <c r="A56" s="465" t="s">
        <v>81</v>
      </c>
      <c r="B56" s="466"/>
      <c r="C56" s="466"/>
      <c r="D56" s="466"/>
      <c r="E56" s="466"/>
      <c r="F56" s="466"/>
      <c r="G56" s="466"/>
      <c r="H56" s="466"/>
      <c r="I56" s="466"/>
      <c r="J56" s="466"/>
      <c r="K56" s="466"/>
      <c r="L56" s="466"/>
      <c r="M56" s="466"/>
      <c r="N56" s="466"/>
      <c r="O56" s="466"/>
      <c r="P56" s="466"/>
      <c r="Q56" s="466"/>
      <c r="R56" s="466"/>
      <c r="S56" s="466"/>
      <c r="T56" s="466"/>
      <c r="U56" s="466"/>
      <c r="V56" s="466"/>
      <c r="W56" s="467"/>
      <c r="X56" s="464">
        <f>BF19</f>
        <v>2</v>
      </c>
      <c r="Y56" s="464"/>
      <c r="Z56" s="464"/>
      <c r="AA56" s="464"/>
      <c r="AB56" s="464"/>
      <c r="AC56" s="464"/>
      <c r="AD56" s="464"/>
      <c r="AE56" s="464"/>
      <c r="AF56" s="464"/>
      <c r="AG56" s="464"/>
      <c r="AH56" s="464"/>
      <c r="AI56" s="464"/>
      <c r="AJ56" s="464"/>
      <c r="AK56" s="464"/>
      <c r="AL56" s="464"/>
      <c r="AM56" s="464"/>
      <c r="AN56" s="464"/>
      <c r="AO56" s="464"/>
      <c r="AP56" s="464"/>
      <c r="AQ56" s="464"/>
    </row>
    <row r="57" spans="1:43">
      <c r="A57" s="438" t="s">
        <v>77</v>
      </c>
      <c r="B57" s="438"/>
      <c r="C57" s="438"/>
      <c r="D57" s="438"/>
      <c r="E57" s="438"/>
      <c r="F57" s="438"/>
      <c r="G57" s="438"/>
      <c r="H57" s="438"/>
      <c r="I57" s="438"/>
      <c r="J57" s="438"/>
      <c r="K57" s="438"/>
      <c r="L57" s="438"/>
      <c r="M57" s="438"/>
      <c r="N57" s="438"/>
      <c r="O57" s="438"/>
      <c r="P57" s="438"/>
      <c r="Q57" s="438"/>
      <c r="R57" s="438"/>
      <c r="S57" s="438"/>
      <c r="T57" s="438"/>
      <c r="U57" s="438"/>
      <c r="V57" s="438"/>
      <c r="W57" s="438"/>
      <c r="X57" s="442">
        <f>ROUNDDOWN(MIN(X54,X55),-3)</f>
        <v>100000</v>
      </c>
      <c r="Y57" s="442"/>
      <c r="Z57" s="442"/>
      <c r="AA57" s="442"/>
      <c r="AB57" s="442"/>
      <c r="AC57" s="442"/>
      <c r="AD57" s="442"/>
      <c r="AE57" s="442"/>
      <c r="AF57" s="442"/>
      <c r="AG57" s="442"/>
      <c r="AH57" s="442"/>
      <c r="AI57" s="442"/>
      <c r="AJ57" s="442"/>
      <c r="AK57" s="442"/>
      <c r="AL57" s="442"/>
      <c r="AM57" s="442"/>
      <c r="AN57" s="442"/>
      <c r="AO57" s="442"/>
      <c r="AP57" s="442"/>
      <c r="AQ57" s="442"/>
    </row>
    <row r="58" spans="1:43">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9"/>
      <c r="AE58" s="9"/>
      <c r="AF58" s="9"/>
      <c r="AG58" s="9"/>
      <c r="AH58" s="9"/>
      <c r="AI58" s="9"/>
      <c r="AJ58" s="9"/>
      <c r="AK58" s="9"/>
      <c r="AL58" s="9"/>
      <c r="AM58" s="9"/>
      <c r="AN58" s="9"/>
      <c r="AO58" s="9"/>
    </row>
    <row r="59" spans="1:43">
      <c r="A59" s="435" t="s">
        <v>115</v>
      </c>
      <c r="B59" s="436"/>
      <c r="C59" s="436"/>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c r="AK59" s="436"/>
      <c r="AL59" s="436"/>
      <c r="AM59" s="436"/>
      <c r="AN59" s="436"/>
      <c r="AO59" s="436"/>
      <c r="AP59" s="436"/>
      <c r="AQ59" s="437"/>
    </row>
    <row r="60" spans="1:43">
      <c r="A60" s="462" t="s">
        <v>80</v>
      </c>
      <c r="B60" s="462"/>
      <c r="C60" s="462"/>
      <c r="D60" s="462"/>
      <c r="E60" s="462"/>
      <c r="F60" s="462"/>
      <c r="G60" s="462"/>
      <c r="H60" s="462"/>
      <c r="I60" s="462"/>
      <c r="J60" s="462"/>
      <c r="K60" s="462"/>
      <c r="L60" s="462"/>
      <c r="M60" s="462"/>
      <c r="N60" s="462"/>
      <c r="O60" s="462"/>
      <c r="P60" s="462"/>
      <c r="Q60" s="462"/>
      <c r="R60" s="462"/>
      <c r="S60" s="462"/>
      <c r="T60" s="462"/>
      <c r="U60" s="462"/>
      <c r="V60" s="462"/>
      <c r="W60" s="462"/>
      <c r="X60" s="463">
        <f>X35</f>
        <v>300000</v>
      </c>
      <c r="Y60" s="463"/>
      <c r="Z60" s="463"/>
      <c r="AA60" s="463"/>
      <c r="AB60" s="463"/>
      <c r="AC60" s="463"/>
      <c r="AD60" s="463"/>
      <c r="AE60" s="463"/>
      <c r="AF60" s="463"/>
      <c r="AG60" s="463"/>
      <c r="AH60" s="463"/>
      <c r="AI60" s="463"/>
      <c r="AJ60" s="463"/>
      <c r="AK60" s="463"/>
      <c r="AL60" s="463"/>
      <c r="AM60" s="463"/>
      <c r="AN60" s="463"/>
      <c r="AO60" s="463"/>
      <c r="AP60" s="463"/>
      <c r="AQ60" s="463"/>
    </row>
    <row r="61" spans="1:43">
      <c r="A61" s="438" t="s">
        <v>79</v>
      </c>
      <c r="B61" s="438"/>
      <c r="C61" s="438"/>
      <c r="D61" s="438"/>
      <c r="E61" s="438"/>
      <c r="F61" s="438"/>
      <c r="G61" s="438"/>
      <c r="H61" s="438"/>
      <c r="I61" s="438"/>
      <c r="J61" s="438"/>
      <c r="K61" s="438"/>
      <c r="L61" s="438"/>
      <c r="M61" s="438"/>
      <c r="N61" s="438"/>
      <c r="O61" s="438"/>
      <c r="P61" s="438"/>
      <c r="Q61" s="438"/>
      <c r="R61" s="438"/>
      <c r="S61" s="438"/>
      <c r="T61" s="438"/>
      <c r="U61" s="438"/>
      <c r="V61" s="438"/>
      <c r="W61" s="438"/>
      <c r="X61" s="439">
        <f>X62*BH20</f>
        <v>80000</v>
      </c>
      <c r="Y61" s="439"/>
      <c r="Z61" s="439"/>
      <c r="AA61" s="439"/>
      <c r="AB61" s="439"/>
      <c r="AC61" s="439"/>
      <c r="AD61" s="439"/>
      <c r="AE61" s="439"/>
      <c r="AF61" s="439"/>
      <c r="AG61" s="439"/>
      <c r="AH61" s="439"/>
      <c r="AI61" s="439"/>
      <c r="AJ61" s="439"/>
      <c r="AK61" s="439"/>
      <c r="AL61" s="439"/>
      <c r="AM61" s="439"/>
      <c r="AN61" s="439"/>
      <c r="AO61" s="439"/>
      <c r="AP61" s="439"/>
      <c r="AQ61" s="439"/>
    </row>
    <row r="62" spans="1:43">
      <c r="A62" s="465" t="s">
        <v>81</v>
      </c>
      <c r="B62" s="466"/>
      <c r="C62" s="466"/>
      <c r="D62" s="466"/>
      <c r="E62" s="466"/>
      <c r="F62" s="466"/>
      <c r="G62" s="466"/>
      <c r="H62" s="466"/>
      <c r="I62" s="466"/>
      <c r="J62" s="466"/>
      <c r="K62" s="466"/>
      <c r="L62" s="466"/>
      <c r="M62" s="466"/>
      <c r="N62" s="466"/>
      <c r="O62" s="466"/>
      <c r="P62" s="466"/>
      <c r="Q62" s="466"/>
      <c r="R62" s="466"/>
      <c r="S62" s="466"/>
      <c r="T62" s="466"/>
      <c r="U62" s="466"/>
      <c r="V62" s="466"/>
      <c r="W62" s="467"/>
      <c r="X62" s="464">
        <f>BH19</f>
        <v>4</v>
      </c>
      <c r="Y62" s="464"/>
      <c r="Z62" s="464"/>
      <c r="AA62" s="464"/>
      <c r="AB62" s="464"/>
      <c r="AC62" s="464"/>
      <c r="AD62" s="464"/>
      <c r="AE62" s="464"/>
      <c r="AF62" s="464"/>
      <c r="AG62" s="464"/>
      <c r="AH62" s="464"/>
      <c r="AI62" s="464"/>
      <c r="AJ62" s="464"/>
      <c r="AK62" s="464"/>
      <c r="AL62" s="464"/>
      <c r="AM62" s="464"/>
      <c r="AN62" s="464"/>
      <c r="AO62" s="464"/>
      <c r="AP62" s="464"/>
      <c r="AQ62" s="464"/>
    </row>
    <row r="63" spans="1:43">
      <c r="A63" s="438" t="s">
        <v>77</v>
      </c>
      <c r="B63" s="438"/>
      <c r="C63" s="438"/>
      <c r="D63" s="438"/>
      <c r="E63" s="438"/>
      <c r="F63" s="438"/>
      <c r="G63" s="438"/>
      <c r="H63" s="438"/>
      <c r="I63" s="438"/>
      <c r="J63" s="438"/>
      <c r="K63" s="438"/>
      <c r="L63" s="438"/>
      <c r="M63" s="438"/>
      <c r="N63" s="438"/>
      <c r="O63" s="438"/>
      <c r="P63" s="438"/>
      <c r="Q63" s="438"/>
      <c r="R63" s="438"/>
      <c r="S63" s="438"/>
      <c r="T63" s="438"/>
      <c r="U63" s="438"/>
      <c r="V63" s="438"/>
      <c r="W63" s="438"/>
      <c r="X63" s="442">
        <f>ROUNDDOWN(MIN(X60,X61),-3)</f>
        <v>80000</v>
      </c>
      <c r="Y63" s="442"/>
      <c r="Z63" s="442"/>
      <c r="AA63" s="442"/>
      <c r="AB63" s="442"/>
      <c r="AC63" s="442"/>
      <c r="AD63" s="442"/>
      <c r="AE63" s="442"/>
      <c r="AF63" s="442"/>
      <c r="AG63" s="442"/>
      <c r="AH63" s="442"/>
      <c r="AI63" s="442"/>
      <c r="AJ63" s="442"/>
      <c r="AK63" s="442"/>
      <c r="AL63" s="442"/>
      <c r="AM63" s="442"/>
      <c r="AN63" s="442"/>
      <c r="AO63" s="442"/>
      <c r="AP63" s="442"/>
      <c r="AQ63" s="442"/>
    </row>
    <row r="64" spans="1:43">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9"/>
      <c r="AE64" s="9"/>
      <c r="AF64" s="9"/>
      <c r="AG64" s="9"/>
      <c r="AH64" s="9"/>
      <c r="AI64" s="9"/>
      <c r="AJ64" s="9"/>
      <c r="AK64" s="9"/>
      <c r="AL64" s="9"/>
      <c r="AM64" s="9"/>
      <c r="AN64" s="9"/>
      <c r="AO64" s="9"/>
    </row>
    <row r="65" spans="1:43">
      <c r="A65" s="435" t="s">
        <v>83</v>
      </c>
      <c r="B65" s="436"/>
      <c r="C65" s="436"/>
      <c r="D65" s="436"/>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c r="AO65" s="436"/>
      <c r="AP65" s="436"/>
      <c r="AQ65" s="437"/>
    </row>
    <row r="66" spans="1:43">
      <c r="A66" s="438" t="s">
        <v>80</v>
      </c>
      <c r="B66" s="438"/>
      <c r="C66" s="438"/>
      <c r="D66" s="438"/>
      <c r="E66" s="438"/>
      <c r="F66" s="438"/>
      <c r="G66" s="438"/>
      <c r="H66" s="438"/>
      <c r="I66" s="438"/>
      <c r="J66" s="438"/>
      <c r="K66" s="438"/>
      <c r="L66" s="438"/>
      <c r="M66" s="438"/>
      <c r="N66" s="438"/>
      <c r="O66" s="438"/>
      <c r="P66" s="438"/>
      <c r="Q66" s="438"/>
      <c r="R66" s="438"/>
      <c r="S66" s="438"/>
      <c r="T66" s="438"/>
      <c r="U66" s="438"/>
      <c r="V66" s="438"/>
      <c r="W66" s="438"/>
      <c r="X66" s="439">
        <f>X36</f>
        <v>100000</v>
      </c>
      <c r="Y66" s="439"/>
      <c r="Z66" s="439"/>
      <c r="AA66" s="439"/>
      <c r="AB66" s="439"/>
      <c r="AC66" s="439"/>
      <c r="AD66" s="439"/>
      <c r="AE66" s="439"/>
      <c r="AF66" s="439"/>
      <c r="AG66" s="439"/>
      <c r="AH66" s="439"/>
      <c r="AI66" s="439"/>
      <c r="AJ66" s="439"/>
      <c r="AK66" s="439"/>
      <c r="AL66" s="439"/>
      <c r="AM66" s="439"/>
      <c r="AN66" s="439"/>
      <c r="AO66" s="439"/>
      <c r="AP66" s="439"/>
      <c r="AQ66" s="439"/>
    </row>
    <row r="67" spans="1:43">
      <c r="A67" s="438" t="s">
        <v>79</v>
      </c>
      <c r="B67" s="438"/>
      <c r="C67" s="438"/>
      <c r="D67" s="438"/>
      <c r="E67" s="438"/>
      <c r="F67" s="438"/>
      <c r="G67" s="438"/>
      <c r="H67" s="438"/>
      <c r="I67" s="438"/>
      <c r="J67" s="438"/>
      <c r="K67" s="438"/>
      <c r="L67" s="438"/>
      <c r="M67" s="438"/>
      <c r="N67" s="438"/>
      <c r="O67" s="438"/>
      <c r="P67" s="438"/>
      <c r="Q67" s="438"/>
      <c r="R67" s="438"/>
      <c r="S67" s="438"/>
      <c r="T67" s="438"/>
      <c r="U67" s="438"/>
      <c r="V67" s="438"/>
      <c r="W67" s="438"/>
      <c r="X67" s="439">
        <f>BJ17</f>
        <v>200000</v>
      </c>
      <c r="Y67" s="439"/>
      <c r="Z67" s="439"/>
      <c r="AA67" s="439"/>
      <c r="AB67" s="439"/>
      <c r="AC67" s="439"/>
      <c r="AD67" s="439"/>
      <c r="AE67" s="439"/>
      <c r="AF67" s="439"/>
      <c r="AG67" s="439"/>
      <c r="AH67" s="439"/>
      <c r="AI67" s="439"/>
      <c r="AJ67" s="439"/>
      <c r="AK67" s="439"/>
      <c r="AL67" s="439"/>
      <c r="AM67" s="439"/>
      <c r="AN67" s="439"/>
      <c r="AO67" s="439"/>
      <c r="AP67" s="439"/>
      <c r="AQ67" s="439"/>
    </row>
    <row r="68" spans="1:43">
      <c r="A68" s="438" t="s">
        <v>121</v>
      </c>
      <c r="B68" s="438"/>
      <c r="C68" s="438"/>
      <c r="D68" s="438"/>
      <c r="E68" s="438"/>
      <c r="F68" s="438"/>
      <c r="G68" s="438"/>
      <c r="H68" s="438"/>
      <c r="I68" s="438"/>
      <c r="J68" s="438"/>
      <c r="K68" s="438"/>
      <c r="L68" s="438"/>
      <c r="M68" s="438"/>
      <c r="N68" s="438"/>
      <c r="O68" s="438"/>
      <c r="P68" s="438"/>
      <c r="Q68" s="438"/>
      <c r="R68" s="438"/>
      <c r="S68" s="438"/>
      <c r="T68" s="438"/>
      <c r="U68" s="438"/>
      <c r="V68" s="438"/>
      <c r="W68" s="438"/>
      <c r="X68" s="527">
        <f>IF(X19="有",1,"無")</f>
        <v>1</v>
      </c>
      <c r="Y68" s="527"/>
      <c r="Z68" s="527"/>
      <c r="AA68" s="527"/>
      <c r="AB68" s="527"/>
      <c r="AC68" s="527"/>
      <c r="AD68" s="527"/>
      <c r="AE68" s="527"/>
      <c r="AF68" s="527"/>
      <c r="AG68" s="527"/>
      <c r="AH68" s="527"/>
      <c r="AI68" s="527"/>
      <c r="AJ68" s="527"/>
      <c r="AK68" s="527"/>
      <c r="AL68" s="527"/>
      <c r="AM68" s="527"/>
      <c r="AN68" s="527"/>
      <c r="AO68" s="527"/>
      <c r="AP68" s="527"/>
      <c r="AQ68" s="527"/>
    </row>
    <row r="69" spans="1:43">
      <c r="A69" s="438" t="s">
        <v>77</v>
      </c>
      <c r="B69" s="438"/>
      <c r="C69" s="438"/>
      <c r="D69" s="438"/>
      <c r="E69" s="438"/>
      <c r="F69" s="438"/>
      <c r="G69" s="438"/>
      <c r="H69" s="438"/>
      <c r="I69" s="438"/>
      <c r="J69" s="438"/>
      <c r="K69" s="438"/>
      <c r="L69" s="438"/>
      <c r="M69" s="438"/>
      <c r="N69" s="438"/>
      <c r="O69" s="438"/>
      <c r="P69" s="438"/>
      <c r="Q69" s="438"/>
      <c r="R69" s="438"/>
      <c r="S69" s="438"/>
      <c r="T69" s="438"/>
      <c r="U69" s="438"/>
      <c r="V69" s="438"/>
      <c r="W69" s="438"/>
      <c r="X69" s="442">
        <f>ROUNDDOWN(MIN(X66,X67),-3)</f>
        <v>100000</v>
      </c>
      <c r="Y69" s="442"/>
      <c r="Z69" s="442"/>
      <c r="AA69" s="442"/>
      <c r="AB69" s="442"/>
      <c r="AC69" s="442"/>
      <c r="AD69" s="442"/>
      <c r="AE69" s="442"/>
      <c r="AF69" s="442"/>
      <c r="AG69" s="442"/>
      <c r="AH69" s="442"/>
      <c r="AI69" s="442"/>
      <c r="AJ69" s="442"/>
      <c r="AK69" s="442"/>
      <c r="AL69" s="442"/>
      <c r="AM69" s="442"/>
      <c r="AN69" s="442"/>
      <c r="AO69" s="442"/>
      <c r="AP69" s="442"/>
      <c r="AQ69" s="442"/>
    </row>
    <row r="70" spans="1:43">
      <c r="A70" s="63"/>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1"/>
    </row>
    <row r="71" spans="1:43">
      <c r="A71" s="435" t="s">
        <v>82</v>
      </c>
      <c r="B71" s="436"/>
      <c r="C71" s="436"/>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7"/>
    </row>
    <row r="72" spans="1:43">
      <c r="A72" s="438" t="s">
        <v>80</v>
      </c>
      <c r="B72" s="438"/>
      <c r="C72" s="438"/>
      <c r="D72" s="438"/>
      <c r="E72" s="438"/>
      <c r="F72" s="438"/>
      <c r="G72" s="438"/>
      <c r="H72" s="438"/>
      <c r="I72" s="438"/>
      <c r="J72" s="438"/>
      <c r="K72" s="438"/>
      <c r="L72" s="438"/>
      <c r="M72" s="438"/>
      <c r="N72" s="438"/>
      <c r="O72" s="438"/>
      <c r="P72" s="438"/>
      <c r="Q72" s="438"/>
      <c r="R72" s="438"/>
      <c r="S72" s="438"/>
      <c r="T72" s="438"/>
      <c r="U72" s="438"/>
      <c r="V72" s="438"/>
      <c r="W72" s="438"/>
      <c r="X72" s="439">
        <f>X37+X38+X32</f>
        <v>1300000</v>
      </c>
      <c r="Y72" s="439"/>
      <c r="Z72" s="439"/>
      <c r="AA72" s="439"/>
      <c r="AB72" s="439"/>
      <c r="AC72" s="439"/>
      <c r="AD72" s="439"/>
      <c r="AE72" s="439"/>
      <c r="AF72" s="439"/>
      <c r="AG72" s="439"/>
      <c r="AH72" s="439"/>
      <c r="AI72" s="439"/>
      <c r="AJ72" s="439"/>
      <c r="AK72" s="439"/>
      <c r="AL72" s="439"/>
      <c r="AM72" s="439"/>
      <c r="AN72" s="439"/>
      <c r="AO72" s="439"/>
      <c r="AP72" s="439"/>
      <c r="AQ72" s="439"/>
    </row>
    <row r="73" spans="1:43">
      <c r="A73" s="438" t="s">
        <v>79</v>
      </c>
      <c r="B73" s="438"/>
      <c r="C73" s="438"/>
      <c r="D73" s="438"/>
      <c r="E73" s="438"/>
      <c r="F73" s="438"/>
      <c r="G73" s="438"/>
      <c r="H73" s="438"/>
      <c r="I73" s="438"/>
      <c r="J73" s="438"/>
      <c r="K73" s="438"/>
      <c r="L73" s="438"/>
      <c r="M73" s="438"/>
      <c r="N73" s="438"/>
      <c r="O73" s="438"/>
      <c r="P73" s="438"/>
      <c r="Q73" s="438"/>
      <c r="R73" s="438"/>
      <c r="S73" s="438"/>
      <c r="T73" s="438"/>
      <c r="U73" s="438"/>
      <c r="V73" s="438"/>
      <c r="W73" s="438"/>
      <c r="X73" s="439">
        <f>IF(X22&lt;BL19,MIN(X22*BM17,BN18),IF(X22&gt;=BL19,IF(BF17&lt;&gt;"",MIN(X22*BM19,BF17*BM20),MIN(X22*BM19,BN19))))</f>
        <v>990000</v>
      </c>
      <c r="Y73" s="439"/>
      <c r="Z73" s="439"/>
      <c r="AA73" s="439"/>
      <c r="AB73" s="439"/>
      <c r="AC73" s="439"/>
      <c r="AD73" s="439"/>
      <c r="AE73" s="439"/>
      <c r="AF73" s="439"/>
      <c r="AG73" s="439"/>
      <c r="AH73" s="439"/>
      <c r="AI73" s="439"/>
      <c r="AJ73" s="439"/>
      <c r="AK73" s="439"/>
      <c r="AL73" s="439"/>
      <c r="AM73" s="439"/>
      <c r="AN73" s="439"/>
      <c r="AO73" s="439"/>
      <c r="AP73" s="439"/>
      <c r="AQ73" s="439"/>
    </row>
    <row r="74" spans="1:43">
      <c r="A74" s="438" t="s">
        <v>81</v>
      </c>
      <c r="B74" s="438"/>
      <c r="C74" s="438"/>
      <c r="D74" s="438"/>
      <c r="E74" s="438"/>
      <c r="F74" s="438"/>
      <c r="G74" s="438"/>
      <c r="H74" s="438"/>
      <c r="I74" s="438"/>
      <c r="J74" s="438"/>
      <c r="K74" s="438"/>
      <c r="L74" s="438"/>
      <c r="M74" s="438"/>
      <c r="N74" s="438"/>
      <c r="O74" s="438"/>
      <c r="P74" s="438"/>
      <c r="Q74" s="438"/>
      <c r="R74" s="438"/>
      <c r="S74" s="438"/>
      <c r="T74" s="438"/>
      <c r="U74" s="438"/>
      <c r="V74" s="438"/>
      <c r="W74" s="438"/>
      <c r="X74" s="441">
        <f>X22</f>
        <v>15</v>
      </c>
      <c r="Y74" s="441"/>
      <c r="Z74" s="441"/>
      <c r="AA74" s="441"/>
      <c r="AB74" s="441"/>
      <c r="AC74" s="441"/>
      <c r="AD74" s="441"/>
      <c r="AE74" s="441"/>
      <c r="AF74" s="441"/>
      <c r="AG74" s="441"/>
      <c r="AH74" s="441"/>
      <c r="AI74" s="441"/>
      <c r="AJ74" s="441"/>
      <c r="AK74" s="441"/>
      <c r="AL74" s="441"/>
      <c r="AM74" s="441"/>
      <c r="AN74" s="441"/>
      <c r="AO74" s="441"/>
      <c r="AP74" s="441"/>
      <c r="AQ74" s="441"/>
    </row>
    <row r="75" spans="1:43">
      <c r="A75" s="438" t="s">
        <v>77</v>
      </c>
      <c r="B75" s="438"/>
      <c r="C75" s="438"/>
      <c r="D75" s="438"/>
      <c r="E75" s="438"/>
      <c r="F75" s="438"/>
      <c r="G75" s="438"/>
      <c r="H75" s="438"/>
      <c r="I75" s="438"/>
      <c r="J75" s="438"/>
      <c r="K75" s="438"/>
      <c r="L75" s="438"/>
      <c r="M75" s="438"/>
      <c r="N75" s="438"/>
      <c r="O75" s="438"/>
      <c r="P75" s="438"/>
      <c r="Q75" s="438"/>
      <c r="R75" s="438"/>
      <c r="S75" s="438"/>
      <c r="T75" s="438"/>
      <c r="U75" s="438"/>
      <c r="V75" s="438"/>
      <c r="W75" s="438"/>
      <c r="X75" s="442">
        <f>ROUNDDOWN(MIN(X72*BM16,X73),-3)</f>
        <v>975000</v>
      </c>
      <c r="Y75" s="442"/>
      <c r="Z75" s="442"/>
      <c r="AA75" s="442"/>
      <c r="AB75" s="442"/>
      <c r="AC75" s="442"/>
      <c r="AD75" s="442"/>
      <c r="AE75" s="442"/>
      <c r="AF75" s="442"/>
      <c r="AG75" s="442"/>
      <c r="AH75" s="442"/>
      <c r="AI75" s="442"/>
      <c r="AJ75" s="442"/>
      <c r="AK75" s="442"/>
      <c r="AL75" s="442"/>
      <c r="AM75" s="442"/>
      <c r="AN75" s="442"/>
      <c r="AO75" s="442"/>
      <c r="AP75" s="442"/>
      <c r="AQ75" s="442"/>
    </row>
    <row r="76" spans="1:43">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row>
    <row r="77" spans="1:43">
      <c r="A77" s="435" t="s">
        <v>60</v>
      </c>
      <c r="B77" s="436"/>
      <c r="C77" s="436"/>
      <c r="D77" s="436"/>
      <c r="E77" s="436"/>
      <c r="F77" s="436"/>
      <c r="G77" s="436"/>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7"/>
    </row>
    <row r="78" spans="1:43" ht="18" customHeight="1">
      <c r="A78" s="438" t="s">
        <v>80</v>
      </c>
      <c r="B78" s="438"/>
      <c r="C78" s="438"/>
      <c r="D78" s="438"/>
      <c r="E78" s="438"/>
      <c r="F78" s="438"/>
      <c r="G78" s="438"/>
      <c r="H78" s="438"/>
      <c r="I78" s="438"/>
      <c r="J78" s="438"/>
      <c r="K78" s="438"/>
      <c r="L78" s="438"/>
      <c r="M78" s="438"/>
      <c r="N78" s="438"/>
      <c r="O78" s="438"/>
      <c r="P78" s="438"/>
      <c r="Q78" s="438"/>
      <c r="R78" s="438"/>
      <c r="S78" s="438"/>
      <c r="T78" s="438"/>
      <c r="U78" s="438"/>
      <c r="V78" s="438"/>
      <c r="W78" s="438"/>
      <c r="X78" s="439">
        <f>X39+X40+X33</f>
        <v>700000</v>
      </c>
      <c r="Y78" s="439"/>
      <c r="Z78" s="439"/>
      <c r="AA78" s="439"/>
      <c r="AB78" s="439"/>
      <c r="AC78" s="439"/>
      <c r="AD78" s="439"/>
      <c r="AE78" s="439"/>
      <c r="AF78" s="439"/>
      <c r="AG78" s="439"/>
      <c r="AH78" s="439"/>
      <c r="AI78" s="439"/>
      <c r="AJ78" s="439"/>
      <c r="AK78" s="439"/>
      <c r="AL78" s="439"/>
      <c r="AM78" s="439"/>
      <c r="AN78" s="439"/>
      <c r="AO78" s="439"/>
      <c r="AP78" s="439"/>
      <c r="AQ78" s="439"/>
    </row>
    <row r="79" spans="1:43">
      <c r="A79" s="438" t="s">
        <v>79</v>
      </c>
      <c r="B79" s="438"/>
      <c r="C79" s="438"/>
      <c r="D79" s="438"/>
      <c r="E79" s="438"/>
      <c r="F79" s="438"/>
      <c r="G79" s="438"/>
      <c r="H79" s="438"/>
      <c r="I79" s="438"/>
      <c r="J79" s="438"/>
      <c r="K79" s="438"/>
      <c r="L79" s="438"/>
      <c r="M79" s="438"/>
      <c r="N79" s="438"/>
      <c r="O79" s="438"/>
      <c r="P79" s="438"/>
      <c r="Q79" s="438"/>
      <c r="R79" s="438"/>
      <c r="S79" s="438"/>
      <c r="T79" s="438"/>
      <c r="U79" s="438"/>
      <c r="V79" s="438"/>
      <c r="W79" s="438"/>
      <c r="X79" s="439">
        <f>IF(X81=BO17,MIN(X78*BP17,BQ17),IF(X81=BO18,MIN(X78*BP18,BQ18),""))</f>
        <v>700000</v>
      </c>
      <c r="Y79" s="439"/>
      <c r="Z79" s="439"/>
      <c r="AA79" s="439"/>
      <c r="AB79" s="439"/>
      <c r="AC79" s="439"/>
      <c r="AD79" s="439"/>
      <c r="AE79" s="439"/>
      <c r="AF79" s="439"/>
      <c r="AG79" s="439"/>
      <c r="AH79" s="439"/>
      <c r="AI79" s="439"/>
      <c r="AJ79" s="439"/>
      <c r="AK79" s="439"/>
      <c r="AL79" s="439"/>
      <c r="AM79" s="439"/>
      <c r="AN79" s="439"/>
      <c r="AO79" s="439"/>
      <c r="AP79" s="439"/>
      <c r="AQ79" s="439"/>
    </row>
    <row r="80" spans="1:43">
      <c r="A80" s="438" t="s">
        <v>78</v>
      </c>
      <c r="B80" s="438"/>
      <c r="C80" s="438"/>
      <c r="D80" s="438"/>
      <c r="E80" s="438"/>
      <c r="F80" s="438"/>
      <c r="G80" s="438"/>
      <c r="H80" s="438"/>
      <c r="I80" s="438"/>
      <c r="J80" s="438"/>
      <c r="K80" s="438"/>
      <c r="L80" s="438"/>
      <c r="M80" s="438"/>
      <c r="N80" s="438"/>
      <c r="O80" s="438"/>
      <c r="P80" s="438"/>
      <c r="Q80" s="438"/>
      <c r="R80" s="438"/>
      <c r="S80" s="438"/>
      <c r="T80" s="438"/>
      <c r="U80" s="438"/>
      <c r="V80" s="438"/>
      <c r="W80" s="438"/>
      <c r="X80" s="443">
        <f>X25</f>
        <v>2</v>
      </c>
      <c r="Y80" s="443"/>
      <c r="Z80" s="443"/>
      <c r="AA80" s="443"/>
      <c r="AB80" s="443"/>
      <c r="AC80" s="443"/>
      <c r="AD80" s="443"/>
      <c r="AE80" s="443"/>
      <c r="AF80" s="443"/>
      <c r="AG80" s="443"/>
      <c r="AH80" s="443"/>
      <c r="AI80" s="443"/>
      <c r="AJ80" s="443"/>
      <c r="AK80" s="443"/>
      <c r="AL80" s="443"/>
      <c r="AM80" s="443"/>
      <c r="AN80" s="443"/>
      <c r="AO80" s="443"/>
      <c r="AP80" s="443"/>
      <c r="AQ80" s="443"/>
    </row>
    <row r="81" spans="1:43">
      <c r="A81" s="438" t="s">
        <v>168</v>
      </c>
      <c r="B81" s="438"/>
      <c r="C81" s="438"/>
      <c r="D81" s="438"/>
      <c r="E81" s="438"/>
      <c r="F81" s="438"/>
      <c r="G81" s="438"/>
      <c r="H81" s="438"/>
      <c r="I81" s="438"/>
      <c r="J81" s="438"/>
      <c r="K81" s="438"/>
      <c r="L81" s="438"/>
      <c r="M81" s="438"/>
      <c r="N81" s="438"/>
      <c r="O81" s="438"/>
      <c r="P81" s="438"/>
      <c r="Q81" s="438"/>
      <c r="R81" s="438"/>
      <c r="S81" s="438"/>
      <c r="T81" s="438"/>
      <c r="U81" s="438"/>
      <c r="V81" s="438"/>
      <c r="W81" s="438"/>
      <c r="X81" s="444" t="str">
        <f>X26</f>
        <v>はい</v>
      </c>
      <c r="Y81" s="444"/>
      <c r="Z81" s="444"/>
      <c r="AA81" s="444"/>
      <c r="AB81" s="444"/>
      <c r="AC81" s="444"/>
      <c r="AD81" s="444"/>
      <c r="AE81" s="444"/>
      <c r="AF81" s="444"/>
      <c r="AG81" s="444"/>
      <c r="AH81" s="444"/>
      <c r="AI81" s="444"/>
      <c r="AJ81" s="444"/>
      <c r="AK81" s="444"/>
      <c r="AL81" s="444"/>
      <c r="AM81" s="444"/>
      <c r="AN81" s="444"/>
      <c r="AO81" s="444"/>
      <c r="AP81" s="444"/>
      <c r="AQ81" s="444"/>
    </row>
    <row r="82" spans="1:43">
      <c r="A82" s="438" t="s">
        <v>167</v>
      </c>
      <c r="B82" s="438"/>
      <c r="C82" s="438"/>
      <c r="D82" s="438"/>
      <c r="E82" s="438"/>
      <c r="F82" s="438"/>
      <c r="G82" s="438"/>
      <c r="H82" s="438"/>
      <c r="I82" s="438"/>
      <c r="J82" s="438"/>
      <c r="K82" s="438"/>
      <c r="L82" s="438"/>
      <c r="M82" s="438"/>
      <c r="N82" s="438"/>
      <c r="O82" s="438"/>
      <c r="P82" s="438"/>
      <c r="Q82" s="438"/>
      <c r="R82" s="438"/>
      <c r="S82" s="438"/>
      <c r="T82" s="438"/>
      <c r="U82" s="438"/>
      <c r="V82" s="438"/>
      <c r="W82" s="438"/>
      <c r="X82" s="442">
        <f>ROUNDDOWN(MIN(X78,X79),-3)</f>
        <v>700000</v>
      </c>
      <c r="Y82" s="442"/>
      <c r="Z82" s="442"/>
      <c r="AA82" s="442"/>
      <c r="AB82" s="442"/>
      <c r="AC82" s="442"/>
      <c r="AD82" s="442"/>
      <c r="AE82" s="442"/>
      <c r="AF82" s="442"/>
      <c r="AG82" s="442"/>
      <c r="AH82" s="442"/>
      <c r="AI82" s="442"/>
      <c r="AJ82" s="442"/>
      <c r="AK82" s="442"/>
      <c r="AL82" s="442"/>
      <c r="AM82" s="442"/>
      <c r="AN82" s="442"/>
      <c r="AO82" s="442"/>
      <c r="AP82" s="442"/>
      <c r="AQ82" s="442"/>
    </row>
    <row r="83" spans="1:43">
      <c r="A83" s="60"/>
      <c r="H83" s="60"/>
      <c r="I83" s="60"/>
      <c r="P83" s="60"/>
      <c r="Q83" s="60"/>
      <c r="AP83" s="60"/>
      <c r="AQ83" s="60"/>
    </row>
    <row r="84" spans="1:43">
      <c r="A84" s="432" t="s">
        <v>14</v>
      </c>
      <c r="B84" s="433"/>
      <c r="C84" s="433"/>
      <c r="D84" s="433"/>
      <c r="E84" s="433"/>
      <c r="F84" s="433"/>
      <c r="G84" s="433"/>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433"/>
      <c r="AM84" s="433"/>
      <c r="AN84" s="433"/>
      <c r="AO84" s="433"/>
      <c r="AP84" s="433"/>
      <c r="AQ84" s="434"/>
    </row>
    <row r="85" spans="1:43">
      <c r="A85" s="468"/>
      <c r="B85" s="469"/>
      <c r="C85" s="469"/>
      <c r="D85" s="469"/>
      <c r="E85" s="469"/>
      <c r="F85" s="469"/>
      <c r="G85" s="469"/>
      <c r="H85" s="469"/>
      <c r="I85" s="469"/>
      <c r="J85" s="469"/>
      <c r="K85" s="469"/>
      <c r="L85" s="469"/>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69"/>
      <c r="AJ85" s="469"/>
      <c r="AK85" s="469"/>
      <c r="AL85" s="469"/>
      <c r="AM85" s="469"/>
      <c r="AN85" s="469"/>
      <c r="AO85" s="469"/>
      <c r="AP85" s="469"/>
      <c r="AQ85" s="470"/>
    </row>
    <row r="86" spans="1:43">
      <c r="A86" s="468"/>
      <c r="B86" s="469"/>
      <c r="C86" s="469"/>
      <c r="D86" s="469"/>
      <c r="E86" s="469"/>
      <c r="F86" s="469"/>
      <c r="G86" s="469"/>
      <c r="H86" s="469"/>
      <c r="I86" s="469"/>
      <c r="J86" s="469"/>
      <c r="K86" s="469"/>
      <c r="L86" s="469"/>
      <c r="M86" s="469"/>
      <c r="N86" s="469"/>
      <c r="O86" s="469"/>
      <c r="P86" s="469"/>
      <c r="Q86" s="469"/>
      <c r="R86" s="469"/>
      <c r="S86" s="469"/>
      <c r="T86" s="469"/>
      <c r="U86" s="469"/>
      <c r="V86" s="469"/>
      <c r="W86" s="469"/>
      <c r="X86" s="469"/>
      <c r="Y86" s="469"/>
      <c r="Z86" s="469"/>
      <c r="AA86" s="469"/>
      <c r="AB86" s="469"/>
      <c r="AC86" s="469"/>
      <c r="AD86" s="469"/>
      <c r="AE86" s="469"/>
      <c r="AF86" s="469"/>
      <c r="AG86" s="469"/>
      <c r="AH86" s="469"/>
      <c r="AI86" s="469"/>
      <c r="AJ86" s="469"/>
      <c r="AK86" s="469"/>
      <c r="AL86" s="469"/>
      <c r="AM86" s="469"/>
      <c r="AN86" s="469"/>
      <c r="AO86" s="469"/>
      <c r="AP86" s="469"/>
      <c r="AQ86" s="470"/>
    </row>
    <row r="87" spans="1:43">
      <c r="A87" s="468"/>
      <c r="B87" s="469"/>
      <c r="C87" s="469"/>
      <c r="D87" s="469"/>
      <c r="E87" s="469"/>
      <c r="F87" s="469"/>
      <c r="G87" s="469"/>
      <c r="H87" s="469"/>
      <c r="I87" s="469"/>
      <c r="J87" s="469"/>
      <c r="K87" s="469"/>
      <c r="L87" s="469"/>
      <c r="M87" s="469"/>
      <c r="N87" s="469"/>
      <c r="O87" s="469"/>
      <c r="P87" s="469"/>
      <c r="Q87" s="469"/>
      <c r="R87" s="469"/>
      <c r="S87" s="469"/>
      <c r="T87" s="469"/>
      <c r="U87" s="469"/>
      <c r="V87" s="469"/>
      <c r="W87" s="469"/>
      <c r="X87" s="469"/>
      <c r="Y87" s="469"/>
      <c r="Z87" s="469"/>
      <c r="AA87" s="469"/>
      <c r="AB87" s="469"/>
      <c r="AC87" s="469"/>
      <c r="AD87" s="469"/>
      <c r="AE87" s="469"/>
      <c r="AF87" s="469"/>
      <c r="AG87" s="469"/>
      <c r="AH87" s="469"/>
      <c r="AI87" s="469"/>
      <c r="AJ87" s="469"/>
      <c r="AK87" s="469"/>
      <c r="AL87" s="469"/>
      <c r="AM87" s="469"/>
      <c r="AN87" s="469"/>
      <c r="AO87" s="469"/>
      <c r="AP87" s="469"/>
      <c r="AQ87" s="470"/>
    </row>
    <row r="88" spans="1:43">
      <c r="A88" s="471"/>
      <c r="B88" s="472"/>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472"/>
      <c r="AK88" s="472"/>
      <c r="AL88" s="472"/>
      <c r="AM88" s="472"/>
      <c r="AN88" s="472"/>
      <c r="AO88" s="472"/>
      <c r="AP88" s="472"/>
      <c r="AQ88" s="473"/>
    </row>
    <row r="90" spans="1:43">
      <c r="AK90" s="7"/>
    </row>
    <row r="91" spans="1:43">
      <c r="AK91" s="7"/>
    </row>
    <row r="92" spans="1:43">
      <c r="AK92" s="7"/>
    </row>
    <row r="93" spans="1:43">
      <c r="AJ93" s="8"/>
      <c r="AK93" s="461"/>
      <c r="AL93" s="461"/>
      <c r="AM93" s="461"/>
    </row>
  </sheetData>
  <mergeCells count="164">
    <mergeCell ref="A61:W61"/>
    <mergeCell ref="X61:AQ61"/>
    <mergeCell ref="X34:AQ34"/>
    <mergeCell ref="A30:W30"/>
    <mergeCell ref="X30:AQ30"/>
    <mergeCell ref="X31:AQ31"/>
    <mergeCell ref="X68:AQ68"/>
    <mergeCell ref="A11:G14"/>
    <mergeCell ref="A15:G18"/>
    <mergeCell ref="X22:AO22"/>
    <mergeCell ref="AP22:AQ22"/>
    <mergeCell ref="A40:W40"/>
    <mergeCell ref="A39:W39"/>
    <mergeCell ref="A38:W38"/>
    <mergeCell ref="A41:W41"/>
    <mergeCell ref="X40:AQ40"/>
    <mergeCell ref="X36:AQ36"/>
    <mergeCell ref="X37:AQ37"/>
    <mergeCell ref="X38:AQ38"/>
    <mergeCell ref="X39:AQ39"/>
    <mergeCell ref="X41:AQ41"/>
    <mergeCell ref="A35:W35"/>
    <mergeCell ref="X35:AQ35"/>
    <mergeCell ref="A59:AQ59"/>
    <mergeCell ref="A60:W60"/>
    <mergeCell ref="X60:AQ60"/>
    <mergeCell ref="BD10:BH10"/>
    <mergeCell ref="BE11:BF11"/>
    <mergeCell ref="BG11:BH11"/>
    <mergeCell ref="H12:W12"/>
    <mergeCell ref="H11:W11"/>
    <mergeCell ref="H17:W17"/>
    <mergeCell ref="X18:AO18"/>
    <mergeCell ref="AP18:AQ18"/>
    <mergeCell ref="X17:AQ17"/>
    <mergeCell ref="BR11:BR12"/>
    <mergeCell ref="BQ11:BQ12"/>
    <mergeCell ref="BP11:BP12"/>
    <mergeCell ref="BO11:BO12"/>
    <mergeCell ref="BN11:BN12"/>
    <mergeCell ref="BM11:BM12"/>
    <mergeCell ref="BL11:BL12"/>
    <mergeCell ref="BK11:BK12"/>
    <mergeCell ref="BJ11:BJ12"/>
    <mergeCell ref="BI11:BI12"/>
    <mergeCell ref="BO10:BR10"/>
    <mergeCell ref="BA11:BA12"/>
    <mergeCell ref="BD11:BD12"/>
    <mergeCell ref="BC11:BC12"/>
    <mergeCell ref="BB11:BB12"/>
    <mergeCell ref="H26:W26"/>
    <mergeCell ref="H24:W24"/>
    <mergeCell ref="X11:AQ11"/>
    <mergeCell ref="X12:AQ12"/>
    <mergeCell ref="X13:AO13"/>
    <mergeCell ref="X15:AQ15"/>
    <mergeCell ref="X16:AO16"/>
    <mergeCell ref="AP16:AQ16"/>
    <mergeCell ref="X19:AQ19"/>
    <mergeCell ref="H14:W14"/>
    <mergeCell ref="X14:AO14"/>
    <mergeCell ref="AP14:AQ14"/>
    <mergeCell ref="BA10:BC10"/>
    <mergeCell ref="BI10:BK10"/>
    <mergeCell ref="BL10:BN10"/>
    <mergeCell ref="H18:W18"/>
    <mergeCell ref="H15:W15"/>
    <mergeCell ref="H13:W13"/>
    <mergeCell ref="A2:AQ2"/>
    <mergeCell ref="AF1:AQ1"/>
    <mergeCell ref="A37:W37"/>
    <mergeCell ref="A31:W31"/>
    <mergeCell ref="A33:W33"/>
    <mergeCell ref="A32:W32"/>
    <mergeCell ref="A19:G19"/>
    <mergeCell ref="A7:C7"/>
    <mergeCell ref="A8:C8"/>
    <mergeCell ref="D7:W7"/>
    <mergeCell ref="D8:W8"/>
    <mergeCell ref="AP13:AQ13"/>
    <mergeCell ref="A4:J4"/>
    <mergeCell ref="AA4:AP7"/>
    <mergeCell ref="A36:W36"/>
    <mergeCell ref="X20:AQ20"/>
    <mergeCell ref="X21:AQ21"/>
    <mergeCell ref="A10:AQ10"/>
    <mergeCell ref="A29:W29"/>
    <mergeCell ref="X24:AQ24"/>
    <mergeCell ref="X26:AQ26"/>
    <mergeCell ref="H22:W22"/>
    <mergeCell ref="H21:W21"/>
    <mergeCell ref="H20:W20"/>
    <mergeCell ref="AK93:AM93"/>
    <mergeCell ref="A53:AQ53"/>
    <mergeCell ref="A54:W54"/>
    <mergeCell ref="X54:AQ54"/>
    <mergeCell ref="A55:W55"/>
    <mergeCell ref="X55:AQ55"/>
    <mergeCell ref="X48:AQ48"/>
    <mergeCell ref="X49:AQ49"/>
    <mergeCell ref="X50:AQ50"/>
    <mergeCell ref="X51:AQ51"/>
    <mergeCell ref="A56:W56"/>
    <mergeCell ref="X56:AQ56"/>
    <mergeCell ref="A57:W57"/>
    <mergeCell ref="X57:AQ57"/>
    <mergeCell ref="A65:AQ65"/>
    <mergeCell ref="A69:W69"/>
    <mergeCell ref="A85:AQ88"/>
    <mergeCell ref="X69:AQ69"/>
    <mergeCell ref="A71:AQ71"/>
    <mergeCell ref="A62:W62"/>
    <mergeCell ref="X62:AQ62"/>
    <mergeCell ref="A63:W63"/>
    <mergeCell ref="X63:AQ63"/>
    <mergeCell ref="A68:W68"/>
    <mergeCell ref="A75:W75"/>
    <mergeCell ref="X75:AQ75"/>
    <mergeCell ref="A47:AQ47"/>
    <mergeCell ref="A51:W51"/>
    <mergeCell ref="A50:W50"/>
    <mergeCell ref="A49:W49"/>
    <mergeCell ref="A48:W48"/>
    <mergeCell ref="H19:W19"/>
    <mergeCell ref="X23:AQ23"/>
    <mergeCell ref="A42:W42"/>
    <mergeCell ref="A43:W43"/>
    <mergeCell ref="X32:AQ32"/>
    <mergeCell ref="X33:AQ33"/>
    <mergeCell ref="A20:G22"/>
    <mergeCell ref="H23:W23"/>
    <mergeCell ref="A28:AQ28"/>
    <mergeCell ref="X44:AQ44"/>
    <mergeCell ref="X43:AQ43"/>
    <mergeCell ref="X42:AQ42"/>
    <mergeCell ref="A44:W44"/>
    <mergeCell ref="H25:W25"/>
    <mergeCell ref="X25:AQ25"/>
    <mergeCell ref="X29:AQ29"/>
    <mergeCell ref="A34:W34"/>
    <mergeCell ref="A84:AQ84"/>
    <mergeCell ref="A77:AQ77"/>
    <mergeCell ref="A78:W78"/>
    <mergeCell ref="X78:AQ78"/>
    <mergeCell ref="A79:W79"/>
    <mergeCell ref="H16:W16"/>
    <mergeCell ref="A72:W72"/>
    <mergeCell ref="X72:AQ72"/>
    <mergeCell ref="A66:W66"/>
    <mergeCell ref="X66:AQ66"/>
    <mergeCell ref="A67:W67"/>
    <mergeCell ref="X67:AQ67"/>
    <mergeCell ref="X79:AQ79"/>
    <mergeCell ref="A73:W73"/>
    <mergeCell ref="X73:AQ73"/>
    <mergeCell ref="A74:W74"/>
    <mergeCell ref="X74:AQ74"/>
    <mergeCell ref="A82:W82"/>
    <mergeCell ref="X82:AQ82"/>
    <mergeCell ref="A80:W80"/>
    <mergeCell ref="X80:AQ80"/>
    <mergeCell ref="A81:W81"/>
    <mergeCell ref="X81:AQ81"/>
    <mergeCell ref="A23:G26"/>
  </mergeCells>
  <phoneticPr fontId="1"/>
  <dataValidations count="2">
    <dataValidation type="list" allowBlank="1" showInputMessage="1" showErrorMessage="1" sqref="X26:AQ26" xr:uid="{53D239FA-42E3-4675-A9F2-1ACD8518CE09}">
      <formula1>$BO$17:$BO$18</formula1>
    </dataValidation>
    <dataValidation type="list" allowBlank="1" showInputMessage="1" showErrorMessage="1" sqref="X19:AQ19" xr:uid="{E10EF731-721E-4352-9F3B-C127A62B638B}">
      <formula1>$BI$18:$BI$19</formula1>
    </dataValidation>
  </dataValidations>
  <pageMargins left="0.23622047244094488" right="0.23622047244094488"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契約書確認項目一覧表</vt:lpstr>
      <vt:lpstr>【実績報告】契約関係図（スキーム図）</vt:lpstr>
      <vt:lpstr>【実績報告】契約書確認項目一覧表_調達（仕入）  </vt:lpstr>
      <vt:lpstr>【地位承継届】契約書確認項目一覧表_販売（売上）  </vt:lpstr>
      <vt:lpstr>【実績報告】内訳書</vt:lpstr>
      <vt:lpstr>太陽光発電内訳書</vt:lpstr>
      <vt:lpstr>蓄電池内訳書</vt:lpstr>
      <vt:lpstr>V2H内訳書</vt:lpstr>
      <vt:lpstr>領収書（内訳）</vt:lpstr>
      <vt:lpstr>領収書（太陽光内訳）</vt:lpstr>
      <vt:lpstr>領収書（蓄電池内訳）</vt:lpstr>
      <vt:lpstr>領収書（V2H内訳）</vt:lpstr>
      <vt:lpstr>×実績報告　棟（戸）別　内訳書（公社様式）</vt:lpstr>
      <vt:lpstr>'【地位承継届】契約書確認項目一覧表_販売（売上）  '!_Hlk133865074</vt:lpstr>
      <vt:lpstr>'【実績報告】契約関係図（スキーム図）'!Print_Area</vt:lpstr>
      <vt:lpstr>'【実績報告】契約書確認項目一覧表_調達（仕入）  '!Print_Area</vt:lpstr>
      <vt:lpstr>【実績報告】内訳書!Print_Area</vt:lpstr>
      <vt:lpstr>'【地位承継届】契約書確認項目一覧表_販売（売上）  '!Print_Area</vt:lpstr>
      <vt:lpstr>'×実績報告　棟（戸）別　内訳書（公社様式）'!Print_Area</vt:lpstr>
      <vt:lpstr>V2H内訳書!Print_Area</vt:lpstr>
      <vt:lpstr>契約書確認項目一覧表!Print_Area</vt:lpstr>
      <vt:lpstr>太陽光発電内訳書!Print_Area</vt:lpstr>
      <vt:lpstr>蓄電池内訳書!Print_Area</vt:lpstr>
      <vt:lpstr>'領収書（内訳）'!Print_Area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2023-05-31T07:08:56Z</cp:lastPrinted>
  <dcterms:created xsi:type="dcterms:W3CDTF">2022-05-27T04:11:35Z</dcterms:created>
  <dcterms:modified xsi:type="dcterms:W3CDTF">2023-06-01T07:30:00Z</dcterms:modified>
</cp:coreProperties>
</file>