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omments3.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fs00001\CNT\温暖化対策推進課\事業支援チーム\Ｒ５\12_省エネ型VOC排出削減設備導入促進事業\02_交付要綱\02_令和５年度_委託→事務費\02_様式\01_申請用\20230725_入力シート交付日及び番号修正\"/>
    </mc:Choice>
  </mc:AlternateContent>
  <xr:revisionPtr revIDLastSave="0" documentId="8_{0F2888F0-48FB-421C-8A0A-E9039CC26AE3}" xr6:coauthVersionLast="47" xr6:coauthVersionMax="47" xr10:uidLastSave="{00000000-0000-0000-0000-000000000000}"/>
  <workbookProtection workbookPassword="8106" lockStructure="1"/>
  <bookViews>
    <workbookView xWindow="34665" yWindow="1365" windowWidth="22860" windowHeight="10995" tabRatio="860" firstSheet="2" activeTab="3" xr2:uid="{00000000-000D-0000-FFFF-FFFF00000000}"/>
  </bookViews>
  <sheets>
    <sheet name="目次" sheetId="2" state="hidden" r:id="rId1"/>
    <sheet name="記入要領" sheetId="6" state="hidden" r:id="rId2"/>
    <sheet name="印刷設定" sheetId="48" r:id="rId3"/>
    <sheet name="入力シート" sheetId="1" r:id="rId4"/>
    <sheet name="第1号様式" sheetId="3" r:id="rId5"/>
    <sheet name="第1号様式の２" sheetId="5" r:id="rId6"/>
    <sheet name="第１号様式の３" sheetId="14" r:id="rId7"/>
    <sheet name="共通様式１" sheetId="39" r:id="rId8"/>
    <sheet name="共通様式１の２" sheetId="40" r:id="rId9"/>
    <sheet name="共通様式１の３" sheetId="41" r:id="rId10"/>
    <sheet name="共通様式２" sheetId="34" r:id="rId11"/>
    <sheet name="共通様式３" sheetId="35" r:id="rId12"/>
    <sheet name="共通様式４" sheetId="44" r:id="rId13"/>
    <sheet name="第４号様式" sheetId="21" r:id="rId14"/>
    <sheet name="第５号様式" sheetId="20" r:id="rId15"/>
    <sheet name="第７号様式" sheetId="29" r:id="rId16"/>
    <sheet name="第７号様式の２" sheetId="28" r:id="rId17"/>
    <sheet name="第９号様式" sheetId="15" r:id="rId18"/>
    <sheet name="第10号様式" sheetId="18" r:id="rId19"/>
    <sheet name="第11号様式" sheetId="19" r:id="rId20"/>
    <sheet name="第13号様式" sheetId="33" r:id="rId21"/>
    <sheet name="第15号様式 " sheetId="49" r:id="rId22"/>
    <sheet name="第18号様式" sheetId="25" r:id="rId23"/>
    <sheet name="第19号様式" sheetId="24" r:id="rId24"/>
    <sheet name="第21号様式" sheetId="23" r:id="rId25"/>
  </sheets>
  <externalReferences>
    <externalReference r:id="rId26"/>
    <externalReference r:id="rId27"/>
  </externalReferences>
  <definedNames>
    <definedName name="_xlnm.Print_Area" localSheetId="7">共通様式１!$B$3:$O$32</definedName>
    <definedName name="_xlnm.Print_Area" localSheetId="8">共通様式１の２!$A$7:$H$191</definedName>
    <definedName name="_xlnm.Print_Area" localSheetId="9">共通様式１の３!$A$2:$Q$21</definedName>
    <definedName name="_xlnm.Print_Area" localSheetId="10">共通様式２!$C$3:$AC$51</definedName>
    <definedName name="_xlnm.Print_Area" localSheetId="11">共通様式３!$C$3:$AC$42</definedName>
    <definedName name="_xlnm.Print_Area" localSheetId="12">共通様式４!$B$9:$O$73</definedName>
    <definedName name="_xlnm.Print_Area" localSheetId="18">第10号様式!$B$3:$W$36</definedName>
    <definedName name="_xlnm.Print_Area" localSheetId="19">第11号様式!$B$3:$W$34</definedName>
    <definedName name="_xlnm.Print_Area" localSheetId="20">第13号様式!$B$3:$W$32</definedName>
    <definedName name="_xlnm.Print_Area" localSheetId="21">'第15号様式 '!$B$3:$W$36</definedName>
    <definedName name="_xlnm.Print_Area" localSheetId="22">第18号様式!$B$3:$W$40</definedName>
    <definedName name="_xlnm.Print_Area" localSheetId="23">第19号様式!$B$3:$W$41</definedName>
    <definedName name="_xlnm.Print_Area" localSheetId="4">第1号様式!$B$3:$W$38</definedName>
    <definedName name="_xlnm.Print_Area" localSheetId="5">第1号様式の２!$B$3:$W$39</definedName>
    <definedName name="_xlnm.Print_Area" localSheetId="6">第１号様式の３!$B$3:$L$30</definedName>
    <definedName name="_xlnm.Print_Area" localSheetId="24">第21号様式!$B$3:$W$38</definedName>
    <definedName name="_xlnm.Print_Area" localSheetId="13">第４号様式!$B$3:$W$35</definedName>
    <definedName name="_xlnm.Print_Area" localSheetId="14">第５号様式!$B$3:$W$38</definedName>
    <definedName name="_xlnm.Print_Area" localSheetId="15">第７号様式!$B$3:$W$38</definedName>
    <definedName name="_xlnm.Print_Area" localSheetId="16">第７号様式の２!$B$3:$L$30</definedName>
    <definedName name="_xlnm.Print_Area" localSheetId="17">第９号様式!$B$3:$W$37</definedName>
    <definedName name="_xlnm.Print_Area" localSheetId="3">入力シート!$A$4:$E$39</definedName>
    <definedName name="大分類" localSheetId="7">[1]選択肢!$A$2:$A$21</definedName>
    <definedName name="大分類" localSheetId="8">[1]選択肢!$A$2:$A$21</definedName>
    <definedName name="大分類" localSheetId="9">[2]選択肢!$A$2:$A$21</definedName>
    <definedName name="大分類">[2]選択肢!$A$2:$A$21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0" i="40" l="1"/>
  <c r="Y13" i="40"/>
  <c r="Z13" i="40"/>
  <c r="AA13" i="40"/>
  <c r="AB13" i="40"/>
  <c r="AC13" i="40"/>
  <c r="Y14" i="40"/>
  <c r="Z14" i="40"/>
  <c r="AA14" i="40"/>
  <c r="AB14" i="40"/>
  <c r="AC14" i="40"/>
  <c r="Y15" i="40"/>
  <c r="Z15" i="40"/>
  <c r="AA15" i="40"/>
  <c r="AB15" i="40"/>
  <c r="AC15" i="40"/>
  <c r="Y16" i="40"/>
  <c r="Z16" i="40"/>
  <c r="AA16" i="40"/>
  <c r="AB16" i="40"/>
  <c r="AC16" i="40"/>
  <c r="Y17" i="40"/>
  <c r="Z17" i="40"/>
  <c r="AA17" i="40"/>
  <c r="AB17" i="40"/>
  <c r="AC17" i="40"/>
  <c r="Y18" i="40"/>
  <c r="Z18" i="40"/>
  <c r="AA18" i="40"/>
  <c r="AB18" i="40"/>
  <c r="AC18" i="40"/>
  <c r="Y19" i="40"/>
  <c r="Z19" i="40"/>
  <c r="AA19" i="40"/>
  <c r="AB19" i="40"/>
  <c r="AC19" i="40"/>
  <c r="Y20" i="40"/>
  <c r="Z20" i="40"/>
  <c r="AA20" i="40"/>
  <c r="AB20" i="40"/>
  <c r="AC20" i="40"/>
  <c r="Y21" i="40"/>
  <c r="Z21" i="40"/>
  <c r="AA21" i="40"/>
  <c r="AB21" i="40"/>
  <c r="AC21" i="40"/>
  <c r="Y22" i="40"/>
  <c r="Z22" i="40"/>
  <c r="AA22" i="40"/>
  <c r="AB22" i="40"/>
  <c r="AC22" i="40"/>
  <c r="Y23" i="40"/>
  <c r="Z23" i="40"/>
  <c r="AA23" i="40"/>
  <c r="AB23" i="40"/>
  <c r="AC23" i="40"/>
  <c r="Y24" i="40"/>
  <c r="Z24" i="40"/>
  <c r="AA24" i="40"/>
  <c r="AB24" i="40"/>
  <c r="AC24" i="40"/>
  <c r="Y25" i="40"/>
  <c r="Z25" i="40"/>
  <c r="AA25" i="40"/>
  <c r="AB25" i="40"/>
  <c r="AC25" i="40"/>
  <c r="Y26" i="40"/>
  <c r="Z26" i="40"/>
  <c r="AA26" i="40"/>
  <c r="AB26" i="40"/>
  <c r="AC26" i="40"/>
  <c r="Y27" i="40"/>
  <c r="Z27" i="40"/>
  <c r="AA27" i="40"/>
  <c r="AB27" i="40"/>
  <c r="AC27" i="40"/>
  <c r="Y28" i="40"/>
  <c r="Z28" i="40"/>
  <c r="AA28" i="40"/>
  <c r="AB28" i="40"/>
  <c r="AC28" i="40"/>
  <c r="Y29" i="40"/>
  <c r="Z29" i="40"/>
  <c r="AA29" i="40"/>
  <c r="AB29" i="40"/>
  <c r="AC29" i="40"/>
  <c r="Y30" i="40"/>
  <c r="Z30" i="40"/>
  <c r="AA30" i="40"/>
  <c r="AB30" i="40"/>
  <c r="AC12" i="40"/>
  <c r="AB12" i="40"/>
  <c r="AA12" i="40"/>
  <c r="Z12" i="40"/>
  <c r="Y12" i="40"/>
  <c r="M13" i="39" l="1"/>
  <c r="M14" i="39"/>
  <c r="M15" i="39"/>
  <c r="M16" i="39"/>
  <c r="M17" i="39"/>
  <c r="M18" i="39"/>
  <c r="M19" i="39"/>
  <c r="M20" i="39"/>
  <c r="M21" i="39"/>
  <c r="J21" i="39"/>
  <c r="J13" i="39"/>
  <c r="J14" i="39"/>
  <c r="J15" i="39"/>
  <c r="J16" i="39"/>
  <c r="J17" i="39"/>
  <c r="J18" i="39"/>
  <c r="J19" i="39"/>
  <c r="J20" i="39"/>
  <c r="G13" i="39"/>
  <c r="G14" i="39"/>
  <c r="G15" i="39"/>
  <c r="G16" i="39"/>
  <c r="G17" i="39"/>
  <c r="G18" i="39"/>
  <c r="G19" i="39"/>
  <c r="G20" i="39"/>
  <c r="G21" i="39"/>
  <c r="P12" i="3" l="1"/>
  <c r="G19" i="40" l="1"/>
  <c r="G17" i="40"/>
  <c r="G191" i="40"/>
  <c r="G154" i="40"/>
  <c r="G43" i="40"/>
  <c r="V38" i="3"/>
  <c r="N68" i="44" l="1"/>
  <c r="N57" i="44"/>
  <c r="O68" i="44"/>
  <c r="O69" i="44"/>
  <c r="O67" i="44"/>
  <c r="I18" i="41" l="1"/>
  <c r="M18" i="41"/>
  <c r="E18" i="41"/>
  <c r="E25" i="5" l="1"/>
  <c r="Q13" i="49" l="1"/>
  <c r="Q12" i="49"/>
  <c r="P11" i="49"/>
  <c r="P10" i="49"/>
  <c r="Q9" i="49"/>
  <c r="E36" i="49"/>
  <c r="E35" i="49"/>
  <c r="E34" i="49"/>
  <c r="E33" i="49"/>
  <c r="E32" i="49"/>
  <c r="F31" i="49"/>
  <c r="J20" i="49"/>
  <c r="J19" i="49"/>
  <c r="B17" i="49"/>
  <c r="H17" i="49"/>
  <c r="G12" i="40" l="1"/>
  <c r="N10" i="19" l="1"/>
  <c r="C6" i="28"/>
  <c r="H19" i="21"/>
  <c r="B19" i="21"/>
  <c r="H19" i="20"/>
  <c r="B19" i="20"/>
  <c r="H19" i="29"/>
  <c r="B19" i="29"/>
  <c r="H19" i="15"/>
  <c r="B19" i="15"/>
  <c r="H18" i="18"/>
  <c r="B18" i="18"/>
  <c r="H17" i="19"/>
  <c r="B17" i="19"/>
  <c r="H17" i="33"/>
  <c r="B17" i="33"/>
  <c r="H17" i="25"/>
  <c r="B17" i="25"/>
  <c r="H17" i="24"/>
  <c r="B17" i="24"/>
  <c r="H17" i="23"/>
  <c r="B17" i="23"/>
  <c r="J21" i="23" l="1"/>
  <c r="J20" i="23"/>
  <c r="J21" i="25"/>
  <c r="J20" i="25"/>
  <c r="J21" i="33"/>
  <c r="J20" i="33"/>
  <c r="J21" i="19"/>
  <c r="J20" i="19"/>
  <c r="J22" i="18" l="1"/>
  <c r="J21" i="18"/>
  <c r="J23" i="15" l="1"/>
  <c r="J22" i="15"/>
  <c r="H23" i="29"/>
  <c r="H23" i="20"/>
  <c r="C8" i="28"/>
  <c r="C7" i="28"/>
  <c r="H22" i="29"/>
  <c r="E30" i="3"/>
  <c r="E31" i="21"/>
  <c r="E34" i="20"/>
  <c r="E34" i="29"/>
  <c r="E34" i="15"/>
  <c r="E33" i="18"/>
  <c r="E31" i="19"/>
  <c r="E29" i="33"/>
  <c r="E37" i="25"/>
  <c r="E38" i="24"/>
  <c r="E35" i="23"/>
  <c r="O11" i="29" l="1"/>
  <c r="R3" i="3" l="1"/>
  <c r="E21" i="5"/>
  <c r="I3" i="14"/>
  <c r="H24" i="21" l="1"/>
  <c r="H23" i="21"/>
  <c r="O13" i="23"/>
  <c r="N58" i="44"/>
  <c r="E34" i="23" l="1"/>
  <c r="F33" i="23"/>
  <c r="E37" i="24"/>
  <c r="F36" i="24"/>
  <c r="E36" i="25"/>
  <c r="F35" i="25"/>
  <c r="E28" i="33"/>
  <c r="F27" i="33"/>
  <c r="E30" i="19"/>
  <c r="F29" i="19"/>
  <c r="E32" i="18"/>
  <c r="F31" i="18"/>
  <c r="E33" i="15"/>
  <c r="F32" i="15"/>
  <c r="E33" i="29"/>
  <c r="F32" i="29"/>
  <c r="E33" i="20"/>
  <c r="F32" i="20"/>
  <c r="E30" i="21"/>
  <c r="F29" i="21"/>
  <c r="E29" i="3"/>
  <c r="F28" i="3"/>
  <c r="E38" i="23" l="1"/>
  <c r="E37" i="23"/>
  <c r="E36" i="23"/>
  <c r="E41" i="24"/>
  <c r="E40" i="24"/>
  <c r="E39" i="24"/>
  <c r="E40" i="25"/>
  <c r="E39" i="25"/>
  <c r="E38" i="25"/>
  <c r="E32" i="33" l="1"/>
  <c r="E31" i="33"/>
  <c r="E30" i="33"/>
  <c r="E34" i="19"/>
  <c r="E33" i="19"/>
  <c r="E32" i="19"/>
  <c r="E36" i="18"/>
  <c r="E35" i="18"/>
  <c r="E34" i="18"/>
  <c r="E37" i="15"/>
  <c r="E36" i="15"/>
  <c r="E35" i="15"/>
  <c r="O12" i="23"/>
  <c r="N11" i="23"/>
  <c r="N10" i="23"/>
  <c r="O9" i="23"/>
  <c r="O13" i="24"/>
  <c r="O12" i="24"/>
  <c r="N11" i="24"/>
  <c r="N10" i="24"/>
  <c r="O9" i="24"/>
  <c r="O13" i="25"/>
  <c r="O12" i="25"/>
  <c r="N11" i="25"/>
  <c r="N10" i="25"/>
  <c r="O9" i="25"/>
  <c r="O13" i="33"/>
  <c r="O12" i="33"/>
  <c r="N11" i="33"/>
  <c r="N10" i="33"/>
  <c r="O9" i="33"/>
  <c r="O13" i="19"/>
  <c r="O12" i="19"/>
  <c r="N11" i="19"/>
  <c r="O9" i="19"/>
  <c r="O13" i="18"/>
  <c r="O12" i="18"/>
  <c r="N11" i="18"/>
  <c r="N10" i="18"/>
  <c r="O9" i="18"/>
  <c r="O13" i="15"/>
  <c r="O12" i="15"/>
  <c r="N11" i="15"/>
  <c r="N10" i="15"/>
  <c r="O9" i="15"/>
  <c r="P9" i="29"/>
  <c r="O10" i="29"/>
  <c r="P13" i="29"/>
  <c r="P12" i="29"/>
  <c r="P13" i="20"/>
  <c r="P12" i="20"/>
  <c r="O11" i="20"/>
  <c r="O10" i="20"/>
  <c r="P9" i="20"/>
  <c r="E37" i="29" l="1"/>
  <c r="E36" i="29"/>
  <c r="E35" i="29"/>
  <c r="E37" i="20"/>
  <c r="E36" i="20"/>
  <c r="E35" i="20"/>
  <c r="H22" i="20"/>
  <c r="E34" i="21"/>
  <c r="E33" i="21"/>
  <c r="E32" i="21"/>
  <c r="E33" i="3"/>
  <c r="E32" i="3"/>
  <c r="E31" i="3"/>
  <c r="H22" i="21"/>
  <c r="P13" i="21"/>
  <c r="P12" i="21"/>
  <c r="O11" i="21"/>
  <c r="O10" i="21"/>
  <c r="P9" i="21"/>
  <c r="E8" i="41"/>
  <c r="C8" i="14"/>
  <c r="C7" i="14"/>
  <c r="C6" i="14"/>
  <c r="E29" i="5" l="1"/>
  <c r="E23" i="5"/>
  <c r="P13" i="3"/>
  <c r="O11" i="3"/>
  <c r="P9" i="3"/>
  <c r="O10" i="3"/>
  <c r="H23" i="3"/>
  <c r="H22" i="3"/>
  <c r="H21" i="3"/>
  <c r="B37" i="3"/>
  <c r="B36" i="3"/>
  <c r="D44" i="44" l="1"/>
  <c r="G189" i="40" l="1"/>
  <c r="G188" i="40"/>
  <c r="G187" i="40"/>
  <c r="G186" i="40"/>
  <c r="G185" i="40"/>
  <c r="G184" i="40"/>
  <c r="G183" i="40"/>
  <c r="G182" i="40"/>
  <c r="G181" i="40"/>
  <c r="G180" i="40"/>
  <c r="G179" i="40"/>
  <c r="G178" i="40"/>
  <c r="G177" i="40"/>
  <c r="G176" i="40"/>
  <c r="G175" i="40"/>
  <c r="G174" i="40"/>
  <c r="G173" i="40"/>
  <c r="G172" i="40"/>
  <c r="G171" i="40"/>
  <c r="G170" i="40"/>
  <c r="G169" i="40"/>
  <c r="G168" i="40"/>
  <c r="G167" i="40"/>
  <c r="G166" i="40"/>
  <c r="G165" i="40"/>
  <c r="G164" i="40"/>
  <c r="G163" i="40"/>
  <c r="G162" i="40"/>
  <c r="G161" i="40"/>
  <c r="G160" i="40"/>
  <c r="G190" i="40" s="1"/>
  <c r="G152" i="40"/>
  <c r="G151" i="40"/>
  <c r="G150" i="40"/>
  <c r="G149" i="40"/>
  <c r="G148" i="40"/>
  <c r="G147" i="40"/>
  <c r="G146" i="40"/>
  <c r="G145" i="40"/>
  <c r="G144" i="40"/>
  <c r="G143" i="40"/>
  <c r="G142" i="40"/>
  <c r="G141" i="40"/>
  <c r="G140" i="40"/>
  <c r="G139" i="40"/>
  <c r="G138" i="40"/>
  <c r="G137" i="40"/>
  <c r="G136" i="40"/>
  <c r="G135" i="40"/>
  <c r="G134" i="40"/>
  <c r="G133" i="40"/>
  <c r="G132" i="40"/>
  <c r="G131" i="40"/>
  <c r="G130" i="40"/>
  <c r="G129" i="40"/>
  <c r="G128" i="40"/>
  <c r="G127" i="40"/>
  <c r="G126" i="40"/>
  <c r="G125" i="40"/>
  <c r="G124" i="40"/>
  <c r="G123" i="40"/>
  <c r="G153" i="40" s="1"/>
  <c r="G115" i="40"/>
  <c r="G114" i="40"/>
  <c r="G113" i="40"/>
  <c r="G112" i="40"/>
  <c r="G111" i="40"/>
  <c r="G110" i="40"/>
  <c r="G109" i="40"/>
  <c r="G108" i="40"/>
  <c r="G107" i="40"/>
  <c r="G106" i="40"/>
  <c r="G105" i="40"/>
  <c r="G104" i="40"/>
  <c r="G103" i="40"/>
  <c r="G102" i="40"/>
  <c r="G101" i="40"/>
  <c r="G100" i="40"/>
  <c r="G99" i="40"/>
  <c r="G98" i="40"/>
  <c r="G97" i="40"/>
  <c r="G96" i="40"/>
  <c r="G95" i="40"/>
  <c r="G94" i="40"/>
  <c r="G93" i="40"/>
  <c r="G92" i="40"/>
  <c r="G91" i="40"/>
  <c r="G90" i="40"/>
  <c r="G89" i="40"/>
  <c r="G88" i="40"/>
  <c r="G87" i="40"/>
  <c r="G86" i="40"/>
  <c r="G78" i="40"/>
  <c r="G77" i="40"/>
  <c r="G76" i="40"/>
  <c r="G75" i="40"/>
  <c r="G74" i="40"/>
  <c r="G73" i="40"/>
  <c r="G72" i="40"/>
  <c r="G71" i="40"/>
  <c r="G70" i="40"/>
  <c r="G69" i="40"/>
  <c r="G68" i="40"/>
  <c r="G67" i="40"/>
  <c r="G66" i="40"/>
  <c r="G65" i="40"/>
  <c r="G64" i="40"/>
  <c r="G63" i="40"/>
  <c r="G62" i="40"/>
  <c r="G61" i="40"/>
  <c r="G60" i="40"/>
  <c r="G59" i="40"/>
  <c r="G58" i="40"/>
  <c r="G57" i="40"/>
  <c r="G56" i="40"/>
  <c r="G55" i="40"/>
  <c r="G54" i="40"/>
  <c r="G53" i="40"/>
  <c r="G52" i="40"/>
  <c r="G51" i="40"/>
  <c r="G50" i="40"/>
  <c r="G49" i="40"/>
  <c r="G80" i="40" l="1"/>
  <c r="G79" i="40"/>
  <c r="G117" i="40"/>
  <c r="G116" i="40"/>
  <c r="O12" i="40" s="1"/>
  <c r="T12" i="40" s="1"/>
  <c r="N23" i="40"/>
  <c r="S23" i="40" s="1"/>
  <c r="M70" i="44"/>
  <c r="L70" i="44"/>
  <c r="K70" i="44"/>
  <c r="J70" i="44"/>
  <c r="I70" i="44"/>
  <c r="H70" i="44"/>
  <c r="G70" i="44"/>
  <c r="F70" i="44"/>
  <c r="E70" i="44"/>
  <c r="D70" i="44"/>
  <c r="N69" i="44"/>
  <c r="N67" i="44"/>
  <c r="H48" i="44" s="1"/>
  <c r="N56" i="44"/>
  <c r="M44" i="44"/>
  <c r="L44" i="44"/>
  <c r="K44" i="44"/>
  <c r="J44" i="44"/>
  <c r="I44" i="44"/>
  <c r="H44" i="44"/>
  <c r="G44" i="44"/>
  <c r="F44" i="44"/>
  <c r="E44" i="44"/>
  <c r="O36" i="44"/>
  <c r="N36" i="44"/>
  <c r="M25" i="44"/>
  <c r="L25" i="44"/>
  <c r="K25" i="44"/>
  <c r="J25" i="44"/>
  <c r="I25" i="44"/>
  <c r="H25" i="44"/>
  <c r="G25" i="44"/>
  <c r="F25" i="44"/>
  <c r="E25" i="44"/>
  <c r="D25" i="44"/>
  <c r="D26" i="44" s="1"/>
  <c r="N18" i="44"/>
  <c r="G41" i="40"/>
  <c r="G40" i="40"/>
  <c r="G39" i="40"/>
  <c r="G38" i="40"/>
  <c r="G37" i="40"/>
  <c r="G36" i="40"/>
  <c r="G35" i="40"/>
  <c r="G34" i="40"/>
  <c r="G33" i="40"/>
  <c r="G32" i="40"/>
  <c r="G31" i="40"/>
  <c r="Q30" i="40"/>
  <c r="V30" i="40" s="1"/>
  <c r="P30" i="40"/>
  <c r="U30" i="40" s="1"/>
  <c r="O30" i="40"/>
  <c r="T30" i="40" s="1"/>
  <c r="N30" i="40"/>
  <c r="S30" i="40" s="1"/>
  <c r="M30" i="40"/>
  <c r="R30" i="40" s="1"/>
  <c r="G30" i="40"/>
  <c r="Q29" i="40"/>
  <c r="V29" i="40" s="1"/>
  <c r="P29" i="40"/>
  <c r="U29" i="40" s="1"/>
  <c r="O29" i="40"/>
  <c r="T29" i="40" s="1"/>
  <c r="N29" i="40"/>
  <c r="S29" i="40" s="1"/>
  <c r="M29" i="40"/>
  <c r="R29" i="40" s="1"/>
  <c r="G29" i="40"/>
  <c r="Q28" i="40"/>
  <c r="V28" i="40" s="1"/>
  <c r="P28" i="40"/>
  <c r="U28" i="40" s="1"/>
  <c r="O28" i="40"/>
  <c r="T28" i="40" s="1"/>
  <c r="N28" i="40"/>
  <c r="S28" i="40" s="1"/>
  <c r="M28" i="40"/>
  <c r="R28" i="40" s="1"/>
  <c r="G28" i="40"/>
  <c r="Q27" i="40"/>
  <c r="V27" i="40" s="1"/>
  <c r="P27" i="40"/>
  <c r="U27" i="40" s="1"/>
  <c r="O27" i="40"/>
  <c r="T27" i="40" s="1"/>
  <c r="N27" i="40"/>
  <c r="S27" i="40" s="1"/>
  <c r="M27" i="40"/>
  <c r="R27" i="40" s="1"/>
  <c r="G27" i="40"/>
  <c r="Q26" i="40"/>
  <c r="V26" i="40" s="1"/>
  <c r="P26" i="40"/>
  <c r="U26" i="40" s="1"/>
  <c r="O26" i="40"/>
  <c r="T26" i="40" s="1"/>
  <c r="N26" i="40"/>
  <c r="S26" i="40" s="1"/>
  <c r="M26" i="40"/>
  <c r="R26" i="40" s="1"/>
  <c r="G26" i="40"/>
  <c r="Q25" i="40"/>
  <c r="V25" i="40" s="1"/>
  <c r="P25" i="40"/>
  <c r="U25" i="40" s="1"/>
  <c r="O25" i="40"/>
  <c r="T25" i="40" s="1"/>
  <c r="N25" i="40"/>
  <c r="S25" i="40" s="1"/>
  <c r="M25" i="40"/>
  <c r="R25" i="40" s="1"/>
  <c r="G25" i="40"/>
  <c r="Q24" i="40"/>
  <c r="V24" i="40" s="1"/>
  <c r="P24" i="40"/>
  <c r="U24" i="40" s="1"/>
  <c r="O24" i="40"/>
  <c r="T24" i="40" s="1"/>
  <c r="N24" i="40"/>
  <c r="S24" i="40" s="1"/>
  <c r="M24" i="40"/>
  <c r="R24" i="40" s="1"/>
  <c r="G24" i="40"/>
  <c r="Q23" i="40"/>
  <c r="V23" i="40" s="1"/>
  <c r="P23" i="40"/>
  <c r="U23" i="40" s="1"/>
  <c r="O23" i="40"/>
  <c r="T23" i="40" s="1"/>
  <c r="G23" i="40"/>
  <c r="Q22" i="40"/>
  <c r="V22" i="40" s="1"/>
  <c r="P22" i="40"/>
  <c r="U22" i="40" s="1"/>
  <c r="O22" i="40"/>
  <c r="T22" i="40" s="1"/>
  <c r="N22" i="40"/>
  <c r="S22" i="40" s="1"/>
  <c r="M22" i="40"/>
  <c r="R22" i="40" s="1"/>
  <c r="G22" i="40"/>
  <c r="Q21" i="40"/>
  <c r="V21" i="40" s="1"/>
  <c r="P21" i="40"/>
  <c r="U21" i="40" s="1"/>
  <c r="O21" i="40"/>
  <c r="T21" i="40" s="1"/>
  <c r="N21" i="40"/>
  <c r="S21" i="40" s="1"/>
  <c r="G21" i="40"/>
  <c r="Q20" i="40"/>
  <c r="V20" i="40" s="1"/>
  <c r="P20" i="40"/>
  <c r="U20" i="40" s="1"/>
  <c r="O20" i="40"/>
  <c r="T20" i="40" s="1"/>
  <c r="N20" i="40"/>
  <c r="S20" i="40" s="1"/>
  <c r="M20" i="40"/>
  <c r="R20" i="40" s="1"/>
  <c r="G20" i="40"/>
  <c r="Q19" i="40"/>
  <c r="V19" i="40" s="1"/>
  <c r="P19" i="40"/>
  <c r="U19" i="40" s="1"/>
  <c r="O19" i="40"/>
  <c r="T19" i="40" s="1"/>
  <c r="N19" i="40"/>
  <c r="S19" i="40" s="1"/>
  <c r="M19" i="40"/>
  <c r="R19" i="40" s="1"/>
  <c r="Q18" i="40"/>
  <c r="V18" i="40" s="1"/>
  <c r="P18" i="40"/>
  <c r="U18" i="40" s="1"/>
  <c r="O18" i="40"/>
  <c r="T18" i="40" s="1"/>
  <c r="N18" i="40"/>
  <c r="S18" i="40" s="1"/>
  <c r="M18" i="40"/>
  <c r="R18" i="40" s="1"/>
  <c r="G18" i="40"/>
  <c r="Q17" i="40"/>
  <c r="V17" i="40" s="1"/>
  <c r="P17" i="40"/>
  <c r="U17" i="40" s="1"/>
  <c r="O17" i="40"/>
  <c r="T17" i="40" s="1"/>
  <c r="N17" i="40"/>
  <c r="S17" i="40" s="1"/>
  <c r="M17" i="40"/>
  <c r="R17" i="40" s="1"/>
  <c r="Q16" i="40"/>
  <c r="V16" i="40" s="1"/>
  <c r="P16" i="40"/>
  <c r="U16" i="40" s="1"/>
  <c r="O16" i="40"/>
  <c r="T16" i="40" s="1"/>
  <c r="N16" i="40"/>
  <c r="S16" i="40" s="1"/>
  <c r="M16" i="40"/>
  <c r="R16" i="40" s="1"/>
  <c r="G16" i="40"/>
  <c r="G42" i="40" s="1"/>
  <c r="M12" i="40" s="1"/>
  <c r="Q15" i="40"/>
  <c r="V15" i="40" s="1"/>
  <c r="P15" i="40"/>
  <c r="U15" i="40" s="1"/>
  <c r="O15" i="40"/>
  <c r="T15" i="40" s="1"/>
  <c r="N15" i="40"/>
  <c r="S15" i="40" s="1"/>
  <c r="M15" i="40"/>
  <c r="R15" i="40" s="1"/>
  <c r="G15" i="40"/>
  <c r="Q14" i="40"/>
  <c r="V14" i="40" s="1"/>
  <c r="P14" i="40"/>
  <c r="U14" i="40" s="1"/>
  <c r="O14" i="40"/>
  <c r="T14" i="40" s="1"/>
  <c r="N14" i="40"/>
  <c r="S14" i="40" s="1"/>
  <c r="M14" i="40"/>
  <c r="R14" i="40" s="1"/>
  <c r="G14" i="40"/>
  <c r="Q13" i="40"/>
  <c r="V13" i="40" s="1"/>
  <c r="P13" i="40"/>
  <c r="U13" i="40" s="1"/>
  <c r="O13" i="40"/>
  <c r="T13" i="40" s="1"/>
  <c r="N13" i="40"/>
  <c r="S13" i="40" s="1"/>
  <c r="M13" i="40"/>
  <c r="R13" i="40" s="1"/>
  <c r="G13" i="40"/>
  <c r="Q12" i="40"/>
  <c r="V12" i="40" s="1"/>
  <c r="P12" i="40"/>
  <c r="U12" i="40" s="1"/>
  <c r="N12" i="40"/>
  <c r="S12" i="40" s="1"/>
  <c r="M21" i="40"/>
  <c r="R21" i="40" s="1"/>
  <c r="L25" i="39"/>
  <c r="W12" i="40" l="1"/>
  <c r="J12" i="39"/>
  <c r="X18" i="40"/>
  <c r="X28" i="40"/>
  <c r="AD12" i="40"/>
  <c r="X17" i="40"/>
  <c r="X30" i="40"/>
  <c r="X16" i="40"/>
  <c r="X22" i="40"/>
  <c r="X13" i="40"/>
  <c r="X25" i="40"/>
  <c r="X29" i="40"/>
  <c r="X15" i="40"/>
  <c r="X19" i="40"/>
  <c r="X14" i="40"/>
  <c r="X26" i="40"/>
  <c r="X21" i="40"/>
  <c r="X20" i="40"/>
  <c r="X24" i="40"/>
  <c r="X27" i="40"/>
  <c r="R12" i="40"/>
  <c r="X12" i="40" s="1"/>
  <c r="M12" i="39" s="1"/>
  <c r="M22" i="39" s="1"/>
  <c r="I26" i="39" s="1"/>
  <c r="M23" i="40"/>
  <c r="N25" i="44"/>
  <c r="O44" i="44"/>
  <c r="D45" i="44"/>
  <c r="N44" i="44" s="1"/>
  <c r="W18" i="40"/>
  <c r="W19" i="40"/>
  <c r="W21" i="40"/>
  <c r="W27" i="40"/>
  <c r="W14" i="40"/>
  <c r="AD27" i="40"/>
  <c r="AD29" i="40"/>
  <c r="AD25" i="40"/>
  <c r="AD17" i="40"/>
  <c r="AD18" i="40"/>
  <c r="AD26" i="40"/>
  <c r="W13" i="40"/>
  <c r="W15" i="40"/>
  <c r="AD15" i="40"/>
  <c r="W24" i="40"/>
  <c r="W28" i="40"/>
  <c r="W30" i="40"/>
  <c r="W17" i="40"/>
  <c r="AD20" i="40"/>
  <c r="W26" i="40"/>
  <c r="W29" i="40"/>
  <c r="AD14" i="40"/>
  <c r="AD13" i="40"/>
  <c r="W16" i="40"/>
  <c r="AD16" i="40"/>
  <c r="AD22" i="40"/>
  <c r="W25" i="40"/>
  <c r="AD28" i="40"/>
  <c r="W20" i="40"/>
  <c r="W22" i="40"/>
  <c r="AD19" i="40"/>
  <c r="AD21" i="40"/>
  <c r="AD24" i="40"/>
  <c r="AD30" i="40"/>
  <c r="AE12" i="40" l="1"/>
  <c r="G12" i="39" s="1"/>
  <c r="G22" i="39" s="1"/>
  <c r="B26" i="39" s="1"/>
  <c r="J22" i="39"/>
  <c r="F26" i="39" s="1"/>
  <c r="H24" i="3" s="1"/>
  <c r="L26" i="39"/>
  <c r="AD23" i="40"/>
  <c r="W23" i="40"/>
  <c r="R23" i="40"/>
  <c r="X23" i="40" s="1"/>
  <c r="H10" i="44"/>
  <c r="AE29" i="40"/>
  <c r="AE19" i="40"/>
  <c r="AE13" i="40"/>
  <c r="AE18" i="40"/>
  <c r="AE26" i="40"/>
  <c r="AE20" i="40"/>
  <c r="AE14" i="40"/>
  <c r="AE28" i="40"/>
  <c r="AE27" i="40"/>
  <c r="AE22" i="40"/>
  <c r="AE21" i="40"/>
  <c r="AE30" i="40"/>
  <c r="AE24" i="40"/>
  <c r="AE25" i="40"/>
  <c r="AE17" i="40"/>
  <c r="AE15" i="40"/>
  <c r="AE16" i="40"/>
  <c r="AE23" i="40" l="1"/>
  <c r="F31" i="39"/>
  <c r="J31" i="39" s="1"/>
  <c r="H2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PC31360JP003</author>
    <author>PC19B60JS025</author>
  </authors>
  <commentList>
    <comment ref="D14" authorId="0" shapeId="0" xr:uid="{00000000-0006-0000-0000-000001000000}">
      <text>
        <r>
          <rPr>
            <b/>
            <sz val="9"/>
            <color indexed="81"/>
            <rFont val="MS P ゴシック"/>
            <family val="3"/>
            <charset val="128"/>
          </rPr>
          <t xml:space="preserve">公11/1：共通様式とするか要検討
公11/17：共通様式１とする
</t>
        </r>
      </text>
    </comment>
    <comment ref="E25" authorId="0" shapeId="0" xr:uid="{00000000-0006-0000-0000-000002000000}">
      <text>
        <r>
          <rPr>
            <b/>
            <sz val="9"/>
            <color indexed="81"/>
            <rFont val="MS P ゴシック"/>
            <family val="3"/>
            <charset val="128"/>
          </rPr>
          <t>公10/31：開始届の削除により番号の修正が発生（以下同）</t>
        </r>
      </text>
    </comment>
    <comment ref="D29" authorId="0" shapeId="0" xr:uid="{00000000-0006-0000-0000-000003000000}">
      <text>
        <r>
          <rPr>
            <b/>
            <sz val="9"/>
            <color indexed="81"/>
            <rFont val="MS P ゴシック"/>
            <family val="3"/>
            <charset val="128"/>
          </rPr>
          <t>公11/1：共通様式とするか要検討
公11/17：共通様式１とする</t>
        </r>
      </text>
    </comment>
    <comment ref="I43" authorId="1" shapeId="0" xr:uid="{00000000-0006-0000-0000-000004000000}">
      <text>
        <r>
          <rPr>
            <b/>
            <sz val="9"/>
            <color indexed="81"/>
            <rFont val="MS P ゴシック"/>
            <family val="3"/>
            <charset val="128"/>
          </rPr>
          <t>PC19B60JS025:</t>
        </r>
        <r>
          <rPr>
            <sz val="9"/>
            <color indexed="81"/>
            <rFont val="MS P ゴシック"/>
            <family val="3"/>
            <charset val="128"/>
          </rPr>
          <t xml:space="preserve">公11/17：請求書⇒補助金交付請求書へ変更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PC31360JP003</author>
  </authors>
  <commentList>
    <comment ref="C8" authorId="0" shapeId="0" xr:uid="{00000000-0006-0000-0800-000001000000}">
      <text>
        <r>
          <rPr>
            <b/>
            <sz val="9"/>
            <color indexed="81"/>
            <rFont val="MS P ゴシック"/>
            <family val="3"/>
            <charset val="128"/>
          </rPr>
          <t>設備種別はここへ</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PC19B60JS025</author>
  </authors>
  <commentList>
    <comment ref="B11" authorId="0" shapeId="0" xr:uid="{00000000-0006-0000-0900-000001000000}">
      <text>
        <r>
          <rPr>
            <sz val="9"/>
            <color indexed="81"/>
            <rFont val="MS P ゴシック"/>
            <family val="3"/>
            <charset val="128"/>
          </rPr>
          <t xml:space="preserve">該当する工事を選択してください。
該当する工事がない場合は入力してください。
</t>
        </r>
      </text>
    </comment>
    <comment ref="B19" authorId="0" shapeId="0" xr:uid="{00000000-0006-0000-0900-000002000000}">
      <text>
        <r>
          <rPr>
            <b/>
            <sz val="9"/>
            <color indexed="81"/>
            <rFont val="MS P ゴシック"/>
            <family val="3"/>
            <charset val="128"/>
          </rPr>
          <t>補助対象経費が最も安いものに〇を付ける</t>
        </r>
        <r>
          <rPr>
            <sz val="9"/>
            <color indexed="81"/>
            <rFont val="MS P ゴシック"/>
            <family val="3"/>
            <charset val="128"/>
          </rPr>
          <t xml:space="preserve">
</t>
        </r>
      </text>
    </comment>
  </commentList>
</comments>
</file>

<file path=xl/sharedStrings.xml><?xml version="1.0" encoding="utf-8"?>
<sst xmlns="http://schemas.openxmlformats.org/spreadsheetml/2006/main" count="1769" uniqueCount="689">
  <si>
    <t>省エネ型ＶＯＣ排出削減設備導入促進事業</t>
    <rPh sb="0" eb="1">
      <t>ショウ</t>
    </rPh>
    <rPh sb="3" eb="4">
      <t>ガタ</t>
    </rPh>
    <rPh sb="7" eb="9">
      <t>ハイシュツ</t>
    </rPh>
    <rPh sb="9" eb="11">
      <t>サクゲン</t>
    </rPh>
    <rPh sb="11" eb="13">
      <t>セツビ</t>
    </rPh>
    <rPh sb="13" eb="15">
      <t>ドウニュウ</t>
    </rPh>
    <rPh sb="15" eb="17">
      <t>ソクシン</t>
    </rPh>
    <rPh sb="17" eb="19">
      <t>ジギョウ</t>
    </rPh>
    <phoneticPr fontId="7"/>
  </si>
  <si>
    <t>記載要領</t>
    <rPh sb="0" eb="4">
      <t>キサイヨウリョウ</t>
    </rPh>
    <phoneticPr fontId="4"/>
  </si>
  <si>
    <t>基本情報入力シート</t>
  </si>
  <si>
    <t>（会社規模判断シート）</t>
    <rPh sb="1" eb="3">
      <t>カイシャ</t>
    </rPh>
    <rPh sb="3" eb="5">
      <t>キボ</t>
    </rPh>
    <rPh sb="5" eb="7">
      <t>ハンダン</t>
    </rPh>
    <phoneticPr fontId="4"/>
  </si>
  <si>
    <t xml:space="preserve"> 省エネ型ＶＯＣ排出削減設備導入促進事業
申請関係様式の記入要領</t>
    <rPh sb="1" eb="2">
      <t>ショウ</t>
    </rPh>
    <rPh sb="4" eb="5">
      <t>ガタ</t>
    </rPh>
    <rPh sb="8" eb="10">
      <t>ハイシュツ</t>
    </rPh>
    <rPh sb="10" eb="12">
      <t>サクゲン</t>
    </rPh>
    <rPh sb="12" eb="14">
      <t>セツビ</t>
    </rPh>
    <rPh sb="14" eb="16">
      <t>ドウニュウ</t>
    </rPh>
    <rPh sb="16" eb="18">
      <t>ソクシン</t>
    </rPh>
    <rPh sb="18" eb="20">
      <t>ジギョウ</t>
    </rPh>
    <rPh sb="21" eb="23">
      <t>シンセイ</t>
    </rPh>
    <rPh sb="23" eb="25">
      <t>カンケイ</t>
    </rPh>
    <rPh sb="25" eb="27">
      <t>ヨウシキ</t>
    </rPh>
    <rPh sb="28" eb="30">
      <t>キニュウ</t>
    </rPh>
    <rPh sb="30" eb="32">
      <t>ヨウリョウ</t>
    </rPh>
    <phoneticPr fontId="11"/>
  </si>
  <si>
    <r>
      <t>１．</t>
    </r>
    <r>
      <rPr>
        <b/>
        <sz val="12"/>
        <color indexed="8"/>
        <rFont val="ＭＳ Ｐ明朝"/>
        <family val="1"/>
        <charset val="128"/>
      </rPr>
      <t>入力の流れ</t>
    </r>
    <rPh sb="2" eb="4">
      <t>ニュウリョク</t>
    </rPh>
    <rPh sb="5" eb="6">
      <t>ナガ</t>
    </rPh>
    <phoneticPr fontId="11"/>
  </si>
  <si>
    <r>
      <rPr>
        <sz val="12"/>
        <color indexed="8"/>
        <rFont val="ＭＳ Ｐ明朝"/>
        <family val="1"/>
        <charset val="128"/>
      </rPr>
      <t>シートの列んでいる順番に入力していく</t>
    </r>
    <rPh sb="4" eb="5">
      <t>ナラ</t>
    </rPh>
    <rPh sb="9" eb="11">
      <t>ジュンバン</t>
    </rPh>
    <rPh sb="12" eb="14">
      <t>ニュウリョク</t>
    </rPh>
    <phoneticPr fontId="11"/>
  </si>
  <si>
    <t>２．入力の手順</t>
    <rPh sb="2" eb="4">
      <t>ニュウリョク</t>
    </rPh>
    <rPh sb="5" eb="7">
      <t>テ</t>
    </rPh>
    <phoneticPr fontId="11"/>
  </si>
  <si>
    <r>
      <t>（１）</t>
    </r>
    <r>
      <rPr>
        <b/>
        <sz val="11"/>
        <color indexed="8"/>
        <rFont val="ＭＳ Ｐ明朝"/>
        <family val="1"/>
        <charset val="128"/>
      </rPr>
      <t>「基本情報」入力シートへの入力</t>
    </r>
    <rPh sb="9" eb="11">
      <t>ニュウリョク</t>
    </rPh>
    <rPh sb="16" eb="18">
      <t>ニュウリョク</t>
    </rPh>
    <phoneticPr fontId="11"/>
  </si>
  <si>
    <t>　「基本情報」入力シートに、入力可能な情報を入力してください。</t>
    <phoneticPr fontId="11"/>
  </si>
  <si>
    <t>　（重複する入力等の省力化ができます。）</t>
    <rPh sb="2" eb="4">
      <t>チョウフク</t>
    </rPh>
    <rPh sb="6" eb="8">
      <t>ニュウリョク</t>
    </rPh>
    <rPh sb="8" eb="9">
      <t>ナド</t>
    </rPh>
    <rPh sb="10" eb="12">
      <t>ショウリョク</t>
    </rPh>
    <rPh sb="12" eb="13">
      <t>カ</t>
    </rPh>
    <phoneticPr fontId="11"/>
  </si>
  <si>
    <t>セルの色が黄色い部分に入力してください。　</t>
    <rPh sb="3" eb="4">
      <t>イロ</t>
    </rPh>
    <rPh sb="5" eb="7">
      <t>キイロ</t>
    </rPh>
    <rPh sb="11" eb="13">
      <t>ニュウリョク</t>
    </rPh>
    <phoneticPr fontId="11"/>
  </si>
  <si>
    <t>セルの色が水色の部分は自動計算、又はリンク自動表示されています。入力は不要です。</t>
    <rPh sb="3" eb="4">
      <t>イロ</t>
    </rPh>
    <rPh sb="5" eb="6">
      <t>ミズ</t>
    </rPh>
    <rPh sb="6" eb="7">
      <t>イロ</t>
    </rPh>
    <rPh sb="8" eb="10">
      <t>ブブン</t>
    </rPh>
    <rPh sb="11" eb="13">
      <t>ジドウ</t>
    </rPh>
    <rPh sb="13" eb="15">
      <t>ケイサン</t>
    </rPh>
    <rPh sb="16" eb="17">
      <t>マタ</t>
    </rPh>
    <rPh sb="21" eb="23">
      <t>ジドウ</t>
    </rPh>
    <rPh sb="23" eb="25">
      <t>ヒョウジ</t>
    </rPh>
    <rPh sb="32" eb="34">
      <t>ニュウリョク</t>
    </rPh>
    <rPh sb="35" eb="37">
      <t>フヨウ</t>
    </rPh>
    <phoneticPr fontId="11"/>
  </si>
  <si>
    <t>セルの色がピンク色の部分は、プルダウンリストから選択してください。</t>
    <rPh sb="3" eb="4">
      <t>イロ</t>
    </rPh>
    <rPh sb="8" eb="9">
      <t>イロ</t>
    </rPh>
    <rPh sb="10" eb="12">
      <t>ブブン</t>
    </rPh>
    <rPh sb="24" eb="26">
      <t>センタク</t>
    </rPh>
    <phoneticPr fontId="11"/>
  </si>
  <si>
    <r>
      <t>セルが</t>
    </r>
    <r>
      <rPr>
        <sz val="12"/>
        <color indexed="8"/>
        <rFont val="ＭＳ Ｐ明朝"/>
        <family val="1"/>
        <charset val="128"/>
      </rPr>
      <t>着色されていない部分は、全て保護が掛かっていますので、入力はできません。</t>
    </r>
    <phoneticPr fontId="11"/>
  </si>
  <si>
    <t>（２）個別様式への入力</t>
    <rPh sb="3" eb="5">
      <t>コベツ</t>
    </rPh>
    <rPh sb="5" eb="7">
      <t>ヨウシキ</t>
    </rPh>
    <rPh sb="9" eb="11">
      <t>ニュウリョク</t>
    </rPh>
    <phoneticPr fontId="11"/>
  </si>
  <si>
    <r>
      <rPr>
        <sz val="11"/>
        <color indexed="8"/>
        <rFont val="ＭＳ Ｐ明朝"/>
        <family val="1"/>
        <charset val="128"/>
      </rPr>
      <t>上述の「基本情報」入力シートへ入力した情報で、個別の様式にリンク可能な情報はリンク自動表示されます。</t>
    </r>
    <rPh sb="0" eb="2">
      <t>ジョウジュツ</t>
    </rPh>
    <rPh sb="15" eb="17">
      <t>ニュウリョク</t>
    </rPh>
    <rPh sb="19" eb="21">
      <t>ジョウホウ</t>
    </rPh>
    <rPh sb="23" eb="25">
      <t>コベツ</t>
    </rPh>
    <rPh sb="26" eb="28">
      <t>ヨウシキ</t>
    </rPh>
    <rPh sb="32" eb="34">
      <t>カノウ</t>
    </rPh>
    <rPh sb="35" eb="37">
      <t>ジョウホウ</t>
    </rPh>
    <rPh sb="41" eb="43">
      <t>ジドウ</t>
    </rPh>
    <rPh sb="43" eb="45">
      <t>ヒョウジ</t>
    </rPh>
    <phoneticPr fontId="11"/>
  </si>
  <si>
    <r>
      <rPr>
        <sz val="11"/>
        <color indexed="8"/>
        <rFont val="ＭＳ Ｐ明朝"/>
        <family val="1"/>
        <charset val="128"/>
      </rPr>
      <t>入力するセルの色使いは「基本情報」入力シートと同じです。</t>
    </r>
    <rPh sb="0" eb="2">
      <t>ニュウリョク</t>
    </rPh>
    <rPh sb="7" eb="8">
      <t>イロ</t>
    </rPh>
    <rPh sb="8" eb="9">
      <t>ツカ</t>
    </rPh>
    <rPh sb="12" eb="14">
      <t>キホン</t>
    </rPh>
    <rPh sb="14" eb="16">
      <t>ジョウホウ</t>
    </rPh>
    <rPh sb="17" eb="19">
      <t>ニュウリョク</t>
    </rPh>
    <rPh sb="23" eb="24">
      <t>オナ</t>
    </rPh>
    <phoneticPr fontId="11"/>
  </si>
  <si>
    <t xml:space="preserve"> 省エネ型ＶＯＣ排出削減設備導入促進事業
申請関係様式の印刷要領</t>
    <rPh sb="21" eb="23">
      <t>シンセイ</t>
    </rPh>
    <rPh sb="23" eb="25">
      <t>カンケイ</t>
    </rPh>
    <rPh sb="25" eb="27">
      <t>ヨウシキ</t>
    </rPh>
    <rPh sb="28" eb="30">
      <t>インサツ</t>
    </rPh>
    <rPh sb="30" eb="32">
      <t>ヨウリョウ</t>
    </rPh>
    <phoneticPr fontId="11"/>
  </si>
  <si>
    <t>１．申請する各様式の印刷について</t>
    <rPh sb="2" eb="4">
      <t>シンセイ</t>
    </rPh>
    <rPh sb="6" eb="7">
      <t>カク</t>
    </rPh>
    <rPh sb="7" eb="9">
      <t>ヨウシキ</t>
    </rPh>
    <rPh sb="10" eb="12">
      <t>インサツ</t>
    </rPh>
    <phoneticPr fontId="11"/>
  </si>
  <si>
    <r>
      <t>各様式を印刷するにあたっては、</t>
    </r>
    <r>
      <rPr>
        <u/>
        <sz val="12"/>
        <color indexed="10"/>
        <rFont val="ＭＳ Ｐ明朝"/>
        <family val="1"/>
        <charset val="128"/>
      </rPr>
      <t>セルの色を印刷しないようお願い致します。</t>
    </r>
    <rPh sb="0" eb="1">
      <t>カク</t>
    </rPh>
    <rPh sb="1" eb="3">
      <t>ヨウシキ</t>
    </rPh>
    <rPh sb="4" eb="6">
      <t>インサツ</t>
    </rPh>
    <rPh sb="18" eb="19">
      <t>イロ</t>
    </rPh>
    <rPh sb="20" eb="22">
      <t>インサツ</t>
    </rPh>
    <phoneticPr fontId="11"/>
  </si>
  <si>
    <t>２．設定方法</t>
    <rPh sb="2" eb="4">
      <t>セッテイ</t>
    </rPh>
    <rPh sb="4" eb="6">
      <t>ホウホウ</t>
    </rPh>
    <phoneticPr fontId="11"/>
  </si>
  <si>
    <t>※本ファイルは、セルの色を印刷しないよう設定しています。</t>
    <rPh sb="1" eb="2">
      <t>ホン</t>
    </rPh>
    <rPh sb="11" eb="12">
      <t>イロ</t>
    </rPh>
    <rPh sb="13" eb="15">
      <t>インサツ</t>
    </rPh>
    <rPh sb="20" eb="22">
      <t>セッテイ</t>
    </rPh>
    <phoneticPr fontId="11"/>
  </si>
  <si>
    <t>　もし、設定が解除されておりましたら、下記の手順を基に設定してください。</t>
    <rPh sb="19" eb="21">
      <t>カキ</t>
    </rPh>
    <rPh sb="22" eb="24">
      <t>テジュン</t>
    </rPh>
    <rPh sb="25" eb="26">
      <t>モト</t>
    </rPh>
    <rPh sb="27" eb="29">
      <t>セッテイ</t>
    </rPh>
    <phoneticPr fontId="11"/>
  </si>
  <si>
    <t>【印刷設定の手順】</t>
    <rPh sb="1" eb="3">
      <t>インサツ</t>
    </rPh>
    <rPh sb="3" eb="5">
      <t>セッテイ</t>
    </rPh>
    <rPh sb="6" eb="8">
      <t>テジュン</t>
    </rPh>
    <phoneticPr fontId="11"/>
  </si>
  <si>
    <t>①「ファイル」メニューの「ページ設定」を実行し、「ページ設定」ダイアログボックスを表示する。</t>
    <phoneticPr fontId="11"/>
  </si>
  <si>
    <t>②「シート」タブをクリックして「白黒印刷」チェックボックスをオンにする。</t>
    <phoneticPr fontId="11"/>
  </si>
  <si>
    <t>「印刷プレビュー」→「ページ設定」→「シート」タブ→印刷の「白黒印刷」にチェック→「OK」→印刷</t>
    <rPh sb="1" eb="3">
      <t>インサツ</t>
    </rPh>
    <rPh sb="14" eb="16">
      <t>セッテイ</t>
    </rPh>
    <rPh sb="26" eb="28">
      <t>インサツ</t>
    </rPh>
    <rPh sb="30" eb="32">
      <t>シロクロ</t>
    </rPh>
    <rPh sb="32" eb="34">
      <t>インサツ</t>
    </rPh>
    <rPh sb="46" eb="48">
      <t>インサツ</t>
    </rPh>
    <phoneticPr fontId="11"/>
  </si>
  <si>
    <t>公益財団法人東京都環境公社</t>
    <rPh sb="0" eb="2">
      <t>コウエキ</t>
    </rPh>
    <phoneticPr fontId="11"/>
  </si>
  <si>
    <t>　理事長　殿</t>
    <phoneticPr fontId="11"/>
  </si>
  <si>
    <t>（補助対象事業者）</t>
  </si>
  <si>
    <t>氏名又は名称</t>
    <rPh sb="2" eb="3">
      <t>マタ</t>
    </rPh>
    <rPh sb="4" eb="6">
      <t>メイショウ</t>
    </rPh>
    <phoneticPr fontId="11"/>
  </si>
  <si>
    <t>代表者氏名</t>
    <rPh sb="0" eb="3">
      <t>ダイヒョウシャ</t>
    </rPh>
    <rPh sb="3" eb="5">
      <t>シメイ</t>
    </rPh>
    <phoneticPr fontId="11"/>
  </si>
  <si>
    <t>補助金交付申請書</t>
    <rPh sb="2" eb="3">
      <t>キン</t>
    </rPh>
    <rPh sb="3" eb="5">
      <t>コウフ</t>
    </rPh>
    <rPh sb="5" eb="8">
      <t>シンセイショ</t>
    </rPh>
    <phoneticPr fontId="11"/>
  </si>
  <si>
    <t>補助対象経費</t>
    <rPh sb="2" eb="4">
      <t>タイショウ</t>
    </rPh>
    <rPh sb="4" eb="6">
      <t>ケイヒ</t>
    </rPh>
    <phoneticPr fontId="11"/>
  </si>
  <si>
    <t>円</t>
  </si>
  <si>
    <t>補助金交付申請額</t>
  </si>
  <si>
    <t>住　　所：</t>
    <rPh sb="0" eb="1">
      <t>ジュウ</t>
    </rPh>
    <rPh sb="3" eb="4">
      <t>ショ</t>
    </rPh>
    <phoneticPr fontId="11"/>
  </si>
  <si>
    <t>電話番号：</t>
    <phoneticPr fontId="11"/>
  </si>
  <si>
    <t>携帯電話：</t>
    <phoneticPr fontId="11"/>
  </si>
  <si>
    <t>E-mail：</t>
    <phoneticPr fontId="11"/>
  </si>
  <si>
    <t>住所又は所在地</t>
    <rPh sb="2" eb="3">
      <t>マタ</t>
    </rPh>
    <rPh sb="4" eb="7">
      <t>ショザイチ</t>
    </rPh>
    <phoneticPr fontId="4"/>
  </si>
  <si>
    <t>事業の名称</t>
  </si>
  <si>
    <t>事業所の名称</t>
  </si>
  <si>
    <t>事業所の所在地</t>
  </si>
  <si>
    <t>〒</t>
    <phoneticPr fontId="4"/>
  </si>
  <si>
    <t>補助対象設備</t>
    <rPh sb="0" eb="2">
      <t>ホジョ</t>
    </rPh>
    <rPh sb="2" eb="4">
      <t>タイショウ</t>
    </rPh>
    <rPh sb="4" eb="6">
      <t>セツビ</t>
    </rPh>
    <phoneticPr fontId="4"/>
  </si>
  <si>
    <t>補助対象事業の名称</t>
    <rPh sb="0" eb="2">
      <t>ホジョ</t>
    </rPh>
    <rPh sb="2" eb="4">
      <t>タイショウ</t>
    </rPh>
    <phoneticPr fontId="4"/>
  </si>
  <si>
    <t>申請者</t>
    <rPh sb="0" eb="3">
      <t>シンセイシャ</t>
    </rPh>
    <phoneticPr fontId="4"/>
  </si>
  <si>
    <t>名称</t>
    <rPh sb="0" eb="2">
      <t>メイショウ</t>
    </rPh>
    <phoneticPr fontId="4"/>
  </si>
  <si>
    <t>フリガナ</t>
  </si>
  <si>
    <t>フリガナ</t>
    <phoneticPr fontId="4"/>
  </si>
  <si>
    <t>会社名</t>
    <rPh sb="0" eb="3">
      <t>カイシャメイ</t>
    </rPh>
    <phoneticPr fontId="4"/>
  </si>
  <si>
    <t>住所</t>
    <rPh sb="0" eb="2">
      <t>ジュウショ</t>
    </rPh>
    <phoneticPr fontId="4"/>
  </si>
  <si>
    <t>代表者</t>
    <rPh sb="0" eb="3">
      <t>ダイヒョウシャ</t>
    </rPh>
    <phoneticPr fontId="4"/>
  </si>
  <si>
    <t>役職</t>
    <rPh sb="0" eb="2">
      <t>ヤクショク</t>
    </rPh>
    <phoneticPr fontId="4"/>
  </si>
  <si>
    <t>氏名</t>
    <rPh sb="0" eb="2">
      <t>シメイ</t>
    </rPh>
    <phoneticPr fontId="4"/>
  </si>
  <si>
    <t>担当者</t>
    <rPh sb="0" eb="3">
      <t>タントウシャ</t>
    </rPh>
    <phoneticPr fontId="4"/>
  </si>
  <si>
    <t>部署名</t>
    <rPh sb="0" eb="2">
      <t>ブショ</t>
    </rPh>
    <rPh sb="2" eb="3">
      <t>メイ</t>
    </rPh>
    <phoneticPr fontId="4"/>
  </si>
  <si>
    <t>電話番号</t>
    <rPh sb="0" eb="2">
      <t>デンワ</t>
    </rPh>
    <rPh sb="2" eb="4">
      <t>バンゴウ</t>
    </rPh>
    <phoneticPr fontId="4"/>
  </si>
  <si>
    <t>携帯電話</t>
    <rPh sb="0" eb="2">
      <t>ケイタイ</t>
    </rPh>
    <rPh sb="2" eb="4">
      <t>デンワ</t>
    </rPh>
    <phoneticPr fontId="4"/>
  </si>
  <si>
    <t>E-mail</t>
    <phoneticPr fontId="4"/>
  </si>
  <si>
    <t>設置場所</t>
    <rPh sb="0" eb="2">
      <t>セッチ</t>
    </rPh>
    <rPh sb="2" eb="4">
      <t>バショ</t>
    </rPh>
    <phoneticPr fontId="4"/>
  </si>
  <si>
    <t>住所（東京都）</t>
    <rPh sb="0" eb="2">
      <t>ジュウショ</t>
    </rPh>
    <rPh sb="3" eb="5">
      <t>トウキョウ</t>
    </rPh>
    <rPh sb="5" eb="6">
      <t>ト</t>
    </rPh>
    <phoneticPr fontId="4"/>
  </si>
  <si>
    <t>基本入力事項</t>
    <rPh sb="0" eb="2">
      <t>キホン</t>
    </rPh>
    <rPh sb="2" eb="4">
      <t>ニュウリョク</t>
    </rPh>
    <rPh sb="4" eb="6">
      <t>ジコウ</t>
    </rPh>
    <phoneticPr fontId="4"/>
  </si>
  <si>
    <t>種別１</t>
    <rPh sb="0" eb="2">
      <t>シュベツ</t>
    </rPh>
    <phoneticPr fontId="4"/>
  </si>
  <si>
    <t>種別２</t>
    <rPh sb="0" eb="2">
      <t>シュベツ</t>
    </rPh>
    <phoneticPr fontId="4"/>
  </si>
  <si>
    <t>誓　　約　　書</t>
    <rPh sb="0" eb="1">
      <t>チカイ</t>
    </rPh>
    <rPh sb="3" eb="4">
      <t>ヤク</t>
    </rPh>
    <rPh sb="6" eb="7">
      <t>ショ</t>
    </rPh>
    <phoneticPr fontId="11"/>
  </si>
  <si>
    <t>・暴力団又は暴力団員が実質的に経営を支配する法人等に所属する者</t>
    <rPh sb="1" eb="4">
      <t>ボウリョクダン</t>
    </rPh>
    <rPh sb="4" eb="5">
      <t>マタ</t>
    </rPh>
    <rPh sb="6" eb="9">
      <t>ボウリョクダン</t>
    </rPh>
    <rPh sb="9" eb="10">
      <t>イン</t>
    </rPh>
    <rPh sb="11" eb="14">
      <t>ジッシツテキ</t>
    </rPh>
    <rPh sb="15" eb="17">
      <t>ケイエイ</t>
    </rPh>
    <rPh sb="18" eb="20">
      <t>シハイ</t>
    </rPh>
    <rPh sb="22" eb="24">
      <t>ホウジン</t>
    </rPh>
    <rPh sb="24" eb="25">
      <t>トウ</t>
    </rPh>
    <rPh sb="26" eb="28">
      <t>ショゾク</t>
    </rPh>
    <rPh sb="30" eb="31">
      <t>シャ</t>
    </rPh>
    <phoneticPr fontId="3"/>
  </si>
  <si>
    <t>・暴力団又員を雇用している者</t>
    <rPh sb="1" eb="4">
      <t>ボウリョクダン</t>
    </rPh>
    <rPh sb="4" eb="5">
      <t>マタ</t>
    </rPh>
    <rPh sb="5" eb="6">
      <t>イン</t>
    </rPh>
    <rPh sb="7" eb="9">
      <t>コヨウ</t>
    </rPh>
    <rPh sb="13" eb="14">
      <t>モノ</t>
    </rPh>
    <phoneticPr fontId="3"/>
  </si>
  <si>
    <t>・暴力団又は暴力団員を不当に利用していると認められる者</t>
    <rPh sb="1" eb="4">
      <t>ボウリョクダン</t>
    </rPh>
    <rPh sb="4" eb="5">
      <t>マタ</t>
    </rPh>
    <rPh sb="6" eb="9">
      <t>ボウリョクダン</t>
    </rPh>
    <rPh sb="9" eb="10">
      <t>イン</t>
    </rPh>
    <rPh sb="11" eb="13">
      <t>フトウ</t>
    </rPh>
    <rPh sb="14" eb="16">
      <t>リヨウ</t>
    </rPh>
    <rPh sb="21" eb="22">
      <t>ミト</t>
    </rPh>
    <rPh sb="26" eb="27">
      <t>モノ</t>
    </rPh>
    <phoneticPr fontId="3"/>
  </si>
  <si>
    <t>・暴力団の維持、運営に協力し、又は関与していると認められる者</t>
    <rPh sb="1" eb="4">
      <t>ボウリョクダン</t>
    </rPh>
    <rPh sb="5" eb="7">
      <t>イジ</t>
    </rPh>
    <rPh sb="8" eb="10">
      <t>ウンエイ</t>
    </rPh>
    <rPh sb="11" eb="13">
      <t>キョウリョク</t>
    </rPh>
    <rPh sb="15" eb="16">
      <t>マタ</t>
    </rPh>
    <rPh sb="17" eb="19">
      <t>カンヨ</t>
    </rPh>
    <rPh sb="24" eb="25">
      <t>ミト</t>
    </rPh>
    <rPh sb="29" eb="30">
      <t>モノ</t>
    </rPh>
    <phoneticPr fontId="3"/>
  </si>
  <si>
    <t>・暴力団又は暴力団員と社会的に非難されるべき関係を有していると認められる者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31" eb="32">
      <t>ミト</t>
    </rPh>
    <rPh sb="36" eb="37">
      <t>シャ</t>
    </rPh>
    <phoneticPr fontId="3"/>
  </si>
  <si>
    <t>住所</t>
    <rPh sb="0" eb="2">
      <t>ジュウショ</t>
    </rPh>
    <phoneticPr fontId="2"/>
  </si>
  <si>
    <t>名称</t>
    <rPh sb="0" eb="2">
      <t>メイショウ</t>
    </rPh>
    <phoneticPr fontId="2"/>
  </si>
  <si>
    <t>代表者の職・氏名</t>
    <rPh sb="0" eb="3">
      <t>ダイヒョウシャ</t>
    </rPh>
    <rPh sb="4" eb="5">
      <t>ショク</t>
    </rPh>
    <rPh sb="6" eb="8">
      <t>シメイ</t>
    </rPh>
    <phoneticPr fontId="2"/>
  </si>
  <si>
    <t>１. 事業の概要</t>
    <phoneticPr fontId="11"/>
  </si>
  <si>
    <t>設置事業所の名称</t>
    <rPh sb="0" eb="2">
      <t>セッチ</t>
    </rPh>
    <phoneticPr fontId="7"/>
  </si>
  <si>
    <t>設置事業所の所在地</t>
    <rPh sb="0" eb="2">
      <t>セッチ</t>
    </rPh>
    <phoneticPr fontId="7"/>
  </si>
  <si>
    <t>工事開始予定日：</t>
    <rPh sb="0" eb="2">
      <t>コウジ</t>
    </rPh>
    <rPh sb="2" eb="4">
      <t>カイシ</t>
    </rPh>
    <rPh sb="4" eb="7">
      <t>ヨテイビ</t>
    </rPh>
    <phoneticPr fontId="7"/>
  </si>
  <si>
    <t>工事の完了予定日：</t>
    <rPh sb="0" eb="2">
      <t>コウジ</t>
    </rPh>
    <rPh sb="5" eb="7">
      <t>ヨテイ</t>
    </rPh>
    <phoneticPr fontId="11"/>
  </si>
  <si>
    <t>数量</t>
    <rPh sb="0" eb="2">
      <t>スウリョウ</t>
    </rPh>
    <phoneticPr fontId="7"/>
  </si>
  <si>
    <t>式</t>
    <rPh sb="0" eb="1">
      <t>シキ</t>
    </rPh>
    <phoneticPr fontId="7"/>
  </si>
  <si>
    <t>２.導入設備の概要</t>
    <rPh sb="1" eb="3">
      <t>ドウニュウ</t>
    </rPh>
    <rPh sb="3" eb="5">
      <t>セツビ</t>
    </rPh>
    <rPh sb="6" eb="8">
      <t>ガイヨウ</t>
    </rPh>
    <phoneticPr fontId="7"/>
  </si>
  <si>
    <t>のとおり</t>
    <phoneticPr fontId="7"/>
  </si>
  <si>
    <t>３.関連法令に関する事項</t>
    <rPh sb="2" eb="4">
      <t>カンレン</t>
    </rPh>
    <rPh sb="4" eb="6">
      <t>ホウレイ</t>
    </rPh>
    <rPh sb="7" eb="8">
      <t>カン</t>
    </rPh>
    <rPh sb="10" eb="12">
      <t>ジコウ</t>
    </rPh>
    <phoneticPr fontId="11"/>
  </si>
  <si>
    <t>法令種類</t>
    <rPh sb="0" eb="2">
      <t>ホウレイ</t>
    </rPh>
    <rPh sb="2" eb="4">
      <t>シュルイ</t>
    </rPh>
    <phoneticPr fontId="7"/>
  </si>
  <si>
    <t>対応状況</t>
    <rPh sb="0" eb="2">
      <t>タイオウ</t>
    </rPh>
    <rPh sb="2" eb="4">
      <t>ジョウキョウ</t>
    </rPh>
    <phoneticPr fontId="7"/>
  </si>
  <si>
    <t>建築基準法等用地関連法令</t>
    <rPh sb="0" eb="2">
      <t>ケンチク</t>
    </rPh>
    <rPh sb="2" eb="5">
      <t>キジュンホウ</t>
    </rPh>
    <rPh sb="5" eb="6">
      <t>トウ</t>
    </rPh>
    <rPh sb="6" eb="7">
      <t>ヨウ</t>
    </rPh>
    <rPh sb="8" eb="10">
      <t>カンレン</t>
    </rPh>
    <rPh sb="10" eb="12">
      <t>ホウレイ</t>
    </rPh>
    <phoneticPr fontId="7"/>
  </si>
  <si>
    <t>その他関連法令（　　　　　　　　　　　　　　　　　　　　　）</t>
    <rPh sb="2" eb="3">
      <t>タ</t>
    </rPh>
    <rPh sb="3" eb="5">
      <t>カンレン</t>
    </rPh>
    <rPh sb="5" eb="7">
      <t>ホウレイ</t>
    </rPh>
    <phoneticPr fontId="7"/>
  </si>
  <si>
    <t>４.備考</t>
    <rPh sb="2" eb="4">
      <t>ビコウ</t>
    </rPh>
    <phoneticPr fontId="7"/>
  </si>
  <si>
    <t>事業実施計画書</t>
    <rPh sb="0" eb="2">
      <t>ジギョウ</t>
    </rPh>
    <rPh sb="2" eb="4">
      <t>ジッシ</t>
    </rPh>
    <rPh sb="4" eb="7">
      <t>ケイカクショ</t>
    </rPh>
    <phoneticPr fontId="4"/>
  </si>
  <si>
    <t>年</t>
    <rPh sb="0" eb="1">
      <t>ネン</t>
    </rPh>
    <phoneticPr fontId="4"/>
  </si>
  <si>
    <t>月</t>
    <rPh sb="0" eb="1">
      <t>ガツ</t>
    </rPh>
    <phoneticPr fontId="4"/>
  </si>
  <si>
    <t>付</t>
    <rPh sb="0" eb="1">
      <t>ツ</t>
    </rPh>
    <phoneticPr fontId="4"/>
  </si>
  <si>
    <t>交付決定日</t>
    <rPh sb="0" eb="2">
      <t>コウフ</t>
    </rPh>
    <rPh sb="2" eb="4">
      <t>ケッテイ</t>
    </rPh>
    <rPh sb="4" eb="5">
      <t>ビ</t>
    </rPh>
    <phoneticPr fontId="4"/>
  </si>
  <si>
    <t>交付決定番号</t>
    <rPh sb="0" eb="2">
      <t>コウフ</t>
    </rPh>
    <rPh sb="2" eb="4">
      <t>ケッテイ</t>
    </rPh>
    <rPh sb="4" eb="6">
      <t>バンゴウ</t>
    </rPh>
    <phoneticPr fontId="4"/>
  </si>
  <si>
    <t>日</t>
    <rPh sb="0" eb="1">
      <t>ニチ</t>
    </rPh>
    <phoneticPr fontId="4"/>
  </si>
  <si>
    <t>事業者情報の変更届出書</t>
    <rPh sb="0" eb="2">
      <t>ジギョウ</t>
    </rPh>
    <rPh sb="2" eb="3">
      <t>シャ</t>
    </rPh>
    <rPh sb="3" eb="5">
      <t>ジョウホウ</t>
    </rPh>
    <rPh sb="6" eb="8">
      <t>ヘンコウ</t>
    </rPh>
    <rPh sb="8" eb="10">
      <t>トドケデ</t>
    </rPh>
    <rPh sb="10" eb="11">
      <t>ショ</t>
    </rPh>
    <phoneticPr fontId="11"/>
  </si>
  <si>
    <t>（交付決定番号）</t>
    <rPh sb="1" eb="3">
      <t>コウフ</t>
    </rPh>
    <rPh sb="3" eb="5">
      <t>ケッテイ</t>
    </rPh>
    <rPh sb="5" eb="7">
      <t>バンゴウ</t>
    </rPh>
    <phoneticPr fontId="4"/>
  </si>
  <si>
    <t>変更事項</t>
    <rPh sb="0" eb="2">
      <t>ヘンコウ</t>
    </rPh>
    <rPh sb="2" eb="4">
      <t>ジコウ</t>
    </rPh>
    <phoneticPr fontId="4"/>
  </si>
  <si>
    <t>変更前</t>
    <rPh sb="0" eb="2">
      <t>ヘンコウ</t>
    </rPh>
    <rPh sb="2" eb="3">
      <t>マエ</t>
    </rPh>
    <phoneticPr fontId="4"/>
  </si>
  <si>
    <t>変更後</t>
    <rPh sb="0" eb="2">
      <t>ヘンコウ</t>
    </rPh>
    <rPh sb="2" eb="3">
      <t>ゴ</t>
    </rPh>
    <phoneticPr fontId="4"/>
  </si>
  <si>
    <t>（該当のものに○）</t>
    <rPh sb="1" eb="3">
      <t>ガイトウ</t>
    </rPh>
    <phoneticPr fontId="4"/>
  </si>
  <si>
    <t>（変更事項のみ記載）</t>
    <rPh sb="1" eb="3">
      <t>ヘンコウ</t>
    </rPh>
    <rPh sb="3" eb="5">
      <t>ジコウ</t>
    </rPh>
    <rPh sb="7" eb="9">
      <t>キサイ</t>
    </rPh>
    <phoneticPr fontId="4"/>
  </si>
  <si>
    <t>工事遅延等報告書</t>
    <rPh sb="0" eb="2">
      <t>コウジ</t>
    </rPh>
    <rPh sb="2" eb="4">
      <t>チエン</t>
    </rPh>
    <rPh sb="4" eb="5">
      <t>トウ</t>
    </rPh>
    <rPh sb="5" eb="8">
      <t>ホウコクショ</t>
    </rPh>
    <phoneticPr fontId="11"/>
  </si>
  <si>
    <t>遅延等の内容及び原因</t>
    <rPh sb="0" eb="2">
      <t>チエン</t>
    </rPh>
    <rPh sb="2" eb="3">
      <t>トウ</t>
    </rPh>
    <rPh sb="4" eb="6">
      <t>ナイヨウ</t>
    </rPh>
    <rPh sb="6" eb="7">
      <t>オヨ</t>
    </rPh>
    <rPh sb="8" eb="10">
      <t>ゲンイン</t>
    </rPh>
    <phoneticPr fontId="11"/>
  </si>
  <si>
    <t>遅延等に対する措置</t>
    <rPh sb="0" eb="2">
      <t>チエン</t>
    </rPh>
    <rPh sb="2" eb="3">
      <t>トウ</t>
    </rPh>
    <rPh sb="4" eb="5">
      <t>タイ</t>
    </rPh>
    <rPh sb="7" eb="9">
      <t>ソチ</t>
    </rPh>
    <phoneticPr fontId="4"/>
  </si>
  <si>
    <t>中止（廃止）の理由</t>
    <rPh sb="0" eb="2">
      <t>チュウシ</t>
    </rPh>
    <rPh sb="3" eb="5">
      <t>ハイシ</t>
    </rPh>
    <rPh sb="7" eb="9">
      <t>リユウ</t>
    </rPh>
    <phoneticPr fontId="11"/>
  </si>
  <si>
    <t>中止（廃止）による影響</t>
    <rPh sb="0" eb="2">
      <t>チュウシ</t>
    </rPh>
    <rPh sb="3" eb="5">
      <t>ハイシ</t>
    </rPh>
    <rPh sb="9" eb="11">
      <t>エイキョウ</t>
    </rPh>
    <phoneticPr fontId="4"/>
  </si>
  <si>
    <t>月</t>
    <rPh sb="0" eb="1">
      <t>ゲツ</t>
    </rPh>
    <phoneticPr fontId="4"/>
  </si>
  <si>
    <t>補助事業中止（廃止）申請書</t>
    <rPh sb="0" eb="2">
      <t>ホジョ</t>
    </rPh>
    <rPh sb="2" eb="4">
      <t>ジギョウ</t>
    </rPh>
    <rPh sb="4" eb="6">
      <t>チュウシ</t>
    </rPh>
    <rPh sb="7" eb="9">
      <t>ハイシ</t>
    </rPh>
    <rPh sb="10" eb="12">
      <t>シンセイ</t>
    </rPh>
    <rPh sb="12" eb="13">
      <t>ショ</t>
    </rPh>
    <phoneticPr fontId="11"/>
  </si>
  <si>
    <t>補助事業承継承認申請書</t>
    <rPh sb="0" eb="2">
      <t>ホジョ</t>
    </rPh>
    <rPh sb="2" eb="4">
      <t>ジギョウ</t>
    </rPh>
    <rPh sb="4" eb="6">
      <t>ショウケイ</t>
    </rPh>
    <rPh sb="6" eb="8">
      <t>ショウニン</t>
    </rPh>
    <rPh sb="8" eb="10">
      <t>シンセイ</t>
    </rPh>
    <rPh sb="10" eb="11">
      <t>ショ</t>
    </rPh>
    <phoneticPr fontId="11"/>
  </si>
  <si>
    <t>承継の理由</t>
    <phoneticPr fontId="4"/>
  </si>
  <si>
    <t>事業承継の根拠資料</t>
    <phoneticPr fontId="4"/>
  </si>
  <si>
    <t>事業を承継する者</t>
    <rPh sb="0" eb="2">
      <t>ジギョウ</t>
    </rPh>
    <rPh sb="3" eb="5">
      <t>ショウケイ</t>
    </rPh>
    <rPh sb="7" eb="8">
      <t>モノ</t>
    </rPh>
    <phoneticPr fontId="4"/>
  </si>
  <si>
    <t>補助金交付申請撤回届出書</t>
    <rPh sb="2" eb="3">
      <t>キン</t>
    </rPh>
    <rPh sb="3" eb="5">
      <t>コウフ</t>
    </rPh>
    <rPh sb="5" eb="7">
      <t>シンセイ</t>
    </rPh>
    <rPh sb="7" eb="9">
      <t>テッカイ</t>
    </rPh>
    <rPh sb="9" eb="12">
      <t>トドケデショ</t>
    </rPh>
    <phoneticPr fontId="11"/>
  </si>
  <si>
    <t>交付申請年月日</t>
    <rPh sb="0" eb="2">
      <t>コウフ</t>
    </rPh>
    <rPh sb="2" eb="4">
      <t>シンセイ</t>
    </rPh>
    <rPh sb="4" eb="7">
      <t>ネンガッピ</t>
    </rPh>
    <phoneticPr fontId="4"/>
  </si>
  <si>
    <t>撤回の理由</t>
    <rPh sb="0" eb="2">
      <t>テッカイ</t>
    </rPh>
    <rPh sb="3" eb="5">
      <t>リユウ</t>
    </rPh>
    <phoneticPr fontId="4"/>
  </si>
  <si>
    <t>使用場所</t>
    <rPh sb="0" eb="2">
      <t>シヨウ</t>
    </rPh>
    <rPh sb="2" eb="4">
      <t>バショ</t>
    </rPh>
    <phoneticPr fontId="29"/>
  </si>
  <si>
    <t>処分の条件※</t>
    <rPh sb="0" eb="2">
      <t>ショブン</t>
    </rPh>
    <rPh sb="3" eb="5">
      <t>ジョウケン</t>
    </rPh>
    <phoneticPr fontId="29"/>
  </si>
  <si>
    <t>取得財産等処分承認申請書</t>
    <rPh sb="0" eb="2">
      <t>シュトク</t>
    </rPh>
    <rPh sb="2" eb="4">
      <t>ザイサン</t>
    </rPh>
    <rPh sb="4" eb="5">
      <t>トウ</t>
    </rPh>
    <rPh sb="5" eb="7">
      <t>ショブン</t>
    </rPh>
    <rPh sb="7" eb="9">
      <t>ショウニン</t>
    </rPh>
    <rPh sb="9" eb="11">
      <t>シンセイ</t>
    </rPh>
    <rPh sb="11" eb="12">
      <t>ショ</t>
    </rPh>
    <phoneticPr fontId="11"/>
  </si>
  <si>
    <t>処分しようとする取得財産等</t>
    <rPh sb="0" eb="2">
      <t>ショブン</t>
    </rPh>
    <rPh sb="8" eb="10">
      <t>シュトク</t>
    </rPh>
    <rPh sb="10" eb="12">
      <t>ザイサン</t>
    </rPh>
    <rPh sb="12" eb="13">
      <t>トウ</t>
    </rPh>
    <phoneticPr fontId="11"/>
  </si>
  <si>
    <t>記</t>
    <rPh sb="0" eb="1">
      <t>キ</t>
    </rPh>
    <phoneticPr fontId="4"/>
  </si>
  <si>
    <t>所有者変更承認申請書</t>
    <rPh sb="0" eb="3">
      <t>ショユウシャ</t>
    </rPh>
    <rPh sb="3" eb="5">
      <t>ヘンコウ</t>
    </rPh>
    <rPh sb="5" eb="7">
      <t>ショウニン</t>
    </rPh>
    <rPh sb="7" eb="9">
      <t>シンセイ</t>
    </rPh>
    <rPh sb="9" eb="10">
      <t>ショ</t>
    </rPh>
    <phoneticPr fontId="11"/>
  </si>
  <si>
    <t>変更後</t>
  </si>
  <si>
    <t>補助事業者住所</t>
    <rPh sb="0" eb="2">
      <t>ホジョ</t>
    </rPh>
    <rPh sb="2" eb="4">
      <t>ジギョウ</t>
    </rPh>
    <rPh sb="4" eb="5">
      <t>シャ</t>
    </rPh>
    <rPh sb="5" eb="7">
      <t>ジュウショ</t>
    </rPh>
    <phoneticPr fontId="4"/>
  </si>
  <si>
    <t>補助事業者名</t>
    <rPh sb="0" eb="2">
      <t>ホジョ</t>
    </rPh>
    <rPh sb="2" eb="4">
      <t>ジギョウ</t>
    </rPh>
    <rPh sb="4" eb="5">
      <t>シャ</t>
    </rPh>
    <rPh sb="5" eb="6">
      <t>メイ</t>
    </rPh>
    <phoneticPr fontId="4"/>
  </si>
  <si>
    <t>変更前</t>
    <rPh sb="2" eb="3">
      <t>マエ</t>
    </rPh>
    <phoneticPr fontId="4"/>
  </si>
  <si>
    <t>変更理由</t>
    <rPh sb="0" eb="2">
      <t>ヘンコウ</t>
    </rPh>
    <rPh sb="2" eb="4">
      <t>リユウ</t>
    </rPh>
    <phoneticPr fontId="4"/>
  </si>
  <si>
    <t>変更年月日</t>
    <rPh sb="0" eb="2">
      <t>ヘンコウ</t>
    </rPh>
    <rPh sb="2" eb="5">
      <t>ネンガッピ</t>
    </rPh>
    <phoneticPr fontId="4"/>
  </si>
  <si>
    <t>承諾します</t>
    <rPh sb="0" eb="2">
      <t>ショウダク</t>
    </rPh>
    <phoneticPr fontId="4"/>
  </si>
  <si>
    <t>（注）変更後の現在事項全部証明書又は履歴事項全部証明書の写し（発行後３ヵ月以内のもの）を提出してください。</t>
  </si>
  <si>
    <t>補助金返還報告書</t>
    <rPh sb="0" eb="2">
      <t>ホジョ</t>
    </rPh>
    <rPh sb="3" eb="5">
      <t>ヘンカン</t>
    </rPh>
    <rPh sb="5" eb="7">
      <t>ホウコク</t>
    </rPh>
    <rPh sb="7" eb="8">
      <t>ショ</t>
    </rPh>
    <phoneticPr fontId="11"/>
  </si>
  <si>
    <t>添付資料</t>
    <rPh sb="0" eb="2">
      <t>テンプ</t>
    </rPh>
    <rPh sb="2" eb="4">
      <t>シリョウ</t>
    </rPh>
    <phoneticPr fontId="29"/>
  </si>
  <si>
    <t>返還を請求された
年月日及び金額</t>
    <rPh sb="0" eb="2">
      <t>ヘンカン</t>
    </rPh>
    <rPh sb="3" eb="5">
      <t>セイキュウ</t>
    </rPh>
    <rPh sb="9" eb="12">
      <t>ネンガッピ</t>
    </rPh>
    <rPh sb="12" eb="13">
      <t>オヨ</t>
    </rPh>
    <rPh sb="14" eb="16">
      <t>キンガク</t>
    </rPh>
    <phoneticPr fontId="4"/>
  </si>
  <si>
    <t>金</t>
    <rPh sb="0" eb="1">
      <t>キン</t>
    </rPh>
    <phoneticPr fontId="4"/>
  </si>
  <si>
    <t>円</t>
    <rPh sb="0" eb="1">
      <t>エン</t>
    </rPh>
    <phoneticPr fontId="4"/>
  </si>
  <si>
    <t>（１）返還金</t>
    <rPh sb="3" eb="6">
      <t>ヘンカンキン</t>
    </rPh>
    <phoneticPr fontId="29"/>
  </si>
  <si>
    <t>（２）加算金</t>
    <rPh sb="3" eb="6">
      <t>カサンキン</t>
    </rPh>
    <phoneticPr fontId="29"/>
  </si>
  <si>
    <t>（３）延滞金</t>
    <rPh sb="3" eb="6">
      <t>エンタイキン</t>
    </rPh>
    <phoneticPr fontId="29"/>
  </si>
  <si>
    <t>・加算金及び延滞金の算出根拠資料</t>
    <phoneticPr fontId="4"/>
  </si>
  <si>
    <t>日</t>
    <rPh sb="0" eb="1">
      <t>ニチ</t>
    </rPh>
    <phoneticPr fontId="11"/>
  </si>
  <si>
    <t>事業の名称</t>
    <rPh sb="0" eb="2">
      <t>ジギョウ</t>
    </rPh>
    <rPh sb="3" eb="5">
      <t>メイショウ</t>
    </rPh>
    <phoneticPr fontId="11"/>
  </si>
  <si>
    <t>交付請求額</t>
    <rPh sb="0" eb="2">
      <t>コウフ</t>
    </rPh>
    <rPh sb="2" eb="4">
      <t>セイキュウ</t>
    </rPh>
    <rPh sb="4" eb="5">
      <t>ガク</t>
    </rPh>
    <phoneticPr fontId="11"/>
  </si>
  <si>
    <t>金</t>
    <rPh sb="0" eb="1">
      <t>キン</t>
    </rPh>
    <phoneticPr fontId="11"/>
  </si>
  <si>
    <t>円</t>
    <rPh sb="0" eb="1">
      <t>エン</t>
    </rPh>
    <phoneticPr fontId="11"/>
  </si>
  <si>
    <t>金融機関名</t>
    <rPh sb="0" eb="2">
      <t>キンユウ</t>
    </rPh>
    <rPh sb="2" eb="4">
      <t>キカン</t>
    </rPh>
    <rPh sb="4" eb="5">
      <t>メイ</t>
    </rPh>
    <phoneticPr fontId="11"/>
  </si>
  <si>
    <t>支店名</t>
    <rPh sb="0" eb="2">
      <t>シテン</t>
    </rPh>
    <rPh sb="2" eb="3">
      <t>ナ</t>
    </rPh>
    <phoneticPr fontId="11"/>
  </si>
  <si>
    <t>口座種別</t>
    <rPh sb="0" eb="2">
      <t>コウザ</t>
    </rPh>
    <rPh sb="2" eb="4">
      <t>シュベツ</t>
    </rPh>
    <phoneticPr fontId="11"/>
  </si>
  <si>
    <t>←口座種別をプルダウンメニューより選択</t>
    <rPh sb="1" eb="3">
      <t>コウザ</t>
    </rPh>
    <rPh sb="3" eb="5">
      <t>シュベツ</t>
    </rPh>
    <rPh sb="17" eb="19">
      <t>センタク</t>
    </rPh>
    <phoneticPr fontId="11"/>
  </si>
  <si>
    <t>口座番号</t>
    <rPh sb="0" eb="2">
      <t>コウザ</t>
    </rPh>
    <rPh sb="2" eb="4">
      <t>バンゴウ</t>
    </rPh>
    <phoneticPr fontId="11"/>
  </si>
  <si>
    <t>←左詰めで、口座番号を記入</t>
    <rPh sb="1" eb="2">
      <t>ヒダリ</t>
    </rPh>
    <rPh sb="2" eb="3">
      <t>ヅ</t>
    </rPh>
    <rPh sb="6" eb="8">
      <t>コウザ</t>
    </rPh>
    <rPh sb="8" eb="10">
      <t>バンゴウ</t>
    </rPh>
    <rPh sb="11" eb="13">
      <t>キニュウ</t>
    </rPh>
    <phoneticPr fontId="11"/>
  </si>
  <si>
    <t>口座名義（カタカナ）</t>
    <rPh sb="0" eb="2">
      <t>コウザ</t>
    </rPh>
    <rPh sb="2" eb="4">
      <t>メイギ</t>
    </rPh>
    <phoneticPr fontId="11"/>
  </si>
  <si>
    <t>口座名義（漢字）</t>
    <rPh sb="0" eb="2">
      <t>コウザ</t>
    </rPh>
    <rPh sb="2" eb="4">
      <t>メイギ</t>
    </rPh>
    <rPh sb="5" eb="7">
      <t>カンジ</t>
    </rPh>
    <phoneticPr fontId="11"/>
  </si>
  <si>
    <t>添付書類</t>
    <rPh sb="0" eb="2">
      <t>テンプ</t>
    </rPh>
    <rPh sb="2" eb="4">
      <t>ショルイ</t>
    </rPh>
    <phoneticPr fontId="11"/>
  </si>
  <si>
    <t>備考：※ 振込口座が確認できる資料（通帳等）を添付すること。</t>
    <phoneticPr fontId="4"/>
  </si>
  <si>
    <t>対象設備の区分</t>
    <rPh sb="0" eb="2">
      <t>タイショウ</t>
    </rPh>
    <rPh sb="2" eb="4">
      <t>セツビ</t>
    </rPh>
    <rPh sb="5" eb="7">
      <t>クブン</t>
    </rPh>
    <phoneticPr fontId="7"/>
  </si>
  <si>
    <t>ＶＯＣ排出削減設備</t>
    <phoneticPr fontId="7"/>
  </si>
  <si>
    <t>ＶＯＣ削減機能付空調・換気設備</t>
    <rPh sb="3" eb="5">
      <t>サクゲン</t>
    </rPh>
    <rPh sb="5" eb="7">
      <t>キノウ</t>
    </rPh>
    <rPh sb="7" eb="8">
      <t>ツキ</t>
    </rPh>
    <rPh sb="8" eb="10">
      <t>クウチョウ</t>
    </rPh>
    <rPh sb="11" eb="13">
      <t>カンキ</t>
    </rPh>
    <rPh sb="13" eb="15">
      <t>セツビ</t>
    </rPh>
    <phoneticPr fontId="7"/>
  </si>
  <si>
    <t>補助事業計画変更申請書</t>
    <rPh sb="0" eb="2">
      <t>ホジョ</t>
    </rPh>
    <rPh sb="2" eb="4">
      <t>ジギョウ</t>
    </rPh>
    <rPh sb="4" eb="6">
      <t>ケイカク</t>
    </rPh>
    <rPh sb="6" eb="8">
      <t>ヘンコウ</t>
    </rPh>
    <rPh sb="8" eb="10">
      <t>シンセイ</t>
    </rPh>
    <rPh sb="10" eb="11">
      <t>ショ</t>
    </rPh>
    <phoneticPr fontId="11"/>
  </si>
  <si>
    <t>変更の理由</t>
    <rPh sb="0" eb="2">
      <t>ヘンコウ</t>
    </rPh>
    <phoneticPr fontId="4"/>
  </si>
  <si>
    <t>ＶＯＣ削減</t>
    <rPh sb="3" eb="5">
      <t>サクゲン</t>
    </rPh>
    <phoneticPr fontId="4"/>
  </si>
  <si>
    <t>補助事業費</t>
    <rPh sb="0" eb="2">
      <t>ホジョ</t>
    </rPh>
    <rPh sb="2" eb="5">
      <t>ジギョウヒ</t>
    </rPh>
    <phoneticPr fontId="4"/>
  </si>
  <si>
    <t>変更概要</t>
    <phoneticPr fontId="4"/>
  </si>
  <si>
    <t>３連法令に関する事項（変更に係る事項について）</t>
    <rPh sb="1" eb="2">
      <t>レン</t>
    </rPh>
    <rPh sb="2" eb="4">
      <t>ホウレイ</t>
    </rPh>
    <rPh sb="5" eb="6">
      <t>カン</t>
    </rPh>
    <rPh sb="8" eb="10">
      <t>ジコウ</t>
    </rPh>
    <rPh sb="11" eb="13">
      <t>ヘンコウ</t>
    </rPh>
    <rPh sb="14" eb="15">
      <t>カカ</t>
    </rPh>
    <rPh sb="16" eb="18">
      <t>ジコウ</t>
    </rPh>
    <phoneticPr fontId="11"/>
  </si>
  <si>
    <t>数量</t>
    <rPh sb="0" eb="2">
      <t>スウリョウ</t>
    </rPh>
    <phoneticPr fontId="11"/>
  </si>
  <si>
    <t>※　事業実施に当たって許認可（届出）、権利使用（又は取得）の必要なものについて、その取得状況等を記載すること。
※　変更前として提出済みの様式第2を添付すること。</t>
    <rPh sb="2" eb="4">
      <t>ジギョウ</t>
    </rPh>
    <rPh sb="46" eb="47">
      <t>トウ</t>
    </rPh>
    <rPh sb="58" eb="60">
      <t>ヘンコウ</t>
    </rPh>
    <rPh sb="60" eb="61">
      <t>マエ</t>
    </rPh>
    <rPh sb="64" eb="66">
      <t>テイシュツ</t>
    </rPh>
    <rPh sb="66" eb="67">
      <t>ズ</t>
    </rPh>
    <rPh sb="69" eb="71">
      <t>ヨウシキ</t>
    </rPh>
    <rPh sb="71" eb="72">
      <t>ダイ</t>
    </rPh>
    <rPh sb="74" eb="76">
      <t>テンプ</t>
    </rPh>
    <phoneticPr fontId="11"/>
  </si>
  <si>
    <t>のとおり</t>
    <phoneticPr fontId="4"/>
  </si>
  <si>
    <t>変更の
有無</t>
    <rPh sb="0" eb="2">
      <t>ヘンコウ</t>
    </rPh>
    <rPh sb="4" eb="6">
      <t>ウム</t>
    </rPh>
    <phoneticPr fontId="4"/>
  </si>
  <si>
    <t>様式一覧</t>
    <rPh sb="0" eb="2">
      <t>ヨウシキ</t>
    </rPh>
    <rPh sb="2" eb="4">
      <t>イチラン</t>
    </rPh>
    <phoneticPr fontId="1"/>
  </si>
  <si>
    <t>シート名・様式名</t>
    <rPh sb="3" eb="4">
      <t>メイ</t>
    </rPh>
    <rPh sb="5" eb="8">
      <t>ヨウシキメイ</t>
    </rPh>
    <phoneticPr fontId="1"/>
  </si>
  <si>
    <t>分類</t>
    <rPh sb="0" eb="2">
      <t>ブンルイ</t>
    </rPh>
    <phoneticPr fontId="1"/>
  </si>
  <si>
    <t>【第</t>
    <rPh sb="1" eb="2">
      <t>ダイ</t>
    </rPh>
    <phoneticPr fontId="1"/>
  </si>
  <si>
    <t>号様式】</t>
    <rPh sb="0" eb="1">
      <t>ゴウ</t>
    </rPh>
    <rPh sb="1" eb="3">
      <t>ヨウシキ</t>
    </rPh>
    <phoneticPr fontId="1"/>
  </si>
  <si>
    <t>（第８条関係）</t>
    <rPh sb="1" eb="2">
      <t>ダイ</t>
    </rPh>
    <rPh sb="3" eb="4">
      <t>ジョウ</t>
    </rPh>
    <rPh sb="4" eb="6">
      <t>カンケイ</t>
    </rPh>
    <phoneticPr fontId="1"/>
  </si>
  <si>
    <t>補助金交付申請書</t>
    <rPh sb="0" eb="2">
      <t>ホジョ</t>
    </rPh>
    <phoneticPr fontId="3"/>
  </si>
  <si>
    <t>事業者</t>
    <rPh sb="0" eb="2">
      <t>ジギョウ</t>
    </rPh>
    <rPh sb="2" eb="3">
      <t>シャ</t>
    </rPh>
    <phoneticPr fontId="1"/>
  </si>
  <si>
    <t>補助金交付申請書　別紙（内訳）</t>
    <rPh sb="9" eb="11">
      <t>ベッシ</t>
    </rPh>
    <rPh sb="12" eb="14">
      <t>ウチワケ</t>
    </rPh>
    <phoneticPr fontId="3"/>
  </si>
  <si>
    <t>号様式の２】</t>
    <rPh sb="0" eb="1">
      <t>ゴウ</t>
    </rPh>
    <rPh sb="1" eb="3">
      <t>ヨウシキ</t>
    </rPh>
    <phoneticPr fontId="1"/>
  </si>
  <si>
    <t>誓約書</t>
  </si>
  <si>
    <t>号様式の３】</t>
    <rPh sb="0" eb="1">
      <t>ゴウ</t>
    </rPh>
    <rPh sb="1" eb="3">
      <t>ヨウシキ</t>
    </rPh>
    <phoneticPr fontId="1"/>
  </si>
  <si>
    <t>同意書</t>
    <rPh sb="0" eb="3">
      <t>ドウイショ</t>
    </rPh>
    <phoneticPr fontId="1"/>
  </si>
  <si>
    <t>事業実施計画書</t>
  </si>
  <si>
    <t>号様式】別紙１</t>
    <rPh sb="0" eb="1">
      <t>ゴウ</t>
    </rPh>
    <rPh sb="1" eb="3">
      <t>ヨウシキ</t>
    </rPh>
    <rPh sb="4" eb="6">
      <t>ベッシ</t>
    </rPh>
    <phoneticPr fontId="1"/>
  </si>
  <si>
    <t>号様式】別紙２</t>
    <rPh sb="0" eb="1">
      <t>ゴウ</t>
    </rPh>
    <rPh sb="1" eb="3">
      <t>ヨウシキ</t>
    </rPh>
    <rPh sb="4" eb="6">
      <t>ベッシ</t>
    </rPh>
    <phoneticPr fontId="1"/>
  </si>
  <si>
    <t>号様式】別紙３</t>
    <rPh sb="0" eb="1">
      <t>ゴウ</t>
    </rPh>
    <rPh sb="1" eb="3">
      <t>ヨウシキ</t>
    </rPh>
    <rPh sb="4" eb="6">
      <t>ベッシ</t>
    </rPh>
    <phoneticPr fontId="1"/>
  </si>
  <si>
    <t>補助事業経費内訳（明細）</t>
    <rPh sb="0" eb="2">
      <t>ホジョ</t>
    </rPh>
    <rPh sb="2" eb="4">
      <t>ジギョウ</t>
    </rPh>
    <rPh sb="4" eb="6">
      <t>ケイヒ</t>
    </rPh>
    <rPh sb="6" eb="8">
      <t>ウチワケ</t>
    </rPh>
    <rPh sb="9" eb="11">
      <t>メイサイ</t>
    </rPh>
    <phoneticPr fontId="1"/>
  </si>
  <si>
    <t>（第９条関係）</t>
    <rPh sb="1" eb="2">
      <t>ダイ</t>
    </rPh>
    <rPh sb="3" eb="4">
      <t>ジョウ</t>
    </rPh>
    <rPh sb="4" eb="6">
      <t>カンケイ</t>
    </rPh>
    <phoneticPr fontId="1"/>
  </si>
  <si>
    <t>補助金交付決定通知</t>
    <rPh sb="0" eb="3">
      <t>ホジョキン</t>
    </rPh>
    <rPh sb="3" eb="5">
      <t>コウフ</t>
    </rPh>
    <rPh sb="5" eb="7">
      <t>ケッテイ</t>
    </rPh>
    <rPh sb="7" eb="9">
      <t>ツウチ</t>
    </rPh>
    <phoneticPr fontId="1"/>
  </si>
  <si>
    <t>公社</t>
    <rPh sb="0" eb="2">
      <t>コウシャ</t>
    </rPh>
    <phoneticPr fontId="1"/>
  </si>
  <si>
    <t>補助金不交付決定通知</t>
    <rPh sb="0" eb="3">
      <t>ホジョキン</t>
    </rPh>
    <rPh sb="3" eb="4">
      <t>フ</t>
    </rPh>
    <rPh sb="4" eb="6">
      <t>コウフ</t>
    </rPh>
    <rPh sb="6" eb="8">
      <t>ケッテイ</t>
    </rPh>
    <rPh sb="8" eb="10">
      <t>ツウチ</t>
    </rPh>
    <phoneticPr fontId="1"/>
  </si>
  <si>
    <t>（第11条関係）</t>
    <rPh sb="1" eb="2">
      <t>ダイ</t>
    </rPh>
    <rPh sb="4" eb="5">
      <t>ジョウ</t>
    </rPh>
    <rPh sb="5" eb="7">
      <t>カンケイ</t>
    </rPh>
    <phoneticPr fontId="1"/>
  </si>
  <si>
    <t>補助金交付申請撤回届出書</t>
    <rPh sb="0" eb="2">
      <t>ホジョ</t>
    </rPh>
    <phoneticPr fontId="3"/>
  </si>
  <si>
    <t>（第12条関係）</t>
    <rPh sb="1" eb="2">
      <t>ダイ</t>
    </rPh>
    <rPh sb="4" eb="5">
      <t>ジョウ</t>
    </rPh>
    <rPh sb="5" eb="7">
      <t>カンケイ</t>
    </rPh>
    <phoneticPr fontId="1"/>
  </si>
  <si>
    <t>補助事業開始届出書</t>
    <rPh sb="0" eb="2">
      <t>ホジョ</t>
    </rPh>
    <rPh sb="7" eb="8">
      <t>デ</t>
    </rPh>
    <rPh sb="8" eb="9">
      <t>ショ</t>
    </rPh>
    <phoneticPr fontId="3"/>
  </si>
  <si>
    <t>（第15条関係）</t>
    <rPh sb="1" eb="2">
      <t>ダイ</t>
    </rPh>
    <rPh sb="4" eb="5">
      <t>ジョウ</t>
    </rPh>
    <rPh sb="5" eb="7">
      <t>カンケイ</t>
    </rPh>
    <phoneticPr fontId="1"/>
  </si>
  <si>
    <t>補助事業承継承認申請書</t>
    <rPh sb="0" eb="2">
      <t>ホジョ</t>
    </rPh>
    <phoneticPr fontId="3"/>
  </si>
  <si>
    <t>補助事業承継（承認・不承認）通知書</t>
    <rPh sb="0" eb="2">
      <t>ホジョ</t>
    </rPh>
    <rPh sb="10" eb="13">
      <t>フショウニン</t>
    </rPh>
    <rPh sb="14" eb="17">
      <t>ツウチショ</t>
    </rPh>
    <phoneticPr fontId="3"/>
  </si>
  <si>
    <t>（第16条関係）</t>
    <rPh sb="1" eb="2">
      <t>ダイ</t>
    </rPh>
    <rPh sb="4" eb="5">
      <t>ジョウ</t>
    </rPh>
    <rPh sb="5" eb="7">
      <t>カンケイ</t>
    </rPh>
    <phoneticPr fontId="1"/>
  </si>
  <si>
    <t>補助事業計画変更申請書</t>
    <rPh sb="0" eb="2">
      <t>ホジョ</t>
    </rPh>
    <phoneticPr fontId="3"/>
  </si>
  <si>
    <t>補助事業経費内訳（明細）(変更後）</t>
    <rPh sb="0" eb="2">
      <t>ホジョ</t>
    </rPh>
    <rPh sb="2" eb="4">
      <t>ジギョウ</t>
    </rPh>
    <rPh sb="4" eb="6">
      <t>ケイヒ</t>
    </rPh>
    <rPh sb="6" eb="8">
      <t>ウチワケ</t>
    </rPh>
    <rPh sb="9" eb="11">
      <t>メイサイ</t>
    </rPh>
    <rPh sb="13" eb="15">
      <t>ヘンコウ</t>
    </rPh>
    <rPh sb="15" eb="16">
      <t>ゴ</t>
    </rPh>
    <phoneticPr fontId="1"/>
  </si>
  <si>
    <t>補助事業計画変更届出書</t>
    <rPh sb="0" eb="2">
      <t>ホジョ</t>
    </rPh>
    <rPh sb="8" eb="9">
      <t>トドケ</t>
    </rPh>
    <rPh sb="9" eb="10">
      <t>デ</t>
    </rPh>
    <rPh sb="10" eb="11">
      <t>ショ</t>
    </rPh>
    <phoneticPr fontId="3"/>
  </si>
  <si>
    <t>補助事業計画変更承認通知書</t>
    <rPh sb="0" eb="2">
      <t>ホジョ</t>
    </rPh>
    <phoneticPr fontId="1"/>
  </si>
  <si>
    <t>（第17条関係）</t>
    <rPh sb="1" eb="2">
      <t>ダイ</t>
    </rPh>
    <rPh sb="4" eb="5">
      <t>ジョウ</t>
    </rPh>
    <rPh sb="5" eb="7">
      <t>カンケイ</t>
    </rPh>
    <phoneticPr fontId="1"/>
  </si>
  <si>
    <t>事業者情報の変更届出書</t>
  </si>
  <si>
    <t>（第18条関係）</t>
    <rPh sb="1" eb="2">
      <t>ダイ</t>
    </rPh>
    <rPh sb="4" eb="5">
      <t>ジョウ</t>
    </rPh>
    <rPh sb="5" eb="7">
      <t>カンケイ</t>
    </rPh>
    <phoneticPr fontId="1"/>
  </si>
  <si>
    <t>工事遅延等報告書</t>
  </si>
  <si>
    <t>（第19条関係）</t>
    <rPh sb="1" eb="2">
      <t>ダイ</t>
    </rPh>
    <rPh sb="4" eb="5">
      <t>ジョウ</t>
    </rPh>
    <rPh sb="5" eb="7">
      <t>カンケイ</t>
    </rPh>
    <phoneticPr fontId="1"/>
  </si>
  <si>
    <t>補助事業中止（廃止）申請書</t>
    <rPh sb="0" eb="2">
      <t>ホジョ</t>
    </rPh>
    <phoneticPr fontId="3"/>
  </si>
  <si>
    <t>補助事業中止（廃止）承認通知書</t>
    <rPh sb="0" eb="2">
      <t>ホジョ</t>
    </rPh>
    <phoneticPr fontId="1"/>
  </si>
  <si>
    <t>（第21条関係）</t>
    <rPh sb="1" eb="2">
      <t>ダイ</t>
    </rPh>
    <rPh sb="4" eb="5">
      <t>ジョウ</t>
    </rPh>
    <rPh sb="5" eb="7">
      <t>カンケイ</t>
    </rPh>
    <phoneticPr fontId="1"/>
  </si>
  <si>
    <t>補助事業経費内訳</t>
    <rPh sb="0" eb="2">
      <t>ホジョ</t>
    </rPh>
    <rPh sb="2" eb="4">
      <t>ジギョウ</t>
    </rPh>
    <rPh sb="4" eb="6">
      <t>ケイヒ</t>
    </rPh>
    <rPh sb="6" eb="8">
      <t>ウチワケ</t>
    </rPh>
    <phoneticPr fontId="1"/>
  </si>
  <si>
    <t>号様式】別紙1-2</t>
    <rPh sb="0" eb="1">
      <t>ゴウ</t>
    </rPh>
    <rPh sb="1" eb="3">
      <t>ヨウシキ</t>
    </rPh>
    <rPh sb="4" eb="6">
      <t>ベッシ</t>
    </rPh>
    <phoneticPr fontId="1"/>
  </si>
  <si>
    <t>（第22条関係）</t>
    <rPh sb="1" eb="2">
      <t>ダイ</t>
    </rPh>
    <rPh sb="4" eb="5">
      <t>ジョウ</t>
    </rPh>
    <rPh sb="5" eb="7">
      <t>カンケイ</t>
    </rPh>
    <phoneticPr fontId="1"/>
  </si>
  <si>
    <t>補助金額確定通知書</t>
    <rPh sb="0" eb="3">
      <t>ホジョキン</t>
    </rPh>
    <rPh sb="3" eb="4">
      <t>ガク</t>
    </rPh>
    <rPh sb="4" eb="6">
      <t>カクテイ</t>
    </rPh>
    <rPh sb="6" eb="8">
      <t>ツウチ</t>
    </rPh>
    <rPh sb="8" eb="9">
      <t>ショ</t>
    </rPh>
    <phoneticPr fontId="1"/>
  </si>
  <si>
    <t>参考様式</t>
    <rPh sb="0" eb="2">
      <t>サンコウ</t>
    </rPh>
    <rPh sb="2" eb="4">
      <t>ヨウシキ</t>
    </rPh>
    <phoneticPr fontId="1"/>
  </si>
  <si>
    <t>振込依頼書</t>
    <rPh sb="0" eb="2">
      <t>フリコミ</t>
    </rPh>
    <rPh sb="2" eb="5">
      <t>イライショ</t>
    </rPh>
    <phoneticPr fontId="1"/>
  </si>
  <si>
    <t>（第23条関係）</t>
    <rPh sb="1" eb="2">
      <t>ダイ</t>
    </rPh>
    <rPh sb="4" eb="5">
      <t>ジョウ</t>
    </rPh>
    <rPh sb="5" eb="7">
      <t>カンケイ</t>
    </rPh>
    <phoneticPr fontId="1"/>
  </si>
  <si>
    <t>補助金交付決定取消通知書</t>
    <rPh sb="0" eb="2">
      <t>ホジョ</t>
    </rPh>
    <phoneticPr fontId="1"/>
  </si>
  <si>
    <t>（第24条関係）</t>
    <rPh sb="1" eb="2">
      <t>ダイ</t>
    </rPh>
    <rPh sb="4" eb="5">
      <t>ジョウ</t>
    </rPh>
    <rPh sb="5" eb="7">
      <t>カンケイ</t>
    </rPh>
    <phoneticPr fontId="1"/>
  </si>
  <si>
    <t>補助金返還請求通知書</t>
    <rPh sb="0" eb="2">
      <t>ホジョ</t>
    </rPh>
    <phoneticPr fontId="1"/>
  </si>
  <si>
    <t>補助金返還報告書</t>
    <rPh sb="0" eb="2">
      <t>ホジョ</t>
    </rPh>
    <phoneticPr fontId="3"/>
  </si>
  <si>
    <t>（第28条関係）</t>
    <rPh sb="1" eb="2">
      <t>ダイ</t>
    </rPh>
    <rPh sb="4" eb="5">
      <t>ジョウ</t>
    </rPh>
    <rPh sb="5" eb="7">
      <t>カンケイ</t>
    </rPh>
    <phoneticPr fontId="1"/>
  </si>
  <si>
    <t>所有者変更承認申請書</t>
  </si>
  <si>
    <t>所有者変更承認通知書</t>
  </si>
  <si>
    <t>取得財産等処分承認申請書</t>
  </si>
  <si>
    <t>財産等の処分に係る納付額通知書</t>
    <rPh sb="0" eb="2">
      <t>ザイサン</t>
    </rPh>
    <phoneticPr fontId="1"/>
  </si>
  <si>
    <t>取得財産等処分承認通知書</t>
    <rPh sb="9" eb="12">
      <t>ツウチショ</t>
    </rPh>
    <phoneticPr fontId="3"/>
  </si>
  <si>
    <t>補助事業計画書（変更後）</t>
    <rPh sb="0" eb="2">
      <t>ホジョ</t>
    </rPh>
    <rPh sb="6" eb="7">
      <t>ショ</t>
    </rPh>
    <rPh sb="8" eb="10">
      <t>ヘンコウ</t>
    </rPh>
    <rPh sb="10" eb="11">
      <t>ゴ</t>
    </rPh>
    <phoneticPr fontId="3"/>
  </si>
  <si>
    <t>工事完了届出書</t>
    <rPh sb="0" eb="2">
      <t>コウジ</t>
    </rPh>
    <rPh sb="2" eb="4">
      <t>カンリョウ</t>
    </rPh>
    <rPh sb="4" eb="6">
      <t>トドケデ</t>
    </rPh>
    <rPh sb="6" eb="7">
      <t>ショ</t>
    </rPh>
    <phoneticPr fontId="11"/>
  </si>
  <si>
    <t>工事完了年月日</t>
  </si>
  <si>
    <t>号様式】別紙</t>
    <rPh sb="0" eb="1">
      <t>ゴウ</t>
    </rPh>
    <rPh sb="1" eb="3">
      <t>ヨウシキ</t>
    </rPh>
    <rPh sb="4" eb="6">
      <t>ベッシ</t>
    </rPh>
    <phoneticPr fontId="1"/>
  </si>
  <si>
    <t>工事完了届出書</t>
    <rPh sb="0" eb="2">
      <t>コウジ</t>
    </rPh>
    <rPh sb="2" eb="4">
      <t>カンリョウ</t>
    </rPh>
    <rPh sb="4" eb="5">
      <t>トドケ</t>
    </rPh>
    <rPh sb="5" eb="6">
      <t>デ</t>
    </rPh>
    <rPh sb="6" eb="7">
      <t>ショ</t>
    </rPh>
    <phoneticPr fontId="3"/>
  </si>
  <si>
    <t>その他は本欄に直接入力</t>
  </si>
  <si>
    <t>普通</t>
    <rPh sb="0" eb="2">
      <t>フツウ</t>
    </rPh>
    <phoneticPr fontId="4"/>
  </si>
  <si>
    <t>当座</t>
    <rPh sb="0" eb="2">
      <t>トウザ</t>
    </rPh>
    <phoneticPr fontId="4"/>
  </si>
  <si>
    <t/>
  </si>
  <si>
    <t>　貴公社理事長又は東京都が必要と認めた場合には、暴力団関係者であるか否かの確認のため、警視庁へ照会がなされることに同意いたします。</t>
    <phoneticPr fontId="4"/>
  </si>
  <si>
    <t>　本申請書は、事実に基づき、申請者の不利益にならない範囲において訂正される可能性があることについて同意いたします。</t>
    <phoneticPr fontId="4"/>
  </si>
  <si>
    <t>１</t>
    <phoneticPr fontId="4"/>
  </si>
  <si>
    <t>２</t>
    <phoneticPr fontId="4"/>
  </si>
  <si>
    <t>３</t>
    <phoneticPr fontId="4"/>
  </si>
  <si>
    <t>４</t>
    <phoneticPr fontId="4"/>
  </si>
  <si>
    <t>補助事業計画変更（変更後）</t>
    <rPh sb="0" eb="2">
      <t>ホジョ</t>
    </rPh>
    <rPh sb="2" eb="4">
      <t>ジギョウ</t>
    </rPh>
    <rPh sb="4" eb="6">
      <t>ケイカク</t>
    </rPh>
    <rPh sb="6" eb="8">
      <t>ヘンコウ</t>
    </rPh>
    <rPh sb="9" eb="11">
      <t>ヘンコウ</t>
    </rPh>
    <rPh sb="11" eb="12">
      <t>ゴ</t>
    </rPh>
    <phoneticPr fontId="4"/>
  </si>
  <si>
    <t>事業開始時の工事完了予定年月日</t>
    <rPh sb="0" eb="2">
      <t>ジギョウ</t>
    </rPh>
    <rPh sb="2" eb="4">
      <t>カイシ</t>
    </rPh>
    <rPh sb="4" eb="5">
      <t>ジ</t>
    </rPh>
    <rPh sb="6" eb="8">
      <t>コウジ</t>
    </rPh>
    <rPh sb="8" eb="10">
      <t>カンリョウ</t>
    </rPh>
    <rPh sb="10" eb="12">
      <t>ヨテイ</t>
    </rPh>
    <rPh sb="12" eb="15">
      <t>ネンガッピ</t>
    </rPh>
    <phoneticPr fontId="29"/>
  </si>
  <si>
    <t>本報告時の工事完了予定年月日</t>
    <rPh sb="0" eb="1">
      <t>ホン</t>
    </rPh>
    <rPh sb="1" eb="3">
      <t>ホウコク</t>
    </rPh>
    <rPh sb="3" eb="4">
      <t>ジ</t>
    </rPh>
    <rPh sb="5" eb="7">
      <t>コウジ</t>
    </rPh>
    <rPh sb="7" eb="9">
      <t>カンリョウ</t>
    </rPh>
    <rPh sb="9" eb="11">
      <t>ヨテイ</t>
    </rPh>
    <rPh sb="11" eb="14">
      <t>ネンガッピ</t>
    </rPh>
    <phoneticPr fontId="29"/>
  </si>
  <si>
    <t>工事完了時補助対象経費</t>
    <phoneticPr fontId="4"/>
  </si>
  <si>
    <t>工事完了時補助金交付申請額</t>
    <phoneticPr fontId="4"/>
  </si>
  <si>
    <t>未納返還金額</t>
    <rPh sb="0" eb="2">
      <t>ミノウ</t>
    </rPh>
    <rPh sb="2" eb="5">
      <t>ヘンカンキン</t>
    </rPh>
    <rPh sb="5" eb="6">
      <t>ガク</t>
    </rPh>
    <phoneticPr fontId="4"/>
  </si>
  <si>
    <t>処分の相手方※</t>
    <rPh sb="0" eb="2">
      <t>ショブン</t>
    </rPh>
    <rPh sb="3" eb="6">
      <t>アイテガタ</t>
    </rPh>
    <phoneticPr fontId="29"/>
  </si>
  <si>
    <t>　この誓約に違反又は相違があり、交付要綱第23条の規定により補助金交付決定の全部又は一部の取消しを受けた場合において、交付要綱第24条に規定する補助金の返還を請求されたときは、これに異議なく応じることを誓約いたします。</t>
    <phoneticPr fontId="4"/>
  </si>
  <si>
    <r>
      <t xml:space="preserve">中止の期間
</t>
    </r>
    <r>
      <rPr>
        <sz val="9"/>
        <color theme="1"/>
        <rFont val="ＭＳ 明朝"/>
        <family val="1"/>
        <charset val="128"/>
      </rPr>
      <t>※中止する場合に記載</t>
    </r>
    <rPh sb="0" eb="2">
      <t>チュウシ</t>
    </rPh>
    <rPh sb="3" eb="5">
      <t>キカン</t>
    </rPh>
    <rPh sb="7" eb="9">
      <t>チュウシ</t>
    </rPh>
    <rPh sb="11" eb="13">
      <t>バアイ</t>
    </rPh>
    <rPh sb="14" eb="16">
      <t>キサイ</t>
    </rPh>
    <phoneticPr fontId="29"/>
  </si>
  <si>
    <t>既に交付を受けている補助金額</t>
    <rPh sb="0" eb="1">
      <t>スデ</t>
    </rPh>
    <rPh sb="2" eb="4">
      <t>コウフ</t>
    </rPh>
    <rPh sb="5" eb="6">
      <t>ウ</t>
    </rPh>
    <rPh sb="10" eb="12">
      <t>ホジョ</t>
    </rPh>
    <rPh sb="12" eb="14">
      <t>キンガク</t>
    </rPh>
    <phoneticPr fontId="29"/>
  </si>
  <si>
    <t>【補助金の交付に伴う義務】</t>
    <rPh sb="1" eb="3">
      <t>ホジョ</t>
    </rPh>
    <phoneticPr fontId="4"/>
  </si>
  <si>
    <t>補助対象設備の所有者の変更に伴い、交付要綱に定められた本補助金の交付に伴う全ての条件、義務等についても、補助対象設備の変更後の所有者に移転することを承諾します。</t>
    <rPh sb="0" eb="2">
      <t>ホジョ</t>
    </rPh>
    <rPh sb="28" eb="30">
      <t>ホジョ</t>
    </rPh>
    <rPh sb="52" eb="54">
      <t>ホジョ</t>
    </rPh>
    <phoneticPr fontId="4"/>
  </si>
  <si>
    <t>変更の内容</t>
  </si>
  <si>
    <t>１ 法人登記住所の変更</t>
    <rPh sb="2" eb="4">
      <t>ホウジン</t>
    </rPh>
    <rPh sb="4" eb="6">
      <t>トウキ</t>
    </rPh>
    <rPh sb="6" eb="8">
      <t>ジュウショ</t>
    </rPh>
    <rPh sb="9" eb="11">
      <t>ヘンコウ</t>
    </rPh>
    <phoneticPr fontId="11"/>
  </si>
  <si>
    <t>３ 代表者変更</t>
    <rPh sb="2" eb="5">
      <t>ダイヒョウシャ</t>
    </rPh>
    <rPh sb="5" eb="7">
      <t>ヘンコウ</t>
    </rPh>
    <phoneticPr fontId="4"/>
  </si>
  <si>
    <t>４ その他</t>
    <rPh sb="4" eb="5">
      <t>タ</t>
    </rPh>
    <phoneticPr fontId="4"/>
  </si>
  <si>
    <t>２ 組織変更(株式会社化など)</t>
    <rPh sb="2" eb="4">
      <t>ソシキ</t>
    </rPh>
    <rPh sb="4" eb="6">
      <t>ヘンコウ</t>
    </rPh>
    <rPh sb="7" eb="12">
      <t>カブシキガイシャカ</t>
    </rPh>
    <phoneticPr fontId="4"/>
  </si>
  <si>
    <t>遅延等が補助事業に及ぼす
おそれがある影響</t>
    <rPh sb="0" eb="2">
      <t>チエン</t>
    </rPh>
    <rPh sb="2" eb="3">
      <t>トウ</t>
    </rPh>
    <rPh sb="4" eb="6">
      <t>ホジョ</t>
    </rPh>
    <rPh sb="6" eb="8">
      <t>ジギョウ</t>
    </rPh>
    <rPh sb="9" eb="10">
      <t>オヨ</t>
    </rPh>
    <rPh sb="19" eb="21">
      <t>エイキョウ</t>
    </rPh>
    <phoneticPr fontId="4"/>
  </si>
  <si>
    <t>処 分 の 理 由</t>
    <rPh sb="0" eb="1">
      <t>トコロ</t>
    </rPh>
    <rPh sb="2" eb="3">
      <t>ブン</t>
    </rPh>
    <rPh sb="6" eb="7">
      <t>リ</t>
    </rPh>
    <rPh sb="8" eb="9">
      <t>ヨシ</t>
    </rPh>
    <phoneticPr fontId="4"/>
  </si>
  <si>
    <t>処 分 の 方 法</t>
    <rPh sb="0" eb="1">
      <t>トコロ</t>
    </rPh>
    <rPh sb="2" eb="3">
      <t>ブン</t>
    </rPh>
    <rPh sb="6" eb="7">
      <t>カタ</t>
    </rPh>
    <rPh sb="8" eb="9">
      <t>ホウ</t>
    </rPh>
    <phoneticPr fontId="29"/>
  </si>
  <si>
    <t>名 称</t>
    <rPh sb="0" eb="1">
      <t>ナ</t>
    </rPh>
    <rPh sb="2" eb="3">
      <t>ショウ</t>
    </rPh>
    <phoneticPr fontId="29"/>
  </si>
  <si>
    <t>住 所</t>
    <rPh sb="0" eb="1">
      <t>ジュウ</t>
    </rPh>
    <rPh sb="2" eb="3">
      <t>ショ</t>
    </rPh>
    <phoneticPr fontId="29"/>
  </si>
  <si>
    <t>（注）売却、譲渡、交換、貸与、担保提供の相手方のある場合は、それぞれの相手方、 条件及び
     金額について記載すること。</t>
    <phoneticPr fontId="4"/>
  </si>
  <si>
    <t>（補助事業者）</t>
    <phoneticPr fontId="4"/>
  </si>
  <si>
    <t>追加・変更・削除
の別</t>
    <rPh sb="0" eb="2">
      <t>ツイカ</t>
    </rPh>
    <rPh sb="3" eb="5">
      <t>ヘンコウ</t>
    </rPh>
    <rPh sb="6" eb="8">
      <t>サクジョ</t>
    </rPh>
    <rPh sb="10" eb="11">
      <t>ベツ</t>
    </rPh>
    <phoneticPr fontId="7"/>
  </si>
  <si>
    <t>電 力 削 減</t>
    <rPh sb="0" eb="1">
      <t>デン</t>
    </rPh>
    <rPh sb="2" eb="3">
      <t>チカラ</t>
    </rPh>
    <rPh sb="4" eb="5">
      <t>サク</t>
    </rPh>
    <rPh sb="6" eb="7">
      <t>ゲン</t>
    </rPh>
    <phoneticPr fontId="4"/>
  </si>
  <si>
    <t>電 話 番 号</t>
    <rPh sb="0" eb="1">
      <t>デン</t>
    </rPh>
    <rPh sb="2" eb="3">
      <t>ハナシ</t>
    </rPh>
    <rPh sb="4" eb="5">
      <t>バン</t>
    </rPh>
    <rPh sb="6" eb="7">
      <t>ゴウ</t>
    </rPh>
    <phoneticPr fontId="11"/>
  </si>
  <si>
    <t>（補助事業者）</t>
    <phoneticPr fontId="4"/>
  </si>
  <si>
    <t>処 分 予 定 日</t>
    <rPh sb="0" eb="1">
      <t>トコロ</t>
    </rPh>
    <rPh sb="2" eb="3">
      <t>ブン</t>
    </rPh>
    <rPh sb="4" eb="5">
      <t>ヨ</t>
    </rPh>
    <rPh sb="6" eb="7">
      <t>サダム</t>
    </rPh>
    <rPh sb="8" eb="9">
      <t>ヒ</t>
    </rPh>
    <phoneticPr fontId="29"/>
  </si>
  <si>
    <t>登記された
本社住所</t>
    <rPh sb="0" eb="2">
      <t>トウキ</t>
    </rPh>
    <rPh sb="6" eb="8">
      <t>ホンシャ</t>
    </rPh>
    <rPh sb="8" eb="10">
      <t>ジュウショ</t>
    </rPh>
    <phoneticPr fontId="4"/>
  </si>
  <si>
    <t>のとおり</t>
    <phoneticPr fontId="4"/>
  </si>
  <si>
    <t>　理事長　殿</t>
  </si>
  <si>
    <t>消防法</t>
    <rPh sb="0" eb="3">
      <t>ショウボウホウ</t>
    </rPh>
    <phoneticPr fontId="7"/>
  </si>
  <si>
    <t>毒物及び劇物取締法</t>
    <rPh sb="0" eb="2">
      <t>ドクブツ</t>
    </rPh>
    <rPh sb="2" eb="3">
      <t>オヨ</t>
    </rPh>
    <rPh sb="4" eb="6">
      <t>ゲキブツ</t>
    </rPh>
    <rPh sb="6" eb="9">
      <t>トリシマリホウ</t>
    </rPh>
    <phoneticPr fontId="7"/>
  </si>
  <si>
    <t>（該当に○印）</t>
    <rPh sb="1" eb="3">
      <t>ガイトウ</t>
    </rPh>
    <rPh sb="5" eb="6">
      <t>シルシ</t>
    </rPh>
    <phoneticPr fontId="4"/>
  </si>
  <si>
    <r>
      <t>様式番号・シート名</t>
    </r>
    <r>
      <rPr>
        <b/>
        <sz val="9"/>
        <color theme="1"/>
        <rFont val="游ゴシック"/>
        <family val="3"/>
        <charset val="128"/>
        <scheme val="minor"/>
      </rPr>
      <t>（変更後）</t>
    </r>
    <rPh sb="0" eb="2">
      <t>ヨウシキ</t>
    </rPh>
    <rPh sb="2" eb="4">
      <t>バンゴウ</t>
    </rPh>
    <rPh sb="8" eb="9">
      <t>メイ</t>
    </rPh>
    <rPh sb="10" eb="12">
      <t>ヘンコウ</t>
    </rPh>
    <rPh sb="12" eb="13">
      <t>ゴ</t>
    </rPh>
    <phoneticPr fontId="1"/>
  </si>
  <si>
    <r>
      <t>様式番号・シート名</t>
    </r>
    <r>
      <rPr>
        <b/>
        <sz val="9"/>
        <color theme="1"/>
        <rFont val="游ゴシック"/>
        <family val="3"/>
        <charset val="128"/>
        <scheme val="minor"/>
      </rPr>
      <t>(変更前）</t>
    </r>
    <rPh sb="0" eb="2">
      <t>ヨウシキ</t>
    </rPh>
    <rPh sb="2" eb="4">
      <t>バンゴウ</t>
    </rPh>
    <rPh sb="8" eb="9">
      <t>メイ</t>
    </rPh>
    <rPh sb="10" eb="12">
      <t>ヘンコウ</t>
    </rPh>
    <rPh sb="12" eb="13">
      <t>マエ</t>
    </rPh>
    <phoneticPr fontId="1"/>
  </si>
  <si>
    <t>号様式の３】別紙１</t>
    <rPh sb="0" eb="1">
      <t>ゴウ</t>
    </rPh>
    <rPh sb="1" eb="3">
      <t>ヨウシキ</t>
    </rPh>
    <rPh sb="6" eb="8">
      <t>ベッシ</t>
    </rPh>
    <phoneticPr fontId="1"/>
  </si>
  <si>
    <t>号様式の２】別紙１</t>
    <rPh sb="0" eb="1">
      <t>ゴウ</t>
    </rPh>
    <rPh sb="1" eb="3">
      <t>ヨウシキ</t>
    </rPh>
    <rPh sb="6" eb="8">
      <t>ベッシ</t>
    </rPh>
    <phoneticPr fontId="1"/>
  </si>
  <si>
    <t>VOC削減率計算書（処理・回収・捕集・その他）</t>
    <rPh sb="3" eb="5">
      <t>サクゲン</t>
    </rPh>
    <rPh sb="5" eb="6">
      <t>リツ</t>
    </rPh>
    <rPh sb="6" eb="9">
      <t>ケイサンショ</t>
    </rPh>
    <rPh sb="10" eb="12">
      <t>ショリ</t>
    </rPh>
    <rPh sb="13" eb="15">
      <t>カイシュウ</t>
    </rPh>
    <rPh sb="16" eb="18">
      <t>ホシュウ</t>
    </rPh>
    <rPh sb="21" eb="22">
      <t>タ</t>
    </rPh>
    <phoneticPr fontId="3"/>
  </si>
  <si>
    <t>VOC削減率計算書（原材料の変更による削減）</t>
    <rPh sb="3" eb="5">
      <t>サクゲン</t>
    </rPh>
    <rPh sb="5" eb="6">
      <t>リツ</t>
    </rPh>
    <rPh sb="6" eb="9">
      <t>ケイサンショ</t>
    </rPh>
    <rPh sb="10" eb="13">
      <t>ゲンザイリョウ</t>
    </rPh>
    <rPh sb="14" eb="16">
      <t>ヘンコウ</t>
    </rPh>
    <rPh sb="19" eb="21">
      <t>サクゲン</t>
    </rPh>
    <phoneticPr fontId="3"/>
  </si>
  <si>
    <t>電力削減計算書</t>
    <rPh sb="0" eb="2">
      <t>デンリョク</t>
    </rPh>
    <rPh sb="2" eb="4">
      <t>サクゲン</t>
    </rPh>
    <rPh sb="4" eb="7">
      <t>ケイサンショ</t>
    </rPh>
    <phoneticPr fontId="3"/>
  </si>
  <si>
    <t>VOC削減率計算書（原材料の変更による削減）</t>
    <rPh sb="3" eb="5">
      <t>サクゲン</t>
    </rPh>
    <rPh sb="5" eb="6">
      <t>リツ</t>
    </rPh>
    <rPh sb="6" eb="9">
      <t>ケイサンショ</t>
    </rPh>
    <rPh sb="10" eb="13">
      <t>ゲンザイリョウ</t>
    </rPh>
    <rPh sb="14" eb="16">
      <t>ヘンコウ</t>
    </rPh>
    <rPh sb="19" eb="21">
      <t>サクゲン</t>
    </rPh>
    <phoneticPr fontId="38"/>
  </si>
  <si>
    <t>１.導入設備名称</t>
    <rPh sb="2" eb="4">
      <t>ドウニュウ</t>
    </rPh>
    <rPh sb="4" eb="6">
      <t>セツビ</t>
    </rPh>
    <rPh sb="6" eb="8">
      <t>メイショウ</t>
    </rPh>
    <phoneticPr fontId="38"/>
  </si>
  <si>
    <t>２.ＶＯＣ削減方法</t>
    <rPh sb="5" eb="7">
      <t>サクゲン</t>
    </rPh>
    <rPh sb="7" eb="9">
      <t>ホウホウ</t>
    </rPh>
    <phoneticPr fontId="38"/>
  </si>
  <si>
    <t>３.原材料使用量</t>
    <rPh sb="2" eb="5">
      <t>ゲンザイリョウ</t>
    </rPh>
    <rPh sb="5" eb="8">
      <t>シヨウリョウ</t>
    </rPh>
    <phoneticPr fontId="38"/>
  </si>
  <si>
    <t>【導入前】</t>
    <rPh sb="1" eb="3">
      <t>ドウニュウ</t>
    </rPh>
    <rPh sb="3" eb="4">
      <t>マエ</t>
    </rPh>
    <phoneticPr fontId="38"/>
  </si>
  <si>
    <t>原材料名称</t>
    <rPh sb="0" eb="3">
      <t>ゲンザイリョウ</t>
    </rPh>
    <rPh sb="3" eb="5">
      <t>メイショウ</t>
    </rPh>
    <phoneticPr fontId="38"/>
  </si>
  <si>
    <t>SDS
資料No,</t>
    <rPh sb="4" eb="6">
      <t>シリョウ</t>
    </rPh>
    <phoneticPr fontId="38"/>
  </si>
  <si>
    <t>単位
（/年）</t>
    <rPh sb="0" eb="2">
      <t>タンイ</t>
    </rPh>
    <rPh sb="5" eb="6">
      <t>ネン</t>
    </rPh>
    <phoneticPr fontId="38"/>
  </si>
  <si>
    <t>月最大
使用量</t>
    <rPh sb="0" eb="1">
      <t>ツキ</t>
    </rPh>
    <rPh sb="1" eb="3">
      <t>サイダイ</t>
    </rPh>
    <rPh sb="4" eb="7">
      <t>シヨウリョウ</t>
    </rPh>
    <phoneticPr fontId="38"/>
  </si>
  <si>
    <t>単位
（/月）</t>
    <rPh sb="0" eb="2">
      <t>タンイ</t>
    </rPh>
    <rPh sb="5" eb="6">
      <t>ツキ</t>
    </rPh>
    <phoneticPr fontId="38"/>
  </si>
  <si>
    <t>主なVOC成分名
（上位2成分）</t>
    <rPh sb="0" eb="1">
      <t>オモ</t>
    </rPh>
    <rPh sb="5" eb="7">
      <t>セイブン</t>
    </rPh>
    <rPh sb="7" eb="8">
      <t>メイ</t>
    </rPh>
    <rPh sb="10" eb="12">
      <t>ジョウイ</t>
    </rPh>
    <rPh sb="13" eb="15">
      <t>セイブン</t>
    </rPh>
    <phoneticPr fontId="38"/>
  </si>
  <si>
    <t>含有率</t>
    <rPh sb="0" eb="2">
      <t>ガンユウ</t>
    </rPh>
    <rPh sb="2" eb="3">
      <t>リツ</t>
    </rPh>
    <phoneticPr fontId="38"/>
  </si>
  <si>
    <t>％</t>
    <phoneticPr fontId="38"/>
  </si>
  <si>
    <t>注）3ヵ年平均を記載</t>
    <rPh sb="0" eb="1">
      <t>チュウ</t>
    </rPh>
    <rPh sb="4" eb="5">
      <t>ネン</t>
    </rPh>
    <rPh sb="5" eb="7">
      <t>ヘイキン</t>
    </rPh>
    <rPh sb="8" eb="10">
      <t>キサイ</t>
    </rPh>
    <phoneticPr fontId="38"/>
  </si>
  <si>
    <t>【導入後予定】</t>
    <rPh sb="1" eb="3">
      <t>ドウニュウ</t>
    </rPh>
    <rPh sb="3" eb="4">
      <t>ゴ</t>
    </rPh>
    <rPh sb="4" eb="6">
      <t>ヨテイ</t>
    </rPh>
    <phoneticPr fontId="38"/>
  </si>
  <si>
    <t>年使用量（予定）</t>
    <rPh sb="0" eb="1">
      <t>ネン</t>
    </rPh>
    <rPh sb="1" eb="4">
      <t>シヨウリョウ</t>
    </rPh>
    <rPh sb="5" eb="7">
      <t>ヨテイ</t>
    </rPh>
    <phoneticPr fontId="38"/>
  </si>
  <si>
    <t>４.ＶＯＣ削減量</t>
    <rPh sb="5" eb="7">
      <t>サクゲン</t>
    </rPh>
    <rPh sb="7" eb="8">
      <t>リョウ</t>
    </rPh>
    <phoneticPr fontId="38"/>
  </si>
  <si>
    <t>導入前</t>
    <rPh sb="0" eb="2">
      <t>ドウニュウ</t>
    </rPh>
    <rPh sb="2" eb="3">
      <t>マエ</t>
    </rPh>
    <phoneticPr fontId="38"/>
  </si>
  <si>
    <t>導入後</t>
    <rPh sb="0" eb="2">
      <t>ドウニュウ</t>
    </rPh>
    <rPh sb="2" eb="3">
      <t>ゴ</t>
    </rPh>
    <phoneticPr fontId="38"/>
  </si>
  <si>
    <t>削減量</t>
    <rPh sb="0" eb="2">
      <t>サクゲン</t>
    </rPh>
    <rPh sb="2" eb="3">
      <t>リョウ</t>
    </rPh>
    <phoneticPr fontId="38"/>
  </si>
  <si>
    <t>削減率</t>
    <rPh sb="0" eb="2">
      <t>サクゲン</t>
    </rPh>
    <rPh sb="2" eb="3">
      <t>リツ</t>
    </rPh>
    <phoneticPr fontId="38"/>
  </si>
  <si>
    <t>（年間使用量）</t>
    <rPh sb="1" eb="3">
      <t>ネンカン</t>
    </rPh>
    <rPh sb="3" eb="6">
      <t>シヨウリョウ</t>
    </rPh>
    <phoneticPr fontId="38"/>
  </si>
  <si>
    <t>（年間使用予定量）</t>
    <rPh sb="1" eb="3">
      <t>ネンカン</t>
    </rPh>
    <rPh sb="3" eb="5">
      <t>シヨウ</t>
    </rPh>
    <rPh sb="5" eb="7">
      <t>ヨテイ</t>
    </rPh>
    <rPh sb="7" eb="8">
      <t>リョウ</t>
    </rPh>
    <phoneticPr fontId="38"/>
  </si>
  <si>
    <t>（年間）</t>
    <phoneticPr fontId="38"/>
  </si>
  <si>
    <t>Kg</t>
    <phoneticPr fontId="38"/>
  </si>
  <si>
    <t>【添付資料】</t>
    <rPh sb="1" eb="3">
      <t>テンプ</t>
    </rPh>
    <rPh sb="3" eb="5">
      <t>シリョウ</t>
    </rPh>
    <phoneticPr fontId="38"/>
  </si>
  <si>
    <t>・</t>
    <phoneticPr fontId="38"/>
  </si>
  <si>
    <t>各原材料については、安全データシート（SDS)に通し番号をつけて添付すること。</t>
    <rPh sb="0" eb="1">
      <t>カク</t>
    </rPh>
    <rPh sb="1" eb="4">
      <t>ゲンザイリョウ</t>
    </rPh>
    <rPh sb="10" eb="12">
      <t>アンゼン</t>
    </rPh>
    <rPh sb="24" eb="25">
      <t>トオ</t>
    </rPh>
    <rPh sb="26" eb="28">
      <t>バンゴウ</t>
    </rPh>
    <rPh sb="32" eb="34">
      <t>テンプ</t>
    </rPh>
    <phoneticPr fontId="38"/>
  </si>
  <si>
    <t>ＶＯＣの含有率が１％以下の場合は、記載は不要。</t>
    <rPh sb="4" eb="6">
      <t>ガンユウ</t>
    </rPh>
    <rPh sb="6" eb="7">
      <t>リツ</t>
    </rPh>
    <rPh sb="10" eb="12">
      <t>イカ</t>
    </rPh>
    <rPh sb="13" eb="15">
      <t>バアイ</t>
    </rPh>
    <rPh sb="17" eb="19">
      <t>キサイ</t>
    </rPh>
    <rPh sb="20" eb="22">
      <t>フヨウ</t>
    </rPh>
    <phoneticPr fontId="38"/>
  </si>
  <si>
    <t>VOC削減率計算書（処理・回収・捕集・その他）</t>
    <rPh sb="3" eb="5">
      <t>サクゲン</t>
    </rPh>
    <rPh sb="5" eb="6">
      <t>リツ</t>
    </rPh>
    <rPh sb="6" eb="9">
      <t>ケイサンショ</t>
    </rPh>
    <rPh sb="10" eb="12">
      <t>ショリ</t>
    </rPh>
    <rPh sb="13" eb="15">
      <t>カイシュウ</t>
    </rPh>
    <rPh sb="21" eb="22">
      <t>タ</t>
    </rPh>
    <phoneticPr fontId="38"/>
  </si>
  <si>
    <t>１.設備名称</t>
    <rPh sb="2" eb="4">
      <t>セツビ</t>
    </rPh>
    <rPh sb="4" eb="6">
      <t>メイショウ</t>
    </rPh>
    <phoneticPr fontId="38"/>
  </si>
  <si>
    <t>２.ＶＯＣ削減方法（該当の方法に○）</t>
    <rPh sb="5" eb="7">
      <t>サクゲン</t>
    </rPh>
    <rPh sb="7" eb="9">
      <t>ホウホウ</t>
    </rPh>
    <rPh sb="10" eb="12">
      <t>ガイトウ</t>
    </rPh>
    <rPh sb="13" eb="15">
      <t>ホウホウ</t>
    </rPh>
    <phoneticPr fontId="38"/>
  </si>
  <si>
    <t>排ガス処理</t>
    <rPh sb="0" eb="1">
      <t>ハイ</t>
    </rPh>
    <rPh sb="3" eb="5">
      <t>ショリ</t>
    </rPh>
    <phoneticPr fontId="38"/>
  </si>
  <si>
    <t>処理方式：</t>
    <rPh sb="0" eb="2">
      <t>ショリ</t>
    </rPh>
    <rPh sb="2" eb="4">
      <t>ホウシキ</t>
    </rPh>
    <phoneticPr fontId="38"/>
  </si>
  <si>
    <t>（</t>
    <phoneticPr fontId="38"/>
  </si>
  <si>
    <t>）</t>
    <phoneticPr fontId="38"/>
  </si>
  <si>
    <t>溶剤等回収</t>
    <rPh sb="0" eb="2">
      <t>ヨウザイ</t>
    </rPh>
    <rPh sb="2" eb="3">
      <t>トウ</t>
    </rPh>
    <rPh sb="3" eb="5">
      <t>カイシュウ</t>
    </rPh>
    <phoneticPr fontId="38"/>
  </si>
  <si>
    <t>回収方式：</t>
    <rPh sb="0" eb="2">
      <t>カイシュウ</t>
    </rPh>
    <rPh sb="2" eb="4">
      <t>ホウシキ</t>
    </rPh>
    <phoneticPr fontId="38"/>
  </si>
  <si>
    <t>フィルター等による捕集</t>
    <rPh sb="5" eb="6">
      <t>トウ</t>
    </rPh>
    <rPh sb="9" eb="11">
      <t>ホシュウ</t>
    </rPh>
    <phoneticPr fontId="38"/>
  </si>
  <si>
    <t>フィルター型番</t>
    <rPh sb="5" eb="7">
      <t>カタバン</t>
    </rPh>
    <phoneticPr fontId="38"/>
  </si>
  <si>
    <t>その他</t>
    <rPh sb="2" eb="3">
      <t>タ</t>
    </rPh>
    <phoneticPr fontId="38"/>
  </si>
  <si>
    <t>概要</t>
    <rPh sb="0" eb="2">
      <t>ガイヨウ</t>
    </rPh>
    <phoneticPr fontId="38"/>
  </si>
  <si>
    <t>使用量</t>
    <rPh sb="0" eb="3">
      <t>シヨウリョウ</t>
    </rPh>
    <phoneticPr fontId="38"/>
  </si>
  <si>
    <t>単位</t>
    <rPh sb="0" eb="2">
      <t>タンイ</t>
    </rPh>
    <phoneticPr fontId="38"/>
  </si>
  <si>
    <t>年間使用量</t>
    <rPh sb="0" eb="1">
      <t>ネン</t>
    </rPh>
    <rPh sb="1" eb="2">
      <t>カン</t>
    </rPh>
    <rPh sb="2" eb="5">
      <t>シヨウリョウ</t>
    </rPh>
    <phoneticPr fontId="38"/>
  </si>
  <si>
    <t>主なVOC成分
（上位2成分）</t>
    <rPh sb="0" eb="1">
      <t>オモ</t>
    </rPh>
    <rPh sb="5" eb="7">
      <t>セイブン</t>
    </rPh>
    <rPh sb="9" eb="11">
      <t>ジョウイ</t>
    </rPh>
    <rPh sb="12" eb="14">
      <t>セイブン</t>
    </rPh>
    <phoneticPr fontId="38"/>
  </si>
  <si>
    <t>成分名</t>
    <rPh sb="0" eb="2">
      <t>セイブン</t>
    </rPh>
    <rPh sb="2" eb="3">
      <t>メイ</t>
    </rPh>
    <phoneticPr fontId="38"/>
  </si>
  <si>
    <t>入口濃度</t>
    <rPh sb="0" eb="2">
      <t>イリグチ</t>
    </rPh>
    <rPh sb="2" eb="4">
      <t>ノウド</t>
    </rPh>
    <phoneticPr fontId="38"/>
  </si>
  <si>
    <t>出口濃度</t>
    <rPh sb="0" eb="2">
      <t>デグチ</t>
    </rPh>
    <rPh sb="2" eb="4">
      <t>ノウド</t>
    </rPh>
    <phoneticPr fontId="38"/>
  </si>
  <si>
    <t>削減・捕集・回収率</t>
    <rPh sb="0" eb="2">
      <t>サクゲン</t>
    </rPh>
    <rPh sb="3" eb="5">
      <t>ホシュウ</t>
    </rPh>
    <rPh sb="6" eb="8">
      <t>カイシュウ</t>
    </rPh>
    <rPh sb="8" eb="9">
      <t>リツ</t>
    </rPh>
    <phoneticPr fontId="38"/>
  </si>
  <si>
    <t>（処理装置の場合記入）</t>
    <rPh sb="1" eb="3">
      <t>ショリ</t>
    </rPh>
    <rPh sb="3" eb="5">
      <t>ソウチ</t>
    </rPh>
    <rPh sb="6" eb="8">
      <t>バアイ</t>
    </rPh>
    <rPh sb="8" eb="10">
      <t>キニュウ</t>
    </rPh>
    <phoneticPr fontId="38"/>
  </si>
  <si>
    <t>成分ごとに処理・捕集・回収率が異なるときは成分ごとに記入すること</t>
    <rPh sb="0" eb="2">
      <t>セイブン</t>
    </rPh>
    <rPh sb="5" eb="7">
      <t>ショリ</t>
    </rPh>
    <rPh sb="8" eb="10">
      <t>ホシュウ</t>
    </rPh>
    <rPh sb="11" eb="13">
      <t>カイシュウ</t>
    </rPh>
    <rPh sb="13" eb="14">
      <t>リツ</t>
    </rPh>
    <rPh sb="15" eb="16">
      <t>コト</t>
    </rPh>
    <rPh sb="21" eb="23">
      <t>セイブン</t>
    </rPh>
    <rPh sb="26" eb="28">
      <t>キニュウ</t>
    </rPh>
    <phoneticPr fontId="38"/>
  </si>
  <si>
    <t>原材料については、購入伝票などの年間の使用量が確認できる資料を添付すること。</t>
    <rPh sb="0" eb="3">
      <t>ゲンザイリョウ</t>
    </rPh>
    <rPh sb="9" eb="11">
      <t>コウニュウ</t>
    </rPh>
    <rPh sb="11" eb="13">
      <t>デンピョウ</t>
    </rPh>
    <rPh sb="16" eb="18">
      <t>ネンカン</t>
    </rPh>
    <rPh sb="19" eb="21">
      <t>シヨウ</t>
    </rPh>
    <rPh sb="21" eb="22">
      <t>リョウ</t>
    </rPh>
    <rPh sb="23" eb="25">
      <t>カクニン</t>
    </rPh>
    <rPh sb="28" eb="30">
      <t>シリョウ</t>
    </rPh>
    <rPh sb="31" eb="33">
      <t>テンプ</t>
    </rPh>
    <phoneticPr fontId="38"/>
  </si>
  <si>
    <t>カタログ、特記仕様書等の削減率が確認できる資料を添付すること</t>
    <rPh sb="5" eb="10">
      <t>トッキシヨウショ</t>
    </rPh>
    <rPh sb="10" eb="11">
      <t>トウ</t>
    </rPh>
    <rPh sb="12" eb="14">
      <t>サクゲン</t>
    </rPh>
    <rPh sb="14" eb="15">
      <t>リツ</t>
    </rPh>
    <rPh sb="16" eb="18">
      <t>カクニン</t>
    </rPh>
    <rPh sb="21" eb="23">
      <t>シリョウ</t>
    </rPh>
    <rPh sb="24" eb="26">
      <t>テンプ</t>
    </rPh>
    <phoneticPr fontId="38"/>
  </si>
  <si>
    <t>見　　積　　比　　較　　表</t>
    <rPh sb="0" eb="1">
      <t>ミ</t>
    </rPh>
    <rPh sb="3" eb="4">
      <t>セキ</t>
    </rPh>
    <rPh sb="6" eb="7">
      <t>ヒ</t>
    </rPh>
    <rPh sb="9" eb="10">
      <t>カク</t>
    </rPh>
    <rPh sb="12" eb="13">
      <t>ヒョウ</t>
    </rPh>
    <phoneticPr fontId="4"/>
  </si>
  <si>
    <t>少なくとも2社以上の見積を取得し、取得した相見積の情報を転記してください。</t>
    <rPh sb="17" eb="19">
      <t>シュトク</t>
    </rPh>
    <rPh sb="21" eb="22">
      <t>アイ</t>
    </rPh>
    <rPh sb="22" eb="24">
      <t>ミツモリ</t>
    </rPh>
    <rPh sb="25" eb="27">
      <t>ジョウホウ</t>
    </rPh>
    <rPh sb="28" eb="30">
      <t>テンキ</t>
    </rPh>
    <phoneticPr fontId="4"/>
  </si>
  <si>
    <t>太陽光発電（Ａ）</t>
    <phoneticPr fontId="4"/>
  </si>
  <si>
    <t>kW</t>
    <phoneticPr fontId="4"/>
  </si>
  <si>
    <t>円/kW</t>
    <rPh sb="0" eb="1">
      <t>エン</t>
    </rPh>
    <phoneticPr fontId="4"/>
  </si>
  <si>
    <t>会社名</t>
    <rPh sb="0" eb="2">
      <t>カイシャ</t>
    </rPh>
    <rPh sb="2" eb="3">
      <t>メイ</t>
    </rPh>
    <phoneticPr fontId="4"/>
  </si>
  <si>
    <t>風力発電（Ａ）</t>
    <phoneticPr fontId="4"/>
  </si>
  <si>
    <t>見積取得日</t>
    <rPh sb="0" eb="2">
      <t>ミツモリ</t>
    </rPh>
    <rPh sb="2" eb="5">
      <t>シュトクビ</t>
    </rPh>
    <phoneticPr fontId="4"/>
  </si>
  <si>
    <t>水力発電（Ａ）</t>
    <phoneticPr fontId="4"/>
  </si>
  <si>
    <t>取得社数が3社を超える場合は、本様式を複数枚作成してください</t>
    <phoneticPr fontId="38"/>
  </si>
  <si>
    <t>共通様式　1</t>
    <rPh sb="0" eb="2">
      <t>キョウツウ</t>
    </rPh>
    <rPh sb="2" eb="4">
      <t>ヨウシキ</t>
    </rPh>
    <phoneticPr fontId="1"/>
  </si>
  <si>
    <t>共通様式　2</t>
    <rPh sb="0" eb="2">
      <t>キョウツウ</t>
    </rPh>
    <rPh sb="2" eb="4">
      <t>ヨウシキ</t>
    </rPh>
    <phoneticPr fontId="1"/>
  </si>
  <si>
    <t>共通様式　3</t>
    <rPh sb="0" eb="2">
      <t>キョウツウ</t>
    </rPh>
    <rPh sb="2" eb="4">
      <t>ヨウシキ</t>
    </rPh>
    <phoneticPr fontId="1"/>
  </si>
  <si>
    <t>根拠条文(変更前）</t>
    <rPh sb="0" eb="2">
      <t>コンキョ</t>
    </rPh>
    <rPh sb="2" eb="4">
      <t>ジョウブン</t>
    </rPh>
    <rPh sb="5" eb="7">
      <t>ヘンコウ</t>
    </rPh>
    <rPh sb="7" eb="8">
      <t>マエ</t>
    </rPh>
    <phoneticPr fontId="1"/>
  </si>
  <si>
    <t>根拠条文（変更後）</t>
    <rPh sb="0" eb="2">
      <t>コンキョ</t>
    </rPh>
    <rPh sb="2" eb="4">
      <t>ジョウブン</t>
    </rPh>
    <rPh sb="5" eb="7">
      <t>ヘンコウ</t>
    </rPh>
    <rPh sb="7" eb="8">
      <t>ゴ</t>
    </rPh>
    <phoneticPr fontId="1"/>
  </si>
  <si>
    <t>（第10条関係）</t>
    <rPh sb="1" eb="2">
      <t>ダイ</t>
    </rPh>
    <rPh sb="4" eb="5">
      <t>ジョウ</t>
    </rPh>
    <rPh sb="5" eb="7">
      <t>カンケイ</t>
    </rPh>
    <phoneticPr fontId="1"/>
  </si>
  <si>
    <t>（第13条関係）</t>
    <rPh sb="1" eb="2">
      <t>ダイ</t>
    </rPh>
    <rPh sb="4" eb="5">
      <t>ジョウ</t>
    </rPh>
    <rPh sb="5" eb="7">
      <t>カンケイ</t>
    </rPh>
    <phoneticPr fontId="1"/>
  </si>
  <si>
    <t>技術問合せ先</t>
    <rPh sb="0" eb="2">
      <t>ギジュツ</t>
    </rPh>
    <rPh sb="2" eb="4">
      <t>トイアワ</t>
    </rPh>
    <rPh sb="5" eb="6">
      <t>サキ</t>
    </rPh>
    <phoneticPr fontId="4"/>
  </si>
  <si>
    <t xml:space="preserve"> 技術内容問合わせ先：</t>
    <rPh sb="1" eb="3">
      <t>ギジュツ</t>
    </rPh>
    <rPh sb="3" eb="5">
      <t>ナイヨウ</t>
    </rPh>
    <rPh sb="5" eb="7">
      <t>トイアワ</t>
    </rPh>
    <rPh sb="9" eb="10">
      <t>サキ</t>
    </rPh>
    <phoneticPr fontId="4"/>
  </si>
  <si>
    <t>第４号様式（第12条関係)</t>
    <phoneticPr fontId="4"/>
  </si>
  <si>
    <t>環境関連法令（大防法、水濁法、下水道方、騒音規制法、振動規制法、環境確保条例　等）</t>
    <rPh sb="0" eb="2">
      <t>カンキョウ</t>
    </rPh>
    <rPh sb="2" eb="4">
      <t>カンレン</t>
    </rPh>
    <rPh sb="4" eb="6">
      <t>ホウレイ</t>
    </rPh>
    <rPh sb="7" eb="10">
      <t>タイボウホウ</t>
    </rPh>
    <rPh sb="11" eb="14">
      <t>スイダクホウ</t>
    </rPh>
    <rPh sb="15" eb="18">
      <t>ゲスイドウ</t>
    </rPh>
    <rPh sb="18" eb="19">
      <t>ホウ</t>
    </rPh>
    <rPh sb="20" eb="22">
      <t>ソウオン</t>
    </rPh>
    <rPh sb="22" eb="25">
      <t>キセイホウ</t>
    </rPh>
    <rPh sb="26" eb="28">
      <t>シンドウ</t>
    </rPh>
    <rPh sb="28" eb="31">
      <t>キセイホウ</t>
    </rPh>
    <rPh sb="32" eb="34">
      <t>カンキョウ</t>
    </rPh>
    <rPh sb="34" eb="36">
      <t>カクホ</t>
    </rPh>
    <rPh sb="36" eb="38">
      <t>ジョウレイ</t>
    </rPh>
    <rPh sb="39" eb="40">
      <t>トウ</t>
    </rPh>
    <phoneticPr fontId="7"/>
  </si>
  <si>
    <t>第１号様式（第９条関係)</t>
    <phoneticPr fontId="11"/>
  </si>
  <si>
    <t>第１号様式の２（第９条関係)</t>
    <phoneticPr fontId="4"/>
  </si>
  <si>
    <t>共通様式２</t>
    <rPh sb="0" eb="2">
      <t>キョウツウ</t>
    </rPh>
    <rPh sb="2" eb="4">
      <t>ヨウシキ</t>
    </rPh>
    <phoneticPr fontId="4"/>
  </si>
  <si>
    <t>住所：</t>
    <phoneticPr fontId="4"/>
  </si>
  <si>
    <t>名称：</t>
    <rPh sb="0" eb="2">
      <t>メイショウ</t>
    </rPh>
    <phoneticPr fontId="11"/>
  </si>
  <si>
    <t>代表者氏名：</t>
    <rPh sb="0" eb="3">
      <t>ダイヒョウシャ</t>
    </rPh>
    <rPh sb="3" eb="5">
      <t>シメイ</t>
    </rPh>
    <phoneticPr fontId="11"/>
  </si>
  <si>
    <t>電話番号：</t>
    <rPh sb="0" eb="2">
      <t>デンワ</t>
    </rPh>
    <rPh sb="2" eb="4">
      <t>バンゴウ</t>
    </rPh>
    <phoneticPr fontId="11"/>
  </si>
  <si>
    <t>第７号様式の２</t>
    <phoneticPr fontId="11"/>
  </si>
  <si>
    <t>第９号様式（第17条関係)</t>
    <phoneticPr fontId="4"/>
  </si>
  <si>
    <t>第10号様式（第18条関係)</t>
    <phoneticPr fontId="4"/>
  </si>
  <si>
    <t>第15号様式（第22条関係）</t>
    <phoneticPr fontId="4"/>
  </si>
  <si>
    <t>交付請求書</t>
    <rPh sb="0" eb="5">
      <t>コウフセイキュウショ</t>
    </rPh>
    <phoneticPr fontId="11"/>
  </si>
  <si>
    <t>第18号様式（第24条関係)</t>
    <phoneticPr fontId="4"/>
  </si>
  <si>
    <t>第19号様式（第28条関係)</t>
    <phoneticPr fontId="4"/>
  </si>
  <si>
    <t>補助対象事業者の連絡先</t>
    <rPh sb="0" eb="2">
      <t>ホジョ</t>
    </rPh>
    <rPh sb="2" eb="4">
      <t>タイショウ</t>
    </rPh>
    <rPh sb="4" eb="7">
      <t>ジギョウシャ</t>
    </rPh>
    <rPh sb="8" eb="11">
      <t>レンラクサキ</t>
    </rPh>
    <phoneticPr fontId="11"/>
  </si>
  <si>
    <t>補助事業者の連絡先</t>
    <rPh sb="0" eb="5">
      <t>ホジョジギョウシャ</t>
    </rPh>
    <rPh sb="6" eb="9">
      <t>レンラクサキ</t>
    </rPh>
    <phoneticPr fontId="11"/>
  </si>
  <si>
    <t>排ガス処理装置</t>
    <rPh sb="0" eb="1">
      <t>ハイ</t>
    </rPh>
    <rPh sb="3" eb="7">
      <t>ショリソウチ</t>
    </rPh>
    <phoneticPr fontId="62"/>
  </si>
  <si>
    <t>局所排気装置</t>
    <rPh sb="0" eb="6">
      <t>キョクショハイキソウチ</t>
    </rPh>
    <phoneticPr fontId="62"/>
  </si>
  <si>
    <t>溶剤回収装置</t>
    <rPh sb="0" eb="4">
      <t>ヨウザイカイシュウ</t>
    </rPh>
    <rPh sb="4" eb="6">
      <t>ソウチ</t>
    </rPh>
    <phoneticPr fontId="62"/>
  </si>
  <si>
    <t>簡易VOC測定機</t>
    <rPh sb="0" eb="2">
      <t>カンイ</t>
    </rPh>
    <rPh sb="5" eb="8">
      <t>ソクテイキ</t>
    </rPh>
    <phoneticPr fontId="62"/>
  </si>
  <si>
    <t>スプレーガン</t>
    <phoneticPr fontId="62"/>
  </si>
  <si>
    <t>塗装ブース</t>
    <rPh sb="0" eb="2">
      <t>トソウ</t>
    </rPh>
    <phoneticPr fontId="62"/>
  </si>
  <si>
    <t>塗料供給配管</t>
    <rPh sb="0" eb="6">
      <t>トリョウキョウキュウハイカン</t>
    </rPh>
    <phoneticPr fontId="62"/>
  </si>
  <si>
    <t>スプレーガン洗浄機</t>
    <rPh sb="6" eb="9">
      <t>センジョウキ</t>
    </rPh>
    <phoneticPr fontId="62"/>
  </si>
  <si>
    <t>乾燥機</t>
    <rPh sb="0" eb="3">
      <t>カンソウキ</t>
    </rPh>
    <phoneticPr fontId="62"/>
  </si>
  <si>
    <t>印刷機</t>
    <rPh sb="0" eb="3">
      <t>インサツキ</t>
    </rPh>
    <phoneticPr fontId="62"/>
  </si>
  <si>
    <t>ホットドライ機</t>
    <rPh sb="6" eb="7">
      <t>キ</t>
    </rPh>
    <phoneticPr fontId="62"/>
  </si>
  <si>
    <t>高効率換気設備</t>
    <rPh sb="0" eb="3">
      <t>コウコウリツ</t>
    </rPh>
    <rPh sb="3" eb="5">
      <t>カンキ</t>
    </rPh>
    <rPh sb="5" eb="7">
      <t>セツビ</t>
    </rPh>
    <phoneticPr fontId="62"/>
  </si>
  <si>
    <t>熱交換型換気設備</t>
    <rPh sb="0" eb="4">
      <t>ネツコウカンガタ</t>
    </rPh>
    <rPh sb="4" eb="8">
      <t>カンキセツビ</t>
    </rPh>
    <phoneticPr fontId="62"/>
  </si>
  <si>
    <t>電気式パッケージ形空調機</t>
    <rPh sb="0" eb="3">
      <t>デンキシキ</t>
    </rPh>
    <rPh sb="8" eb="9">
      <t>カタ</t>
    </rPh>
    <rPh sb="9" eb="12">
      <t>クウチョウキ</t>
    </rPh>
    <phoneticPr fontId="62"/>
  </si>
  <si>
    <t>ガスヒートポンプ式空調機</t>
    <rPh sb="8" eb="9">
      <t>シキ</t>
    </rPh>
    <rPh sb="9" eb="12">
      <t>クウチョウキ</t>
    </rPh>
    <phoneticPr fontId="62"/>
  </si>
  <si>
    <t>中央熱源式空調機</t>
    <rPh sb="0" eb="5">
      <t>チュウオウネツゲンシキ</t>
    </rPh>
    <rPh sb="5" eb="8">
      <t>クウチョウキ</t>
    </rPh>
    <phoneticPr fontId="62"/>
  </si>
  <si>
    <t>ルームエアコン</t>
    <phoneticPr fontId="62"/>
  </si>
  <si>
    <t>事業の
実施予定</t>
    <rPh sb="4" eb="8">
      <t>ジッシヨテイ</t>
    </rPh>
    <phoneticPr fontId="7"/>
  </si>
  <si>
    <t>（第９、16条関係）</t>
    <rPh sb="1" eb="2">
      <t>ダイ</t>
    </rPh>
    <rPh sb="6" eb="7">
      <t>ジョウ</t>
    </rPh>
    <rPh sb="7" eb="9">
      <t>カンケイ</t>
    </rPh>
    <phoneticPr fontId="1"/>
  </si>
  <si>
    <t>共通様式　4</t>
    <rPh sb="0" eb="2">
      <t>キョウツウ</t>
    </rPh>
    <rPh sb="2" eb="4">
      <t>ヨウシキ</t>
    </rPh>
    <phoneticPr fontId="1"/>
  </si>
  <si>
    <t>共通様式　1の2</t>
    <rPh sb="0" eb="2">
      <t>キョウツウ</t>
    </rPh>
    <rPh sb="2" eb="4">
      <t>ヨウシキ</t>
    </rPh>
    <phoneticPr fontId="1"/>
  </si>
  <si>
    <t>※経費は、各内訳明細書から自動集計により作成されます。</t>
    <rPh sb="1" eb="3">
      <t>ケイヒ</t>
    </rPh>
    <rPh sb="5" eb="6">
      <t>カク</t>
    </rPh>
    <rPh sb="6" eb="8">
      <t>ウチワケ</t>
    </rPh>
    <rPh sb="8" eb="11">
      <t>メイサイショ</t>
    </rPh>
    <rPh sb="13" eb="15">
      <t>ジドウ</t>
    </rPh>
    <rPh sb="15" eb="17">
      <t>シュウケイ</t>
    </rPh>
    <rPh sb="20" eb="22">
      <t>サクセイ</t>
    </rPh>
    <phoneticPr fontId="11"/>
  </si>
  <si>
    <t>補助事業経費内訳書</t>
    <rPh sb="0" eb="2">
      <t>ホジョ</t>
    </rPh>
    <phoneticPr fontId="62"/>
  </si>
  <si>
    <t>手続き：</t>
    <rPh sb="0" eb="1">
      <t>テ</t>
    </rPh>
    <rPh sb="1" eb="2">
      <t>ツヅ</t>
    </rPh>
    <phoneticPr fontId="62"/>
  </si>
  <si>
    <t>←選択してください</t>
    <rPh sb="1" eb="3">
      <t>センタク</t>
    </rPh>
    <phoneticPr fontId="62"/>
  </si>
  <si>
    <t>設備種別</t>
    <rPh sb="0" eb="4">
      <t>セツビシュベツ</t>
    </rPh>
    <phoneticPr fontId="62"/>
  </si>
  <si>
    <t>金額[円]</t>
    <rPh sb="0" eb="2">
      <t>キンガク</t>
    </rPh>
    <rPh sb="3" eb="4">
      <t>エン</t>
    </rPh>
    <phoneticPr fontId="62"/>
  </si>
  <si>
    <t>(a)事業に要する経費</t>
    <rPh sb="3" eb="5">
      <t>ジギョウ</t>
    </rPh>
    <rPh sb="6" eb="7">
      <t>ヨウ</t>
    </rPh>
    <rPh sb="9" eb="11">
      <t>ケイヒ</t>
    </rPh>
    <phoneticPr fontId="62"/>
  </si>
  <si>
    <t>(b)補助対象経費</t>
    <rPh sb="3" eb="5">
      <t>ホジョ</t>
    </rPh>
    <rPh sb="5" eb="7">
      <t>タイショウ</t>
    </rPh>
    <rPh sb="7" eb="9">
      <t>ケイヒ</t>
    </rPh>
    <phoneticPr fontId="62"/>
  </si>
  <si>
    <t>(c)仮算定補助金額</t>
    <rPh sb="3" eb="6">
      <t>カリサンテイ</t>
    </rPh>
    <rPh sb="6" eb="8">
      <t>ホジョ</t>
    </rPh>
    <rPh sb="8" eb="10">
      <t>キンガク</t>
    </rPh>
    <phoneticPr fontId="62"/>
  </si>
  <si>
    <t>合計</t>
    <rPh sb="0" eb="2">
      <t>ゴウケイ</t>
    </rPh>
    <phoneticPr fontId="62"/>
  </si>
  <si>
    <t>設備種別ごとに(b)×2/3</t>
    <rPh sb="0" eb="2">
      <t>セツビ</t>
    </rPh>
    <rPh sb="2" eb="4">
      <t>シュベツ</t>
    </rPh>
    <phoneticPr fontId="62"/>
  </si>
  <si>
    <t>助成事業に要する経費[円]</t>
    <rPh sb="0" eb="4">
      <t>ジョセイジギョウ</t>
    </rPh>
    <rPh sb="5" eb="6">
      <t>ヨウ</t>
    </rPh>
    <rPh sb="8" eb="10">
      <t>ケイヒ</t>
    </rPh>
    <rPh sb="11" eb="12">
      <t>エン</t>
    </rPh>
    <phoneticPr fontId="62"/>
  </si>
  <si>
    <t>補助対象経費[円]</t>
    <rPh sb="0" eb="4">
      <t>ホジョタイショウ</t>
    </rPh>
    <rPh sb="4" eb="6">
      <t>ケイヒ</t>
    </rPh>
    <phoneticPr fontId="62"/>
  </si>
  <si>
    <t>仮算定補助金額[円]</t>
    <rPh sb="0" eb="1">
      <t>カリ</t>
    </rPh>
    <rPh sb="1" eb="3">
      <t>サンテイ</t>
    </rPh>
    <rPh sb="3" eb="5">
      <t>ホジョ</t>
    </rPh>
    <rPh sb="5" eb="7">
      <t>キンガク</t>
    </rPh>
    <phoneticPr fontId="62"/>
  </si>
  <si>
    <t>※(a)の合計</t>
    <rPh sb="5" eb="7">
      <t>ゴウケイ</t>
    </rPh>
    <phoneticPr fontId="62"/>
  </si>
  <si>
    <t>※(b)の合計</t>
    <rPh sb="5" eb="7">
      <t>ゴウケイ</t>
    </rPh>
    <phoneticPr fontId="62"/>
  </si>
  <si>
    <t>※(c)の合計</t>
    <rPh sb="5" eb="7">
      <t>ゴウケイ</t>
    </rPh>
    <phoneticPr fontId="62"/>
  </si>
  <si>
    <t>※(c)の合計の千円未満切り捨て</t>
    <phoneticPr fontId="62"/>
  </si>
  <si>
    <t>以下、手続きが工事完了の場合に記入すること</t>
    <rPh sb="0" eb="2">
      <t>イカ</t>
    </rPh>
    <rPh sb="3" eb="5">
      <t>テツヅ</t>
    </rPh>
    <rPh sb="7" eb="9">
      <t>コウジ</t>
    </rPh>
    <rPh sb="9" eb="11">
      <t>カンリョウ</t>
    </rPh>
    <rPh sb="12" eb="14">
      <t>バアイ</t>
    </rPh>
    <rPh sb="15" eb="17">
      <t>キニュウ</t>
    </rPh>
    <phoneticPr fontId="62"/>
  </si>
  <si>
    <t>交付決定額[円]</t>
    <rPh sb="0" eb="2">
      <t>コウフ</t>
    </rPh>
    <rPh sb="2" eb="4">
      <t>ケッテイ</t>
    </rPh>
    <rPh sb="4" eb="5">
      <t>ガク</t>
    </rPh>
    <rPh sb="6" eb="7">
      <t>エン</t>
    </rPh>
    <phoneticPr fontId="62"/>
  </si>
  <si>
    <t>実績報告額[円]</t>
    <rPh sb="0" eb="5">
      <t>ジッセキホウコクガク</t>
    </rPh>
    <rPh sb="6" eb="7">
      <t>エン</t>
    </rPh>
    <phoneticPr fontId="62"/>
  </si>
  <si>
    <t>補助金の確定額[円]</t>
    <rPh sb="0" eb="3">
      <t>ホジョキン</t>
    </rPh>
    <rPh sb="4" eb="7">
      <t>カクテイガク</t>
    </rPh>
    <rPh sb="8" eb="9">
      <t>エン</t>
    </rPh>
    <phoneticPr fontId="62"/>
  </si>
  <si>
    <t>手続き：</t>
    <rPh sb="0" eb="2">
      <t>テツヅ</t>
    </rPh>
    <phoneticPr fontId="62"/>
  </si>
  <si>
    <t>　色のセルは、プルダウンメニューから適切なものを選択すること。</t>
    <rPh sb="1" eb="2">
      <t>イロ</t>
    </rPh>
    <rPh sb="18" eb="20">
      <t>テキセツ</t>
    </rPh>
    <rPh sb="24" eb="26">
      <t>センタク</t>
    </rPh>
    <phoneticPr fontId="11"/>
  </si>
  <si>
    <t>　色のセルは、文字又は数値を根拠となる見積書等の記載を基に入力すること。</t>
    <rPh sb="1" eb="2">
      <t>イロ</t>
    </rPh>
    <rPh sb="7" eb="9">
      <t>モジ</t>
    </rPh>
    <rPh sb="9" eb="10">
      <t>マタ</t>
    </rPh>
    <rPh sb="11" eb="13">
      <t>スウチ</t>
    </rPh>
    <rPh sb="14" eb="16">
      <t>コンキョ</t>
    </rPh>
    <rPh sb="19" eb="23">
      <t>ミツモリショトウ</t>
    </rPh>
    <rPh sb="24" eb="26">
      <t>キサイ</t>
    </rPh>
    <rPh sb="27" eb="28">
      <t>モト</t>
    </rPh>
    <rPh sb="29" eb="31">
      <t>ニュウリョク</t>
    </rPh>
    <phoneticPr fontId="11"/>
  </si>
  <si>
    <t>　色の備考欄セルは、必要に応じて記載内容の補足説明に使用すること。</t>
    <rPh sb="1" eb="2">
      <t>イロ</t>
    </rPh>
    <rPh sb="3" eb="6">
      <t>ビコウラン</t>
    </rPh>
    <rPh sb="10" eb="12">
      <t>ヒツヨウ</t>
    </rPh>
    <rPh sb="13" eb="14">
      <t>オウ</t>
    </rPh>
    <rPh sb="16" eb="18">
      <t>キサイ</t>
    </rPh>
    <rPh sb="18" eb="20">
      <t>ナイヨウ</t>
    </rPh>
    <rPh sb="21" eb="23">
      <t>ホソク</t>
    </rPh>
    <rPh sb="23" eb="25">
      <t>セツメイ</t>
    </rPh>
    <rPh sb="26" eb="28">
      <t>シヨウ</t>
    </rPh>
    <phoneticPr fontId="11"/>
  </si>
  <si>
    <t>内訳明細表</t>
    <rPh sb="0" eb="2">
      <t>ウチワケ</t>
    </rPh>
    <rPh sb="2" eb="4">
      <t>メイサイ</t>
    </rPh>
    <rPh sb="4" eb="5">
      <t>ヒョウ</t>
    </rPh>
    <phoneticPr fontId="11"/>
  </si>
  <si>
    <t>(1)</t>
    <phoneticPr fontId="7"/>
  </si>
  <si>
    <t>整理</t>
    <rPh sb="0" eb="2">
      <t>セイリ</t>
    </rPh>
    <phoneticPr fontId="11"/>
  </si>
  <si>
    <t>費用の区分</t>
    <rPh sb="0" eb="2">
      <t>ヒヨウ</t>
    </rPh>
    <rPh sb="3" eb="5">
      <t>クブン</t>
    </rPh>
    <phoneticPr fontId="62"/>
  </si>
  <si>
    <t>費用の内容</t>
    <rPh sb="0" eb="2">
      <t>ヒヨウ</t>
    </rPh>
    <rPh sb="3" eb="5">
      <t>ナイヨウ</t>
    </rPh>
    <phoneticPr fontId="11"/>
  </si>
  <si>
    <t>単位</t>
    <rPh sb="0" eb="2">
      <t>タンイ</t>
    </rPh>
    <phoneticPr fontId="62"/>
  </si>
  <si>
    <t>単価［税抜］
（円）</t>
    <rPh sb="0" eb="2">
      <t>タンカ</t>
    </rPh>
    <rPh sb="3" eb="4">
      <t>ゼイ</t>
    </rPh>
    <rPh sb="4" eb="5">
      <t>ヌ</t>
    </rPh>
    <rPh sb="8" eb="9">
      <t>エン</t>
    </rPh>
    <phoneticPr fontId="11"/>
  </si>
  <si>
    <t>金額［税抜］
（円）</t>
    <rPh sb="0" eb="2">
      <t>キンガク</t>
    </rPh>
    <rPh sb="3" eb="5">
      <t>ゼイヌ</t>
    </rPh>
    <rPh sb="8" eb="9">
      <t>エン</t>
    </rPh>
    <phoneticPr fontId="11"/>
  </si>
  <si>
    <t>備考</t>
    <rPh sb="0" eb="2">
      <t>ビコウ</t>
    </rPh>
    <phoneticPr fontId="11"/>
  </si>
  <si>
    <t>No.</t>
    <phoneticPr fontId="11"/>
  </si>
  <si>
    <t>助成対象経費</t>
    <rPh sb="0" eb="6">
      <t>ジョセイタイショウケイヒ</t>
    </rPh>
    <phoneticPr fontId="62"/>
  </si>
  <si>
    <t>補助対象経費</t>
    <rPh sb="0" eb="6">
      <t>ホジョタイショウケイヒ</t>
    </rPh>
    <phoneticPr fontId="62"/>
  </si>
  <si>
    <t>助成対象外経費</t>
    <rPh sb="0" eb="2">
      <t>ジョセイ</t>
    </rPh>
    <rPh sb="2" eb="4">
      <t>タイショウ</t>
    </rPh>
    <rPh sb="4" eb="5">
      <t>ガイ</t>
    </rPh>
    <rPh sb="5" eb="7">
      <t>ケイヒ</t>
    </rPh>
    <phoneticPr fontId="62"/>
  </si>
  <si>
    <t>補助対象外経費</t>
    <rPh sb="0" eb="5">
      <t>ホジョタイショウガイ</t>
    </rPh>
    <rPh sb="5" eb="7">
      <t>ケイヒ</t>
    </rPh>
    <phoneticPr fontId="62"/>
  </si>
  <si>
    <t>事業に要する経費</t>
    <rPh sb="0" eb="2">
      <t>ジギョウ</t>
    </rPh>
    <rPh sb="3" eb="4">
      <t>ヨウ</t>
    </rPh>
    <rPh sb="6" eb="8">
      <t>ケイヒ</t>
    </rPh>
    <phoneticPr fontId="62"/>
  </si>
  <si>
    <t>‐</t>
    <phoneticPr fontId="11"/>
  </si>
  <si>
    <t>(2)</t>
    <phoneticPr fontId="7"/>
  </si>
  <si>
    <t>(3)</t>
    <phoneticPr fontId="7"/>
  </si>
  <si>
    <t>(4)</t>
    <phoneticPr fontId="7"/>
  </si>
  <si>
    <t>(5)</t>
    <phoneticPr fontId="7"/>
  </si>
  <si>
    <t>補助事業経費内訳書</t>
    <rPh sb="8" eb="9">
      <t>ショ</t>
    </rPh>
    <phoneticPr fontId="4"/>
  </si>
  <si>
    <t>内訳明細表</t>
    <rPh sb="0" eb="2">
      <t>ウチワケ</t>
    </rPh>
    <rPh sb="2" eb="5">
      <t>メイサイヒョウ</t>
    </rPh>
    <phoneticPr fontId="4"/>
  </si>
  <si>
    <t>見積比較表の根拠資料として取得した見積書を、添付資料として提出してください</t>
    <rPh sb="0" eb="2">
      <t>ミツモリ</t>
    </rPh>
    <rPh sb="2" eb="4">
      <t>ヒカク</t>
    </rPh>
    <rPh sb="4" eb="5">
      <t>ヒョウ</t>
    </rPh>
    <rPh sb="6" eb="8">
      <t>コンキョ</t>
    </rPh>
    <rPh sb="8" eb="10">
      <t>シリョウ</t>
    </rPh>
    <rPh sb="13" eb="15">
      <t>シュトク</t>
    </rPh>
    <rPh sb="17" eb="19">
      <t>ミツモリ</t>
    </rPh>
    <rPh sb="19" eb="20">
      <t>ショ</t>
    </rPh>
    <rPh sb="22" eb="24">
      <t>テンプ</t>
    </rPh>
    <rPh sb="24" eb="26">
      <t>シリョウ</t>
    </rPh>
    <rPh sb="29" eb="31">
      <t>テイシュツ</t>
    </rPh>
    <phoneticPr fontId="4"/>
  </si>
  <si>
    <t>原則として、複数社から取得した見積書の中で、補助対象経費が最も安価なものを採用していただきます。</t>
    <rPh sb="0" eb="2">
      <t>ゲンソク</t>
    </rPh>
    <rPh sb="17" eb="18">
      <t>ショ</t>
    </rPh>
    <rPh sb="22" eb="28">
      <t>ホジョタイショウケイヒ</t>
    </rPh>
    <rPh sb="29" eb="30">
      <t>モット</t>
    </rPh>
    <rPh sb="31" eb="33">
      <t>アンカ</t>
    </rPh>
    <rPh sb="37" eb="39">
      <t>サイヨウ</t>
    </rPh>
    <phoneticPr fontId="62"/>
  </si>
  <si>
    <t>補助事業名</t>
    <rPh sb="0" eb="2">
      <t>ホジョ</t>
    </rPh>
    <rPh sb="2" eb="4">
      <t>ジギョウ</t>
    </rPh>
    <rPh sb="4" eb="5">
      <t>メイ</t>
    </rPh>
    <phoneticPr fontId="4"/>
  </si>
  <si>
    <t>工事</t>
    <rPh sb="0" eb="2">
      <t>コウジ</t>
    </rPh>
    <phoneticPr fontId="62"/>
  </si>
  <si>
    <t>うち対象経費</t>
    <rPh sb="2" eb="4">
      <t>タイショウ</t>
    </rPh>
    <rPh sb="4" eb="6">
      <t>ケイヒ</t>
    </rPh>
    <phoneticPr fontId="4"/>
  </si>
  <si>
    <t>うち対象外経費</t>
    <rPh sb="2" eb="7">
      <t>タイショウガイケイヒ</t>
    </rPh>
    <phoneticPr fontId="4"/>
  </si>
  <si>
    <t>事業費総計(税抜）</t>
    <rPh sb="0" eb="3">
      <t>ジギョウヒ</t>
    </rPh>
    <rPh sb="3" eb="5">
      <t>ソウケイ</t>
    </rPh>
    <phoneticPr fontId="4"/>
  </si>
  <si>
    <t>採用</t>
    <rPh sb="0" eb="2">
      <t>サイヨウ</t>
    </rPh>
    <phoneticPr fontId="62"/>
  </si>
  <si>
    <t>設計費</t>
    <rPh sb="0" eb="3">
      <t>セッケイヒ</t>
    </rPh>
    <phoneticPr fontId="62"/>
  </si>
  <si>
    <t>台</t>
    <rPh sb="0" eb="1">
      <t>ダイ</t>
    </rPh>
    <phoneticPr fontId="11"/>
  </si>
  <si>
    <t>設備費</t>
    <rPh sb="0" eb="3">
      <t>セツビヒ</t>
    </rPh>
    <phoneticPr fontId="62"/>
  </si>
  <si>
    <t>機（器）</t>
    <rPh sb="0" eb="1">
      <t>キ</t>
    </rPh>
    <rPh sb="2" eb="3">
      <t>キ</t>
    </rPh>
    <phoneticPr fontId="11"/>
  </si>
  <si>
    <t>工事費</t>
    <rPh sb="0" eb="3">
      <t>コウジヒ</t>
    </rPh>
    <phoneticPr fontId="62"/>
  </si>
  <si>
    <t>個</t>
    <rPh sb="0" eb="1">
      <t>コ</t>
    </rPh>
    <phoneticPr fontId="11"/>
  </si>
  <si>
    <t>処分費</t>
    <rPh sb="0" eb="3">
      <t>ショブンヒ</t>
    </rPh>
    <phoneticPr fontId="62"/>
  </si>
  <si>
    <t>本</t>
    <rPh sb="0" eb="1">
      <t>ホン</t>
    </rPh>
    <phoneticPr fontId="11"/>
  </si>
  <si>
    <t>▲助成対象外</t>
    <rPh sb="1" eb="6">
      <t>ジョセイタイショウガイ</t>
    </rPh>
    <phoneticPr fontId="62"/>
  </si>
  <si>
    <t>枚</t>
    <rPh sb="0" eb="1">
      <t>マイ</t>
    </rPh>
    <phoneticPr fontId="11"/>
  </si>
  <si>
    <t>人工</t>
    <rPh sb="0" eb="2">
      <t>ニンク</t>
    </rPh>
    <phoneticPr fontId="11"/>
  </si>
  <si>
    <t>箇所</t>
    <rPh sb="0" eb="2">
      <t>カショ</t>
    </rPh>
    <phoneticPr fontId="11"/>
  </si>
  <si>
    <t>時間</t>
    <rPh sb="0" eb="2">
      <t>ジカン</t>
    </rPh>
    <phoneticPr fontId="11"/>
  </si>
  <si>
    <t>式</t>
    <rPh sb="0" eb="1">
      <t>シキ</t>
    </rPh>
    <phoneticPr fontId="11"/>
  </si>
  <si>
    <t>ｍ</t>
  </si>
  <si>
    <t>kg</t>
  </si>
  <si>
    <t>m2</t>
  </si>
  <si>
    <t>m3</t>
    <phoneticPr fontId="7"/>
  </si>
  <si>
    <t>【換気設備の新旧仕様入力表】</t>
    <rPh sb="1" eb="3">
      <t>カンキ</t>
    </rPh>
    <rPh sb="3" eb="5">
      <t>セツビ</t>
    </rPh>
    <rPh sb="6" eb="8">
      <t>シンキュウ</t>
    </rPh>
    <rPh sb="8" eb="10">
      <t>シヨウ</t>
    </rPh>
    <rPh sb="10" eb="12">
      <t>ニュウリョク</t>
    </rPh>
    <rPh sb="12" eb="13">
      <t>ヒョウ</t>
    </rPh>
    <phoneticPr fontId="62"/>
  </si>
  <si>
    <t>今回更新する換気設備について入力してください。</t>
    <rPh sb="0" eb="2">
      <t>コンカイ</t>
    </rPh>
    <rPh sb="2" eb="4">
      <t>コウシン</t>
    </rPh>
    <rPh sb="6" eb="10">
      <t>カンキセツビ</t>
    </rPh>
    <rPh sb="14" eb="16">
      <t>ニュウリョク</t>
    </rPh>
    <phoneticPr fontId="62"/>
  </si>
  <si>
    <t>旧設備</t>
    <phoneticPr fontId="62"/>
  </si>
  <si>
    <t>A_1</t>
    <phoneticPr fontId="62"/>
  </si>
  <si>
    <t>A_2</t>
  </si>
  <si>
    <t>A_3</t>
  </si>
  <si>
    <t>A_4</t>
  </si>
  <si>
    <t>A_5</t>
  </si>
  <si>
    <t>A_6</t>
  </si>
  <si>
    <t>A_7</t>
  </si>
  <si>
    <t>A_8</t>
  </si>
  <si>
    <t>A_9</t>
  </si>
  <si>
    <t>A_10</t>
  </si>
  <si>
    <t>計</t>
    <rPh sb="0" eb="1">
      <t>ケイ</t>
    </rPh>
    <phoneticPr fontId="62"/>
  </si>
  <si>
    <t>型番</t>
    <rPh sb="0" eb="2">
      <t>カタバン</t>
    </rPh>
    <phoneticPr fontId="62"/>
  </si>
  <si>
    <t>---</t>
    <phoneticPr fontId="62"/>
  </si>
  <si>
    <t>メーカー名</t>
    <rPh sb="4" eb="5">
      <t>メイ</t>
    </rPh>
    <phoneticPr fontId="62"/>
  </si>
  <si>
    <t>平面図記載記号</t>
    <rPh sb="0" eb="3">
      <t>ヘイメンズ</t>
    </rPh>
    <rPh sb="3" eb="5">
      <t>キサイ</t>
    </rPh>
    <rPh sb="5" eb="7">
      <t>キゴウ</t>
    </rPh>
    <phoneticPr fontId="62"/>
  </si>
  <si>
    <t>換気設備の種類</t>
    <rPh sb="0" eb="2">
      <t>カンキ</t>
    </rPh>
    <rPh sb="2" eb="4">
      <t>セツビ</t>
    </rPh>
    <rPh sb="5" eb="7">
      <t>シュルイ</t>
    </rPh>
    <phoneticPr fontId="62"/>
  </si>
  <si>
    <t>台数</t>
    <rPh sb="0" eb="2">
      <t>ダイスウ</t>
    </rPh>
    <phoneticPr fontId="62"/>
  </si>
  <si>
    <t>機械換気（換気扇等）,熱交換型換気設備</t>
    <phoneticPr fontId="62"/>
  </si>
  <si>
    <t>換気量[㎥/h]</t>
    <rPh sb="0" eb="2">
      <t>カンキ</t>
    </rPh>
    <rPh sb="2" eb="3">
      <t>リョウ</t>
    </rPh>
    <phoneticPr fontId="62"/>
  </si>
  <si>
    <t>消費電力[W]</t>
    <rPh sb="0" eb="2">
      <t>ショウヒ</t>
    </rPh>
    <rPh sb="2" eb="4">
      <t>デンリョク</t>
    </rPh>
    <phoneticPr fontId="62"/>
  </si>
  <si>
    <t>高効率換気設備,熱交換型換気設備</t>
    <rPh sb="0" eb="3">
      <t>コウコウリツ</t>
    </rPh>
    <rPh sb="3" eb="5">
      <t>カンキ</t>
    </rPh>
    <rPh sb="5" eb="7">
      <t>セツビ</t>
    </rPh>
    <phoneticPr fontId="62"/>
  </si>
  <si>
    <t>今回新たに更新、導入する換気設備について入力してください。</t>
    <rPh sb="8" eb="10">
      <t>ドウニュウ</t>
    </rPh>
    <rPh sb="12" eb="14">
      <t>カンキ</t>
    </rPh>
    <rPh sb="14" eb="16">
      <t>セツビ</t>
    </rPh>
    <phoneticPr fontId="62"/>
  </si>
  <si>
    <t>新設備</t>
    <phoneticPr fontId="62"/>
  </si>
  <si>
    <t>B_1</t>
    <phoneticPr fontId="62"/>
  </si>
  <si>
    <t>B_2</t>
  </si>
  <si>
    <t>B_3</t>
  </si>
  <si>
    <t>B_4</t>
  </si>
  <si>
    <t>B_5</t>
  </si>
  <si>
    <t>B_6</t>
  </si>
  <si>
    <t>B_7</t>
  </si>
  <si>
    <t>B_8</t>
  </si>
  <si>
    <t>B_9</t>
  </si>
  <si>
    <t>B_10</t>
  </si>
  <si>
    <t>更新設備</t>
    <rPh sb="0" eb="2">
      <t>コウシン</t>
    </rPh>
    <rPh sb="2" eb="4">
      <t>セツビ</t>
    </rPh>
    <phoneticPr fontId="62"/>
  </si>
  <si>
    <t>更新,新設</t>
    <rPh sb="0" eb="2">
      <t>コウシン</t>
    </rPh>
    <rPh sb="3" eb="5">
      <t>シンセツ</t>
    </rPh>
    <phoneticPr fontId="62"/>
  </si>
  <si>
    <t>導入の区分</t>
    <rPh sb="0" eb="2">
      <t>ドウニュウ</t>
    </rPh>
    <rPh sb="3" eb="5">
      <t>クブン</t>
    </rPh>
    <phoneticPr fontId="62"/>
  </si>
  <si>
    <t>比消費電力[W/(㎥/h)]</t>
    <rPh sb="0" eb="1">
      <t>ヒ</t>
    </rPh>
    <rPh sb="1" eb="3">
      <t>ショウヒ</t>
    </rPh>
    <rPh sb="3" eb="5">
      <t>デンリョク</t>
    </rPh>
    <phoneticPr fontId="62"/>
  </si>
  <si>
    <t>冷房</t>
    <phoneticPr fontId="62"/>
  </si>
  <si>
    <t>[%]　</t>
    <phoneticPr fontId="62"/>
  </si>
  <si>
    <t>暖房</t>
    <phoneticPr fontId="62"/>
  </si>
  <si>
    <t>　※熱交換型換気設備または顕熱交換器を導入する場合のみ、熱交換率はエンタルピー交換効率を記入して下さい。</t>
    <rPh sb="2" eb="3">
      <t>ネツ</t>
    </rPh>
    <rPh sb="3" eb="5">
      <t>コウカン</t>
    </rPh>
    <rPh sb="5" eb="6">
      <t>カタ</t>
    </rPh>
    <rPh sb="6" eb="8">
      <t>カンキ</t>
    </rPh>
    <rPh sb="8" eb="10">
      <t>セツビ</t>
    </rPh>
    <rPh sb="13" eb="15">
      <t>ケンネツ</t>
    </rPh>
    <rPh sb="15" eb="18">
      <t>コウカンキ</t>
    </rPh>
    <rPh sb="19" eb="21">
      <t>ドウニュウ</t>
    </rPh>
    <rPh sb="23" eb="25">
      <t>バアイ</t>
    </rPh>
    <rPh sb="28" eb="31">
      <t>ネツコウカン</t>
    </rPh>
    <rPh sb="31" eb="32">
      <t>リツ</t>
    </rPh>
    <rPh sb="39" eb="41">
      <t>コウカン</t>
    </rPh>
    <rPh sb="41" eb="43">
      <t>コウリツ</t>
    </rPh>
    <rPh sb="44" eb="46">
      <t>キニュウ</t>
    </rPh>
    <rPh sb="48" eb="49">
      <t>クダ</t>
    </rPh>
    <phoneticPr fontId="62"/>
  </si>
  <si>
    <t>　　　①：導入推奨機器に指定されたもの。</t>
    <phoneticPr fontId="62"/>
  </si>
  <si>
    <t>　　　②：省エネルギー基準達成率（JIS C9901）114％以上であるもの。</t>
    <rPh sb="31" eb="33">
      <t>イジョウ</t>
    </rPh>
    <phoneticPr fontId="62"/>
  </si>
  <si>
    <t>　　　③：その他（導入推奨機器指定要綱の指定基準又はクレジット算定ガイドラインの認定基準を満たすもの）</t>
    <rPh sb="7" eb="8">
      <t>タ</t>
    </rPh>
    <rPh sb="9" eb="11">
      <t>ドウニュウ</t>
    </rPh>
    <rPh sb="11" eb="13">
      <t>スイショウ</t>
    </rPh>
    <rPh sb="13" eb="15">
      <t>キキ</t>
    </rPh>
    <rPh sb="15" eb="17">
      <t>シテイ</t>
    </rPh>
    <rPh sb="17" eb="19">
      <t>ヨウコウ</t>
    </rPh>
    <rPh sb="20" eb="22">
      <t>シテイ</t>
    </rPh>
    <rPh sb="22" eb="24">
      <t>キジュン</t>
    </rPh>
    <rPh sb="24" eb="25">
      <t>マタ</t>
    </rPh>
    <rPh sb="31" eb="33">
      <t>サンテイ</t>
    </rPh>
    <rPh sb="40" eb="42">
      <t>ニンテイ</t>
    </rPh>
    <rPh sb="42" eb="44">
      <t>キジュン</t>
    </rPh>
    <rPh sb="45" eb="46">
      <t>ミ</t>
    </rPh>
    <phoneticPr fontId="62"/>
  </si>
  <si>
    <t>【空調設備の新旧仕様入力表】</t>
    <rPh sb="1" eb="3">
      <t>クウチョウ</t>
    </rPh>
    <rPh sb="3" eb="5">
      <t>セツビ</t>
    </rPh>
    <rPh sb="6" eb="8">
      <t>シンキュウ</t>
    </rPh>
    <rPh sb="8" eb="10">
      <t>シヨウ</t>
    </rPh>
    <rPh sb="10" eb="12">
      <t>ニュウリョク</t>
    </rPh>
    <rPh sb="12" eb="13">
      <t>ヒョウ</t>
    </rPh>
    <phoneticPr fontId="62"/>
  </si>
  <si>
    <t>空調設備更新前後の
省エネ判定</t>
    <rPh sb="0" eb="2">
      <t>クウチョウ</t>
    </rPh>
    <rPh sb="2" eb="4">
      <t>セツビ</t>
    </rPh>
    <rPh sb="4" eb="6">
      <t>コウシン</t>
    </rPh>
    <rPh sb="6" eb="8">
      <t>ゼンゴ</t>
    </rPh>
    <rPh sb="10" eb="11">
      <t>ショウ</t>
    </rPh>
    <rPh sb="13" eb="15">
      <t>ハンテイ</t>
    </rPh>
    <phoneticPr fontId="4"/>
  </si>
  <si>
    <t>今回更新する室内機に接続された既設空調設備の室外機について入力してください。</t>
    <rPh sb="0" eb="2">
      <t>コンカイ</t>
    </rPh>
    <rPh sb="2" eb="4">
      <t>コウシン</t>
    </rPh>
    <rPh sb="6" eb="9">
      <t>シツナイキ</t>
    </rPh>
    <rPh sb="10" eb="12">
      <t>セツゾク</t>
    </rPh>
    <rPh sb="15" eb="17">
      <t>キセツ</t>
    </rPh>
    <rPh sb="17" eb="19">
      <t>クウチョウ</t>
    </rPh>
    <rPh sb="19" eb="21">
      <t>セツビ</t>
    </rPh>
    <rPh sb="22" eb="25">
      <t>シツガイキ</t>
    </rPh>
    <phoneticPr fontId="62"/>
  </si>
  <si>
    <t>C_1</t>
    <phoneticPr fontId="62"/>
  </si>
  <si>
    <t>C_2</t>
  </si>
  <si>
    <t>C_3</t>
  </si>
  <si>
    <t>C_4</t>
  </si>
  <si>
    <t>C_5</t>
  </si>
  <si>
    <t>C_6</t>
  </si>
  <si>
    <t>C_7</t>
  </si>
  <si>
    <t>C_8</t>
  </si>
  <si>
    <t>C_9</t>
  </si>
  <si>
    <t>C_10</t>
  </si>
  <si>
    <t>平面図記載記号</t>
    <rPh sb="0" eb="7">
      <t>ヘイメンズキサイキゴウ</t>
    </rPh>
    <phoneticPr fontId="62"/>
  </si>
  <si>
    <t>設備の種類</t>
    <rPh sb="0" eb="2">
      <t>セツビ</t>
    </rPh>
    <rPh sb="3" eb="5">
      <t>シュルイ</t>
    </rPh>
    <phoneticPr fontId="62"/>
  </si>
  <si>
    <t>エネルギー種別</t>
    <rPh sb="5" eb="7">
      <t>シュベツ</t>
    </rPh>
    <phoneticPr fontId="62"/>
  </si>
  <si>
    <t>能力［[kW］</t>
    <rPh sb="0" eb="2">
      <t>ノウリョク</t>
    </rPh>
    <phoneticPr fontId="62"/>
  </si>
  <si>
    <t>COP</t>
    <phoneticPr fontId="62"/>
  </si>
  <si>
    <t>　※COP計算方法　①冷房、暖房　各COP ＝ 能力／消費電力　②冷暖平均　COP ＝（冷房COP ＋暖房COP）／2</t>
    <rPh sb="5" eb="9">
      <t>ケイサンホウホウ</t>
    </rPh>
    <phoneticPr fontId="62"/>
  </si>
  <si>
    <t>今回新たに更新・導入されるの室内機に接続される空調設備の室外機について入力してください。</t>
    <rPh sb="0" eb="2">
      <t>コンカイ</t>
    </rPh>
    <rPh sb="2" eb="3">
      <t>アラ</t>
    </rPh>
    <rPh sb="5" eb="7">
      <t>コウシン</t>
    </rPh>
    <rPh sb="8" eb="10">
      <t>ドウニュウ</t>
    </rPh>
    <rPh sb="14" eb="17">
      <t>シツナイキ</t>
    </rPh>
    <rPh sb="18" eb="20">
      <t>セツゾク</t>
    </rPh>
    <rPh sb="23" eb="25">
      <t>クウチョウ</t>
    </rPh>
    <rPh sb="25" eb="27">
      <t>セツビ</t>
    </rPh>
    <rPh sb="28" eb="31">
      <t>シツガイキ</t>
    </rPh>
    <phoneticPr fontId="62"/>
  </si>
  <si>
    <t>D_1</t>
    <phoneticPr fontId="62"/>
  </si>
  <si>
    <t>D_2</t>
  </si>
  <si>
    <t>D_3</t>
  </si>
  <si>
    <t>D_4</t>
  </si>
  <si>
    <t>D_5</t>
  </si>
  <si>
    <t>D_6</t>
  </si>
  <si>
    <t>D_7</t>
  </si>
  <si>
    <t>D_8</t>
  </si>
  <si>
    <t>D_9</t>
  </si>
  <si>
    <t>D_10</t>
  </si>
  <si>
    <t>更新設備</t>
    <rPh sb="0" eb="4">
      <t>コウシンセツビ</t>
    </rPh>
    <phoneticPr fontId="62"/>
  </si>
  <si>
    <t>設備要件</t>
    <rPh sb="0" eb="4">
      <t>セツビヨウケン</t>
    </rPh>
    <phoneticPr fontId="62"/>
  </si>
  <si>
    <t>エネルギー消費量（単位時間当り）</t>
    <rPh sb="5" eb="8">
      <t>ショウヒリョウ</t>
    </rPh>
    <rPh sb="9" eb="11">
      <t>タンイ</t>
    </rPh>
    <rPh sb="11" eb="13">
      <t>ジカン</t>
    </rPh>
    <rPh sb="13" eb="14">
      <t>アタ</t>
    </rPh>
    <phoneticPr fontId="62"/>
  </si>
  <si>
    <t>換気設備更新前後の
省エネ判定</t>
    <rPh sb="0" eb="2">
      <t>カンキ</t>
    </rPh>
    <rPh sb="2" eb="4">
      <t>セツビ</t>
    </rPh>
    <rPh sb="4" eb="6">
      <t>コウシン</t>
    </rPh>
    <rPh sb="6" eb="8">
      <t>ゼンゴ</t>
    </rPh>
    <rPh sb="10" eb="11">
      <t>ショウ</t>
    </rPh>
    <rPh sb="13" eb="15">
      <t>ハンテイ</t>
    </rPh>
    <phoneticPr fontId="4"/>
  </si>
  <si>
    <t>ホットドライ機</t>
    <phoneticPr fontId="4"/>
  </si>
  <si>
    <t>※事業実施に当たって許認可(届出)、権利使用(又は取得)の必要なものについて、その取得状況等を記載すること。</t>
    <rPh sb="1" eb="3">
      <t>ジギョウ</t>
    </rPh>
    <rPh sb="45" eb="46">
      <t>トウ</t>
    </rPh>
    <phoneticPr fontId="11"/>
  </si>
  <si>
    <t>第１号様式の３（第９条関係)</t>
    <phoneticPr fontId="4"/>
  </si>
  <si>
    <t>共通様式１と同じ区分で記入のこと</t>
    <rPh sb="0" eb="2">
      <t>キョウツウ</t>
    </rPh>
    <rPh sb="2" eb="4">
      <t>ヨウシキ</t>
    </rPh>
    <phoneticPr fontId="7"/>
  </si>
  <si>
    <r>
      <t>年平均使用量</t>
    </r>
    <r>
      <rPr>
        <vertAlign val="superscript"/>
        <sz val="10"/>
        <color theme="1"/>
        <rFont val="ＭＳ Ｐゴシック"/>
        <family val="3"/>
        <charset val="128"/>
      </rPr>
      <t>注）</t>
    </r>
    <rPh sb="0" eb="1">
      <t>ネン</t>
    </rPh>
    <rPh sb="1" eb="3">
      <t>ヘイキン</t>
    </rPh>
    <rPh sb="3" eb="6">
      <t>シヨウリョウ</t>
    </rPh>
    <rPh sb="6" eb="7">
      <t>チュウ</t>
    </rPh>
    <phoneticPr fontId="38"/>
  </si>
  <si>
    <t>補助金交付請求書</t>
    <rPh sb="0" eb="8">
      <t>ホジョキンコウフセイキュウショ</t>
    </rPh>
    <phoneticPr fontId="4"/>
  </si>
  <si>
    <t>見積比較表</t>
    <rPh sb="0" eb="2">
      <t>ミツモ</t>
    </rPh>
    <rPh sb="2" eb="4">
      <t>ヒカク</t>
    </rPh>
    <rPh sb="4" eb="5">
      <t>ヒョウ</t>
    </rPh>
    <phoneticPr fontId="4"/>
  </si>
  <si>
    <t>５</t>
    <phoneticPr fontId="4"/>
  </si>
  <si>
    <t>　設備導入に係る事業所が自己所有でない場合、所有者の承諾を得て申請します。
なお、本事業により設置された対象設備等について、公社及び東京都はその責任の一切を負いません。</t>
    <rPh sb="1" eb="3">
      <t>セツビ</t>
    </rPh>
    <rPh sb="3" eb="5">
      <t>ドウニュウ</t>
    </rPh>
    <rPh sb="6" eb="7">
      <t>カカワ</t>
    </rPh>
    <rPh sb="8" eb="11">
      <t>ジギョウショ</t>
    </rPh>
    <rPh sb="12" eb="16">
      <t>ジコショユウ</t>
    </rPh>
    <rPh sb="19" eb="21">
      <t>バアイ</t>
    </rPh>
    <rPh sb="22" eb="25">
      <t>ショユウシャ</t>
    </rPh>
    <rPh sb="26" eb="28">
      <t>ショウダク</t>
    </rPh>
    <rPh sb="29" eb="30">
      <t>エ</t>
    </rPh>
    <rPh sb="31" eb="33">
      <t>シンセイ</t>
    </rPh>
    <rPh sb="41" eb="44">
      <t>ホンジギョウ</t>
    </rPh>
    <rPh sb="47" eb="49">
      <t>セッチ</t>
    </rPh>
    <rPh sb="52" eb="57">
      <t>タイショウセツビトウ</t>
    </rPh>
    <rPh sb="62" eb="64">
      <t>コウシャ</t>
    </rPh>
    <rPh sb="64" eb="65">
      <t>オヨ</t>
    </rPh>
    <rPh sb="66" eb="69">
      <t>トウキョウト</t>
    </rPh>
    <rPh sb="72" eb="74">
      <t>セキニン</t>
    </rPh>
    <rPh sb="75" eb="77">
      <t>イッサイ</t>
    </rPh>
    <rPh sb="78" eb="79">
      <t>オ</t>
    </rPh>
    <phoneticPr fontId="4"/>
  </si>
  <si>
    <r>
      <t>熱交換率</t>
    </r>
    <r>
      <rPr>
        <vertAlign val="superscript"/>
        <sz val="10"/>
        <color theme="1"/>
        <rFont val="メイリオ"/>
        <family val="3"/>
        <charset val="128"/>
      </rPr>
      <t>※</t>
    </r>
    <rPh sb="0" eb="1">
      <t>ネツ</t>
    </rPh>
    <rPh sb="1" eb="3">
      <t>コウカン</t>
    </rPh>
    <rPh sb="3" eb="4">
      <t>リツ</t>
    </rPh>
    <phoneticPr fontId="62"/>
  </si>
  <si>
    <t>※必要に応じて、事業に関する技術的な問い合わせ等に対応できるものの連絡先を入力</t>
    <rPh sb="1" eb="3">
      <t>ヒツヨウ</t>
    </rPh>
    <rPh sb="4" eb="5">
      <t>オウ</t>
    </rPh>
    <rPh sb="8" eb="10">
      <t>ジギョウ</t>
    </rPh>
    <rPh sb="11" eb="12">
      <t>カン</t>
    </rPh>
    <rPh sb="14" eb="16">
      <t>ギジュツ</t>
    </rPh>
    <rPh sb="16" eb="17">
      <t>テキ</t>
    </rPh>
    <rPh sb="18" eb="19">
      <t>ト</t>
    </rPh>
    <rPh sb="20" eb="21">
      <t>ア</t>
    </rPh>
    <rPh sb="23" eb="24">
      <t>トウ</t>
    </rPh>
    <rPh sb="25" eb="27">
      <t>タイオウ</t>
    </rPh>
    <rPh sb="33" eb="36">
      <t>レンラクサキ</t>
    </rPh>
    <rPh sb="37" eb="39">
      <t>ニュウリョク</t>
    </rPh>
    <phoneticPr fontId="4"/>
  </si>
  <si>
    <t>代表取締役</t>
    <rPh sb="0" eb="5">
      <t>ダイヒョウトリシマリヤク</t>
    </rPh>
    <phoneticPr fontId="4"/>
  </si>
  <si>
    <t>会社名</t>
    <rPh sb="0" eb="3">
      <t>カイシャメイ</t>
    </rPh>
    <phoneticPr fontId="4"/>
  </si>
  <si>
    <t>営業部</t>
    <rPh sb="0" eb="3">
      <t>エイギョウブ</t>
    </rPh>
    <phoneticPr fontId="4"/>
  </si>
  <si>
    <t>郵便番号：</t>
    <phoneticPr fontId="4"/>
  </si>
  <si>
    <t>部署/氏名：</t>
    <rPh sb="0" eb="2">
      <t>ブショ</t>
    </rPh>
    <rPh sb="3" eb="5">
      <t>シメイ</t>
    </rPh>
    <phoneticPr fontId="11"/>
  </si>
  <si>
    <t>申請日</t>
    <rPh sb="0" eb="3">
      <t>シンセイビ</t>
    </rPh>
    <phoneticPr fontId="4"/>
  </si>
  <si>
    <t>（敷地内平面図：別紙</t>
    <phoneticPr fontId="4"/>
  </si>
  <si>
    <t>←西暦：yyyy/mm/dd（半角）で入力</t>
    <rPh sb="19" eb="21">
      <t>ニュウリョク</t>
    </rPh>
    <phoneticPr fontId="4"/>
  </si>
  <si>
    <t>月）</t>
    <phoneticPr fontId="4"/>
  </si>
  <si>
    <t>郵便番号：〒</t>
    <rPh sb="0" eb="4">
      <t>ユウビンバンゴウ</t>
    </rPh>
    <phoneticPr fontId="4"/>
  </si>
  <si>
    <t>←西暦：yyyy/mm/dd（半角）で入力</t>
    <phoneticPr fontId="4"/>
  </si>
  <si>
    <t>第１号様式の３と同じ区分で記入</t>
    <phoneticPr fontId="7"/>
  </si>
  <si>
    <t>※申請者の項目について、商業・法人登記簿謄本（個人事業主の場合は納税証明書）の記載内容と一致すること。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4">
      <t>ノウゼイ</t>
    </rPh>
    <rPh sb="34" eb="37">
      <t>ショウメイショ</t>
    </rPh>
    <rPh sb="39" eb="41">
      <t>キサイ</t>
    </rPh>
    <rPh sb="41" eb="43">
      <t>ナイヨウ</t>
    </rPh>
    <rPh sb="44" eb="46">
      <t>イッチ</t>
    </rPh>
    <phoneticPr fontId="4"/>
  </si>
  <si>
    <t>000-0000</t>
  </si>
  <si>
    <t>東京都●●区▲▲　◆－◆－◆ ■■ビル▼階</t>
    <rPh sb="0" eb="3">
      <t>トウキョウト</t>
    </rPh>
    <rPh sb="5" eb="6">
      <t>ク</t>
    </rPh>
    <rPh sb="20" eb="21">
      <t>カイ</t>
    </rPh>
    <phoneticPr fontId="4"/>
  </si>
  <si>
    <t>カブシキガイシャ〇〇〇</t>
    <phoneticPr fontId="4"/>
  </si>
  <si>
    <t>株式会社〇〇〇</t>
    <phoneticPr fontId="4"/>
  </si>
  <si>
    <t>〇〇 ●●</t>
    <phoneticPr fontId="4"/>
  </si>
  <si>
    <t>00-0000-0000</t>
  </si>
  <si>
    <t>総務課</t>
    <phoneticPr fontId="4"/>
  </si>
  <si>
    <t>090-0000-0000</t>
    <phoneticPr fontId="4"/>
  </si>
  <si>
    <t>0000-abc@XXXX.ne.jp</t>
    <phoneticPr fontId="4"/>
  </si>
  <si>
    <t>株式会社〇〇〇本社ビル</t>
    <phoneticPr fontId="4"/>
  </si>
  <si>
    <t>←例：株式会社〇〇〇本社ビルＶＯＣ排出削減設備導入事業</t>
    <rPh sb="1" eb="2">
      <t>レイ</t>
    </rPh>
    <phoneticPr fontId="4"/>
  </si>
  <si>
    <t>株式会社〇〇〇本社ビルＶＯＣ排出削減設備導入事業</t>
    <rPh sb="0" eb="2">
      <t>カブシキ</t>
    </rPh>
    <rPh sb="2" eb="4">
      <t>カイシャ</t>
    </rPh>
    <rPh sb="7" eb="9">
      <t>ホンシャ</t>
    </rPh>
    <phoneticPr fontId="4"/>
  </si>
  <si>
    <r>
      <t xml:space="preserve">助成対象事業者の連絡先
</t>
    </r>
    <r>
      <rPr>
        <sz val="10"/>
        <color rgb="FFFF0000"/>
        <rFont val="游ゴシック"/>
        <family val="3"/>
        <charset val="128"/>
        <scheme val="minor"/>
      </rPr>
      <t>※助成対象事業者に属し、事業を実際に行い、公社と連絡を取り合える担当者を記載</t>
    </r>
    <rPh sb="0" eb="2">
      <t>ジョセイ</t>
    </rPh>
    <rPh sb="2" eb="4">
      <t>タイショウ</t>
    </rPh>
    <rPh sb="4" eb="6">
      <t>ジギョウ</t>
    </rPh>
    <rPh sb="6" eb="7">
      <t>シャ</t>
    </rPh>
    <rPh sb="8" eb="11">
      <t>レンラクサキ</t>
    </rPh>
    <phoneticPr fontId="4"/>
  </si>
  <si>
    <t>東京都●●区▲▲　◆－◆－◆　■■ビル▼階</t>
    <rPh sb="0" eb="3">
      <t>トウキョウト</t>
    </rPh>
    <rPh sb="5" eb="6">
      <t>ク</t>
    </rPh>
    <rPh sb="20" eb="21">
      <t>カイ</t>
    </rPh>
    <phoneticPr fontId="4"/>
  </si>
  <si>
    <t>株式会社●●●</t>
    <rPh sb="0" eb="2">
      <t>カブシキ</t>
    </rPh>
    <rPh sb="2" eb="4">
      <t>カイシャ</t>
    </rPh>
    <phoneticPr fontId="4"/>
  </si>
  <si>
    <t>◆◆ ◇◇</t>
    <phoneticPr fontId="4"/>
  </si>
  <si>
    <t>00-0000-0000</t>
    <phoneticPr fontId="4"/>
  </si>
  <si>
    <t>0000-def@XXXX.ne.jp</t>
    <phoneticPr fontId="4"/>
  </si>
  <si>
    <t>※ 法人その他の団体にあっては、主たる事務所の所在地、名称及び代表者の氏名を記入すること。</t>
    <phoneticPr fontId="4"/>
  </si>
  <si>
    <t>※ この誓約書における「暴力団関係者」とは、次に掲げる者をいう。</t>
    <rPh sb="4" eb="7">
      <t>セイヤクショ</t>
    </rPh>
    <rPh sb="12" eb="15">
      <t>ボウリョクダン</t>
    </rPh>
    <rPh sb="15" eb="18">
      <t>カンケイシャ</t>
    </rPh>
    <phoneticPr fontId="3"/>
  </si>
  <si>
    <t>通知文書番号</t>
    <rPh sb="0" eb="2">
      <t>ツウチ</t>
    </rPh>
    <rPh sb="2" eb="6">
      <t>ブンショバンゴウ</t>
    </rPh>
    <phoneticPr fontId="4"/>
  </si>
  <si>
    <t>〇都環公地温第〇〇〇号</t>
    <phoneticPr fontId="4"/>
  </si>
  <si>
    <t>※交付決定以降に入力　交付決定通知書を参照</t>
    <rPh sb="1" eb="5">
      <t>コウフケッテイ</t>
    </rPh>
    <rPh sb="5" eb="7">
      <t>イコウ</t>
    </rPh>
    <rPh sb="8" eb="10">
      <t>ニュウリョク</t>
    </rPh>
    <rPh sb="11" eb="15">
      <t>コウフケッテイ</t>
    </rPh>
    <rPh sb="15" eb="18">
      <t>ツウチショ</t>
    </rPh>
    <rPh sb="19" eb="21">
      <t>サンショウ</t>
    </rPh>
    <phoneticPr fontId="4"/>
  </si>
  <si>
    <t>で交付決定の通知を受けた事業について、</t>
    <rPh sb="1" eb="3">
      <t>コウフ</t>
    </rPh>
    <rPh sb="3" eb="5">
      <t>ケッテイ</t>
    </rPh>
    <rPh sb="6" eb="8">
      <t>ツウチ</t>
    </rPh>
    <rPh sb="9" eb="10">
      <t>ウ</t>
    </rPh>
    <rPh sb="12" eb="14">
      <t>ジギョウ</t>
    </rPh>
    <phoneticPr fontId="4"/>
  </si>
  <si>
    <t>年　　月　　日</t>
    <phoneticPr fontId="4"/>
  </si>
  <si>
    <t>のとおり)</t>
    <phoneticPr fontId="4"/>
  </si>
  <si>
    <t>共通様式１の３</t>
    <rPh sb="0" eb="2">
      <t>キョウツウ</t>
    </rPh>
    <rPh sb="2" eb="4">
      <t>ヨウシキ</t>
    </rPh>
    <phoneticPr fontId="4"/>
  </si>
  <si>
    <t>共通様式１</t>
    <rPh sb="0" eb="2">
      <t>キョウツウ</t>
    </rPh>
    <phoneticPr fontId="4"/>
  </si>
  <si>
    <t>共通様式１の２</t>
    <rPh sb="0" eb="4">
      <t>キョウツウヨウシキ</t>
    </rPh>
    <phoneticPr fontId="4"/>
  </si>
  <si>
    <t>共通様式３</t>
    <rPh sb="0" eb="2">
      <t>キョウツウ</t>
    </rPh>
    <rPh sb="2" eb="4">
      <t>ヨウシキ</t>
    </rPh>
    <phoneticPr fontId="4"/>
  </si>
  <si>
    <t>共通様式４</t>
    <rPh sb="0" eb="4">
      <t>キョウツウヨウシキ</t>
    </rPh>
    <phoneticPr fontId="4"/>
  </si>
  <si>
    <t>第11号様式（第19条関係)</t>
    <phoneticPr fontId="4"/>
  </si>
  <si>
    <t>第13号様式（第21条関係)</t>
    <phoneticPr fontId="4"/>
  </si>
  <si>
    <t>第21号様式（第28条関係)</t>
    <phoneticPr fontId="4"/>
  </si>
  <si>
    <t>（詳細は第７号様式の２へ）</t>
    <rPh sb="1" eb="3">
      <t>ショウサイ</t>
    </rPh>
    <rPh sb="4" eb="5">
      <t>ダイ</t>
    </rPh>
    <rPh sb="6" eb="9">
      <t>ゴウヨウシキ</t>
    </rPh>
    <phoneticPr fontId="4"/>
  </si>
  <si>
    <t>　色のセルは、文字又は数値を根拠となる見積書、仕様書等の記載を基に入力すること。</t>
    <rPh sb="1" eb="2">
      <t>イロ</t>
    </rPh>
    <rPh sb="7" eb="9">
      <t>モジ</t>
    </rPh>
    <rPh sb="9" eb="10">
      <t>マタ</t>
    </rPh>
    <rPh sb="11" eb="13">
      <t>スウチ</t>
    </rPh>
    <rPh sb="14" eb="16">
      <t>コンキョ</t>
    </rPh>
    <rPh sb="19" eb="22">
      <t>ミツモリショ</t>
    </rPh>
    <rPh sb="23" eb="26">
      <t>シヨウショ</t>
    </rPh>
    <rPh sb="26" eb="27">
      <t>トウ</t>
    </rPh>
    <rPh sb="28" eb="30">
      <t>キサイ</t>
    </rPh>
    <rPh sb="31" eb="32">
      <t>モト</t>
    </rPh>
    <rPh sb="33" eb="35">
      <t>ニュウリョク</t>
    </rPh>
    <phoneticPr fontId="11"/>
  </si>
  <si>
    <t>　色のセルは、次の①～③の各項目から該当する要件をプルダウンメニューか選択すること。(空調のみ)</t>
    <rPh sb="1" eb="2">
      <t>イロ</t>
    </rPh>
    <rPh sb="7" eb="8">
      <t>ツギ</t>
    </rPh>
    <rPh sb="13" eb="14">
      <t>カク</t>
    </rPh>
    <rPh sb="14" eb="16">
      <t>コウモク</t>
    </rPh>
    <rPh sb="18" eb="20">
      <t>ガイトウ</t>
    </rPh>
    <rPh sb="22" eb="24">
      <t>ヨウケン</t>
    </rPh>
    <rPh sb="35" eb="37">
      <t>センタク</t>
    </rPh>
    <rPh sb="43" eb="45">
      <t>クウチョウ</t>
    </rPh>
    <phoneticPr fontId="11"/>
  </si>
  <si>
    <t>令和〇年○月○日</t>
    <rPh sb="0" eb="2">
      <t>レイワ</t>
    </rPh>
    <rPh sb="3" eb="4">
      <t>ネン</t>
    </rPh>
    <rPh sb="5" eb="6">
      <t>ガツ</t>
    </rPh>
    <rPh sb="7" eb="8">
      <t>ニチ</t>
    </rPh>
    <phoneticPr fontId="4"/>
  </si>
  <si>
    <t>で交付額確定の通知を受けた事業について、</t>
    <phoneticPr fontId="4"/>
  </si>
  <si>
    <t>第５号様式（第15条関係)</t>
    <phoneticPr fontId="4"/>
  </si>
  <si>
    <t>第７号様式（第16条関係)</t>
    <rPh sb="2" eb="3">
      <t>ゴウ</t>
    </rPh>
    <phoneticPr fontId="4"/>
  </si>
  <si>
    <t>年</t>
    <rPh sb="0" eb="1">
      <t>ネン</t>
    </rPh>
    <phoneticPr fontId="4"/>
  </si>
  <si>
    <t>月</t>
    <rPh sb="0" eb="1">
      <t>ガツ</t>
    </rPh>
    <phoneticPr fontId="4"/>
  </si>
  <si>
    <t>日</t>
    <rPh sb="0" eb="1">
      <t>ヒ</t>
    </rPh>
    <phoneticPr fontId="4"/>
  </si>
  <si>
    <t>円</t>
    <rPh sb="0" eb="1">
      <t>エン</t>
    </rPh>
    <phoneticPr fontId="4"/>
  </si>
  <si>
    <t>令和</t>
    <rPh sb="0" eb="2">
      <t>レイワ</t>
    </rPh>
    <phoneticPr fontId="4"/>
  </si>
  <si>
    <r>
      <rPr>
        <b/>
        <sz val="12"/>
        <color theme="1"/>
        <rFont val="游ゴシック"/>
        <family val="3"/>
        <charset val="128"/>
        <scheme val="minor"/>
      </rPr>
      <t>1.</t>
    </r>
    <r>
      <rPr>
        <sz val="12"/>
        <color theme="1"/>
        <rFont val="游ゴシック"/>
        <family val="3"/>
        <charset val="128"/>
        <scheme val="minor"/>
      </rPr>
      <t>印刷するシートを選択し、［ページレイアウト］をクリックします。</t>
    </r>
    <phoneticPr fontId="11"/>
  </si>
  <si>
    <r>
      <t>各様式を印刷するにあたっては、</t>
    </r>
    <r>
      <rPr>
        <u/>
        <sz val="12"/>
        <color indexed="10"/>
        <rFont val="游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11"/>
  </si>
  <si>
    <r>
      <rPr>
        <b/>
        <sz val="12"/>
        <color theme="1"/>
        <rFont val="游ゴシック"/>
        <family val="3"/>
        <charset val="128"/>
        <scheme val="minor"/>
      </rPr>
      <t>2.</t>
    </r>
    <r>
      <rPr>
        <sz val="12"/>
        <color theme="1"/>
        <rFont val="游ゴシック"/>
        <family val="3"/>
        <charset val="128"/>
        <scheme val="minor"/>
      </rPr>
      <t>「ページ設定」グループの右下のボタンをクリックします。</t>
    </r>
    <phoneticPr fontId="11"/>
  </si>
  <si>
    <r>
      <rPr>
        <b/>
        <sz val="12"/>
        <color theme="1"/>
        <rFont val="游ゴシック"/>
        <family val="3"/>
        <charset val="128"/>
        <scheme val="minor"/>
      </rPr>
      <t>3.</t>
    </r>
    <r>
      <rPr>
        <sz val="12"/>
        <color theme="1"/>
        <rFont val="游ゴシック"/>
        <family val="3"/>
        <charset val="128"/>
        <scheme val="minor"/>
      </rPr>
      <t>［シート］タブをクリックします。</t>
    </r>
    <phoneticPr fontId="11"/>
  </si>
  <si>
    <r>
      <rPr>
        <b/>
        <sz val="12"/>
        <color theme="1"/>
        <rFont val="游ゴシック"/>
        <family val="3"/>
        <charset val="128"/>
        <scheme val="minor"/>
      </rPr>
      <t>4.</t>
    </r>
    <r>
      <rPr>
        <sz val="12"/>
        <color theme="1"/>
        <rFont val="游ゴシック"/>
        <family val="3"/>
        <charset val="128"/>
        <scheme val="minor"/>
      </rPr>
      <t>［白黒印刷］のチェックボックスをオンにします。</t>
    </r>
    <phoneticPr fontId="11"/>
  </si>
  <si>
    <r>
      <rPr>
        <b/>
        <sz val="12"/>
        <color theme="1"/>
        <rFont val="游ゴシック"/>
        <family val="3"/>
        <charset val="128"/>
        <scheme val="minor"/>
      </rPr>
      <t>5.</t>
    </r>
    <r>
      <rPr>
        <sz val="12"/>
        <color theme="1"/>
        <rFont val="游ゴシック"/>
        <family val="3"/>
        <charset val="128"/>
        <scheme val="minor"/>
      </rPr>
      <t>［OK］ボタンをクリックします。</t>
    </r>
    <phoneticPr fontId="11"/>
  </si>
  <si>
    <t>環境関連法令（大防法、水濁法、下水道法、騒音規制法、振動規制法、環境確保条例　等）</t>
    <rPh sb="0" eb="2">
      <t>カンキョウ</t>
    </rPh>
    <rPh sb="2" eb="4">
      <t>カンレン</t>
    </rPh>
    <rPh sb="4" eb="6">
      <t>ホウレイ</t>
    </rPh>
    <rPh sb="7" eb="10">
      <t>タイボウホウ</t>
    </rPh>
    <rPh sb="11" eb="14">
      <t>スイダクホウ</t>
    </rPh>
    <rPh sb="15" eb="18">
      <t>ゲスイドウ</t>
    </rPh>
    <rPh sb="18" eb="19">
      <t>ホウ</t>
    </rPh>
    <rPh sb="20" eb="22">
      <t>ソウオン</t>
    </rPh>
    <rPh sb="22" eb="25">
      <t>キセイホウ</t>
    </rPh>
    <rPh sb="26" eb="28">
      <t>シンドウ</t>
    </rPh>
    <rPh sb="28" eb="31">
      <t>キセイホウ</t>
    </rPh>
    <rPh sb="32" eb="34">
      <t>カンキョウ</t>
    </rPh>
    <rPh sb="34" eb="36">
      <t>カクホ</t>
    </rPh>
    <rPh sb="36" eb="38">
      <t>ジョウレイ</t>
    </rPh>
    <rPh sb="39" eb="40">
      <t>トウ</t>
    </rPh>
    <phoneticPr fontId="7"/>
  </si>
  <si>
    <t>共通様式　1の3</t>
    <rPh sb="0" eb="2">
      <t>キョウツウ</t>
    </rPh>
    <rPh sb="2" eb="4">
      <t>ヨウシキ</t>
    </rPh>
    <phoneticPr fontId="1"/>
  </si>
  <si>
    <t>対象設備の
区分</t>
    <rPh sb="0" eb="2">
      <t>タイショウ</t>
    </rPh>
    <rPh sb="2" eb="4">
      <t>セツビ</t>
    </rPh>
    <rPh sb="6" eb="8">
      <t>クブン</t>
    </rPh>
    <phoneticPr fontId="7"/>
  </si>
  <si>
    <t>省エネ型ＶＯＣ排出削減設備導入促進事業補助金交付要綱（令和４年11月29日付４都環公地温第2110号） 第22条第３項の規定に基づき、下記のとおり補助金の交付を請求します。</t>
    <rPh sb="0" eb="1">
      <t>ショウ</t>
    </rPh>
    <rPh sb="3" eb="4">
      <t>ガタ</t>
    </rPh>
    <rPh sb="7" eb="9">
      <t>ハイシュツ</t>
    </rPh>
    <rPh sb="9" eb="11">
      <t>サクゲン</t>
    </rPh>
    <rPh sb="11" eb="13">
      <t>セツビ</t>
    </rPh>
    <rPh sb="13" eb="15">
      <t>ドウニュウ</t>
    </rPh>
    <rPh sb="15" eb="17">
      <t>ソクシン</t>
    </rPh>
    <rPh sb="17" eb="19">
      <t>ジギョウ</t>
    </rPh>
    <rPh sb="19" eb="22">
      <t>ホジョキン</t>
    </rPh>
    <rPh sb="22" eb="24">
      <t>コウフ</t>
    </rPh>
    <rPh sb="24" eb="26">
      <t>ヨウコウ</t>
    </rPh>
    <rPh sb="67" eb="69">
      <t>カキ</t>
    </rPh>
    <rPh sb="73" eb="76">
      <t>ホジョキン</t>
    </rPh>
    <rPh sb="77" eb="79">
      <t>コウフ</t>
    </rPh>
    <rPh sb="80" eb="82">
      <t>セイキュウ</t>
    </rPh>
    <phoneticPr fontId="4"/>
  </si>
  <si>
    <t xml:space="preserve">各原材料については、安全データシート（SDS)に通し番号をつけて添付すること。 </t>
    <phoneticPr fontId="4"/>
  </si>
  <si>
    <t>導入前の原材料については、購入伝票などの年間の使用量が確認できる資料を添付すること。</t>
    <phoneticPr fontId="4"/>
  </si>
  <si>
    <t xml:space="preserve">ＶＯＣの含有率が１％以下の場合は、記載は不要。 </t>
    <phoneticPr fontId="4"/>
  </si>
  <si>
    <t>導入後の原材料使用量については、カタログ、特記仕様書等の予定使用量が確認できる資料</t>
    <phoneticPr fontId="4"/>
  </si>
  <si>
    <t>を添付すること 。</t>
    <phoneticPr fontId="4"/>
  </si>
  <si>
    <t>②台数</t>
    <rPh sb="1" eb="3">
      <t>ダイスウ</t>
    </rPh>
    <phoneticPr fontId="4"/>
  </si>
  <si>
    <t>④特記仕様書またはカタログ</t>
    <rPh sb="1" eb="3">
      <t>トッキ</t>
    </rPh>
    <rPh sb="3" eb="5">
      <t>シヨウ</t>
    </rPh>
    <rPh sb="5" eb="6">
      <t>ショ</t>
    </rPh>
    <phoneticPr fontId="7"/>
  </si>
  <si>
    <t>①設備名称</t>
    <rPh sb="1" eb="3">
      <t>セツビ</t>
    </rPh>
    <rPh sb="3" eb="5">
      <t>メイショウ</t>
    </rPh>
    <phoneticPr fontId="7"/>
  </si>
  <si>
    <t>③設置場所</t>
    <rPh sb="1" eb="3">
      <t>セッチ</t>
    </rPh>
    <rPh sb="3" eb="5">
      <t>バショ</t>
    </rPh>
    <phoneticPr fontId="7"/>
  </si>
  <si>
    <t>④ＶＯＣ又は消費電力の削減方法</t>
    <rPh sb="4" eb="5">
      <t>マタ</t>
    </rPh>
    <rPh sb="6" eb="8">
      <t>ショウヒ</t>
    </rPh>
    <rPh sb="8" eb="10">
      <t>デンリョク</t>
    </rPh>
    <rPh sb="11" eb="13">
      <t>サクゲン</t>
    </rPh>
    <rPh sb="13" eb="15">
      <t>ホウホウ</t>
    </rPh>
    <phoneticPr fontId="7"/>
  </si>
  <si>
    <t>⑤ＶＯＣ又は消費電力の削減量・率</t>
    <rPh sb="4" eb="5">
      <t>マタ</t>
    </rPh>
    <rPh sb="6" eb="8">
      <t>ショウヒ</t>
    </rPh>
    <rPh sb="8" eb="10">
      <t>デンリョク</t>
    </rPh>
    <rPh sb="11" eb="13">
      <t>サクゲン</t>
    </rPh>
    <rPh sb="13" eb="14">
      <t>リョウ</t>
    </rPh>
    <rPh sb="15" eb="16">
      <t>リツ</t>
    </rPh>
    <phoneticPr fontId="4"/>
  </si>
  <si>
    <t>（交付決定番号）</t>
    <rPh sb="1" eb="3">
      <t>コウフ</t>
    </rPh>
    <rPh sb="3" eb="5">
      <t>ケッテイ</t>
    </rPh>
    <rPh sb="5" eb="7">
      <t>バンゴウ</t>
    </rPh>
    <phoneticPr fontId="11"/>
  </si>
  <si>
    <t>　省エネ型VOC排出削減設備導入促進事業交付要綱（令和４年11月29日付４都環公地温第2110号）。以下「交付要綱」という。）第９条の規定に基づく補助金の交付の申請を行うに当たり、当該申請により補助金等の交付を受けようとする者（法人その他の団体にあっては、代表者、役員又は使用人その他の従業員若しくは構成員を含む。）が交付要綱第３条に規定する補助対象事業者に該当し、将来にわたっても該当するよう法令等を遵守することをここに誓約いたします。</t>
    <phoneticPr fontId="4"/>
  </si>
  <si>
    <t>②台数</t>
    <rPh sb="1" eb="3">
      <t>ダイスウ</t>
    </rPh>
    <phoneticPr fontId="7"/>
  </si>
  <si>
    <t>⑤ＶＯＣ又は消費電力の削減方法</t>
    <rPh sb="4" eb="5">
      <t>マタ</t>
    </rPh>
    <rPh sb="6" eb="8">
      <t>ショウヒ</t>
    </rPh>
    <rPh sb="8" eb="10">
      <t>デンリョク</t>
    </rPh>
    <rPh sb="11" eb="13">
      <t>サクゲン</t>
    </rPh>
    <rPh sb="13" eb="15">
      <t>ホウホウ</t>
    </rPh>
    <phoneticPr fontId="7"/>
  </si>
  <si>
    <t>⑥ＶＯＣ又は消費電力の削減量・率</t>
    <rPh sb="4" eb="5">
      <t>マタ</t>
    </rPh>
    <rPh sb="6" eb="8">
      <t>ショウヒ</t>
    </rPh>
    <rPh sb="8" eb="10">
      <t>デンリョク</t>
    </rPh>
    <rPh sb="11" eb="13">
      <t>サクゲン</t>
    </rPh>
    <rPh sb="13" eb="14">
      <t>リョウ</t>
    </rPh>
    <rPh sb="15" eb="16">
      <t>リツ</t>
    </rPh>
    <phoneticPr fontId="4"/>
  </si>
  <si>
    <t>注１）③、④は、添付資料名またはファイル名称を記入すること。
注２）③において、固定しない設備については、設置場所は通常作業する位置とすること。</t>
    <rPh sb="0" eb="1">
      <t>チュウ</t>
    </rPh>
    <rPh sb="8" eb="10">
      <t>テンプ</t>
    </rPh>
    <rPh sb="10" eb="12">
      <t>シリョウ</t>
    </rPh>
    <rPh sb="12" eb="13">
      <t>メイ</t>
    </rPh>
    <rPh sb="20" eb="22">
      <t>メイショウ</t>
    </rPh>
    <rPh sb="23" eb="25">
      <t>キニュウ</t>
    </rPh>
    <rPh sb="31" eb="32">
      <t>チュウ</t>
    </rPh>
    <rPh sb="40" eb="42">
      <t>コテイ</t>
    </rPh>
    <rPh sb="45" eb="47">
      <t>セツビ</t>
    </rPh>
    <rPh sb="53" eb="55">
      <t>セッチ</t>
    </rPh>
    <rPh sb="55" eb="57">
      <t>バショ</t>
    </rPh>
    <rPh sb="58" eb="60">
      <t>ツウジョウ</t>
    </rPh>
    <rPh sb="60" eb="62">
      <t>サギョウ</t>
    </rPh>
    <rPh sb="64" eb="66">
      <t>イチ</t>
    </rPh>
    <phoneticPr fontId="7"/>
  </si>
  <si>
    <t>注１）③、④は、添付資料名またはファイル名称を記入すること。
注２）固定しない設備については、設置場所は通常作業する位置とする。</t>
    <rPh sb="0" eb="1">
      <t>チュウ</t>
    </rPh>
    <rPh sb="8" eb="10">
      <t>テンプ</t>
    </rPh>
    <rPh sb="10" eb="12">
      <t>シリョウ</t>
    </rPh>
    <rPh sb="12" eb="13">
      <t>メイ</t>
    </rPh>
    <rPh sb="20" eb="22">
      <t>メイショウ</t>
    </rPh>
    <rPh sb="23" eb="25">
      <t>キニュウ</t>
    </rPh>
    <rPh sb="31" eb="32">
      <t>チュウ</t>
    </rPh>
    <rPh sb="34" eb="36">
      <t>コテイ</t>
    </rPh>
    <rPh sb="39" eb="41">
      <t>セツビ</t>
    </rPh>
    <rPh sb="47" eb="49">
      <t>セッチ</t>
    </rPh>
    <rPh sb="49" eb="51">
      <t>バショ</t>
    </rPh>
    <rPh sb="52" eb="54">
      <t>ツウジョウ</t>
    </rPh>
    <rPh sb="54" eb="56">
      <t>サギョウ</t>
    </rPh>
    <rPh sb="58" eb="60">
      <t>イチ</t>
    </rPh>
    <phoneticPr fontId="7"/>
  </si>
  <si>
    <t>補助金の交付申請を下記のとおり撤回したいので、省エネ型ＶＯＣ排出削減設備導入促進事業補助金交付要綱（令和４年11月29日付４都環公地温第2110号 ）第12条第１項の規定に基づき、下記のとおり届け出ます。</t>
    <rPh sb="0" eb="2">
      <t>ホジョ</t>
    </rPh>
    <rPh sb="23" eb="24">
      <t>ショウ</t>
    </rPh>
    <rPh sb="26" eb="27">
      <t>ガタ</t>
    </rPh>
    <rPh sb="30" eb="32">
      <t>ハイシュツ</t>
    </rPh>
    <rPh sb="32" eb="34">
      <t>サクゲン</t>
    </rPh>
    <rPh sb="34" eb="36">
      <t>セツビ</t>
    </rPh>
    <rPh sb="36" eb="38">
      <t>ドウニュウ</t>
    </rPh>
    <rPh sb="38" eb="40">
      <t>ソクシン</t>
    </rPh>
    <rPh sb="40" eb="42">
      <t>ジギョウ</t>
    </rPh>
    <rPh sb="42" eb="45">
      <t>ホジョキン</t>
    </rPh>
    <rPh sb="45" eb="47">
      <t>コウフ</t>
    </rPh>
    <rPh sb="47" eb="49">
      <t>ヨウコウ</t>
    </rPh>
    <phoneticPr fontId="4"/>
  </si>
  <si>
    <t>補助事業者の地位を承継し、当該補助事業を継続して実施したいので、省エネ型ＶＯＣ排出削減設備導入促進事業補助金交付要綱（令和４年11月29日付４都環公地温第2110号）第15条第１項の規定に基づき、下記の通り申請します。</t>
    <rPh sb="98" eb="100">
      <t>カキ</t>
    </rPh>
    <rPh sb="101" eb="102">
      <t>トオ</t>
    </rPh>
    <phoneticPr fontId="4"/>
  </si>
  <si>
    <t>実施計画を変更したいので、省エネ型ＶＯＣ排出削減設備導入促進事業補助金交付要綱（令和４年11月29日付４都環公地温第2110号）第16条第１項の規定に基づき、補助事業計画の変更について下記のとおり申請します。</t>
    <rPh sb="0" eb="2">
      <t>ジッシ</t>
    </rPh>
    <rPh sb="2" eb="4">
      <t>ケイカク</t>
    </rPh>
    <rPh sb="5" eb="7">
      <t>ヘンコウ</t>
    </rPh>
    <rPh sb="83" eb="85">
      <t>ケイカク</t>
    </rPh>
    <rPh sb="86" eb="88">
      <t>ヘンコウ</t>
    </rPh>
    <rPh sb="92" eb="94">
      <t>カキ</t>
    </rPh>
    <phoneticPr fontId="4"/>
  </si>
  <si>
    <t>事業者情報に変更が生じたので、省エネ型ＶＯＣ排出削減設備導入促進事業補助金交付要綱（令和４年11月29日付４都環公地温第2110号 ） 第17条の規定に基づき、下記のとおり届け出ます。</t>
    <rPh sb="2" eb="3">
      <t>シャ</t>
    </rPh>
    <rPh sb="3" eb="5">
      <t>ジョウホウ</t>
    </rPh>
    <rPh sb="6" eb="8">
      <t>ヘンコウ</t>
    </rPh>
    <rPh sb="9" eb="10">
      <t>ショウ</t>
    </rPh>
    <rPh sb="15" eb="16">
      <t>ショウ</t>
    </rPh>
    <rPh sb="18" eb="19">
      <t>ガタ</t>
    </rPh>
    <rPh sb="22" eb="24">
      <t>ハイシュツ</t>
    </rPh>
    <rPh sb="24" eb="26">
      <t>サクゲン</t>
    </rPh>
    <rPh sb="26" eb="28">
      <t>セツビ</t>
    </rPh>
    <rPh sb="28" eb="30">
      <t>ドウニュウ</t>
    </rPh>
    <rPh sb="30" eb="32">
      <t>ソクシン</t>
    </rPh>
    <rPh sb="32" eb="34">
      <t>ジギョウ</t>
    </rPh>
    <rPh sb="34" eb="37">
      <t>ホジョキン</t>
    </rPh>
    <rPh sb="37" eb="39">
      <t>コウフ</t>
    </rPh>
    <rPh sb="39" eb="41">
      <t>ヨウコウ</t>
    </rPh>
    <phoneticPr fontId="4"/>
  </si>
  <si>
    <t>省エネ型ＶＯＣ排出削減設備導入促進事業補助金交付要綱（令和４年11月　29日付４都環公地温第2110号）第18条第2項の規定に基づき、下記のとおり工事の遅延等を報告します。</t>
    <rPh sb="0" eb="1">
      <t>ショウ</t>
    </rPh>
    <rPh sb="3" eb="4">
      <t>ガタ</t>
    </rPh>
    <rPh sb="7" eb="9">
      <t>ハイシュツ</t>
    </rPh>
    <rPh sb="9" eb="11">
      <t>サクゲン</t>
    </rPh>
    <rPh sb="11" eb="13">
      <t>セツビ</t>
    </rPh>
    <rPh sb="13" eb="15">
      <t>ドウニュウ</t>
    </rPh>
    <rPh sb="15" eb="17">
      <t>ソクシン</t>
    </rPh>
    <rPh sb="17" eb="19">
      <t>ジギョウ</t>
    </rPh>
    <rPh sb="19" eb="22">
      <t>ホジョキン</t>
    </rPh>
    <rPh sb="22" eb="24">
      <t>コウフ</t>
    </rPh>
    <rPh sb="24" eb="26">
      <t>ヨウコウ</t>
    </rPh>
    <rPh sb="73" eb="75">
      <t>コウジ</t>
    </rPh>
    <rPh sb="76" eb="78">
      <t>チエン</t>
    </rPh>
    <rPh sb="78" eb="79">
      <t>トウ</t>
    </rPh>
    <rPh sb="80" eb="82">
      <t>ホウコク</t>
    </rPh>
    <phoneticPr fontId="4"/>
  </si>
  <si>
    <t>下記のとおり事業を中止（廃止）したいので、省エネ型ＶＯＣ排出削減設備導入促進事業補助金交付要綱（令和４年11月29日付４都環公地温第2110号）第19条第１項の規定に基づき、申請します。</t>
    <rPh sb="21" eb="22">
      <t>ショウ</t>
    </rPh>
    <rPh sb="24" eb="25">
      <t>ガタ</t>
    </rPh>
    <rPh sb="28" eb="30">
      <t>ハイシュツ</t>
    </rPh>
    <rPh sb="30" eb="32">
      <t>サクゲン</t>
    </rPh>
    <rPh sb="32" eb="34">
      <t>セツビ</t>
    </rPh>
    <rPh sb="34" eb="36">
      <t>ドウニュウ</t>
    </rPh>
    <rPh sb="36" eb="38">
      <t>ソクシン</t>
    </rPh>
    <rPh sb="38" eb="40">
      <t>ジギョウ</t>
    </rPh>
    <rPh sb="40" eb="43">
      <t>ホジョキン</t>
    </rPh>
    <rPh sb="43" eb="45">
      <t>コウフ</t>
    </rPh>
    <rPh sb="45" eb="47">
      <t>ヨウコウ</t>
    </rPh>
    <rPh sb="87" eb="89">
      <t>シンセイ</t>
    </rPh>
    <phoneticPr fontId="4"/>
  </si>
  <si>
    <t>下記のとおり事業が完了したので、省エネ型ＶＯＣ排出削減設備導入促進事業補助金交付要綱（令和４年11月29日付４都環公地温第2110号 ）第21条第１項の規定に基づき、下記のとおり届け出ます。</t>
    <rPh sb="9" eb="11">
      <t>カンリョウ</t>
    </rPh>
    <rPh sb="16" eb="17">
      <t>ショウ</t>
    </rPh>
    <rPh sb="19" eb="20">
      <t>ガタ</t>
    </rPh>
    <rPh sb="23" eb="25">
      <t>ハイシュツ</t>
    </rPh>
    <rPh sb="25" eb="27">
      <t>サクゲン</t>
    </rPh>
    <rPh sb="27" eb="29">
      <t>セツビ</t>
    </rPh>
    <rPh sb="29" eb="31">
      <t>ドウニュウ</t>
    </rPh>
    <rPh sb="31" eb="33">
      <t>ソクシン</t>
    </rPh>
    <rPh sb="33" eb="35">
      <t>ジギョウ</t>
    </rPh>
    <rPh sb="35" eb="38">
      <t>ホジョキン</t>
    </rPh>
    <rPh sb="38" eb="40">
      <t>コウフ</t>
    </rPh>
    <rPh sb="40" eb="42">
      <t>ヨウコウ</t>
    </rPh>
    <rPh sb="83" eb="85">
      <t>カキ</t>
    </rPh>
    <rPh sb="89" eb="90">
      <t>トドケ</t>
    </rPh>
    <rPh sb="91" eb="92">
      <t>デ</t>
    </rPh>
    <phoneticPr fontId="4"/>
  </si>
  <si>
    <t>下記のとおり補助金を返還しましたので、省エネ型ＶＯＣ排出削減設備導入促進事業補助金交付要綱（令和４年11月29日付４都環公地温第2110号）第24条第３項の規定に基づき、報告します。</t>
    <rPh sb="6" eb="9">
      <t>ホジョキン</t>
    </rPh>
    <rPh sb="10" eb="12">
      <t>ヘンカン</t>
    </rPh>
    <rPh sb="19" eb="20">
      <t>ショウ</t>
    </rPh>
    <rPh sb="22" eb="23">
      <t>ガタ</t>
    </rPh>
    <rPh sb="26" eb="28">
      <t>ハイシュツ</t>
    </rPh>
    <rPh sb="28" eb="30">
      <t>サクゲン</t>
    </rPh>
    <rPh sb="30" eb="32">
      <t>セツビ</t>
    </rPh>
    <rPh sb="32" eb="34">
      <t>ドウニュウ</t>
    </rPh>
    <rPh sb="34" eb="36">
      <t>ソクシン</t>
    </rPh>
    <rPh sb="36" eb="38">
      <t>ジギョウ</t>
    </rPh>
    <rPh sb="38" eb="41">
      <t>ホジョキン</t>
    </rPh>
    <rPh sb="41" eb="43">
      <t>コウフ</t>
    </rPh>
    <rPh sb="43" eb="45">
      <t>ヨウコウ</t>
    </rPh>
    <rPh sb="85" eb="87">
      <t>ホウコク</t>
    </rPh>
    <phoneticPr fontId="4"/>
  </si>
  <si>
    <t>下記のとおり取得財産を処分したいので、省エネ型ＶＯＣ排出削減設備導入促進事業補助金交付要綱（令和４年11月29日付４都環公地温第2110号）第28条第１項第三号の規定に基づき、申請します。</t>
    <rPh sb="19" eb="20">
      <t>ショウ</t>
    </rPh>
    <rPh sb="22" eb="23">
      <t>ガタ</t>
    </rPh>
    <rPh sb="26" eb="28">
      <t>ハイシュツ</t>
    </rPh>
    <rPh sb="28" eb="30">
      <t>サクゲン</t>
    </rPh>
    <rPh sb="30" eb="32">
      <t>セツビ</t>
    </rPh>
    <rPh sb="32" eb="34">
      <t>ドウニュウ</t>
    </rPh>
    <rPh sb="34" eb="36">
      <t>ソクシン</t>
    </rPh>
    <rPh sb="36" eb="38">
      <t>ジギョウ</t>
    </rPh>
    <rPh sb="38" eb="41">
      <t>ホジョキン</t>
    </rPh>
    <rPh sb="41" eb="43">
      <t>コウフ</t>
    </rPh>
    <rPh sb="43" eb="45">
      <t>ヨウコウ</t>
    </rPh>
    <rPh sb="77" eb="78">
      <t>ダイ</t>
    </rPh>
    <rPh sb="78" eb="79">
      <t>３</t>
    </rPh>
    <rPh sb="79" eb="80">
      <t>ゴウ</t>
    </rPh>
    <rPh sb="88" eb="90">
      <t>シンセイ</t>
    </rPh>
    <phoneticPr fontId="4"/>
  </si>
  <si>
    <t>下記のとおり取得財産を処分したいので、省エネ型ＶＯＣ排出削減設備導入促進事業補助金交付要綱（令和４年11月29日付４都環公地温第2110号）第28条第１項第六号の規定に基づき、申請します。</t>
    <rPh sb="19" eb="20">
      <t>ショウ</t>
    </rPh>
    <rPh sb="22" eb="23">
      <t>ガタ</t>
    </rPh>
    <rPh sb="26" eb="28">
      <t>ハイシュツ</t>
    </rPh>
    <rPh sb="28" eb="30">
      <t>サクゲン</t>
    </rPh>
    <rPh sb="30" eb="32">
      <t>セツビ</t>
    </rPh>
    <rPh sb="32" eb="34">
      <t>ドウニュウ</t>
    </rPh>
    <rPh sb="34" eb="36">
      <t>ソクシン</t>
    </rPh>
    <rPh sb="36" eb="38">
      <t>ジギョウ</t>
    </rPh>
    <rPh sb="38" eb="41">
      <t>ホジョキン</t>
    </rPh>
    <rPh sb="41" eb="43">
      <t>コウフ</t>
    </rPh>
    <rPh sb="43" eb="45">
      <t>ヨウコウ</t>
    </rPh>
    <rPh sb="77" eb="78">
      <t>ダイ</t>
    </rPh>
    <rPh sb="78" eb="79">
      <t>ロク</t>
    </rPh>
    <rPh sb="79" eb="80">
      <t>ゴウ</t>
    </rPh>
    <rPh sb="88" eb="90">
      <t>シンセイ</t>
    </rPh>
    <phoneticPr fontId="4"/>
  </si>
  <si>
    <t xml:space="preserve"> 省エネ型ＶＯＣ排出削減設備導入促進事業補助金交付要綱（令和４年11月29日付４都環公地温第2110号）第９条第１項の規定に基づき、補助金の交付について関係書類を添えて、下記のとおり申請します。</t>
    <rPh sb="1" eb="2">
      <t>ショウ</t>
    </rPh>
    <rPh sb="4" eb="5">
      <t>ガタ</t>
    </rPh>
    <rPh sb="8" eb="10">
      <t>ハイシュツ</t>
    </rPh>
    <rPh sb="10" eb="12">
      <t>サクゲン</t>
    </rPh>
    <rPh sb="12" eb="14">
      <t>セツビ</t>
    </rPh>
    <rPh sb="44" eb="45">
      <t>オン</t>
    </rPh>
    <rPh sb="85" eb="87">
      <t>カキ</t>
    </rPh>
    <phoneticPr fontId="11"/>
  </si>
  <si>
    <t>日から</t>
    <rPh sb="0" eb="1">
      <t>ニチ</t>
    </rPh>
    <phoneticPr fontId="4"/>
  </si>
  <si>
    <t>乾燥機(工場内塗装)</t>
    <rPh sb="0" eb="3">
      <t>カンソウキ</t>
    </rPh>
    <phoneticPr fontId="62"/>
  </si>
  <si>
    <t>乾燥機(印刷)</t>
    <rPh sb="0" eb="3">
      <t>カンソウキ</t>
    </rPh>
    <phoneticPr fontId="62"/>
  </si>
  <si>
    <t>乾燥機(ﾄﾞﾗｲｸﾘｰﾆﾝｸﾞ)</t>
    <rPh sb="0" eb="3">
      <t>カンソウキ</t>
    </rPh>
    <phoneticPr fontId="62"/>
  </si>
  <si>
    <t>型番(室外機)</t>
    <rPh sb="0" eb="2">
      <t>カタバン</t>
    </rPh>
    <rPh sb="3" eb="6">
      <t>シツガイキ</t>
    </rPh>
    <phoneticPr fontId="62"/>
  </si>
  <si>
    <t>型番(室外機)</t>
    <rPh sb="0" eb="2">
      <t>カタバン</t>
    </rPh>
    <phoneticPr fontId="62"/>
  </si>
  <si>
    <t>VOC〇○○〇〇</t>
    <phoneticPr fontId="4"/>
  </si>
  <si>
    <t>(敷地内平面図：別紙</t>
    <phoneticPr fontId="4"/>
  </si>
  <si>
    <t>）</t>
    <phoneticPr fontId="4"/>
  </si>
  <si>
    <t>※郵送による書類提出の場合</t>
    <rPh sb="1" eb="3">
      <t>ユウソウ</t>
    </rPh>
    <rPh sb="6" eb="10">
      <t>ショルイテイシュツ</t>
    </rPh>
    <rPh sb="11" eb="13">
      <t>バアイ</t>
    </rPh>
    <phoneticPr fontId="4"/>
  </si>
  <si>
    <t>←西暦で入力　例：2023/１/1</t>
    <rPh sb="1" eb="3">
      <t>セイレキ</t>
    </rPh>
    <rPh sb="4" eb="6">
      <t>ニュウリョク</t>
    </rPh>
    <rPh sb="7" eb="8">
      <t>レイ</t>
    </rPh>
    <phoneticPr fontId="4"/>
  </si>
  <si>
    <t>仮算定補助金額</t>
    <rPh sb="0" eb="3">
      <t>カリサンテイ</t>
    </rPh>
    <rPh sb="3" eb="7">
      <t>ホジョキンガク</t>
    </rPh>
    <phoneticPr fontId="62"/>
  </si>
  <si>
    <t>仮算定補助金額</t>
    <rPh sb="0" eb="1">
      <t>カリ</t>
    </rPh>
    <rPh sb="1" eb="3">
      <t>サンテイ</t>
    </rPh>
    <rPh sb="3" eb="5">
      <t>ホジョ</t>
    </rPh>
    <rPh sb="5" eb="7">
      <t>キンガク</t>
    </rPh>
    <phoneticPr fontId="62"/>
  </si>
  <si>
    <t>▲補助対象外</t>
    <rPh sb="1" eb="3">
      <t>ホジョ</t>
    </rPh>
    <rPh sb="3" eb="5">
      <t>タイショウ</t>
    </rPh>
    <rPh sb="5" eb="6">
      <t>ガイ</t>
    </rPh>
    <phoneticPr fontId="62"/>
  </si>
  <si>
    <t>補助対象経費　小計（1）</t>
    <rPh sb="0" eb="2">
      <t>ホジョ</t>
    </rPh>
    <phoneticPr fontId="62"/>
  </si>
  <si>
    <t>補助対象外経費　小計（1）</t>
    <rPh sb="0" eb="2">
      <t>ホジョ</t>
    </rPh>
    <phoneticPr fontId="62"/>
  </si>
  <si>
    <t>補助対象経費　小計（2）</t>
    <rPh sb="0" eb="2">
      <t>ホジョ</t>
    </rPh>
    <phoneticPr fontId="62"/>
  </si>
  <si>
    <t>補助対象外経費　小計（2）</t>
    <rPh sb="0" eb="2">
      <t>ホジョ</t>
    </rPh>
    <phoneticPr fontId="62"/>
  </si>
  <si>
    <t>補助対象経費　小計（3）</t>
    <rPh sb="0" eb="2">
      <t>ホジョ</t>
    </rPh>
    <phoneticPr fontId="62"/>
  </si>
  <si>
    <t>補助対象外経費　小計（3）</t>
    <rPh sb="0" eb="2">
      <t>ホジョ</t>
    </rPh>
    <phoneticPr fontId="62"/>
  </si>
  <si>
    <t>補助対象経費　小計（4）</t>
    <rPh sb="0" eb="2">
      <t>ホジョ</t>
    </rPh>
    <phoneticPr fontId="62"/>
  </si>
  <si>
    <t>補助対象外経費　小計（4）</t>
    <rPh sb="0" eb="2">
      <t>ホジョ</t>
    </rPh>
    <phoneticPr fontId="62"/>
  </si>
  <si>
    <t>補助対象経費　小計（5）</t>
    <rPh sb="0" eb="2">
      <t>ホジョ</t>
    </rPh>
    <phoneticPr fontId="62"/>
  </si>
  <si>
    <t>補助対象外経費　小計（5）</t>
    <rPh sb="0" eb="2">
      <t>ホジョ</t>
    </rPh>
    <phoneticPr fontId="62"/>
  </si>
  <si>
    <r>
      <t>補助対象外経費</t>
    </r>
    <r>
      <rPr>
        <sz val="10"/>
        <color theme="1"/>
        <rFont val="ＭＳ Ｐ明朝"/>
        <family val="1"/>
        <charset val="128"/>
      </rPr>
      <t>は、＜</t>
    </r>
    <r>
      <rPr>
        <sz val="10"/>
        <rFont val="ＭＳ Ｐ明朝"/>
        <family val="1"/>
        <charset val="128"/>
      </rPr>
      <t>費用の区分</t>
    </r>
    <r>
      <rPr>
        <sz val="10"/>
        <color theme="1"/>
        <rFont val="ＭＳ Ｐ明朝"/>
        <family val="1"/>
        <charset val="128"/>
      </rPr>
      <t>＞欄のプルダウンメニューから　【</t>
    </r>
    <r>
      <rPr>
        <sz val="10"/>
        <color rgb="FFFF0000"/>
        <rFont val="ＭＳ Ｐ明朝"/>
        <family val="1"/>
        <charset val="128"/>
      </rPr>
      <t>▲補助対象外</t>
    </r>
    <r>
      <rPr>
        <sz val="10"/>
        <color theme="1"/>
        <rFont val="ＭＳ Ｐ明朝"/>
        <family val="1"/>
        <charset val="128"/>
      </rPr>
      <t>】　を選択すること。</t>
    </r>
    <rPh sb="0" eb="2">
      <t>ホジョ</t>
    </rPh>
    <rPh sb="2" eb="5">
      <t>タイショウガイ</t>
    </rPh>
    <rPh sb="5" eb="7">
      <t>ケイヒ</t>
    </rPh>
    <rPh sb="10" eb="12">
      <t>ヒヨウ</t>
    </rPh>
    <rPh sb="13" eb="15">
      <t>クブン</t>
    </rPh>
    <rPh sb="16" eb="17">
      <t>ラン</t>
    </rPh>
    <rPh sb="32" eb="34">
      <t>ホジョ</t>
    </rPh>
    <rPh sb="34" eb="37">
      <t>タイショウガイ</t>
    </rPh>
    <rPh sb="40" eb="42">
      <t>センタク</t>
    </rPh>
    <phoneticPr fontId="7"/>
  </si>
  <si>
    <t>※申請者の項目について、商業・法人登記簿謄本（個人事業主の場合は青色申告者であることを証明する書類）の記載内容と一致すること。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4">
      <t>アオイロ</t>
    </rPh>
    <rPh sb="34" eb="37">
      <t>シンコクシャ</t>
    </rPh>
    <rPh sb="43" eb="45">
      <t>ショウメイ</t>
    </rPh>
    <rPh sb="47" eb="49">
      <t>ショルイ</t>
    </rPh>
    <rPh sb="51" eb="53">
      <t>キサイ</t>
    </rPh>
    <rPh sb="53" eb="55">
      <t>ナイヨウ</t>
    </rPh>
    <rPh sb="56" eb="58">
      <t>イッチ</t>
    </rPh>
    <phoneticPr fontId="4"/>
  </si>
  <si>
    <t>ver.3.1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</si>
</sst>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411]ggge&quot;年&quot;m&quot;月&quot;d&quot;日&quot;;@"/>
    <numFmt numFmtId="177" formatCode="yyyy&quot;年&quot;m&quot;月&quot;d&quot;日&quot;;@"/>
    <numFmt numFmtId="178" formatCode="#,##0_ ;[Red]\-#,##0\ "/>
    <numFmt numFmtId="179" formatCode="#"/>
    <numFmt numFmtId="180" formatCode="0.0#"/>
    <numFmt numFmtId="181" formatCode="#,##0_ "/>
    <numFmt numFmtId="182" formatCode="#,##0_);[Red]\(#,##0\)"/>
    <numFmt numFmtId="183" formatCode="#,##0.000_);[Red]\(#,##0.000\)"/>
    <numFmt numFmtId="184" formatCode="0_);[Red]\(0\)"/>
    <numFmt numFmtId="185" formatCode="0_ ;[Red]\-0\ "/>
    <numFmt numFmtId="186" formatCode="0.0_);[Red]\(0.0\)"/>
    <numFmt numFmtId="187" formatCode="0.00_);[Red]\(0.00\)"/>
    <numFmt numFmtId="188" formatCode="0.0%"/>
    <numFmt numFmtId="189" formatCode="0.0\ "/>
    <numFmt numFmtId="190" formatCode="#,##0.00_ "/>
    <numFmt numFmtId="191" formatCode="#,##0.00_);[Red]\(#,##0.00\)"/>
    <numFmt numFmtId="192" formatCode="0.0"/>
  </numFmts>
  <fonts count="115">
    <font>
      <sz val="11"/>
      <color theme="1"/>
      <name val="游ゴシック"/>
      <family val="2"/>
      <charset val="128"/>
      <scheme val="minor"/>
    </font>
    <font>
      <sz val="11"/>
      <color theme="1"/>
      <name val="游ゴシック"/>
      <family val="2"/>
      <charset val="128"/>
      <scheme val="minor"/>
    </font>
    <font>
      <sz val="11"/>
      <color rgb="FF9C0006"/>
      <name val="游ゴシック"/>
      <family val="2"/>
      <charset val="128"/>
      <scheme val="minor"/>
    </font>
    <font>
      <sz val="11"/>
      <color rgb="FF3F3F76"/>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3"/>
      <charset val="128"/>
      <scheme val="minor"/>
    </font>
    <font>
      <sz val="6"/>
      <name val="游ゴシック"/>
      <family val="3"/>
      <charset val="128"/>
      <scheme val="minor"/>
    </font>
    <font>
      <b/>
      <sz val="11"/>
      <color theme="1"/>
      <name val="游ゴシック"/>
      <family val="3"/>
      <charset val="128"/>
      <scheme val="minor"/>
    </font>
    <font>
      <sz val="11"/>
      <color theme="1"/>
      <name val="ＭＳ Ｐ明朝"/>
      <family val="1"/>
      <charset val="128"/>
    </font>
    <font>
      <sz val="14"/>
      <color indexed="8"/>
      <name val="ＭＳ Ｐ明朝"/>
      <family val="1"/>
      <charset val="128"/>
    </font>
    <font>
      <sz val="6"/>
      <name val="ＭＳ Ｐゴシック"/>
      <family val="3"/>
      <charset val="128"/>
    </font>
    <font>
      <sz val="14"/>
      <color theme="1"/>
      <name val="ＭＳ Ｐ明朝"/>
      <family val="1"/>
      <charset val="128"/>
    </font>
    <font>
      <b/>
      <sz val="11"/>
      <color indexed="8"/>
      <name val="ＭＳ Ｐ明朝"/>
      <family val="1"/>
      <charset val="128"/>
    </font>
    <font>
      <sz val="12"/>
      <color theme="1"/>
      <name val="ＭＳ Ｐ明朝"/>
      <family val="1"/>
      <charset val="128"/>
    </font>
    <font>
      <sz val="11"/>
      <color indexed="8"/>
      <name val="ＭＳ Ｐ明朝"/>
      <family val="1"/>
      <charset val="128"/>
    </font>
    <font>
      <sz val="12"/>
      <color indexed="8"/>
      <name val="ＭＳ Ｐ明朝"/>
      <family val="1"/>
      <charset val="128"/>
    </font>
    <font>
      <u/>
      <sz val="12.65"/>
      <color theme="10"/>
      <name val="ＭＳ Ｐゴシック"/>
      <family val="3"/>
      <charset val="128"/>
    </font>
    <font>
      <u/>
      <sz val="12"/>
      <color theme="10"/>
      <name val="ＭＳ Ｐ明朝"/>
      <family val="1"/>
      <charset val="128"/>
    </font>
    <font>
      <sz val="10"/>
      <color indexed="8"/>
      <name val="ＭＳ Ｐ明朝"/>
      <family val="1"/>
      <charset val="128"/>
    </font>
    <font>
      <b/>
      <sz val="12"/>
      <color theme="1"/>
      <name val="ＭＳ Ｐ明朝"/>
      <family val="1"/>
      <charset val="128"/>
    </font>
    <font>
      <b/>
      <sz val="12"/>
      <color indexed="8"/>
      <name val="ＭＳ Ｐ明朝"/>
      <family val="1"/>
      <charset val="128"/>
    </font>
    <font>
      <b/>
      <sz val="11"/>
      <color theme="1"/>
      <name val="ＭＳ Ｐ明朝"/>
      <family val="1"/>
      <charset val="128"/>
    </font>
    <font>
      <u/>
      <sz val="12"/>
      <color indexed="10"/>
      <name val="ＭＳ Ｐ明朝"/>
      <family val="1"/>
      <charset val="128"/>
    </font>
    <font>
      <sz val="10.5"/>
      <color theme="1"/>
      <name val="ＭＳ 明朝"/>
      <family val="1"/>
      <charset val="128"/>
    </font>
    <font>
      <sz val="11"/>
      <color theme="1"/>
      <name val="ＭＳ 明朝"/>
      <family val="1"/>
      <charset val="128"/>
    </font>
    <font>
      <sz val="12"/>
      <color theme="1"/>
      <name val="ＭＳ 明朝"/>
      <family val="1"/>
      <charset val="128"/>
    </font>
    <font>
      <sz val="9"/>
      <color theme="1"/>
      <name val="ＭＳ 明朝"/>
      <family val="1"/>
      <charset val="128"/>
    </font>
    <font>
      <sz val="20"/>
      <color theme="1"/>
      <name val="游ゴシック"/>
      <family val="2"/>
      <charset val="128"/>
      <scheme val="minor"/>
    </font>
    <font>
      <sz val="11"/>
      <name val="HGS創英角ﾎﾟｯﾌﾟ体"/>
      <family val="3"/>
      <charset val="128"/>
    </font>
    <font>
      <sz val="22"/>
      <color theme="1"/>
      <name val="ＭＳ 明朝"/>
      <family val="1"/>
      <charset val="128"/>
    </font>
    <font>
      <sz val="10"/>
      <color theme="1"/>
      <name val="ＭＳ 明朝"/>
      <family val="1"/>
      <charset val="128"/>
    </font>
    <font>
      <sz val="14"/>
      <color theme="1"/>
      <name val="ＭＳ 明朝"/>
      <family val="1"/>
      <charset val="128"/>
    </font>
    <font>
      <sz val="8"/>
      <color theme="1"/>
      <name val="ＭＳ 明朝"/>
      <family val="1"/>
      <charset val="128"/>
    </font>
    <font>
      <strike/>
      <sz val="11"/>
      <color theme="1"/>
      <name val="游ゴシック"/>
      <family val="3"/>
      <charset val="128"/>
      <scheme val="minor"/>
    </font>
    <font>
      <b/>
      <sz val="9"/>
      <color theme="1"/>
      <name val="游ゴシック"/>
      <family val="3"/>
      <charset val="128"/>
      <scheme val="minor"/>
    </font>
    <font>
      <sz val="11"/>
      <color theme="1"/>
      <name val="ＭＳ Ｐゴシック"/>
      <family val="2"/>
      <charset val="128"/>
    </font>
    <font>
      <sz val="16"/>
      <color theme="1"/>
      <name val="ＭＳ Ｐゴシック"/>
      <family val="2"/>
      <charset val="128"/>
    </font>
    <font>
      <sz val="6"/>
      <name val="ＭＳ Ｐゴシック"/>
      <family val="2"/>
      <charset val="128"/>
    </font>
    <font>
      <sz val="14"/>
      <color theme="1"/>
      <name val="ＭＳ Ｐゴシック"/>
      <family val="2"/>
      <charset val="128"/>
    </font>
    <font>
      <sz val="10"/>
      <color theme="1"/>
      <name val="游ゴシック"/>
      <family val="3"/>
      <charset val="128"/>
      <scheme val="minor"/>
    </font>
    <font>
      <b/>
      <sz val="10"/>
      <color rgb="FFC00000"/>
      <name val="游ゴシック"/>
      <family val="3"/>
      <charset val="128"/>
      <scheme val="minor"/>
    </font>
    <font>
      <b/>
      <sz val="20"/>
      <color theme="1"/>
      <name val="游ゴシック"/>
      <family val="3"/>
      <charset val="128"/>
      <scheme val="minor"/>
    </font>
    <font>
      <sz val="20"/>
      <color theme="1"/>
      <name val="游ゴシック"/>
      <family val="3"/>
      <charset val="128"/>
      <scheme val="minor"/>
    </font>
    <font>
      <b/>
      <sz val="16"/>
      <color rgb="FFC00000"/>
      <name val="游ゴシック"/>
      <family val="3"/>
      <charset val="128"/>
      <scheme val="minor"/>
    </font>
    <font>
      <sz val="12"/>
      <color theme="1"/>
      <name val="游ゴシック"/>
      <family val="3"/>
      <charset val="128"/>
      <scheme val="minor"/>
    </font>
    <font>
      <b/>
      <sz val="12"/>
      <color rgb="FFC00000"/>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sz val="10"/>
      <name val="游ゴシック"/>
      <family val="3"/>
      <charset val="128"/>
      <scheme val="minor"/>
    </font>
    <font>
      <b/>
      <sz val="14"/>
      <color theme="1"/>
      <name val="游ゴシック"/>
      <family val="3"/>
      <charset val="128"/>
      <scheme val="minor"/>
    </font>
    <font>
      <b/>
      <sz val="14"/>
      <color rgb="FFC00000"/>
      <name val="游ゴシック"/>
      <family val="3"/>
      <charset val="128"/>
      <scheme val="minor"/>
    </font>
    <font>
      <sz val="11"/>
      <color rgb="FFFF0000"/>
      <name val="游ゴシック"/>
      <family val="3"/>
      <charset val="128"/>
      <scheme val="minor"/>
    </font>
    <font>
      <strike/>
      <sz val="11"/>
      <color rgb="FFFF0000"/>
      <name val="游ゴシック"/>
      <family val="3"/>
      <charset val="128"/>
      <scheme val="minor"/>
    </font>
    <font>
      <sz val="11"/>
      <name val="游ゴシック"/>
      <family val="3"/>
      <charset val="128"/>
      <scheme val="minor"/>
    </font>
    <font>
      <sz val="8"/>
      <color theme="1"/>
      <name val="游ゴシック"/>
      <family val="2"/>
      <charset val="128"/>
      <scheme val="minor"/>
    </font>
    <font>
      <sz val="9"/>
      <color indexed="81"/>
      <name val="MS P ゴシック"/>
      <family val="3"/>
      <charset val="128"/>
    </font>
    <font>
      <b/>
      <sz val="9"/>
      <color indexed="81"/>
      <name val="MS P ゴシック"/>
      <family val="3"/>
      <charset val="128"/>
    </font>
    <font>
      <sz val="11"/>
      <color rgb="FF00B0F0"/>
      <name val="游ゴシック"/>
      <family val="3"/>
      <charset val="128"/>
      <scheme val="minor"/>
    </font>
    <font>
      <sz val="6"/>
      <name val="メイリオ"/>
      <family val="2"/>
      <charset val="128"/>
    </font>
    <font>
      <sz val="12"/>
      <color theme="1"/>
      <name val="メイリオ"/>
      <family val="2"/>
      <charset val="128"/>
    </font>
    <font>
      <sz val="10"/>
      <color theme="1"/>
      <name val="メイリオ"/>
      <family val="2"/>
      <charset val="128"/>
    </font>
    <font>
      <sz val="10"/>
      <color theme="1"/>
      <name val="ＭＳ Ｐ明朝"/>
      <family val="1"/>
      <charset val="128"/>
    </font>
    <font>
      <sz val="16"/>
      <color theme="1"/>
      <name val="メイリオ"/>
      <family val="2"/>
      <charset val="128"/>
    </font>
    <font>
      <sz val="10"/>
      <color theme="1"/>
      <name val="メイリオ"/>
      <family val="3"/>
      <charset val="128"/>
    </font>
    <font>
      <sz val="9"/>
      <color theme="1"/>
      <name val="ＭＳ Ｐ明朝"/>
      <family val="1"/>
      <charset val="128"/>
    </font>
    <font>
      <sz val="10"/>
      <name val="ＭＳ Ｐ明朝"/>
      <family val="1"/>
      <charset val="128"/>
    </font>
    <font>
      <sz val="10"/>
      <color rgb="FFFF0000"/>
      <name val="ＭＳ Ｐ明朝"/>
      <family val="1"/>
      <charset val="128"/>
    </font>
    <font>
      <sz val="11"/>
      <color theme="1"/>
      <name val="メイリオ"/>
      <family val="3"/>
      <charset val="128"/>
    </font>
    <font>
      <sz val="14"/>
      <color theme="1"/>
      <name val="メイリオ"/>
      <family val="2"/>
      <charset val="128"/>
    </font>
    <font>
      <sz val="14"/>
      <color theme="1"/>
      <name val="メイリオ"/>
      <family val="3"/>
      <charset val="128"/>
    </font>
    <font>
      <sz val="12"/>
      <name val="メイリオ"/>
      <family val="2"/>
      <charset val="128"/>
    </font>
    <font>
      <sz val="11"/>
      <color theme="1"/>
      <name val="メイリオ"/>
      <family val="2"/>
      <charset val="128"/>
    </font>
    <font>
      <sz val="11"/>
      <color rgb="FFFF0000"/>
      <name val="メイリオ"/>
      <family val="3"/>
      <charset val="128"/>
    </font>
    <font>
      <sz val="12"/>
      <color theme="1"/>
      <name val="メイリオ"/>
      <family val="3"/>
      <charset val="128"/>
    </font>
    <font>
      <strike/>
      <sz val="11"/>
      <color rgb="FF00B0F0"/>
      <name val="游ゴシック"/>
      <family val="3"/>
      <charset val="128"/>
      <scheme val="minor"/>
    </font>
    <font>
      <strike/>
      <sz val="11"/>
      <name val="游ゴシック"/>
      <family val="3"/>
      <charset val="128"/>
      <scheme val="minor"/>
    </font>
    <font>
      <sz val="10"/>
      <color theme="1"/>
      <name val="ＭＳ Ｐゴシック"/>
      <family val="2"/>
      <charset val="128"/>
    </font>
    <font>
      <sz val="10"/>
      <color theme="1"/>
      <name val="ＭＳ Ｐゴシック"/>
      <family val="3"/>
      <charset val="128"/>
    </font>
    <font>
      <vertAlign val="superscript"/>
      <sz val="10"/>
      <color theme="1"/>
      <name val="ＭＳ Ｐゴシック"/>
      <family val="3"/>
      <charset val="128"/>
    </font>
    <font>
      <sz val="9"/>
      <color theme="1"/>
      <name val="ＭＳ Ｐゴシック"/>
      <family val="2"/>
      <charset val="128"/>
    </font>
    <font>
      <sz val="9"/>
      <color theme="1"/>
      <name val="メイリオ"/>
      <family val="3"/>
      <charset val="128"/>
    </font>
    <font>
      <sz val="10"/>
      <name val="メイリオ"/>
      <family val="3"/>
      <charset val="128"/>
    </font>
    <font>
      <vertAlign val="superscript"/>
      <sz val="10"/>
      <color theme="1"/>
      <name val="メイリオ"/>
      <family val="3"/>
      <charset val="128"/>
    </font>
    <font>
      <sz val="10"/>
      <name val="メイリオ"/>
      <family val="2"/>
      <charset val="128"/>
    </font>
    <font>
      <sz val="12"/>
      <color rgb="FFFF0000"/>
      <name val="ＭＳ Ｐ明朝"/>
      <family val="1"/>
      <charset val="128"/>
    </font>
    <font>
      <sz val="9"/>
      <color rgb="FFFF0000"/>
      <name val="游ゴシック"/>
      <family val="2"/>
      <charset val="128"/>
      <scheme val="minor"/>
    </font>
    <font>
      <sz val="10"/>
      <color rgb="FFFF0000"/>
      <name val="游ゴシック"/>
      <family val="2"/>
      <charset val="128"/>
      <scheme val="minor"/>
    </font>
    <font>
      <sz val="9"/>
      <color theme="1"/>
      <name val="游ゴシック"/>
      <family val="2"/>
      <charset val="128"/>
      <scheme val="minor"/>
    </font>
    <font>
      <sz val="10"/>
      <color rgb="FFFF0000"/>
      <name val="游ゴシック"/>
      <family val="3"/>
      <charset val="128"/>
      <scheme val="minor"/>
    </font>
    <font>
      <sz val="11"/>
      <color rgb="FFFF0000"/>
      <name val="游ゴシック"/>
      <family val="2"/>
      <charset val="128"/>
      <scheme val="minor"/>
    </font>
    <font>
      <sz val="11"/>
      <name val="ＭＳ 明朝"/>
      <family val="1"/>
      <charset val="128"/>
    </font>
    <font>
      <sz val="10.5"/>
      <name val="ＭＳ 明朝"/>
      <family val="1"/>
      <charset val="128"/>
    </font>
    <font>
      <b/>
      <sz val="12"/>
      <color indexed="8"/>
      <name val="游ゴシック"/>
      <family val="3"/>
      <charset val="128"/>
      <scheme val="minor"/>
    </font>
    <font>
      <u/>
      <sz val="12"/>
      <color indexed="10"/>
      <name val="游ゴシック"/>
      <family val="3"/>
      <charset val="128"/>
      <scheme val="minor"/>
    </font>
    <font>
      <sz val="10"/>
      <name val="ＭＳ 明朝"/>
      <family val="1"/>
      <charset val="128"/>
    </font>
    <font>
      <sz val="11"/>
      <color rgb="FFFF0000"/>
      <name val="ＭＳ 明朝"/>
      <family val="1"/>
      <charset val="128"/>
    </font>
    <font>
      <sz val="22"/>
      <name val="ＭＳ 明朝"/>
      <family val="1"/>
      <charset val="128"/>
    </font>
    <font>
      <sz val="12"/>
      <name val="ＭＳ 明朝"/>
      <family val="1"/>
      <charset val="128"/>
    </font>
    <font>
      <sz val="14"/>
      <name val="ＭＳ 明朝"/>
      <family val="1"/>
      <charset val="128"/>
    </font>
    <font>
      <sz val="9"/>
      <name val="ＭＳ 明朝"/>
      <family val="1"/>
      <charset val="128"/>
    </font>
    <font>
      <sz val="11"/>
      <name val="游ゴシック"/>
      <family val="2"/>
      <charset val="128"/>
      <scheme val="minor"/>
    </font>
    <font>
      <sz val="11"/>
      <color rgb="FFFF0000"/>
      <name val="ＭＳ Ｐゴシック"/>
      <family val="2"/>
      <charset val="128"/>
    </font>
    <font>
      <sz val="9"/>
      <name val="ＭＳ Ｐ明朝"/>
      <family val="1"/>
      <charset val="128"/>
    </font>
    <font>
      <b/>
      <sz val="12"/>
      <name val="ＭＳ Ｐ明朝"/>
      <family val="1"/>
      <charset val="128"/>
    </font>
    <font>
      <b/>
      <sz val="16"/>
      <name val="游ゴシック"/>
      <family val="3"/>
      <charset val="128"/>
      <scheme val="minor"/>
    </font>
    <font>
      <b/>
      <sz val="10"/>
      <name val="游ゴシック"/>
      <family val="3"/>
      <charset val="128"/>
      <scheme val="minor"/>
    </font>
    <font>
      <sz val="12"/>
      <name val="游ゴシック"/>
      <family val="3"/>
      <charset val="128"/>
      <scheme val="minor"/>
    </font>
    <font>
      <sz val="16"/>
      <name val="游ゴシック"/>
      <family val="3"/>
      <charset val="128"/>
      <scheme val="minor"/>
    </font>
    <font>
      <sz val="11"/>
      <name val="ＭＳ Ｐゴシック"/>
      <family val="3"/>
      <charset val="128"/>
    </font>
    <font>
      <sz val="11"/>
      <name val="ＭＳ Ｐゴシック"/>
      <family val="2"/>
      <charset val="128"/>
    </font>
    <font>
      <sz val="11"/>
      <color rgb="FFFF0000"/>
      <name val="ＭＳ Ｐゴシック"/>
      <family val="3"/>
      <charset val="128"/>
    </font>
  </fonts>
  <fills count="19">
    <fill>
      <patternFill patternType="none"/>
    </fill>
    <fill>
      <patternFill patternType="gray125"/>
    </fill>
    <fill>
      <patternFill patternType="solid">
        <fgColor theme="7" tint="0.59999389629810485"/>
        <bgColor indexed="64"/>
      </patternFill>
    </fill>
    <fill>
      <patternFill patternType="solid">
        <fgColor theme="6" tint="0.59999389629810485"/>
        <bgColor indexed="64"/>
      </patternFill>
    </fill>
    <fill>
      <patternFill patternType="solid">
        <fgColor rgb="FFFFFF6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D9FFFF"/>
        <bgColor indexed="64"/>
      </patternFill>
    </fill>
    <fill>
      <patternFill patternType="solid">
        <fgColor rgb="FFE6FCFE"/>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CCFFFF"/>
        <bgColor indexed="64"/>
      </patternFill>
    </fill>
    <fill>
      <patternFill patternType="solid">
        <fgColor rgb="FFFFFF99"/>
        <bgColor indexed="64"/>
      </patternFill>
    </fill>
    <fill>
      <patternFill patternType="solid">
        <fgColor theme="0" tint="-4.9989318521683403E-2"/>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medium">
        <color indexed="64"/>
      </bottom>
      <diagonal/>
    </border>
    <border>
      <left style="thick">
        <color indexed="64"/>
      </left>
      <right/>
      <top style="thick">
        <color indexed="64"/>
      </top>
      <bottom style="thin">
        <color indexed="64"/>
      </bottom>
      <diagonal/>
    </border>
    <border>
      <left/>
      <right style="thin">
        <color auto="1"/>
      </right>
      <top style="thick">
        <color indexed="64"/>
      </top>
      <bottom style="thin">
        <color indexed="64"/>
      </bottom>
      <diagonal/>
    </border>
    <border>
      <left style="thin">
        <color auto="1"/>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auto="1"/>
      </bottom>
      <diagonal/>
    </border>
    <border>
      <left style="thin">
        <color indexed="64"/>
      </left>
      <right style="thick">
        <color indexed="64"/>
      </right>
      <top/>
      <bottom style="thin">
        <color indexed="64"/>
      </bottom>
      <diagonal/>
    </border>
    <border>
      <left/>
      <right style="thick">
        <color indexed="64"/>
      </right>
      <top style="thin">
        <color auto="1"/>
      </top>
      <bottom style="thin">
        <color auto="1"/>
      </bottom>
      <diagonal/>
    </border>
    <border>
      <left style="thick">
        <color indexed="64"/>
      </left>
      <right/>
      <top style="double">
        <color indexed="64"/>
      </top>
      <bottom style="double">
        <color auto="1"/>
      </bottom>
      <diagonal/>
    </border>
    <border>
      <left/>
      <right style="thin">
        <color indexed="64"/>
      </right>
      <top style="double">
        <color indexed="64"/>
      </top>
      <bottom style="double">
        <color auto="1"/>
      </bottom>
      <diagonal/>
    </border>
    <border>
      <left/>
      <right style="thick">
        <color indexed="64"/>
      </right>
      <top style="double">
        <color auto="1"/>
      </top>
      <bottom style="double">
        <color auto="1"/>
      </bottom>
      <diagonal/>
    </border>
    <border>
      <left style="thick">
        <color indexed="64"/>
      </left>
      <right/>
      <top/>
      <bottom style="thick">
        <color indexed="64"/>
      </bottom>
      <diagonal/>
    </border>
    <border>
      <left/>
      <right style="thin">
        <color indexed="64"/>
      </right>
      <top style="medium">
        <color indexed="64"/>
      </top>
      <bottom style="thick">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style="hair">
        <color indexed="64"/>
      </right>
      <top style="thin">
        <color indexed="64"/>
      </top>
      <bottom/>
      <diagonal/>
    </border>
    <border>
      <left/>
      <right style="hair">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ck">
        <color indexed="64"/>
      </right>
      <top style="thin">
        <color indexed="64"/>
      </top>
      <bottom/>
      <diagonal/>
    </border>
    <border>
      <left/>
      <right/>
      <top style="double">
        <color indexed="64"/>
      </top>
      <bottom style="double">
        <color auto="1"/>
      </bottom>
      <diagonal/>
    </border>
    <border>
      <left style="thin">
        <color indexed="64"/>
      </left>
      <right/>
      <top style="double">
        <color indexed="64"/>
      </top>
      <bottom style="double">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thin">
        <color indexed="64"/>
      </left>
      <right style="thin">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7">
    <xf numFmtId="0" fontId="0" fillId="0" borderId="0">
      <alignment vertical="center"/>
    </xf>
    <xf numFmtId="0" fontId="5" fillId="0" borderId="0">
      <alignment vertical="center"/>
    </xf>
    <xf numFmtId="0" fontId="1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0" fontId="1" fillId="0" borderId="0">
      <alignment vertical="center"/>
    </xf>
    <xf numFmtId="0" fontId="36" fillId="0" borderId="0">
      <alignment vertical="center"/>
    </xf>
    <xf numFmtId="38" fontId="36" fillId="0" borderId="0" applyFont="0" applyFill="0" applyBorder="0" applyAlignment="0" applyProtection="0">
      <alignment vertical="center"/>
    </xf>
    <xf numFmtId="0" fontId="63" fillId="0" borderId="0">
      <alignment vertical="center"/>
    </xf>
    <xf numFmtId="0" fontId="5" fillId="0" borderId="0">
      <alignment vertical="center"/>
    </xf>
    <xf numFmtId="38" fontId="63" fillId="0" borderId="0" applyFont="0" applyFill="0" applyBorder="0" applyAlignment="0" applyProtection="0">
      <alignment vertical="center"/>
    </xf>
    <xf numFmtId="0" fontId="36" fillId="0" borderId="0">
      <alignment vertical="center"/>
    </xf>
    <xf numFmtId="38" fontId="36" fillId="0" borderId="0" applyFont="0" applyFill="0" applyBorder="0" applyAlignment="0" applyProtection="0">
      <alignment vertical="center"/>
    </xf>
    <xf numFmtId="0" fontId="1" fillId="0" borderId="0">
      <alignment vertical="center"/>
    </xf>
    <xf numFmtId="9" fontId="63" fillId="0" borderId="0" applyFont="0" applyFill="0" applyBorder="0" applyAlignment="0" applyProtection="0">
      <alignment vertical="center"/>
    </xf>
    <xf numFmtId="0" fontId="5"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88">
    <xf numFmtId="0" fontId="0" fillId="0" borderId="0" xfId="0">
      <alignment vertical="center"/>
    </xf>
    <xf numFmtId="0" fontId="5" fillId="0" borderId="0" xfId="1">
      <alignment vertical="center"/>
    </xf>
    <xf numFmtId="0" fontId="6" fillId="0" borderId="0" xfId="1" applyFont="1">
      <alignment vertical="center"/>
    </xf>
    <xf numFmtId="0" fontId="8" fillId="0" borderId="1" xfId="1" applyFont="1" applyBorder="1">
      <alignment vertical="center"/>
    </xf>
    <xf numFmtId="0" fontId="5" fillId="0" borderId="2" xfId="1" applyBorder="1">
      <alignment vertical="center"/>
    </xf>
    <xf numFmtId="0" fontId="5" fillId="0" borderId="3" xfId="1" applyBorder="1">
      <alignment vertical="center"/>
    </xf>
    <xf numFmtId="0" fontId="8" fillId="0" borderId="4" xfId="1" applyFont="1" applyBorder="1" applyAlignment="1">
      <alignment horizontal="center" vertical="center"/>
    </xf>
    <xf numFmtId="0" fontId="5" fillId="0" borderId="4" xfId="1" applyBorder="1" applyAlignment="1">
      <alignment horizontal="center" vertical="center"/>
    </xf>
    <xf numFmtId="0" fontId="5" fillId="0" borderId="1" xfId="1" applyBorder="1">
      <alignment vertical="center"/>
    </xf>
    <xf numFmtId="0" fontId="5" fillId="0" borderId="4" xfId="1" applyBorder="1">
      <alignment vertical="center"/>
    </xf>
    <xf numFmtId="0" fontId="5" fillId="2" borderId="4" xfId="1" applyFill="1" applyBorder="1">
      <alignment vertical="center"/>
    </xf>
    <xf numFmtId="0" fontId="5" fillId="0" borderId="3" xfId="1" applyBorder="1" applyAlignment="1">
      <alignment vertical="center" wrapText="1"/>
    </xf>
    <xf numFmtId="0" fontId="9" fillId="0" borderId="0" xfId="1" applyFont="1">
      <alignment vertical="center"/>
    </xf>
    <xf numFmtId="0" fontId="9" fillId="0" borderId="0" xfId="1" quotePrefix="1" applyFont="1">
      <alignment vertical="center"/>
    </xf>
    <xf numFmtId="0" fontId="12" fillId="0" borderId="0" xfId="1" applyFont="1" applyAlignment="1">
      <alignment horizontal="center" vertical="center"/>
    </xf>
    <xf numFmtId="0" fontId="13" fillId="0" borderId="0" xfId="1" applyFont="1">
      <alignment vertical="center"/>
    </xf>
    <xf numFmtId="0" fontId="9" fillId="0" borderId="0" xfId="1" applyFont="1" applyAlignment="1">
      <alignment horizontal="center" vertical="center"/>
    </xf>
    <xf numFmtId="0" fontId="14" fillId="0" borderId="0" xfId="1" applyFont="1" applyAlignment="1">
      <alignment horizontal="center" vertical="center"/>
    </xf>
    <xf numFmtId="0" fontId="15" fillId="0" borderId="0" xfId="1" applyFont="1">
      <alignment vertical="center"/>
    </xf>
    <xf numFmtId="0" fontId="16" fillId="0" borderId="0" xfId="1" applyFont="1">
      <alignment vertical="center"/>
    </xf>
    <xf numFmtId="0" fontId="14" fillId="0" borderId="0" xfId="1" applyFont="1">
      <alignment vertical="center"/>
    </xf>
    <xf numFmtId="0" fontId="18" fillId="0" borderId="0" xfId="2" applyFont="1" applyAlignment="1" applyProtection="1">
      <alignment vertical="center"/>
    </xf>
    <xf numFmtId="0" fontId="19" fillId="0" borderId="0" xfId="1" applyFont="1">
      <alignment vertical="center"/>
    </xf>
    <xf numFmtId="0" fontId="20" fillId="0" borderId="0" xfId="1" applyFont="1" applyAlignment="1">
      <alignment horizontal="left" vertical="center"/>
    </xf>
    <xf numFmtId="0" fontId="14" fillId="0" borderId="0" xfId="1" quotePrefix="1" applyFont="1">
      <alignment vertical="center"/>
    </xf>
    <xf numFmtId="0" fontId="14" fillId="0" borderId="0" xfId="1" applyFont="1" applyAlignment="1">
      <alignment horizontal="left" vertical="center"/>
    </xf>
    <xf numFmtId="0" fontId="21" fillId="0" borderId="0" xfId="1" applyFont="1">
      <alignment vertical="center"/>
    </xf>
    <xf numFmtId="0" fontId="22" fillId="0" borderId="0" xfId="1" applyFont="1">
      <alignment vertical="center"/>
    </xf>
    <xf numFmtId="0" fontId="9" fillId="0" borderId="0" xfId="1" applyFont="1" applyAlignment="1">
      <alignment vertical="top" wrapText="1"/>
    </xf>
    <xf numFmtId="0" fontId="14" fillId="0" borderId="5" xfId="1" applyFont="1" applyBorder="1">
      <alignment vertical="center"/>
    </xf>
    <xf numFmtId="0" fontId="14" fillId="4" borderId="4" xfId="1" applyFont="1" applyFill="1" applyBorder="1">
      <alignment vertical="center"/>
    </xf>
    <xf numFmtId="0" fontId="14" fillId="0" borderId="2" xfId="1" applyFont="1" applyBorder="1">
      <alignment vertical="center"/>
    </xf>
    <xf numFmtId="0" fontId="14" fillId="5" borderId="4" xfId="1" applyFont="1" applyFill="1" applyBorder="1">
      <alignment vertical="center"/>
    </xf>
    <xf numFmtId="0" fontId="16" fillId="0" borderId="6" xfId="1" applyFont="1" applyBorder="1">
      <alignment vertical="center"/>
    </xf>
    <xf numFmtId="0" fontId="14" fillId="6" borderId="4" xfId="1" applyFont="1" applyFill="1" applyBorder="1">
      <alignment vertical="center"/>
    </xf>
    <xf numFmtId="0" fontId="16" fillId="0" borderId="0" xfId="1" applyFont="1" applyAlignment="1">
      <alignment vertical="center" wrapText="1"/>
    </xf>
    <xf numFmtId="0" fontId="14" fillId="0" borderId="4" xfId="1" applyFont="1" applyBorder="1">
      <alignment vertical="center"/>
    </xf>
    <xf numFmtId="0" fontId="14" fillId="0" borderId="0" xfId="1" quotePrefix="1" applyFont="1" applyAlignment="1">
      <alignment horizontal="center" vertical="center"/>
    </xf>
    <xf numFmtId="0" fontId="9" fillId="0" borderId="0" xfId="1" applyFont="1" applyAlignment="1">
      <alignment vertical="center" wrapText="1"/>
    </xf>
    <xf numFmtId="0" fontId="14" fillId="0" borderId="0" xfId="1" applyFont="1" applyAlignment="1">
      <alignment vertical="center" wrapText="1"/>
    </xf>
    <xf numFmtId="0" fontId="20" fillId="0" borderId="0" xfId="1" applyFont="1">
      <alignment vertical="center"/>
    </xf>
    <xf numFmtId="0" fontId="14" fillId="0" borderId="0" xfId="1" applyFont="1" applyAlignment="1">
      <alignment vertical="top"/>
    </xf>
    <xf numFmtId="0" fontId="25" fillId="0" borderId="0" xfId="0" applyFont="1" applyProtection="1">
      <alignment vertical="center"/>
      <protection hidden="1"/>
    </xf>
    <xf numFmtId="0" fontId="0" fillId="0" borderId="7" xfId="0" applyBorder="1">
      <alignment vertical="center"/>
    </xf>
    <xf numFmtId="0" fontId="0" fillId="0" borderId="8" xfId="0" applyBorder="1">
      <alignment vertical="center"/>
    </xf>
    <xf numFmtId="0" fontId="25" fillId="0" borderId="6" xfId="0" applyFont="1" applyBorder="1" applyProtection="1">
      <alignment vertical="center"/>
      <protection hidden="1"/>
    </xf>
    <xf numFmtId="0" fontId="0" fillId="0" borderId="12" xfId="0" applyBorder="1">
      <alignment vertical="center"/>
    </xf>
    <xf numFmtId="0" fontId="0" fillId="0" borderId="6" xfId="0" applyBorder="1">
      <alignment vertical="center"/>
    </xf>
    <xf numFmtId="0" fontId="0" fillId="0" borderId="11"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5" xfId="0" applyBorder="1">
      <alignment vertical="center"/>
    </xf>
    <xf numFmtId="0" fontId="0" fillId="0" borderId="4" xfId="0" applyBorder="1">
      <alignment vertical="center"/>
    </xf>
    <xf numFmtId="0" fontId="28" fillId="0" borderId="0" xfId="0" applyFont="1">
      <alignment vertical="center"/>
    </xf>
    <xf numFmtId="0" fontId="25" fillId="0" borderId="12" xfId="0" applyFont="1" applyBorder="1" applyProtection="1">
      <alignment vertical="center"/>
      <protection hidden="1"/>
    </xf>
    <xf numFmtId="0" fontId="25" fillId="0" borderId="0" xfId="1" applyFont="1" applyProtection="1">
      <alignment vertical="center"/>
      <protection hidden="1"/>
    </xf>
    <xf numFmtId="0" fontId="25" fillId="0" borderId="0" xfId="1" applyFont="1" applyAlignment="1" applyProtection="1">
      <alignment horizontal="center" vertical="center"/>
      <protection hidden="1"/>
    </xf>
    <xf numFmtId="0" fontId="25" fillId="0" borderId="0" xfId="1" applyFont="1" applyAlignment="1" applyProtection="1">
      <alignment horizontal="right" vertical="center"/>
      <protection hidden="1"/>
    </xf>
    <xf numFmtId="0" fontId="25" fillId="0" borderId="8" xfId="1" applyFont="1" applyBorder="1" applyAlignment="1" applyProtection="1">
      <alignment horizontal="center" vertical="center"/>
      <protection hidden="1"/>
    </xf>
    <xf numFmtId="0" fontId="25" fillId="0" borderId="9" xfId="1" applyFont="1" applyBorder="1" applyAlignment="1" applyProtection="1">
      <alignment horizontal="center" vertical="center"/>
      <protection hidden="1"/>
    </xf>
    <xf numFmtId="0" fontId="25" fillId="0" borderId="11" xfId="1" applyFont="1" applyBorder="1" applyProtection="1">
      <alignment vertical="center"/>
      <protection hidden="1"/>
    </xf>
    <xf numFmtId="0" fontId="27" fillId="0" borderId="5" xfId="1" applyFont="1" applyBorder="1" applyProtection="1">
      <alignment vertical="center"/>
      <protection hidden="1"/>
    </xf>
    <xf numFmtId="0" fontId="25" fillId="0" borderId="5" xfId="1" applyFont="1" applyBorder="1" applyProtection="1">
      <alignment vertical="center"/>
      <protection hidden="1"/>
    </xf>
    <xf numFmtId="0" fontId="24" fillId="0" borderId="5" xfId="1" applyFont="1" applyBorder="1" applyProtection="1">
      <alignment vertical="center"/>
      <protection hidden="1"/>
    </xf>
    <xf numFmtId="0" fontId="25" fillId="0" borderId="10" xfId="1" applyFont="1" applyBorder="1" applyAlignment="1" applyProtection="1">
      <alignment horizontal="center" vertical="center"/>
      <protection hidden="1"/>
    </xf>
    <xf numFmtId="0" fontId="25" fillId="0" borderId="0" xfId="1" applyFont="1" applyAlignment="1" applyProtection="1">
      <alignment horizontal="left" vertical="center"/>
      <protection hidden="1"/>
    </xf>
    <xf numFmtId="0" fontId="27" fillId="0" borderId="0" xfId="1" applyFont="1" applyProtection="1">
      <alignment vertical="center"/>
      <protection hidden="1"/>
    </xf>
    <xf numFmtId="0" fontId="24" fillId="0" borderId="0" xfId="1" applyFont="1" applyProtection="1">
      <alignment vertical="center"/>
      <protection hidden="1"/>
    </xf>
    <xf numFmtId="0" fontId="24" fillId="0" borderId="0" xfId="1" applyFont="1" applyAlignment="1" applyProtection="1">
      <alignment horizontal="center" vertical="center"/>
      <protection hidden="1"/>
    </xf>
    <xf numFmtId="0" fontId="5" fillId="0" borderId="2" xfId="1" applyBorder="1" applyAlignment="1">
      <alignment horizontal="center" vertical="center"/>
    </xf>
    <xf numFmtId="0" fontId="25" fillId="0" borderId="7" xfId="0" applyFont="1" applyBorder="1" applyProtection="1">
      <alignment vertical="center"/>
      <protection hidden="1"/>
    </xf>
    <xf numFmtId="0" fontId="24" fillId="0" borderId="9" xfId="0" applyFont="1" applyBorder="1" applyAlignment="1" applyProtection="1">
      <alignment horizontal="right" vertical="center"/>
      <protection hidden="1"/>
    </xf>
    <xf numFmtId="0" fontId="25" fillId="0" borderId="9" xfId="0" applyFont="1" applyBorder="1" applyProtection="1">
      <alignment vertical="center"/>
      <protection hidden="1"/>
    </xf>
    <xf numFmtId="0" fontId="25" fillId="0" borderId="12" xfId="1" applyFont="1" applyBorder="1" applyProtection="1">
      <alignment vertical="center"/>
      <protection hidden="1"/>
    </xf>
    <xf numFmtId="0" fontId="25" fillId="0" borderId="7" xfId="1" applyFont="1" applyBorder="1" applyProtection="1">
      <alignment vertical="center"/>
      <protection hidden="1"/>
    </xf>
    <xf numFmtId="0" fontId="25" fillId="0" borderId="7" xfId="1" applyFont="1" applyBorder="1" applyAlignment="1" applyProtection="1">
      <alignment horizontal="center" vertical="center"/>
      <protection hidden="1"/>
    </xf>
    <xf numFmtId="0" fontId="25" fillId="0" borderId="8" xfId="1" applyFont="1" applyBorder="1" applyAlignment="1" applyProtection="1">
      <alignment horizontal="right" vertical="center"/>
      <protection hidden="1"/>
    </xf>
    <xf numFmtId="0" fontId="24" fillId="0" borderId="6" xfId="1" applyFont="1" applyBorder="1" applyProtection="1">
      <alignment vertical="center"/>
      <protection hidden="1"/>
    </xf>
    <xf numFmtId="0" fontId="25" fillId="0" borderId="6" xfId="1" applyFont="1" applyBorder="1" applyProtection="1">
      <alignment vertical="center"/>
      <protection hidden="1"/>
    </xf>
    <xf numFmtId="0" fontId="25" fillId="7" borderId="2" xfId="1" applyFont="1" applyFill="1" applyBorder="1" applyProtection="1">
      <alignment vertical="center"/>
      <protection hidden="1"/>
    </xf>
    <xf numFmtId="0" fontId="25" fillId="7" borderId="3" xfId="1" applyFont="1" applyFill="1" applyBorder="1" applyProtection="1">
      <alignment vertical="center"/>
      <protection hidden="1"/>
    </xf>
    <xf numFmtId="0" fontId="25" fillId="7" borderId="2" xfId="1" applyFont="1" applyFill="1" applyBorder="1" applyAlignment="1" applyProtection="1">
      <alignment horizontal="left" vertical="center"/>
      <protection hidden="1"/>
    </xf>
    <xf numFmtId="177" fontId="25" fillId="7" borderId="3" xfId="1" applyNumberFormat="1" applyFont="1" applyFill="1" applyBorder="1" applyAlignment="1" applyProtection="1">
      <alignment vertical="center" wrapText="1"/>
      <protection hidden="1"/>
    </xf>
    <xf numFmtId="177" fontId="26" fillId="0" borderId="9" xfId="1" applyNumberFormat="1" applyFont="1" applyBorder="1" applyAlignment="1" applyProtection="1">
      <alignment vertical="center" wrapText="1"/>
      <protection hidden="1"/>
    </xf>
    <xf numFmtId="0" fontId="25" fillId="7" borderId="5" xfId="1" applyFont="1" applyFill="1" applyBorder="1" applyAlignment="1" applyProtection="1">
      <alignment horizontal="left" vertical="center"/>
      <protection hidden="1"/>
    </xf>
    <xf numFmtId="177" fontId="25" fillId="7" borderId="10" xfId="1" applyNumberFormat="1" applyFont="1" applyFill="1" applyBorder="1" applyAlignment="1" applyProtection="1">
      <alignment vertical="center" wrapText="1"/>
      <protection hidden="1"/>
    </xf>
    <xf numFmtId="177" fontId="25" fillId="7" borderId="2" xfId="1" applyNumberFormat="1" applyFont="1" applyFill="1" applyBorder="1" applyAlignment="1" applyProtection="1">
      <alignment vertical="center" wrapText="1"/>
      <protection hidden="1"/>
    </xf>
    <xf numFmtId="0" fontId="25" fillId="0" borderId="9" xfId="1" applyFont="1" applyBorder="1" applyProtection="1">
      <alignment vertical="center"/>
      <protection hidden="1"/>
    </xf>
    <xf numFmtId="0" fontId="25" fillId="7" borderId="5" xfId="1" applyFont="1" applyFill="1" applyBorder="1" applyAlignment="1" applyProtection="1">
      <alignment vertical="center" wrapText="1"/>
      <protection hidden="1"/>
    </xf>
    <xf numFmtId="0" fontId="27" fillId="0" borderId="5" xfId="1" applyFont="1" applyBorder="1" applyAlignment="1" applyProtection="1">
      <alignment horizontal="left" vertical="center"/>
      <protection hidden="1"/>
    </xf>
    <xf numFmtId="0" fontId="25" fillId="0" borderId="5" xfId="1" applyFont="1" applyBorder="1" applyAlignment="1" applyProtection="1">
      <alignment horizontal="center" vertical="center"/>
      <protection hidden="1"/>
    </xf>
    <xf numFmtId="0" fontId="26" fillId="0" borderId="9" xfId="0" applyFont="1" applyBorder="1" applyAlignment="1" applyProtection="1">
      <alignment vertical="center" shrinkToFit="1"/>
      <protection hidden="1"/>
    </xf>
    <xf numFmtId="0" fontId="26" fillId="0" borderId="3" xfId="0" applyFont="1" applyBorder="1" applyAlignment="1" applyProtection="1">
      <alignment horizontal="right" vertical="center"/>
      <protection hidden="1"/>
    </xf>
    <xf numFmtId="0" fontId="26" fillId="0" borderId="2" xfId="0" applyFont="1" applyBorder="1" applyProtection="1">
      <alignment vertical="center"/>
      <protection hidden="1"/>
    </xf>
    <xf numFmtId="177" fontId="27" fillId="7" borderId="4" xfId="1" applyNumberFormat="1" applyFont="1" applyFill="1" applyBorder="1" applyAlignment="1" applyProtection="1">
      <alignment horizontal="center" vertical="center" wrapText="1"/>
      <protection hidden="1"/>
    </xf>
    <xf numFmtId="0" fontId="25" fillId="0" borderId="13" xfId="0" applyFont="1" applyBorder="1" applyAlignment="1" applyProtection="1">
      <alignment vertical="center" shrinkToFit="1"/>
      <protection hidden="1"/>
    </xf>
    <xf numFmtId="0" fontId="25" fillId="0" borderId="13" xfId="0" applyFont="1" applyBorder="1" applyProtection="1">
      <alignment vertical="center"/>
      <protection hidden="1"/>
    </xf>
    <xf numFmtId="0" fontId="25" fillId="0" borderId="7" xfId="1" applyFont="1" applyBorder="1" applyAlignment="1" applyProtection="1">
      <alignment horizontal="left" vertical="center"/>
      <protection hidden="1"/>
    </xf>
    <xf numFmtId="0" fontId="25" fillId="0" borderId="0" xfId="1" applyFont="1" applyAlignment="1" applyProtection="1">
      <protection hidden="1"/>
    </xf>
    <xf numFmtId="0" fontId="32" fillId="8" borderId="1" xfId="1" applyFont="1" applyFill="1" applyBorder="1" applyAlignment="1" applyProtection="1">
      <alignment horizontal="center" vertical="center"/>
      <protection locked="0"/>
    </xf>
    <xf numFmtId="0" fontId="32" fillId="8" borderId="4" xfId="1" applyFont="1" applyFill="1" applyBorder="1" applyAlignment="1" applyProtection="1">
      <alignment horizontal="center" vertical="center"/>
      <protection locked="0"/>
    </xf>
    <xf numFmtId="0" fontId="32" fillId="8" borderId="3" xfId="1" applyFont="1" applyFill="1" applyBorder="1" applyAlignment="1" applyProtection="1">
      <alignment horizontal="center" vertical="center"/>
      <protection locked="0"/>
    </xf>
    <xf numFmtId="0" fontId="34" fillId="11" borderId="1" xfId="1" applyFont="1" applyFill="1" applyBorder="1">
      <alignment vertical="center"/>
    </xf>
    <xf numFmtId="0" fontId="34" fillId="11" borderId="2" xfId="1" applyFont="1" applyFill="1" applyBorder="1" applyAlignment="1">
      <alignment horizontal="center" vertical="center"/>
    </xf>
    <xf numFmtId="0" fontId="34" fillId="11" borderId="3" xfId="1" applyFont="1" applyFill="1" applyBorder="1">
      <alignment vertical="center"/>
    </xf>
    <xf numFmtId="0" fontId="34" fillId="11" borderId="4" xfId="1" applyFont="1" applyFill="1" applyBorder="1">
      <alignment vertical="center"/>
    </xf>
    <xf numFmtId="0" fontId="5" fillId="12" borderId="1" xfId="1" applyFill="1" applyBorder="1">
      <alignment vertical="center"/>
    </xf>
    <xf numFmtId="0" fontId="5" fillId="12" borderId="2" xfId="1" applyFill="1" applyBorder="1" applyAlignment="1">
      <alignment horizontal="center" vertical="center"/>
    </xf>
    <xf numFmtId="0" fontId="5" fillId="12" borderId="3" xfId="1" applyFill="1" applyBorder="1">
      <alignment vertical="center"/>
    </xf>
    <xf numFmtId="0" fontId="5" fillId="12" borderId="4" xfId="1" applyFill="1" applyBorder="1">
      <alignment vertical="center"/>
    </xf>
    <xf numFmtId="0" fontId="8" fillId="13" borderId="4" xfId="1" applyFont="1" applyFill="1" applyBorder="1" applyAlignment="1">
      <alignment horizontal="center" vertical="center"/>
    </xf>
    <xf numFmtId="0" fontId="8" fillId="13" borderId="1" xfId="1" applyFont="1" applyFill="1" applyBorder="1">
      <alignment vertical="center"/>
    </xf>
    <xf numFmtId="0" fontId="5" fillId="13" borderId="2" xfId="1" applyFill="1" applyBorder="1">
      <alignment vertical="center"/>
    </xf>
    <xf numFmtId="0" fontId="5" fillId="13" borderId="3" xfId="1" applyFill="1" applyBorder="1">
      <alignment vertical="center"/>
    </xf>
    <xf numFmtId="0" fontId="34" fillId="14" borderId="1" xfId="1" applyFont="1" applyFill="1" applyBorder="1">
      <alignment vertical="center"/>
    </xf>
    <xf numFmtId="0" fontId="34" fillId="14" borderId="2" xfId="1" applyFont="1" applyFill="1" applyBorder="1" applyAlignment="1">
      <alignment horizontal="center" vertical="center"/>
    </xf>
    <xf numFmtId="0" fontId="34" fillId="14" borderId="3" xfId="1" applyFont="1" applyFill="1" applyBorder="1">
      <alignment vertical="center"/>
    </xf>
    <xf numFmtId="0" fontId="34" fillId="14" borderId="4" xfId="1" applyFont="1" applyFill="1" applyBorder="1">
      <alignment vertical="center"/>
    </xf>
    <xf numFmtId="0" fontId="55" fillId="0" borderId="4" xfId="1" applyFont="1" applyBorder="1">
      <alignment vertical="center"/>
    </xf>
    <xf numFmtId="0" fontId="56" fillId="11" borderId="3" xfId="1" applyFont="1" applyFill="1" applyBorder="1">
      <alignment vertical="center"/>
    </xf>
    <xf numFmtId="0" fontId="55" fillId="0" borderId="3" xfId="1" applyFont="1" applyBorder="1">
      <alignment vertical="center"/>
    </xf>
    <xf numFmtId="0" fontId="55" fillId="12" borderId="3" xfId="1" applyFont="1" applyFill="1" applyBorder="1">
      <alignment vertical="center"/>
    </xf>
    <xf numFmtId="0" fontId="56" fillId="14" borderId="3" xfId="1" applyFont="1" applyFill="1" applyBorder="1">
      <alignment vertical="center"/>
    </xf>
    <xf numFmtId="0" fontId="56" fillId="11" borderId="4" xfId="1" applyFont="1" applyFill="1" applyBorder="1">
      <alignment vertical="center"/>
    </xf>
    <xf numFmtId="0" fontId="57" fillId="0" borderId="3" xfId="1" applyFont="1" applyBorder="1">
      <alignment vertical="center"/>
    </xf>
    <xf numFmtId="0" fontId="57" fillId="0" borderId="4" xfId="1" applyFont="1" applyBorder="1">
      <alignment vertical="center"/>
    </xf>
    <xf numFmtId="0" fontId="55" fillId="12" borderId="2" xfId="1" applyFont="1" applyFill="1" applyBorder="1" applyAlignment="1">
      <alignment horizontal="center" vertical="center"/>
    </xf>
    <xf numFmtId="0" fontId="55" fillId="12" borderId="1" xfId="1" applyFont="1" applyFill="1" applyBorder="1">
      <alignment vertical="center"/>
    </xf>
    <xf numFmtId="0" fontId="61" fillId="15" borderId="2" xfId="1" applyFont="1" applyFill="1" applyBorder="1" applyAlignment="1">
      <alignment horizontal="center" vertical="center"/>
    </xf>
    <xf numFmtId="0" fontId="55" fillId="15" borderId="2" xfId="1" applyFont="1" applyFill="1" applyBorder="1" applyAlignment="1">
      <alignment horizontal="center" vertical="center"/>
    </xf>
    <xf numFmtId="0" fontId="55" fillId="15" borderId="3" xfId="1" applyFont="1" applyFill="1" applyBorder="1">
      <alignment vertical="center"/>
    </xf>
    <xf numFmtId="178" fontId="26" fillId="0" borderId="1" xfId="1" applyNumberFormat="1" applyFont="1" applyBorder="1" applyProtection="1">
      <alignment vertical="center"/>
      <protection hidden="1"/>
    </xf>
    <xf numFmtId="0" fontId="5" fillId="0" borderId="46" xfId="1" applyBorder="1">
      <alignment vertical="center"/>
    </xf>
    <xf numFmtId="0" fontId="5" fillId="0" borderId="47" xfId="1" applyBorder="1" applyAlignment="1">
      <alignment horizontal="center" vertical="center"/>
    </xf>
    <xf numFmtId="0" fontId="5" fillId="0" borderId="48" xfId="1" applyBorder="1">
      <alignment vertical="center"/>
    </xf>
    <xf numFmtId="0" fontId="55" fillId="12" borderId="46" xfId="1" applyFont="1" applyFill="1" applyBorder="1">
      <alignment vertical="center"/>
    </xf>
    <xf numFmtId="0" fontId="55" fillId="12" borderId="47" xfId="1" applyFont="1" applyFill="1" applyBorder="1" applyAlignment="1">
      <alignment horizontal="center" vertical="center"/>
    </xf>
    <xf numFmtId="0" fontId="55" fillId="12" borderId="48" xfId="1" applyFont="1" applyFill="1" applyBorder="1">
      <alignment vertical="center"/>
    </xf>
    <xf numFmtId="0" fontId="5" fillId="12" borderId="45" xfId="1" applyFill="1" applyBorder="1">
      <alignment vertical="center"/>
    </xf>
    <xf numFmtId="0" fontId="57" fillId="12" borderId="48" xfId="1" applyFont="1" applyFill="1" applyBorder="1">
      <alignment vertical="center"/>
    </xf>
    <xf numFmtId="0" fontId="5" fillId="12" borderId="48" xfId="1" applyFill="1" applyBorder="1">
      <alignment vertical="center"/>
    </xf>
    <xf numFmtId="0" fontId="65" fillId="0" borderId="0" xfId="8" applyFont="1" applyProtection="1">
      <alignment vertical="center"/>
      <protection hidden="1"/>
    </xf>
    <xf numFmtId="0" fontId="68" fillId="0" borderId="0" xfId="8" applyFont="1" applyProtection="1">
      <alignment vertical="center"/>
      <protection hidden="1"/>
    </xf>
    <xf numFmtId="180" fontId="65" fillId="0" borderId="0" xfId="8" applyNumberFormat="1" applyFont="1" applyAlignment="1" applyProtection="1">
      <alignment horizontal="center" vertical="center"/>
      <protection hidden="1"/>
    </xf>
    <xf numFmtId="38" fontId="65" fillId="0" borderId="0" xfId="3" applyFont="1" applyProtection="1">
      <alignment vertical="center"/>
      <protection hidden="1"/>
    </xf>
    <xf numFmtId="38" fontId="65" fillId="0" borderId="0" xfId="9" applyFont="1" applyProtection="1">
      <alignment vertical="center"/>
      <protection hidden="1"/>
    </xf>
    <xf numFmtId="0" fontId="5" fillId="0" borderId="0" xfId="8" applyProtection="1">
      <alignment vertical="center"/>
      <protection hidden="1"/>
    </xf>
    <xf numFmtId="38" fontId="5" fillId="0" borderId="0" xfId="9" applyFont="1" applyProtection="1">
      <alignment vertical="center"/>
      <protection hidden="1"/>
    </xf>
    <xf numFmtId="0" fontId="65" fillId="17" borderId="4" xfId="8" applyFont="1" applyFill="1" applyBorder="1" applyProtection="1">
      <alignment vertical="center"/>
      <protection hidden="1"/>
    </xf>
    <xf numFmtId="0" fontId="65" fillId="6" borderId="4" xfId="8" applyFont="1" applyFill="1" applyBorder="1" applyProtection="1">
      <alignment vertical="center"/>
      <protection hidden="1"/>
    </xf>
    <xf numFmtId="0" fontId="40" fillId="0" borderId="0" xfId="8" applyFont="1" applyAlignment="1" applyProtection="1">
      <alignment horizontal="right" vertical="center"/>
      <protection hidden="1"/>
    </xf>
    <xf numFmtId="0" fontId="65" fillId="0" borderId="4" xfId="8" applyFont="1" applyBorder="1" applyProtection="1">
      <alignment vertical="center"/>
      <protection hidden="1"/>
    </xf>
    <xf numFmtId="0" fontId="65" fillId="0" borderId="1" xfId="8" applyFont="1" applyBorder="1" applyProtection="1">
      <alignment vertical="center"/>
      <protection hidden="1"/>
    </xf>
    <xf numFmtId="38" fontId="65" fillId="0" borderId="56" xfId="9" applyFont="1" applyBorder="1" applyProtection="1">
      <alignment vertical="center"/>
      <protection hidden="1"/>
    </xf>
    <xf numFmtId="38" fontId="65" fillId="0" borderId="57" xfId="9" applyFont="1" applyBorder="1" applyProtection="1">
      <alignment vertical="center"/>
      <protection hidden="1"/>
    </xf>
    <xf numFmtId="180" fontId="65" fillId="0" borderId="60" xfId="8" applyNumberFormat="1" applyFont="1" applyBorder="1" applyAlignment="1" applyProtection="1">
      <alignment horizontal="center" vertical="center"/>
      <protection hidden="1"/>
    </xf>
    <xf numFmtId="0" fontId="65" fillId="0" borderId="60" xfId="8" applyFont="1" applyBorder="1" applyAlignment="1" applyProtection="1">
      <alignment horizontal="center" vertical="center"/>
      <protection hidden="1"/>
    </xf>
    <xf numFmtId="178" fontId="65" fillId="0" borderId="60" xfId="3" applyNumberFormat="1" applyFont="1" applyBorder="1" applyAlignment="1" applyProtection="1">
      <alignment horizontal="center" vertical="center"/>
      <protection hidden="1"/>
    </xf>
    <xf numFmtId="178" fontId="65" fillId="9" borderId="60" xfId="3" applyNumberFormat="1" applyFont="1" applyFill="1" applyBorder="1" applyProtection="1">
      <alignment vertical="center"/>
      <protection hidden="1"/>
    </xf>
    <xf numFmtId="180" fontId="70" fillId="0" borderId="23" xfId="8" applyNumberFormat="1" applyFont="1" applyBorder="1" applyAlignment="1" applyProtection="1">
      <alignment horizontal="center" vertical="center"/>
      <protection hidden="1"/>
    </xf>
    <xf numFmtId="0" fontId="70" fillId="0" borderId="23" xfId="8" applyFont="1" applyBorder="1" applyAlignment="1" applyProtection="1">
      <alignment horizontal="center" vertical="center"/>
      <protection hidden="1"/>
    </xf>
    <xf numFmtId="178" fontId="70" fillId="0" borderId="23" xfId="3" applyNumberFormat="1" applyFont="1" applyBorder="1" applyAlignment="1" applyProtection="1">
      <alignment horizontal="center" vertical="center"/>
      <protection hidden="1"/>
    </xf>
    <xf numFmtId="178" fontId="70" fillId="9" borderId="23" xfId="3" applyNumberFormat="1" applyFont="1" applyFill="1" applyBorder="1" applyProtection="1">
      <alignment vertical="center"/>
      <protection hidden="1"/>
    </xf>
    <xf numFmtId="0" fontId="5" fillId="15" borderId="2" xfId="1" applyFill="1" applyBorder="1" applyAlignment="1">
      <alignment horizontal="center" vertical="center"/>
    </xf>
    <xf numFmtId="0" fontId="5" fillId="15" borderId="3" xfId="1" applyFill="1" applyBorder="1">
      <alignment vertical="center"/>
    </xf>
    <xf numFmtId="0" fontId="5" fillId="15" borderId="4" xfId="1" applyFill="1" applyBorder="1">
      <alignment vertical="center"/>
    </xf>
    <xf numFmtId="0" fontId="5" fillId="15" borderId="1" xfId="1" applyFill="1" applyBorder="1">
      <alignment vertical="center"/>
    </xf>
    <xf numFmtId="0" fontId="71" fillId="0" borderId="0" xfId="12" applyFont="1" applyProtection="1">
      <alignment vertical="center"/>
      <protection hidden="1"/>
    </xf>
    <xf numFmtId="0" fontId="63" fillId="0" borderId="0" xfId="7" applyProtection="1">
      <alignment vertical="center"/>
      <protection hidden="1"/>
    </xf>
    <xf numFmtId="0" fontId="76" fillId="0" borderId="0" xfId="12" applyFont="1" applyProtection="1">
      <alignment vertical="center"/>
      <protection hidden="1"/>
    </xf>
    <xf numFmtId="183" fontId="1" fillId="0" borderId="0" xfId="12" applyNumberFormat="1" applyProtection="1">
      <alignment vertical="center"/>
      <protection hidden="1"/>
    </xf>
    <xf numFmtId="0" fontId="1" fillId="0" borderId="0" xfId="12" applyProtection="1">
      <alignment vertical="center"/>
      <protection hidden="1"/>
    </xf>
    <xf numFmtId="0" fontId="77" fillId="0" borderId="0" xfId="7" applyFont="1" applyAlignment="1" applyProtection="1">
      <alignment vertical="center" shrinkToFit="1"/>
      <protection hidden="1"/>
    </xf>
    <xf numFmtId="191" fontId="74" fillId="10" borderId="0" xfId="13" applyNumberFormat="1" applyFont="1" applyFill="1" applyBorder="1" applyAlignment="1" applyProtection="1">
      <alignment horizontal="right" vertical="center" shrinkToFit="1"/>
      <protection hidden="1"/>
    </xf>
    <xf numFmtId="0" fontId="63" fillId="10" borderId="0" xfId="7" applyFill="1" applyProtection="1">
      <alignment vertical="center"/>
      <protection hidden="1"/>
    </xf>
    <xf numFmtId="38" fontId="65" fillId="0" borderId="76" xfId="9" applyFont="1" applyBorder="1" applyProtection="1">
      <alignment vertical="center"/>
      <protection hidden="1"/>
    </xf>
    <xf numFmtId="0" fontId="65" fillId="0" borderId="10" xfId="8" applyFont="1" applyBorder="1" applyProtection="1">
      <alignment vertical="center"/>
      <protection hidden="1"/>
    </xf>
    <xf numFmtId="0" fontId="65" fillId="0" borderId="15" xfId="8" applyFont="1" applyBorder="1" applyProtection="1">
      <alignment vertical="center"/>
      <protection hidden="1"/>
    </xf>
    <xf numFmtId="0" fontId="65" fillId="0" borderId="11" xfId="8" applyFont="1" applyBorder="1" applyProtection="1">
      <alignment vertical="center"/>
      <protection hidden="1"/>
    </xf>
    <xf numFmtId="0" fontId="65" fillId="0" borderId="20" xfId="8" applyFont="1" applyBorder="1" applyProtection="1">
      <alignment vertical="center"/>
      <protection hidden="1"/>
    </xf>
    <xf numFmtId="38" fontId="65" fillId="0" borderId="20" xfId="9" applyFont="1" applyBorder="1" applyProtection="1">
      <alignment vertical="center"/>
      <protection hidden="1"/>
    </xf>
    <xf numFmtId="38" fontId="65" fillId="0" borderId="77" xfId="9" applyFont="1" applyBorder="1" applyAlignment="1" applyProtection="1">
      <alignment horizontal="center" vertical="center" shrinkToFit="1"/>
      <protection hidden="1"/>
    </xf>
    <xf numFmtId="0" fontId="68" fillId="16" borderId="4" xfId="8" applyFont="1" applyFill="1" applyBorder="1" applyProtection="1">
      <alignment vertical="center"/>
      <protection hidden="1"/>
    </xf>
    <xf numFmtId="0" fontId="34" fillId="0" borderId="1" xfId="1" applyFont="1" applyBorder="1">
      <alignment vertical="center"/>
    </xf>
    <xf numFmtId="0" fontId="34" fillId="0" borderId="2" xfId="1" applyFont="1" applyBorder="1" applyAlignment="1">
      <alignment horizontal="center" vertical="center"/>
    </xf>
    <xf numFmtId="0" fontId="34" fillId="0" borderId="3" xfId="1" applyFont="1" applyBorder="1">
      <alignment vertical="center"/>
    </xf>
    <xf numFmtId="0" fontId="34" fillId="12" borderId="1" xfId="1" applyFont="1" applyFill="1" applyBorder="1">
      <alignment vertical="center"/>
    </xf>
    <xf numFmtId="0" fontId="34" fillId="12" borderId="2" xfId="1" applyFont="1" applyFill="1" applyBorder="1" applyAlignment="1">
      <alignment horizontal="center" vertical="center"/>
    </xf>
    <xf numFmtId="0" fontId="34" fillId="12" borderId="3" xfId="1" applyFont="1" applyFill="1" applyBorder="1">
      <alignment vertical="center"/>
    </xf>
    <xf numFmtId="0" fontId="34" fillId="0" borderId="4" xfId="1" applyFont="1" applyBorder="1">
      <alignment vertical="center"/>
    </xf>
    <xf numFmtId="0" fontId="56" fillId="0" borderId="3" xfId="1" applyFont="1" applyBorder="1">
      <alignment vertical="center"/>
    </xf>
    <xf numFmtId="0" fontId="56" fillId="12" borderId="1" xfId="1" applyFont="1" applyFill="1" applyBorder="1">
      <alignment vertical="center"/>
    </xf>
    <xf numFmtId="0" fontId="78" fillId="15" borderId="2" xfId="1" applyFont="1" applyFill="1" applyBorder="1" applyAlignment="1">
      <alignment horizontal="center" vertical="center"/>
    </xf>
    <xf numFmtId="0" fontId="56" fillId="12" borderId="3" xfId="1" applyFont="1" applyFill="1" applyBorder="1">
      <alignment vertical="center"/>
    </xf>
    <xf numFmtId="0" fontId="79" fillId="0" borderId="3" xfId="1" applyFont="1" applyBorder="1">
      <alignment vertical="center"/>
    </xf>
    <xf numFmtId="0" fontId="27" fillId="7" borderId="2" xfId="1" applyFont="1" applyFill="1" applyBorder="1" applyProtection="1">
      <alignment vertical="center"/>
      <protection hidden="1"/>
    </xf>
    <xf numFmtId="0" fontId="69" fillId="0" borderId="0" xfId="8" applyFont="1" applyProtection="1">
      <alignment vertical="center"/>
      <protection hidden="1"/>
    </xf>
    <xf numFmtId="0" fontId="75" fillId="0" borderId="4" xfId="7" applyFont="1" applyBorder="1" applyAlignment="1">
      <alignment vertical="center" shrinkToFit="1"/>
    </xf>
    <xf numFmtId="0" fontId="71" fillId="0" borderId="4" xfId="7" applyFont="1" applyBorder="1" applyAlignment="1">
      <alignment vertical="center" shrinkToFit="1"/>
    </xf>
    <xf numFmtId="0" fontId="56" fillId="15" borderId="1" xfId="1" applyFont="1" applyFill="1" applyBorder="1">
      <alignment vertical="center"/>
    </xf>
    <xf numFmtId="0" fontId="56" fillId="15" borderId="3" xfId="1" applyFont="1" applyFill="1" applyBorder="1">
      <alignment vertical="center"/>
    </xf>
    <xf numFmtId="0" fontId="67" fillId="10" borderId="75" xfId="7" applyFont="1" applyFill="1" applyBorder="1" applyProtection="1">
      <alignment vertical="center"/>
      <protection hidden="1"/>
    </xf>
    <xf numFmtId="0" fontId="67" fillId="0" borderId="15" xfId="7" quotePrefix="1" applyFont="1" applyBorder="1" applyAlignment="1" applyProtection="1">
      <alignment horizontal="center" vertical="center"/>
      <protection hidden="1"/>
    </xf>
    <xf numFmtId="191" fontId="85" fillId="10" borderId="3" xfId="13" applyNumberFormat="1" applyFont="1" applyFill="1" applyBorder="1" applyAlignment="1" applyProtection="1">
      <alignment horizontal="right" vertical="center" shrinkToFit="1"/>
      <protection hidden="1"/>
    </xf>
    <xf numFmtId="2" fontId="67" fillId="10" borderId="75" xfId="7" applyNumberFormat="1" applyFont="1" applyFill="1" applyBorder="1" applyProtection="1">
      <alignment vertical="center"/>
      <protection hidden="1"/>
    </xf>
    <xf numFmtId="190" fontId="67" fillId="10" borderId="75" xfId="7" applyNumberFormat="1" applyFont="1" applyFill="1" applyBorder="1" applyAlignment="1" applyProtection="1">
      <alignment vertical="center" shrinkToFit="1"/>
      <protection hidden="1"/>
    </xf>
    <xf numFmtId="0" fontId="64" fillId="0" borderId="0" xfId="7" applyFont="1" applyProtection="1">
      <alignment vertical="center"/>
      <protection hidden="1"/>
    </xf>
    <xf numFmtId="0" fontId="64" fillId="10" borderId="75" xfId="7" applyFont="1" applyFill="1" applyBorder="1" applyAlignment="1" applyProtection="1">
      <alignment horizontal="center" vertical="center"/>
      <protection hidden="1"/>
    </xf>
    <xf numFmtId="182" fontId="64" fillId="10" borderId="55" xfId="7" applyNumberFormat="1" applyFont="1" applyFill="1" applyBorder="1" applyProtection="1">
      <alignment vertical="center"/>
      <protection hidden="1"/>
    </xf>
    <xf numFmtId="0" fontId="88" fillId="4" borderId="4" xfId="1" applyFont="1" applyFill="1" applyBorder="1">
      <alignment vertical="center"/>
    </xf>
    <xf numFmtId="0" fontId="27" fillId="7" borderId="2" xfId="1" applyFont="1" applyFill="1" applyBorder="1" applyAlignment="1" applyProtection="1">
      <alignment horizontal="right" vertical="center"/>
      <protection hidden="1"/>
    </xf>
    <xf numFmtId="0" fontId="25" fillId="0" borderId="9" xfId="1" applyFont="1" applyBorder="1" applyAlignment="1" applyProtection="1">
      <alignment horizontal="left" vertical="center"/>
      <protection hidden="1"/>
    </xf>
    <xf numFmtId="176" fontId="24" fillId="0" borderId="0" xfId="0" applyNumberFormat="1" applyFont="1" applyProtection="1">
      <alignment vertical="center"/>
      <protection hidden="1"/>
    </xf>
    <xf numFmtId="0" fontId="90" fillId="0" borderId="9" xfId="0" applyFont="1" applyBorder="1" applyAlignment="1"/>
    <xf numFmtId="0" fontId="91" fillId="0" borderId="0" xfId="0" applyFont="1">
      <alignment vertical="center"/>
    </xf>
    <xf numFmtId="0" fontId="89" fillId="0" borderId="0" xfId="0" applyFont="1" applyAlignment="1">
      <alignment horizontal="left"/>
    </xf>
    <xf numFmtId="0" fontId="20" fillId="0" borderId="3" xfId="8" quotePrefix="1" applyFont="1" applyBorder="1" applyAlignment="1" applyProtection="1">
      <alignment horizontal="center" vertical="center"/>
      <protection hidden="1"/>
    </xf>
    <xf numFmtId="0" fontId="20" fillId="0" borderId="3" xfId="7" quotePrefix="1" applyFont="1" applyBorder="1" applyAlignment="1" applyProtection="1">
      <alignment horizontal="center" vertical="center"/>
      <protection hidden="1"/>
    </xf>
    <xf numFmtId="0" fontId="93" fillId="4" borderId="4" xfId="0" applyFont="1" applyFill="1" applyBorder="1">
      <alignment vertical="center"/>
    </xf>
    <xf numFmtId="0" fontId="93" fillId="4" borderId="4" xfId="0" applyFont="1" applyFill="1" applyBorder="1" applyAlignment="1">
      <alignment vertical="center" shrinkToFit="1"/>
    </xf>
    <xf numFmtId="0" fontId="55" fillId="4" borderId="4" xfId="0" applyFont="1" applyFill="1" applyBorder="1">
      <alignment vertical="center"/>
    </xf>
    <xf numFmtId="0" fontId="55" fillId="4" borderId="4" xfId="0" applyFont="1" applyFill="1" applyBorder="1" applyAlignment="1">
      <alignment vertical="center" shrinkToFit="1"/>
    </xf>
    <xf numFmtId="0" fontId="55" fillId="0" borderId="4" xfId="0" applyFont="1" applyBorder="1">
      <alignment vertical="center"/>
    </xf>
    <xf numFmtId="0" fontId="93" fillId="7" borderId="4" xfId="0" applyFont="1" applyFill="1" applyBorder="1">
      <alignment vertical="center"/>
    </xf>
    <xf numFmtId="0" fontId="55" fillId="7" borderId="4" xfId="0" applyFont="1" applyFill="1" applyBorder="1">
      <alignment vertical="center"/>
    </xf>
    <xf numFmtId="14" fontId="93" fillId="0" borderId="8" xfId="0" applyNumberFormat="1" applyFont="1" applyBorder="1" applyAlignment="1">
      <alignment horizontal="center" vertical="center"/>
    </xf>
    <xf numFmtId="0" fontId="55" fillId="0" borderId="3" xfId="0" applyFont="1" applyBorder="1" applyAlignment="1">
      <alignment horizontal="center" vertical="center"/>
    </xf>
    <xf numFmtId="0" fontId="0" fillId="0" borderId="0" xfId="0" applyAlignment="1">
      <alignment horizontal="center" vertical="center"/>
    </xf>
    <xf numFmtId="0" fontId="27" fillId="7" borderId="3" xfId="1" applyFont="1" applyFill="1" applyBorder="1" applyAlignment="1" applyProtection="1">
      <alignment vertical="center" shrinkToFit="1"/>
      <protection hidden="1"/>
    </xf>
    <xf numFmtId="0" fontId="25" fillId="0" borderId="9" xfId="0" applyFont="1" applyBorder="1" applyAlignment="1" applyProtection="1">
      <alignment horizontal="center" vertical="center"/>
      <protection hidden="1"/>
    </xf>
    <xf numFmtId="0" fontId="68" fillId="18" borderId="4" xfId="8" applyFont="1" applyFill="1" applyBorder="1" applyProtection="1">
      <alignment vertical="center"/>
      <protection hidden="1"/>
    </xf>
    <xf numFmtId="0" fontId="65" fillId="5" borderId="4" xfId="8" applyFont="1" applyFill="1" applyBorder="1" applyProtection="1">
      <alignment vertical="center"/>
      <protection hidden="1"/>
    </xf>
    <xf numFmtId="0" fontId="65" fillId="13" borderId="4" xfId="8" applyFont="1" applyFill="1" applyBorder="1" applyProtection="1">
      <alignment vertical="center"/>
      <protection hidden="1"/>
    </xf>
    <xf numFmtId="0" fontId="24" fillId="0" borderId="5" xfId="1" applyFont="1" applyBorder="1" applyAlignment="1" applyProtection="1">
      <alignment horizontal="center" vertical="center"/>
      <protection hidden="1"/>
    </xf>
    <xf numFmtId="0" fontId="25" fillId="0" borderId="6" xfId="1" applyFont="1" applyBorder="1" applyAlignment="1" applyProtection="1">
      <alignment horizontal="center" vertical="center"/>
      <protection hidden="1"/>
    </xf>
    <xf numFmtId="0" fontId="25" fillId="0" borderId="8" xfId="0" applyFont="1" applyBorder="1" applyProtection="1">
      <alignment vertical="center"/>
      <protection hidden="1"/>
    </xf>
    <xf numFmtId="0" fontId="25" fillId="0" borderId="2" xfId="0" applyFont="1" applyBorder="1" applyProtection="1">
      <alignment vertical="center"/>
      <protection hidden="1"/>
    </xf>
    <xf numFmtId="0" fontId="25" fillId="0" borderId="5" xfId="0" applyFont="1" applyBorder="1" applyProtection="1">
      <alignment vertical="center"/>
      <protection hidden="1"/>
    </xf>
    <xf numFmtId="0" fontId="25" fillId="0" borderId="11" xfId="0" applyFont="1" applyBorder="1" applyProtection="1">
      <alignment vertical="center"/>
      <protection hidden="1"/>
    </xf>
    <xf numFmtId="0" fontId="25" fillId="0" borderId="10" xfId="0" applyFont="1" applyBorder="1" applyProtection="1">
      <alignment vertical="center"/>
      <protection hidden="1"/>
    </xf>
    <xf numFmtId="0" fontId="0" fillId="0" borderId="0" xfId="0" applyProtection="1">
      <alignment vertical="center"/>
      <protection hidden="1"/>
    </xf>
    <xf numFmtId="0" fontId="64" fillId="0" borderId="12" xfId="7" applyFont="1" applyBorder="1" applyProtection="1">
      <alignment vertical="center"/>
      <protection hidden="1"/>
    </xf>
    <xf numFmtId="0" fontId="64" fillId="0" borderId="7" xfId="7" applyFont="1" applyBorder="1" applyProtection="1">
      <alignment vertical="center"/>
      <protection hidden="1"/>
    </xf>
    <xf numFmtId="0" fontId="64" fillId="0" borderId="8" xfId="7" applyFont="1" applyBorder="1" applyProtection="1">
      <alignment vertical="center"/>
      <protection hidden="1"/>
    </xf>
    <xf numFmtId="0" fontId="64" fillId="0" borderId="6" xfId="7" applyFont="1" applyBorder="1" applyProtection="1">
      <alignment vertical="center"/>
      <protection hidden="1"/>
    </xf>
    <xf numFmtId="0" fontId="64" fillId="0" borderId="9" xfId="7" applyFont="1" applyBorder="1" applyProtection="1">
      <alignment vertical="center"/>
      <protection hidden="1"/>
    </xf>
    <xf numFmtId="0" fontId="64" fillId="0" borderId="11" xfId="7" applyFont="1" applyBorder="1" applyProtection="1">
      <alignment vertical="center"/>
      <protection hidden="1"/>
    </xf>
    <xf numFmtId="0" fontId="64" fillId="0" borderId="5" xfId="7" applyFont="1" applyBorder="1" applyProtection="1">
      <alignment vertical="center"/>
      <protection hidden="1"/>
    </xf>
    <xf numFmtId="0" fontId="64" fillId="0" borderId="10" xfId="7" applyFont="1" applyBorder="1" applyProtection="1">
      <alignment vertical="center"/>
      <protection hidden="1"/>
    </xf>
    <xf numFmtId="0" fontId="75" fillId="0" borderId="4" xfId="7" applyFont="1" applyBorder="1" applyAlignment="1" applyProtection="1">
      <alignment vertical="center" shrinkToFit="1"/>
      <protection hidden="1"/>
    </xf>
    <xf numFmtId="0" fontId="63" fillId="0" borderId="0" xfId="7" applyAlignment="1" applyProtection="1">
      <alignment vertical="center" wrapText="1"/>
      <protection hidden="1"/>
    </xf>
    <xf numFmtId="0" fontId="71" fillId="0" borderId="4" xfId="7" applyFont="1" applyBorder="1" applyAlignment="1" applyProtection="1">
      <alignment vertical="center" shrinkToFit="1"/>
      <protection hidden="1"/>
    </xf>
    <xf numFmtId="0" fontId="48" fillId="0" borderId="0" xfId="10" applyFont="1" applyProtection="1">
      <alignment vertical="center"/>
      <protection hidden="1"/>
    </xf>
    <xf numFmtId="0" fontId="44" fillId="0" borderId="0" xfId="10" applyFont="1" applyProtection="1">
      <alignment vertical="center"/>
      <protection hidden="1"/>
    </xf>
    <xf numFmtId="0" fontId="40" fillId="0" borderId="0" xfId="10" applyFont="1" applyProtection="1">
      <alignment vertical="center"/>
      <protection hidden="1"/>
    </xf>
    <xf numFmtId="0" fontId="41" fillId="0" borderId="0" xfId="10" applyFont="1" applyProtection="1">
      <alignment vertical="center"/>
      <protection hidden="1"/>
    </xf>
    <xf numFmtId="0" fontId="43" fillId="0" borderId="0" xfId="10" applyFont="1" applyProtection="1">
      <alignment vertical="center"/>
      <protection hidden="1"/>
    </xf>
    <xf numFmtId="0" fontId="45" fillId="0" borderId="0" xfId="10" applyFont="1" applyAlignment="1" applyProtection="1">
      <alignment horizontal="left" vertical="center"/>
      <protection hidden="1"/>
    </xf>
    <xf numFmtId="0" fontId="46" fillId="0" borderId="0" xfId="10" applyFont="1" applyAlignment="1" applyProtection="1">
      <alignment horizontal="left" vertical="center"/>
      <protection hidden="1"/>
    </xf>
    <xf numFmtId="0" fontId="6" fillId="0" borderId="0" xfId="10" applyFont="1" applyProtection="1">
      <alignment vertical="center"/>
      <protection hidden="1"/>
    </xf>
    <xf numFmtId="0" fontId="54" fillId="0" borderId="0" xfId="10" applyFont="1" applyProtection="1">
      <alignment vertical="center"/>
      <protection hidden="1"/>
    </xf>
    <xf numFmtId="0" fontId="5" fillId="0" borderId="4" xfId="10" applyFont="1" applyBorder="1" applyProtection="1">
      <alignment vertical="center"/>
      <protection hidden="1"/>
    </xf>
    <xf numFmtId="0" fontId="48" fillId="0" borderId="4" xfId="10" applyFont="1" applyBorder="1" applyProtection="1">
      <alignment vertical="center"/>
      <protection hidden="1"/>
    </xf>
    <xf numFmtId="0" fontId="36" fillId="0" borderId="0" xfId="5" applyProtection="1">
      <alignment vertical="center"/>
      <protection hidden="1"/>
    </xf>
    <xf numFmtId="0" fontId="36" fillId="0" borderId="12" xfId="5" applyBorder="1" applyProtection="1">
      <alignment vertical="center"/>
      <protection hidden="1"/>
    </xf>
    <xf numFmtId="0" fontId="36" fillId="0" borderId="7" xfId="5" applyBorder="1" applyProtection="1">
      <alignment vertical="center"/>
      <protection hidden="1"/>
    </xf>
    <xf numFmtId="0" fontId="36" fillId="0" borderId="8" xfId="5" applyBorder="1" applyProtection="1">
      <alignment vertical="center"/>
      <protection hidden="1"/>
    </xf>
    <xf numFmtId="0" fontId="36" fillId="0" borderId="6" xfId="5" applyBorder="1" applyProtection="1">
      <alignment vertical="center"/>
      <protection hidden="1"/>
    </xf>
    <xf numFmtId="0" fontId="36" fillId="0" borderId="9" xfId="5" applyBorder="1" applyProtection="1">
      <alignment vertical="center"/>
      <protection hidden="1"/>
    </xf>
    <xf numFmtId="0" fontId="36" fillId="0" borderId="11" xfId="5" applyBorder="1" applyProtection="1">
      <alignment vertical="center"/>
      <protection hidden="1"/>
    </xf>
    <xf numFmtId="0" fontId="36" fillId="0" borderId="5" xfId="5" applyBorder="1" applyProtection="1">
      <alignment vertical="center"/>
      <protection hidden="1"/>
    </xf>
    <xf numFmtId="0" fontId="36" fillId="0" borderId="10" xfId="5" applyBorder="1" applyProtection="1">
      <alignment vertical="center"/>
      <protection hidden="1"/>
    </xf>
    <xf numFmtId="183" fontId="71" fillId="0" borderId="0" xfId="12" applyNumberFormat="1" applyFont="1" applyProtection="1">
      <alignment vertical="center"/>
      <protection hidden="1"/>
    </xf>
    <xf numFmtId="0" fontId="24" fillId="0" borderId="0" xfId="4" applyFont="1" applyAlignment="1" applyProtection="1">
      <alignment vertical="top"/>
      <protection hidden="1"/>
    </xf>
    <xf numFmtId="179" fontId="25" fillId="7" borderId="2" xfId="1" applyNumberFormat="1" applyFont="1" applyFill="1" applyBorder="1" applyProtection="1">
      <alignment vertical="center"/>
      <protection hidden="1"/>
    </xf>
    <xf numFmtId="0" fontId="25" fillId="0" borderId="9" xfId="0" applyFont="1" applyBorder="1" applyAlignment="1" applyProtection="1">
      <alignment vertical="top" wrapText="1"/>
      <protection hidden="1"/>
    </xf>
    <xf numFmtId="0" fontId="25" fillId="0" borderId="1" xfId="0" applyFont="1" applyBorder="1" applyProtection="1">
      <alignment vertical="center"/>
      <protection hidden="1"/>
    </xf>
    <xf numFmtId="0" fontId="25" fillId="0" borderId="3" xfId="0" applyFont="1" applyBorder="1" applyProtection="1">
      <alignment vertical="center"/>
      <protection hidden="1"/>
    </xf>
    <xf numFmtId="179" fontId="25" fillId="0" borderId="9" xfId="0" applyNumberFormat="1" applyFont="1" applyBorder="1" applyProtection="1">
      <alignment vertical="center"/>
      <protection hidden="1"/>
    </xf>
    <xf numFmtId="0" fontId="45" fillId="0" borderId="0" xfId="1" applyFont="1">
      <alignment vertical="center"/>
    </xf>
    <xf numFmtId="0" fontId="96" fillId="0" borderId="0" xfId="1" applyFont="1">
      <alignment vertical="center"/>
    </xf>
    <xf numFmtId="0" fontId="45" fillId="0" borderId="0" xfId="1" applyFont="1" applyAlignment="1">
      <alignment horizontal="center" vertical="center"/>
    </xf>
    <xf numFmtId="0" fontId="45" fillId="0" borderId="0" xfId="1" quotePrefix="1" applyFont="1">
      <alignment vertical="center"/>
    </xf>
    <xf numFmtId="0" fontId="51" fillId="0" borderId="0" xfId="1" applyFont="1">
      <alignment vertical="center"/>
    </xf>
    <xf numFmtId="0" fontId="31" fillId="7" borderId="1" xfId="1" applyFont="1" applyFill="1" applyBorder="1" applyAlignment="1" applyProtection="1">
      <alignment horizontal="center" vertical="center"/>
      <protection hidden="1"/>
    </xf>
    <xf numFmtId="177" fontId="26" fillId="0" borderId="0" xfId="1" applyNumberFormat="1" applyFont="1" applyAlignment="1" applyProtection="1">
      <alignment vertical="center" wrapText="1"/>
      <protection hidden="1"/>
    </xf>
    <xf numFmtId="0" fontId="27" fillId="0" borderId="0" xfId="1" applyFont="1" applyAlignment="1" applyProtection="1">
      <alignment horizontal="left" vertical="center"/>
      <protection hidden="1"/>
    </xf>
    <xf numFmtId="0" fontId="25" fillId="7" borderId="0" xfId="0" applyFont="1" applyFill="1" applyProtection="1">
      <alignment vertical="center"/>
      <protection hidden="1"/>
    </xf>
    <xf numFmtId="0" fontId="24" fillId="7" borderId="0" xfId="0" applyFont="1" applyFill="1" applyProtection="1">
      <alignment vertical="center"/>
      <protection hidden="1"/>
    </xf>
    <xf numFmtId="0" fontId="25" fillId="7" borderId="0" xfId="0" applyFont="1" applyFill="1" applyAlignment="1" applyProtection="1">
      <alignment vertical="center" shrinkToFit="1"/>
      <protection hidden="1"/>
    </xf>
    <xf numFmtId="0" fontId="25" fillId="7" borderId="0" xfId="0" applyFont="1" applyFill="1" applyAlignment="1" applyProtection="1">
      <alignment horizontal="center" vertical="center"/>
      <protection hidden="1"/>
    </xf>
    <xf numFmtId="179" fontId="25" fillId="7" borderId="0" xfId="0" applyNumberFormat="1" applyFont="1" applyFill="1" applyProtection="1">
      <alignment vertical="center"/>
      <protection hidden="1"/>
    </xf>
    <xf numFmtId="0" fontId="25" fillId="7" borderId="0" xfId="0" applyFont="1" applyFill="1" applyAlignment="1" applyProtection="1">
      <alignment horizontal="left" vertical="center"/>
      <protection hidden="1"/>
    </xf>
    <xf numFmtId="179" fontId="25" fillId="7" borderId="1" xfId="0" applyNumberFormat="1" applyFont="1" applyFill="1" applyBorder="1" applyProtection="1">
      <alignment vertical="center"/>
      <protection hidden="1"/>
    </xf>
    <xf numFmtId="0" fontId="25" fillId="7" borderId="2" xfId="0" applyFont="1" applyFill="1" applyBorder="1" applyProtection="1">
      <alignment vertical="center"/>
      <protection hidden="1"/>
    </xf>
    <xf numFmtId="0" fontId="25" fillId="7" borderId="1" xfId="0" applyFont="1" applyFill="1" applyBorder="1" applyProtection="1">
      <alignment vertical="center"/>
      <protection hidden="1"/>
    </xf>
    <xf numFmtId="0" fontId="25" fillId="7" borderId="2" xfId="0" applyFont="1" applyFill="1" applyBorder="1" applyAlignment="1" applyProtection="1">
      <alignment horizontal="left" vertical="center" indent="1"/>
      <protection hidden="1"/>
    </xf>
    <xf numFmtId="0" fontId="27" fillId="7" borderId="2" xfId="0" applyFont="1" applyFill="1" applyBorder="1" applyAlignment="1" applyProtection="1">
      <alignment horizontal="right" vertical="center"/>
      <protection hidden="1"/>
    </xf>
    <xf numFmtId="0" fontId="25" fillId="7" borderId="2" xfId="0" applyFont="1" applyFill="1" applyBorder="1" applyAlignment="1" applyProtection="1">
      <alignment vertical="center" shrinkToFit="1"/>
      <protection hidden="1"/>
    </xf>
    <xf numFmtId="0" fontId="25" fillId="7" borderId="6" xfId="0" applyFont="1" applyFill="1" applyBorder="1" applyProtection="1">
      <alignment vertical="center"/>
      <protection hidden="1"/>
    </xf>
    <xf numFmtId="0" fontId="25" fillId="7" borderId="0" xfId="0" applyFont="1" applyFill="1" applyAlignment="1" applyProtection="1">
      <alignment horizontal="left" vertical="center" indent="1"/>
      <protection hidden="1"/>
    </xf>
    <xf numFmtId="0" fontId="25" fillId="7" borderId="0" xfId="0" applyFont="1" applyFill="1" applyAlignment="1" applyProtection="1">
      <alignment horizontal="right" vertical="center"/>
      <protection hidden="1"/>
    </xf>
    <xf numFmtId="0" fontId="25" fillId="7" borderId="9" xfId="0" applyFont="1" applyFill="1" applyBorder="1" applyProtection="1">
      <alignment vertical="center"/>
      <protection hidden="1"/>
    </xf>
    <xf numFmtId="0" fontId="25" fillId="7" borderId="12" xfId="0" applyFont="1" applyFill="1" applyBorder="1" applyProtection="1">
      <alignment vertical="center"/>
      <protection hidden="1"/>
    </xf>
    <xf numFmtId="0" fontId="25" fillId="7" borderId="7" xfId="0" applyFont="1" applyFill="1" applyBorder="1" applyAlignment="1" applyProtection="1">
      <alignment horizontal="left" vertical="center" indent="1"/>
      <protection hidden="1"/>
    </xf>
    <xf numFmtId="0" fontId="25" fillId="7" borderId="7" xfId="0" applyFont="1" applyFill="1" applyBorder="1" applyProtection="1">
      <alignment vertical="center"/>
      <protection hidden="1"/>
    </xf>
    <xf numFmtId="0" fontId="25" fillId="7" borderId="5" xfId="0" applyFont="1" applyFill="1" applyBorder="1" applyProtection="1">
      <alignment vertical="center"/>
      <protection hidden="1"/>
    </xf>
    <xf numFmtId="0" fontId="25" fillId="7" borderId="5" xfId="0" applyFont="1" applyFill="1" applyBorder="1" applyAlignment="1" applyProtection="1">
      <alignment horizontal="left" vertical="center" indent="1"/>
      <protection hidden="1"/>
    </xf>
    <xf numFmtId="0" fontId="25" fillId="7" borderId="5" xfId="0" applyFont="1" applyFill="1" applyBorder="1" applyAlignment="1" applyProtection="1">
      <alignment horizontal="right" vertical="center"/>
      <protection hidden="1"/>
    </xf>
    <xf numFmtId="0" fontId="25" fillId="7" borderId="10" xfId="0" applyFont="1" applyFill="1" applyBorder="1" applyProtection="1">
      <alignment vertical="center"/>
      <protection hidden="1"/>
    </xf>
    <xf numFmtId="0" fontId="25" fillId="7" borderId="0" xfId="0" quotePrefix="1" applyFont="1" applyFill="1" applyAlignment="1" applyProtection="1">
      <alignment horizontal="right" vertical="top"/>
      <protection hidden="1"/>
    </xf>
    <xf numFmtId="0" fontId="25" fillId="7" borderId="0" xfId="0" applyFont="1" applyFill="1" applyAlignment="1" applyProtection="1">
      <alignment horizontal="right" vertical="top" wrapText="1"/>
      <protection hidden="1"/>
    </xf>
    <xf numFmtId="0" fontId="25" fillId="7" borderId="0" xfId="0" applyFont="1" applyFill="1" applyAlignment="1" applyProtection="1">
      <alignment horizontal="center" vertical="top" wrapText="1"/>
      <protection hidden="1"/>
    </xf>
    <xf numFmtId="0" fontId="26" fillId="7" borderId="0" xfId="0" applyFont="1" applyFill="1" applyAlignment="1" applyProtection="1">
      <alignment horizontal="right" vertical="center"/>
      <protection hidden="1"/>
    </xf>
    <xf numFmtId="0" fontId="26" fillId="7" borderId="0" xfId="0" quotePrefix="1" applyFont="1" applyFill="1" applyAlignment="1" applyProtection="1">
      <alignment horizontal="right" vertical="top"/>
      <protection hidden="1"/>
    </xf>
    <xf numFmtId="0" fontId="25" fillId="7" borderId="0" xfId="0" applyFont="1" applyFill="1" applyAlignment="1" applyProtection="1">
      <alignment vertical="top"/>
      <protection hidden="1"/>
    </xf>
    <xf numFmtId="0" fontId="25" fillId="7" borderId="0" xfId="0" applyFont="1" applyFill="1" applyAlignment="1" applyProtection="1">
      <alignment horizontal="left" vertical="center" wrapText="1"/>
      <protection hidden="1"/>
    </xf>
    <xf numFmtId="0" fontId="24" fillId="7" borderId="0" xfId="1" applyFont="1" applyFill="1" applyProtection="1">
      <alignment vertical="center"/>
      <protection hidden="1"/>
    </xf>
    <xf numFmtId="0" fontId="25" fillId="7" borderId="0" xfId="1" applyFont="1" applyFill="1" applyProtection="1">
      <alignment vertical="center"/>
      <protection hidden="1"/>
    </xf>
    <xf numFmtId="0" fontId="26" fillId="7" borderId="0" xfId="1" applyFont="1" applyFill="1" applyProtection="1">
      <alignment vertical="center"/>
      <protection hidden="1"/>
    </xf>
    <xf numFmtId="0" fontId="25" fillId="7" borderId="0" xfId="1" applyFont="1" applyFill="1" applyAlignment="1" applyProtection="1">
      <alignment horizontal="right" vertical="center"/>
      <protection hidden="1"/>
    </xf>
    <xf numFmtId="0" fontId="25" fillId="7" borderId="0" xfId="1" applyFont="1" applyFill="1" applyAlignment="1" applyProtection="1">
      <alignment horizontal="center" vertical="center"/>
      <protection hidden="1"/>
    </xf>
    <xf numFmtId="0" fontId="25" fillId="7" borderId="14" xfId="1" applyFont="1" applyFill="1" applyBorder="1" applyAlignment="1" applyProtection="1">
      <alignment horizontal="center" vertical="center" shrinkToFit="1"/>
      <protection hidden="1"/>
    </xf>
    <xf numFmtId="0" fontId="25" fillId="7" borderId="4" xfId="1" applyFont="1" applyFill="1" applyBorder="1" applyAlignment="1" applyProtection="1">
      <alignment horizontal="center" vertical="center" shrinkToFit="1"/>
      <protection hidden="1"/>
    </xf>
    <xf numFmtId="0" fontId="25" fillId="7" borderId="14" xfId="1" applyFont="1" applyFill="1" applyBorder="1" applyAlignment="1" applyProtection="1">
      <alignment horizontal="center" vertical="center" wrapText="1"/>
      <protection hidden="1"/>
    </xf>
    <xf numFmtId="0" fontId="94" fillId="7" borderId="15" xfId="1" applyFont="1" applyFill="1" applyBorder="1" applyAlignment="1" applyProtection="1">
      <alignment vertical="top" wrapText="1"/>
      <protection hidden="1"/>
    </xf>
    <xf numFmtId="0" fontId="26" fillId="7" borderId="2" xfId="1" quotePrefix="1" applyFont="1" applyFill="1" applyBorder="1" applyAlignment="1" applyProtection="1">
      <protection hidden="1"/>
    </xf>
    <xf numFmtId="0" fontId="25" fillId="7" borderId="2" xfId="1" applyFont="1" applyFill="1" applyBorder="1" applyAlignment="1" applyProtection="1">
      <protection hidden="1"/>
    </xf>
    <xf numFmtId="176" fontId="25" fillId="7" borderId="2" xfId="1" applyNumberFormat="1" applyFont="1" applyFill="1" applyBorder="1" applyAlignment="1" applyProtection="1">
      <alignment horizontal="right"/>
      <protection hidden="1"/>
    </xf>
    <xf numFmtId="176" fontId="94" fillId="7" borderId="2" xfId="1" applyNumberFormat="1" applyFont="1" applyFill="1" applyBorder="1" applyAlignment="1" applyProtection="1">
      <protection hidden="1"/>
    </xf>
    <xf numFmtId="176" fontId="25" fillId="7" borderId="2" xfId="1" applyNumberFormat="1" applyFont="1" applyFill="1" applyBorder="1" applyAlignment="1" applyProtection="1">
      <alignment horizontal="right" vertical="center"/>
      <protection hidden="1"/>
    </xf>
    <xf numFmtId="0" fontId="25" fillId="7" borderId="2" xfId="1" applyFont="1" applyFill="1" applyBorder="1" applyAlignment="1" applyProtection="1">
      <alignment horizontal="center" vertical="center" wrapText="1"/>
      <protection hidden="1"/>
    </xf>
    <xf numFmtId="0" fontId="27" fillId="7" borderId="2" xfId="1" applyFont="1" applyFill="1" applyBorder="1" applyAlignment="1" applyProtection="1">
      <protection hidden="1"/>
    </xf>
    <xf numFmtId="0" fontId="94" fillId="7" borderId="1" xfId="1" applyFont="1" applyFill="1" applyBorder="1" applyProtection="1">
      <alignment vertical="center"/>
      <protection hidden="1"/>
    </xf>
    <xf numFmtId="0" fontId="94" fillId="7" borderId="2" xfId="1" applyFont="1" applyFill="1" applyBorder="1" applyAlignment="1" applyProtection="1">
      <alignment vertical="center" wrapText="1"/>
      <protection hidden="1"/>
    </xf>
    <xf numFmtId="0" fontId="94" fillId="7" borderId="2" xfId="1" applyFont="1" applyFill="1" applyBorder="1" applyProtection="1">
      <alignment vertical="center"/>
      <protection hidden="1"/>
    </xf>
    <xf numFmtId="176" fontId="94" fillId="7" borderId="2" xfId="1" applyNumberFormat="1" applyFont="1" applyFill="1" applyBorder="1" applyAlignment="1" applyProtection="1">
      <alignment horizontal="right" vertical="center"/>
      <protection hidden="1"/>
    </xf>
    <xf numFmtId="0" fontId="94" fillId="7" borderId="2" xfId="1" applyFont="1" applyFill="1" applyBorder="1" applyAlignment="1" applyProtection="1">
      <alignment horizontal="left" vertical="center"/>
      <protection hidden="1"/>
    </xf>
    <xf numFmtId="0" fontId="94" fillId="7" borderId="2" xfId="1" applyFont="1" applyFill="1" applyBorder="1" applyAlignment="1" applyProtection="1">
      <alignment horizontal="center" vertical="center" wrapText="1"/>
      <protection hidden="1"/>
    </xf>
    <xf numFmtId="0" fontId="25" fillId="7" borderId="1" xfId="1" applyFont="1" applyFill="1" applyBorder="1" applyProtection="1">
      <alignment vertical="center"/>
      <protection hidden="1"/>
    </xf>
    <xf numFmtId="0" fontId="0" fillId="8" borderId="2" xfId="0" applyFill="1" applyBorder="1" applyAlignment="1" applyProtection="1">
      <alignment vertical="center" shrinkToFit="1"/>
      <protection locked="0"/>
    </xf>
    <xf numFmtId="0" fontId="25" fillId="8" borderId="4" xfId="1" applyFont="1" applyFill="1" applyBorder="1" applyAlignment="1" applyProtection="1">
      <alignment horizontal="center" vertical="center"/>
      <protection locked="0"/>
    </xf>
    <xf numFmtId="0" fontId="25" fillId="8" borderId="2" xfId="1" applyFont="1" applyFill="1" applyBorder="1" applyAlignment="1" applyProtection="1">
      <alignment horizontal="center" vertical="center"/>
      <protection locked="0"/>
    </xf>
    <xf numFmtId="0" fontId="25" fillId="8" borderId="5" xfId="1" applyFont="1" applyFill="1" applyBorder="1" applyAlignment="1" applyProtection="1">
      <alignment horizontal="center" vertical="center"/>
      <protection locked="0"/>
    </xf>
    <xf numFmtId="0" fontId="25" fillId="8" borderId="12" xfId="1" applyFont="1" applyFill="1" applyBorder="1" applyProtection="1">
      <alignment vertical="center"/>
      <protection locked="0"/>
    </xf>
    <xf numFmtId="0" fontId="25" fillId="8" borderId="8" xfId="1" applyFont="1" applyFill="1" applyBorder="1" applyProtection="1">
      <alignment vertical="center"/>
      <protection locked="0"/>
    </xf>
    <xf numFmtId="0" fontId="25" fillId="8" borderId="9" xfId="1" applyFont="1" applyFill="1" applyBorder="1" applyProtection="1">
      <alignment vertical="center"/>
      <protection locked="0"/>
    </xf>
    <xf numFmtId="0" fontId="25" fillId="8" borderId="6" xfId="1" applyFont="1" applyFill="1" applyBorder="1" applyProtection="1">
      <alignment vertical="center"/>
      <protection locked="0"/>
    </xf>
    <xf numFmtId="0" fontId="64" fillId="7" borderId="0" xfId="7" applyFont="1" applyFill="1" applyProtection="1">
      <alignment vertical="center"/>
      <protection hidden="1"/>
    </xf>
    <xf numFmtId="0" fontId="64" fillId="7" borderId="0" xfId="7" applyFont="1" applyFill="1" applyAlignment="1" applyProtection="1">
      <alignment horizontal="right" vertical="center"/>
      <protection hidden="1"/>
    </xf>
    <xf numFmtId="0" fontId="67" fillId="7" borderId="0" xfId="7" applyFont="1" applyFill="1" applyProtection="1">
      <alignment vertical="center"/>
      <protection hidden="1"/>
    </xf>
    <xf numFmtId="0" fontId="64" fillId="7" borderId="7" xfId="7" applyFont="1" applyFill="1" applyBorder="1" applyAlignment="1" applyProtection="1">
      <alignment vertical="center" shrinkToFit="1"/>
      <protection hidden="1"/>
    </xf>
    <xf numFmtId="0" fontId="64" fillId="7" borderId="0" xfId="7" applyFont="1" applyFill="1" applyAlignment="1" applyProtection="1">
      <alignment horizontal="center" vertical="center"/>
      <protection hidden="1"/>
    </xf>
    <xf numFmtId="178" fontId="68" fillId="9" borderId="4" xfId="3" applyNumberFormat="1" applyFont="1" applyFill="1" applyBorder="1" applyProtection="1">
      <alignment vertical="center"/>
      <protection hidden="1"/>
    </xf>
    <xf numFmtId="0" fontId="69" fillId="8" borderId="4" xfId="8" applyFont="1" applyFill="1" applyBorder="1" applyAlignment="1" applyProtection="1">
      <alignment horizontal="center" vertical="center"/>
      <protection locked="0"/>
    </xf>
    <xf numFmtId="0" fontId="68" fillId="17" borderId="4" xfId="8" applyFont="1" applyFill="1" applyBorder="1" applyAlignment="1" applyProtection="1">
      <alignment horizontal="left" vertical="center" shrinkToFit="1"/>
      <protection locked="0"/>
    </xf>
    <xf numFmtId="0" fontId="68" fillId="13" borderId="4" xfId="8" applyFont="1" applyFill="1" applyBorder="1" applyAlignment="1" applyProtection="1">
      <alignment horizontal="left" vertical="center"/>
      <protection locked="0"/>
    </xf>
    <xf numFmtId="180" fontId="68" fillId="13" borderId="4" xfId="8" applyNumberFormat="1" applyFont="1" applyFill="1" applyBorder="1" applyAlignment="1" applyProtection="1">
      <alignment horizontal="center" vertical="center"/>
      <protection locked="0"/>
    </xf>
    <xf numFmtId="0" fontId="68" fillId="6" borderId="4" xfId="8" applyFont="1" applyFill="1" applyBorder="1" applyAlignment="1" applyProtection="1">
      <alignment horizontal="center" vertical="center" shrinkToFit="1"/>
      <protection locked="0"/>
    </xf>
    <xf numFmtId="178" fontId="68" fillId="13" borderId="4" xfId="3" applyNumberFormat="1" applyFont="1" applyFill="1" applyBorder="1" applyProtection="1">
      <alignment vertical="center"/>
      <protection locked="0"/>
    </xf>
    <xf numFmtId="0" fontId="68" fillId="0" borderId="4" xfId="8" applyFont="1" applyBorder="1" applyAlignment="1" applyProtection="1">
      <alignment horizontal="left" vertical="center"/>
      <protection locked="0"/>
    </xf>
    <xf numFmtId="0" fontId="65" fillId="0" borderId="61" xfId="8" applyFont="1" applyBorder="1" applyAlignment="1" applyProtection="1">
      <alignment horizontal="center" vertical="center"/>
      <protection locked="0"/>
    </xf>
    <xf numFmtId="0" fontId="65" fillId="0" borderId="24" xfId="8" applyFont="1" applyBorder="1" applyAlignment="1" applyProtection="1">
      <alignment horizontal="center" vertical="center"/>
      <protection locked="0"/>
    </xf>
    <xf numFmtId="0" fontId="40" fillId="7" borderId="0" xfId="10" applyFont="1" applyFill="1" applyProtection="1">
      <alignment vertical="center"/>
      <protection hidden="1"/>
    </xf>
    <xf numFmtId="0" fontId="43" fillId="7" borderId="0" xfId="10" applyFont="1" applyFill="1" applyProtection="1">
      <alignment vertical="center"/>
      <protection hidden="1"/>
    </xf>
    <xf numFmtId="0" fontId="42" fillId="7" borderId="0" xfId="10" applyFont="1" applyFill="1" applyAlignment="1" applyProtection="1">
      <alignment horizontal="centerContinuous" vertical="center"/>
      <protection hidden="1"/>
    </xf>
    <xf numFmtId="0" fontId="43" fillId="7" borderId="0" xfId="10" applyFont="1" applyFill="1" applyAlignment="1" applyProtection="1">
      <alignment horizontal="centerContinuous" vertical="center"/>
      <protection hidden="1"/>
    </xf>
    <xf numFmtId="0" fontId="45" fillId="7" borderId="0" xfId="10" applyFont="1" applyFill="1" applyAlignment="1" applyProtection="1">
      <alignment horizontal="left" vertical="center"/>
      <protection hidden="1"/>
    </xf>
    <xf numFmtId="0" fontId="6" fillId="7" borderId="0" xfId="10" applyFont="1" applyFill="1" applyProtection="1">
      <alignment vertical="center"/>
      <protection hidden="1"/>
    </xf>
    <xf numFmtId="0" fontId="5" fillId="7" borderId="0" xfId="10" applyFont="1" applyFill="1" applyProtection="1">
      <alignment vertical="center"/>
      <protection hidden="1"/>
    </xf>
    <xf numFmtId="0" fontId="53" fillId="7" borderId="0" xfId="10" applyFont="1" applyFill="1" applyProtection="1">
      <alignment vertical="center"/>
      <protection hidden="1"/>
    </xf>
    <xf numFmtId="0" fontId="48" fillId="7" borderId="0" xfId="10" applyFont="1" applyFill="1" applyProtection="1">
      <alignment vertical="center"/>
      <protection hidden="1"/>
    </xf>
    <xf numFmtId="0" fontId="47" fillId="7" borderId="0" xfId="10" applyFont="1" applyFill="1" applyAlignment="1" applyProtection="1">
      <alignment horizontal="centerContinuous" vertical="center"/>
      <protection hidden="1"/>
    </xf>
    <xf numFmtId="0" fontId="48" fillId="7" borderId="0" xfId="10" applyFont="1" applyFill="1" applyAlignment="1" applyProtection="1">
      <alignment horizontal="centerContinuous" vertical="center"/>
      <protection hidden="1"/>
    </xf>
    <xf numFmtId="0" fontId="52" fillId="7" borderId="0" xfId="10" applyFont="1" applyFill="1" applyProtection="1">
      <alignment vertical="center"/>
      <protection hidden="1"/>
    </xf>
    <xf numFmtId="0" fontId="36" fillId="7" borderId="0" xfId="5" applyFill="1" applyProtection="1">
      <alignment vertical="center"/>
      <protection hidden="1"/>
    </xf>
    <xf numFmtId="0" fontId="37" fillId="7" borderId="0" xfId="5" applyFont="1" applyFill="1" applyAlignment="1" applyProtection="1">
      <alignment horizontal="centerContinuous" vertical="center"/>
      <protection hidden="1"/>
    </xf>
    <xf numFmtId="0" fontId="36" fillId="7" borderId="0" xfId="5" applyFill="1" applyAlignment="1" applyProtection="1">
      <alignment horizontal="centerContinuous" vertical="center"/>
      <protection hidden="1"/>
    </xf>
    <xf numFmtId="0" fontId="37" fillId="7" borderId="0" xfId="5" applyFont="1" applyFill="1" applyProtection="1">
      <alignment vertical="center"/>
      <protection hidden="1"/>
    </xf>
    <xf numFmtId="0" fontId="39" fillId="7" borderId="0" xfId="5" applyFont="1" applyFill="1" applyProtection="1">
      <alignment vertical="center"/>
      <protection hidden="1"/>
    </xf>
    <xf numFmtId="0" fontId="36" fillId="7" borderId="2" xfId="5" applyFill="1" applyBorder="1" applyProtection="1">
      <alignment vertical="center"/>
      <protection hidden="1"/>
    </xf>
    <xf numFmtId="0" fontId="36" fillId="7" borderId="2" xfId="5" applyFill="1" applyBorder="1" applyAlignment="1" applyProtection="1">
      <alignment horizontal="centerContinuous" vertical="center"/>
      <protection hidden="1"/>
    </xf>
    <xf numFmtId="0" fontId="36" fillId="7" borderId="2" xfId="5" applyFill="1" applyBorder="1" applyAlignment="1" applyProtection="1">
      <alignment horizontal="right" vertical="center"/>
      <protection hidden="1"/>
    </xf>
    <xf numFmtId="0" fontId="36" fillId="7" borderId="3" xfId="5" applyFill="1" applyBorder="1" applyProtection="1">
      <alignment vertical="center"/>
      <protection hidden="1"/>
    </xf>
    <xf numFmtId="0" fontId="36" fillId="7" borderId="1" xfId="5" applyFill="1" applyBorder="1" applyAlignment="1" applyProtection="1">
      <alignment horizontal="centerContinuous" vertical="center"/>
      <protection hidden="1"/>
    </xf>
    <xf numFmtId="0" fontId="36" fillId="7" borderId="1" xfId="5" applyFill="1" applyBorder="1" applyAlignment="1" applyProtection="1">
      <alignment horizontal="centerContinuous" vertical="center" wrapText="1"/>
      <protection hidden="1"/>
    </xf>
    <xf numFmtId="0" fontId="36" fillId="7" borderId="3" xfId="5" applyFill="1" applyBorder="1" applyAlignment="1" applyProtection="1">
      <alignment horizontal="centerContinuous" vertical="center"/>
      <protection hidden="1"/>
    </xf>
    <xf numFmtId="0" fontId="36" fillId="7" borderId="12" xfId="5" applyFill="1" applyBorder="1" applyAlignment="1" applyProtection="1">
      <alignment horizontal="centerContinuous" vertical="center"/>
      <protection hidden="1"/>
    </xf>
    <xf numFmtId="0" fontId="36" fillId="7" borderId="7" xfId="5" applyFill="1" applyBorder="1" applyAlignment="1" applyProtection="1">
      <alignment horizontal="centerContinuous" vertical="center"/>
      <protection hidden="1"/>
    </xf>
    <xf numFmtId="0" fontId="36" fillId="7" borderId="8" xfId="5" applyFill="1" applyBorder="1" applyAlignment="1" applyProtection="1">
      <alignment horizontal="centerContinuous" vertical="center"/>
      <protection hidden="1"/>
    </xf>
    <xf numFmtId="0" fontId="36" fillId="7" borderId="11" xfId="5" applyFill="1" applyBorder="1" applyAlignment="1" applyProtection="1">
      <alignment horizontal="centerContinuous" vertical="center"/>
      <protection hidden="1"/>
    </xf>
    <xf numFmtId="0" fontId="36" fillId="7" borderId="5" xfId="5" applyFill="1" applyBorder="1" applyAlignment="1" applyProtection="1">
      <alignment horizontal="centerContinuous" vertical="center"/>
      <protection hidden="1"/>
    </xf>
    <xf numFmtId="0" fontId="36" fillId="7" borderId="10" xfId="5" applyFill="1" applyBorder="1" applyAlignment="1" applyProtection="1">
      <alignment horizontal="centerContinuous" vertical="center"/>
      <protection hidden="1"/>
    </xf>
    <xf numFmtId="0" fontId="36" fillId="7" borderId="11" xfId="5" applyFill="1" applyBorder="1" applyProtection="1">
      <alignment vertical="center"/>
      <protection hidden="1"/>
    </xf>
    <xf numFmtId="0" fontId="36" fillId="7" borderId="5" xfId="5" applyFill="1" applyBorder="1" applyProtection="1">
      <alignment vertical="center"/>
      <protection hidden="1"/>
    </xf>
    <xf numFmtId="0" fontId="36" fillId="7" borderId="10" xfId="5" applyFill="1" applyBorder="1" applyProtection="1">
      <alignment vertical="center"/>
      <protection hidden="1"/>
    </xf>
    <xf numFmtId="0" fontId="36" fillId="7" borderId="0" xfId="5" applyFill="1" applyAlignment="1" applyProtection="1">
      <alignment horizontal="center" vertical="center"/>
      <protection hidden="1"/>
    </xf>
    <xf numFmtId="0" fontId="36" fillId="8" borderId="4" xfId="5" applyFill="1" applyBorder="1" applyAlignment="1" applyProtection="1">
      <alignment horizontal="centerContinuous" vertical="center"/>
      <protection locked="0"/>
    </xf>
    <xf numFmtId="0" fontId="94" fillId="7" borderId="0" xfId="0" applyFont="1" applyFill="1" applyProtection="1">
      <alignment vertical="center"/>
      <protection hidden="1"/>
    </xf>
    <xf numFmtId="0" fontId="25" fillId="7" borderId="3" xfId="0" applyFont="1" applyFill="1" applyBorder="1" applyAlignment="1" applyProtection="1">
      <alignment vertical="center" shrinkToFit="1"/>
      <protection hidden="1"/>
    </xf>
    <xf numFmtId="0" fontId="25" fillId="7" borderId="9" xfId="0" applyFont="1" applyFill="1" applyBorder="1" applyAlignment="1" applyProtection="1">
      <alignment vertical="center" shrinkToFit="1"/>
      <protection hidden="1"/>
    </xf>
    <xf numFmtId="0" fontId="25" fillId="7" borderId="11" xfId="0" applyFont="1" applyFill="1" applyBorder="1" applyProtection="1">
      <alignment vertical="center"/>
      <protection hidden="1"/>
    </xf>
    <xf numFmtId="179" fontId="25" fillId="7" borderId="5" xfId="0" applyNumberFormat="1" applyFont="1" applyFill="1" applyBorder="1" applyProtection="1">
      <alignment vertical="center"/>
      <protection hidden="1"/>
    </xf>
    <xf numFmtId="0" fontId="25" fillId="7" borderId="13" xfId="0" applyFont="1" applyFill="1" applyBorder="1" applyAlignment="1" applyProtection="1">
      <alignment vertical="center" textRotation="255"/>
      <protection hidden="1"/>
    </xf>
    <xf numFmtId="0" fontId="25" fillId="7" borderId="15" xfId="0" applyFont="1" applyFill="1" applyBorder="1" applyAlignment="1" applyProtection="1">
      <alignment vertical="center" textRotation="255"/>
      <protection hidden="1"/>
    </xf>
    <xf numFmtId="0" fontId="95" fillId="7" borderId="0" xfId="1" applyFont="1" applyFill="1" applyProtection="1">
      <alignment vertical="center"/>
      <protection hidden="1"/>
    </xf>
    <xf numFmtId="0" fontId="25" fillId="7" borderId="14" xfId="1" applyFont="1" applyFill="1" applyBorder="1" applyAlignment="1" applyProtection="1">
      <alignment horizontal="center" vertical="center"/>
      <protection hidden="1"/>
    </xf>
    <xf numFmtId="176" fontId="25" fillId="7" borderId="2" xfId="1" applyNumberFormat="1" applyFont="1" applyFill="1" applyBorder="1" applyProtection="1">
      <alignment vertical="center"/>
      <protection hidden="1"/>
    </xf>
    <xf numFmtId="0" fontId="98" fillId="7" borderId="15" xfId="1" applyFont="1" applyFill="1" applyBorder="1" applyAlignment="1" applyProtection="1">
      <alignment horizontal="center" vertical="center" wrapText="1"/>
      <protection hidden="1"/>
    </xf>
    <xf numFmtId="176" fontId="25" fillId="7" borderId="5" xfId="1" applyNumberFormat="1" applyFont="1" applyFill="1" applyBorder="1" applyAlignment="1" applyProtection="1">
      <alignment horizontal="right" vertical="center"/>
      <protection hidden="1"/>
    </xf>
    <xf numFmtId="0" fontId="25" fillId="7" borderId="5" xfId="1" applyFont="1" applyFill="1" applyBorder="1" applyProtection="1">
      <alignment vertical="center"/>
      <protection hidden="1"/>
    </xf>
    <xf numFmtId="0" fontId="25" fillId="7" borderId="4" xfId="1" applyFont="1" applyFill="1" applyBorder="1" applyAlignment="1" applyProtection="1">
      <alignment horizontal="center" vertical="center" wrapText="1"/>
      <protection hidden="1"/>
    </xf>
    <xf numFmtId="176" fontId="98" fillId="7" borderId="2" xfId="1" applyNumberFormat="1" applyFont="1" applyFill="1" applyBorder="1" applyAlignment="1" applyProtection="1">
      <alignment horizontal="left"/>
      <protection hidden="1"/>
    </xf>
    <xf numFmtId="0" fontId="31" fillId="7" borderId="4" xfId="1" applyFont="1" applyFill="1" applyBorder="1" applyAlignment="1" applyProtection="1">
      <alignment horizontal="center" vertical="center"/>
      <protection hidden="1"/>
    </xf>
    <xf numFmtId="0" fontId="26" fillId="7" borderId="0" xfId="1" applyFont="1" applyFill="1" applyAlignment="1" applyProtection="1">
      <alignment horizontal="left"/>
      <protection hidden="1"/>
    </xf>
    <xf numFmtId="0" fontId="26" fillId="7" borderId="5" xfId="1" applyFont="1" applyFill="1" applyBorder="1" applyAlignment="1" applyProtection="1">
      <protection hidden="1"/>
    </xf>
    <xf numFmtId="0" fontId="25" fillId="8" borderId="12" xfId="1" applyFont="1" applyFill="1" applyBorder="1" applyAlignment="1" applyProtection="1">
      <alignment vertical="center" shrinkToFit="1"/>
      <protection locked="0"/>
    </xf>
    <xf numFmtId="0" fontId="25" fillId="8" borderId="14" xfId="1" applyFont="1" applyFill="1" applyBorder="1" applyProtection="1">
      <alignment vertical="center"/>
      <protection locked="0"/>
    </xf>
    <xf numFmtId="176" fontId="25" fillId="8" borderId="0" xfId="1" applyNumberFormat="1" applyFont="1" applyFill="1" applyAlignment="1" applyProtection="1">
      <alignment horizontal="right" vertical="center"/>
      <protection locked="0"/>
    </xf>
    <xf numFmtId="0" fontId="25" fillId="8" borderId="0" xfId="1" applyFont="1" applyFill="1" applyProtection="1">
      <alignment vertical="center"/>
      <protection locked="0"/>
    </xf>
    <xf numFmtId="0" fontId="25" fillId="8" borderId="13" xfId="1" applyFont="1" applyFill="1" applyBorder="1" applyProtection="1">
      <alignment vertical="center"/>
      <protection locked="0"/>
    </xf>
    <xf numFmtId="0" fontId="25" fillId="8" borderId="6" xfId="1" applyFont="1" applyFill="1" applyBorder="1" applyAlignment="1" applyProtection="1">
      <alignment vertical="center" shrinkToFit="1"/>
      <protection locked="0"/>
    </xf>
    <xf numFmtId="176" fontId="25" fillId="8" borderId="9" xfId="1" applyNumberFormat="1" applyFont="1" applyFill="1" applyBorder="1" applyAlignment="1" applyProtection="1">
      <alignment horizontal="right" vertical="top"/>
      <protection locked="0"/>
    </xf>
    <xf numFmtId="0" fontId="25" fillId="8" borderId="9" xfId="1" applyFont="1" applyFill="1" applyBorder="1" applyAlignment="1" applyProtection="1">
      <alignment vertical="top"/>
      <protection locked="0"/>
    </xf>
    <xf numFmtId="0" fontId="25" fillId="8" borderId="11" xfId="1" applyFont="1" applyFill="1" applyBorder="1" applyAlignment="1" applyProtection="1">
      <alignment horizontal="left" vertical="center" shrinkToFit="1"/>
      <protection locked="0"/>
    </xf>
    <xf numFmtId="0" fontId="25" fillId="8" borderId="15" xfId="1" applyFont="1" applyFill="1" applyBorder="1" applyProtection="1">
      <alignment vertical="center"/>
      <protection locked="0"/>
    </xf>
    <xf numFmtId="176" fontId="25" fillId="8" borderId="5" xfId="1" applyNumberFormat="1" applyFont="1" applyFill="1" applyBorder="1" applyAlignment="1" applyProtection="1">
      <alignment horizontal="right" vertical="center"/>
      <protection locked="0"/>
    </xf>
    <xf numFmtId="176" fontId="25" fillId="8" borderId="10" xfId="1" applyNumberFormat="1" applyFont="1" applyFill="1" applyBorder="1" applyAlignment="1" applyProtection="1">
      <alignment horizontal="right" vertical="center"/>
      <protection locked="0"/>
    </xf>
    <xf numFmtId="0" fontId="25" fillId="8" borderId="11" xfId="1" applyFont="1" applyFill="1" applyBorder="1" applyProtection="1">
      <alignment vertical="center"/>
      <protection locked="0"/>
    </xf>
    <xf numFmtId="0" fontId="25" fillId="8" borderId="10" xfId="1" applyFont="1" applyFill="1" applyBorder="1" applyProtection="1">
      <alignment vertical="center"/>
      <protection locked="0"/>
    </xf>
    <xf numFmtId="0" fontId="25" fillId="8" borderId="5" xfId="1" applyFont="1" applyFill="1" applyBorder="1" applyProtection="1">
      <alignment vertical="center"/>
      <protection locked="0"/>
    </xf>
    <xf numFmtId="0" fontId="26" fillId="7" borderId="7" xfId="0" applyFont="1" applyFill="1" applyBorder="1" applyAlignment="1" applyProtection="1">
      <alignment vertical="center" shrinkToFit="1"/>
      <protection hidden="1"/>
    </xf>
    <xf numFmtId="0" fontId="26" fillId="7" borderId="8" xfId="0" applyFont="1" applyFill="1" applyBorder="1" applyAlignment="1" applyProtection="1">
      <alignment vertical="center" shrinkToFit="1"/>
      <protection hidden="1"/>
    </xf>
    <xf numFmtId="179" fontId="26" fillId="7" borderId="11" xfId="0" applyNumberFormat="1" applyFont="1" applyFill="1" applyBorder="1" applyAlignment="1" applyProtection="1">
      <alignment horizontal="left" vertical="center" indent="1"/>
      <protection hidden="1"/>
    </xf>
    <xf numFmtId="0" fontId="26" fillId="7" borderId="5" xfId="0" applyFont="1" applyFill="1" applyBorder="1" applyAlignment="1" applyProtection="1">
      <alignment vertical="center" shrinkToFit="1"/>
      <protection hidden="1"/>
    </xf>
    <xf numFmtId="0" fontId="26" fillId="7" borderId="10" xfId="0" applyFont="1" applyFill="1" applyBorder="1" applyAlignment="1" applyProtection="1">
      <alignment vertical="center" shrinkToFit="1"/>
      <protection hidden="1"/>
    </xf>
    <xf numFmtId="0" fontId="25" fillId="7" borderId="3" xfId="0" applyFont="1" applyFill="1" applyBorder="1" applyProtection="1">
      <alignment vertical="center"/>
      <protection hidden="1"/>
    </xf>
    <xf numFmtId="179" fontId="31" fillId="7" borderId="7" xfId="1" applyNumberFormat="1" applyFont="1" applyFill="1" applyBorder="1" applyAlignment="1" applyProtection="1">
      <alignment horizontal="left" vertical="center" indent="1"/>
      <protection hidden="1"/>
    </xf>
    <xf numFmtId="179" fontId="25" fillId="7" borderId="11" xfId="0" applyNumberFormat="1" applyFont="1" applyFill="1" applyBorder="1" applyAlignment="1" applyProtection="1">
      <alignment horizontal="left" vertical="center" indent="1"/>
      <protection hidden="1"/>
    </xf>
    <xf numFmtId="0" fontId="25" fillId="7" borderId="9" xfId="0" applyFont="1" applyFill="1" applyBorder="1" applyAlignment="1" applyProtection="1">
      <alignment vertical="top" wrapText="1"/>
      <protection hidden="1"/>
    </xf>
    <xf numFmtId="0" fontId="26" fillId="7" borderId="9" xfId="0" applyFont="1" applyFill="1" applyBorder="1" applyAlignment="1" applyProtection="1">
      <alignment vertical="center" shrinkToFit="1"/>
      <protection hidden="1"/>
    </xf>
    <xf numFmtId="0" fontId="25" fillId="7" borderId="2" xfId="0" applyFont="1" applyFill="1" applyBorder="1" applyProtection="1">
      <alignment vertical="center"/>
      <protection locked="0"/>
    </xf>
    <xf numFmtId="177" fontId="25" fillId="7" borderId="0" xfId="1" applyNumberFormat="1" applyFont="1" applyFill="1" applyAlignment="1" applyProtection="1">
      <alignment horizontal="center" vertical="center"/>
      <protection hidden="1"/>
    </xf>
    <xf numFmtId="0" fontId="30" fillId="7" borderId="0" xfId="1" applyFont="1" applyFill="1" applyAlignment="1" applyProtection="1">
      <alignment horizontal="center" vertical="center"/>
      <protection hidden="1"/>
    </xf>
    <xf numFmtId="0" fontId="24" fillId="7" borderId="2" xfId="1" applyFont="1" applyFill="1" applyBorder="1" applyProtection="1">
      <alignment vertical="center"/>
      <protection hidden="1"/>
    </xf>
    <xf numFmtId="0" fontId="24" fillId="7" borderId="3" xfId="1" applyFont="1" applyFill="1" applyBorder="1" applyProtection="1">
      <alignment vertical="center"/>
      <protection hidden="1"/>
    </xf>
    <xf numFmtId="0" fontId="24" fillId="7" borderId="7" xfId="1" applyFont="1" applyFill="1" applyBorder="1" applyAlignment="1" applyProtection="1">
      <alignment horizontal="left" vertical="center" indent="1"/>
      <protection hidden="1"/>
    </xf>
    <xf numFmtId="0" fontId="24" fillId="7" borderId="7" xfId="1" applyFont="1" applyFill="1" applyBorder="1" applyAlignment="1" applyProtection="1">
      <alignment horizontal="left" vertical="center" wrapText="1" indent="1"/>
      <protection hidden="1"/>
    </xf>
    <xf numFmtId="0" fontId="25" fillId="7" borderId="8" xfId="0" applyFont="1" applyFill="1" applyBorder="1" applyProtection="1">
      <alignment vertical="center"/>
      <protection hidden="1"/>
    </xf>
    <xf numFmtId="0" fontId="25" fillId="8" borderId="7" xfId="0" applyFont="1" applyFill="1" applyBorder="1" applyProtection="1">
      <alignment vertical="center"/>
      <protection locked="0"/>
    </xf>
    <xf numFmtId="0" fontId="31" fillId="7" borderId="7" xfId="0" applyFont="1" applyFill="1" applyBorder="1" applyAlignment="1" applyProtection="1">
      <alignment vertical="top" wrapText="1"/>
      <protection hidden="1"/>
    </xf>
    <xf numFmtId="0" fontId="31" fillId="7" borderId="5" xfId="0" applyFont="1" applyFill="1" applyBorder="1" applyAlignment="1" applyProtection="1">
      <alignment vertical="top"/>
      <protection hidden="1"/>
    </xf>
    <xf numFmtId="0" fontId="31" fillId="7" borderId="0" xfId="0" applyFont="1" applyFill="1" applyAlignment="1" applyProtection="1">
      <alignment vertical="top" wrapText="1"/>
      <protection hidden="1"/>
    </xf>
    <xf numFmtId="0" fontId="33" fillId="7" borderId="7" xfId="0" applyFont="1" applyFill="1" applyBorder="1" applyAlignment="1" applyProtection="1">
      <alignment vertical="top"/>
      <protection hidden="1"/>
    </xf>
    <xf numFmtId="0" fontId="31" fillId="7" borderId="5" xfId="0" applyFont="1" applyFill="1" applyBorder="1" applyAlignment="1" applyProtection="1">
      <alignment vertical="top" wrapText="1"/>
      <protection hidden="1"/>
    </xf>
    <xf numFmtId="0" fontId="31" fillId="8" borderId="4" xfId="0" applyFont="1" applyFill="1" applyBorder="1" applyAlignment="1" applyProtection="1">
      <alignment horizontal="center" vertical="center" wrapText="1"/>
      <protection locked="0"/>
    </xf>
    <xf numFmtId="0" fontId="83" fillId="7" borderId="0" xfId="5" applyFont="1" applyFill="1" applyProtection="1">
      <alignment vertical="center"/>
      <protection hidden="1"/>
    </xf>
    <xf numFmtId="0" fontId="36" fillId="7" borderId="9" xfId="5" applyFill="1" applyBorder="1" applyProtection="1">
      <alignment vertical="center"/>
      <protection hidden="1"/>
    </xf>
    <xf numFmtId="0" fontId="36" fillId="8" borderId="5" xfId="5" applyFill="1" applyBorder="1" applyAlignment="1" applyProtection="1">
      <alignment horizontal="centerContinuous" vertical="center"/>
      <protection locked="0"/>
    </xf>
    <xf numFmtId="0" fontId="25" fillId="7" borderId="9" xfId="1" applyFont="1" applyFill="1" applyBorder="1" applyAlignment="1" applyProtection="1">
      <alignment horizontal="center" vertical="center"/>
      <protection hidden="1"/>
    </xf>
    <xf numFmtId="179" fontId="25" fillId="7" borderId="0" xfId="0" applyNumberFormat="1" applyFont="1" applyFill="1" applyAlignment="1" applyProtection="1">
      <alignment vertical="center" shrinkToFit="1"/>
      <protection hidden="1"/>
    </xf>
    <xf numFmtId="190" fontId="85" fillId="18" borderId="3" xfId="13" applyNumberFormat="1" applyFont="1" applyFill="1" applyBorder="1" applyProtection="1">
      <alignment vertical="center"/>
      <protection locked="0"/>
    </xf>
    <xf numFmtId="190" fontId="85" fillId="18" borderId="4" xfId="13" applyNumberFormat="1" applyFont="1" applyFill="1" applyBorder="1" applyProtection="1">
      <alignment vertical="center"/>
      <protection locked="0"/>
    </xf>
    <xf numFmtId="188" fontId="85" fillId="5" borderId="3" xfId="13" applyNumberFormat="1" applyFont="1" applyFill="1" applyBorder="1" applyAlignment="1" applyProtection="1">
      <alignment horizontal="center" vertical="center"/>
      <protection locked="0"/>
    </xf>
    <xf numFmtId="0" fontId="85" fillId="13" borderId="3" xfId="7" applyFont="1" applyFill="1" applyBorder="1" applyAlignment="1" applyProtection="1">
      <alignment horizontal="center" vertical="center" shrinkToFit="1"/>
      <protection locked="0"/>
    </xf>
    <xf numFmtId="0" fontId="85" fillId="13" borderId="4" xfId="7" applyFont="1" applyFill="1" applyBorder="1" applyAlignment="1" applyProtection="1">
      <alignment horizontal="center" vertical="center" shrinkToFit="1"/>
      <protection locked="0"/>
    </xf>
    <xf numFmtId="0" fontId="0" fillId="7" borderId="0" xfId="0" applyFill="1" applyProtection="1">
      <alignment vertical="center"/>
      <protection hidden="1"/>
    </xf>
    <xf numFmtId="0" fontId="67" fillId="7" borderId="0" xfId="8" applyFont="1" applyFill="1" applyProtection="1">
      <alignment vertical="center"/>
      <protection hidden="1"/>
    </xf>
    <xf numFmtId="180" fontId="65" fillId="7" borderId="0" xfId="8" applyNumberFormat="1" applyFont="1" applyFill="1" applyAlignment="1" applyProtection="1">
      <alignment horizontal="center" vertical="center"/>
      <protection hidden="1"/>
    </xf>
    <xf numFmtId="0" fontId="65" fillId="7" borderId="0" xfId="8" applyFont="1" applyFill="1" applyProtection="1">
      <alignment vertical="center"/>
      <protection hidden="1"/>
    </xf>
    <xf numFmtId="38" fontId="65" fillId="7" borderId="0" xfId="3" applyFont="1" applyFill="1" applyProtection="1">
      <alignment vertical="center"/>
      <protection hidden="1"/>
    </xf>
    <xf numFmtId="0" fontId="65" fillId="7" borderId="4" xfId="8" applyFont="1" applyFill="1" applyBorder="1" applyProtection="1">
      <alignment vertical="center"/>
      <protection hidden="1"/>
    </xf>
    <xf numFmtId="0" fontId="71" fillId="7" borderId="0" xfId="12" applyFont="1" applyFill="1" applyProtection="1">
      <alignment vertical="center"/>
      <protection hidden="1"/>
    </xf>
    <xf numFmtId="0" fontId="85" fillId="7" borderId="0" xfId="12" applyFont="1" applyFill="1" applyProtection="1">
      <alignment vertical="center"/>
      <protection hidden="1"/>
    </xf>
    <xf numFmtId="0" fontId="63" fillId="7" borderId="0" xfId="7" applyFill="1" applyProtection="1">
      <alignment vertical="center"/>
      <protection hidden="1"/>
    </xf>
    <xf numFmtId="0" fontId="72" fillId="7" borderId="0" xfId="7" applyFont="1" applyFill="1" applyAlignment="1" applyProtection="1">
      <alignment vertical="center" wrapText="1"/>
      <protection hidden="1"/>
    </xf>
    <xf numFmtId="0" fontId="77" fillId="7" borderId="0" xfId="12" applyFont="1" applyFill="1" applyProtection="1">
      <alignment vertical="center"/>
      <protection hidden="1"/>
    </xf>
    <xf numFmtId="0" fontId="72" fillId="7" borderId="0" xfId="7" applyFont="1" applyFill="1" applyProtection="1">
      <alignment vertical="center"/>
      <protection hidden="1"/>
    </xf>
    <xf numFmtId="0" fontId="75" fillId="7" borderId="0" xfId="7" applyFont="1" applyFill="1" applyProtection="1">
      <alignment vertical="center"/>
      <protection hidden="1"/>
    </xf>
    <xf numFmtId="0" fontId="63" fillId="7" borderId="0" xfId="7" applyFill="1" applyAlignment="1" applyProtection="1">
      <alignment vertical="center" wrapText="1"/>
      <protection hidden="1"/>
    </xf>
    <xf numFmtId="0" fontId="67" fillId="7" borderId="0" xfId="7" applyFont="1" applyFill="1" applyAlignment="1" applyProtection="1">
      <alignment vertical="center" wrapText="1"/>
      <protection hidden="1"/>
    </xf>
    <xf numFmtId="192" fontId="67" fillId="7" borderId="0" xfId="7" applyNumberFormat="1" applyFont="1" applyFill="1" applyProtection="1">
      <alignment vertical="center"/>
      <protection hidden="1"/>
    </xf>
    <xf numFmtId="0" fontId="75" fillId="7" borderId="0" xfId="7" applyFont="1" applyFill="1" applyAlignment="1" applyProtection="1">
      <alignment vertical="center" wrapText="1"/>
      <protection hidden="1"/>
    </xf>
    <xf numFmtId="0" fontId="68" fillId="7" borderId="0" xfId="8" applyFont="1" applyFill="1" applyProtection="1">
      <alignment vertical="center"/>
      <protection hidden="1"/>
    </xf>
    <xf numFmtId="0" fontId="70" fillId="7" borderId="0" xfId="8" applyFont="1" applyFill="1" applyProtection="1">
      <alignment vertical="center"/>
      <protection hidden="1"/>
    </xf>
    <xf numFmtId="38" fontId="65" fillId="7" borderId="0" xfId="3" applyFont="1" applyFill="1" applyAlignment="1" applyProtection="1">
      <alignment horizontal="left" vertical="center"/>
      <protection hidden="1"/>
    </xf>
    <xf numFmtId="0" fontId="65" fillId="7" borderId="0" xfId="8" applyFont="1" applyFill="1" applyAlignment="1" applyProtection="1">
      <alignment horizontal="center" vertical="center"/>
      <protection hidden="1"/>
    </xf>
    <xf numFmtId="0" fontId="68" fillId="7" borderId="0" xfId="8" applyFont="1" applyFill="1" applyAlignment="1" applyProtection="1">
      <alignment horizontal="center" vertical="center"/>
      <protection hidden="1"/>
    </xf>
    <xf numFmtId="0" fontId="64" fillId="7" borderId="4" xfId="7" applyFont="1" applyFill="1" applyBorder="1" applyAlignment="1" applyProtection="1">
      <alignment horizontal="center" vertical="center"/>
      <protection hidden="1"/>
    </xf>
    <xf numFmtId="0" fontId="67" fillId="7" borderId="4" xfId="7" applyFont="1" applyFill="1" applyBorder="1" applyAlignment="1" applyProtection="1">
      <alignment horizontal="center" vertical="center" wrapText="1"/>
      <protection hidden="1"/>
    </xf>
    <xf numFmtId="0" fontId="64" fillId="7" borderId="8" xfId="7" applyFont="1" applyFill="1" applyBorder="1" applyAlignment="1" applyProtection="1">
      <alignment horizontal="center" vertical="center"/>
      <protection hidden="1"/>
    </xf>
    <xf numFmtId="14" fontId="93" fillId="4" borderId="4" xfId="0" applyNumberFormat="1" applyFont="1" applyFill="1" applyBorder="1" applyAlignment="1">
      <alignment horizontal="left" vertical="center"/>
    </xf>
    <xf numFmtId="0" fontId="71" fillId="0" borderId="4" xfId="7" applyFont="1" applyBorder="1" applyAlignment="1" applyProtection="1">
      <alignment vertical="center" wrapText="1" shrinkToFit="1"/>
      <protection hidden="1"/>
    </xf>
    <xf numFmtId="0" fontId="64" fillId="7" borderId="4" xfId="7" applyFont="1" applyFill="1" applyBorder="1" applyAlignment="1" applyProtection="1">
      <alignment vertical="center" textRotation="255"/>
      <protection hidden="1"/>
    </xf>
    <xf numFmtId="0" fontId="20" fillId="7" borderId="3" xfId="8" quotePrefix="1" applyFont="1" applyFill="1" applyBorder="1" applyAlignment="1" applyProtection="1">
      <alignment horizontal="center" vertical="center"/>
      <protection hidden="1"/>
    </xf>
    <xf numFmtId="0" fontId="68" fillId="7" borderId="4" xfId="8" applyFont="1" applyFill="1" applyBorder="1" applyAlignment="1" applyProtection="1">
      <alignment horizontal="left" vertical="center"/>
      <protection locked="0"/>
    </xf>
    <xf numFmtId="0" fontId="65" fillId="7" borderId="61" xfId="8" applyFont="1" applyFill="1" applyBorder="1" applyAlignment="1" applyProtection="1">
      <alignment horizontal="center" vertical="center"/>
      <protection locked="0"/>
    </xf>
    <xf numFmtId="0" fontId="65" fillId="7" borderId="24" xfId="8" applyFont="1" applyFill="1" applyBorder="1" applyAlignment="1" applyProtection="1">
      <alignment horizontal="center" vertical="center"/>
      <protection locked="0"/>
    </xf>
    <xf numFmtId="180" fontId="65" fillId="7" borderId="60" xfId="8" applyNumberFormat="1" applyFont="1" applyFill="1" applyBorder="1" applyAlignment="1" applyProtection="1">
      <alignment horizontal="center" vertical="center"/>
      <protection hidden="1"/>
    </xf>
    <xf numFmtId="0" fontId="65" fillId="7" borderId="60" xfId="8" applyFont="1" applyFill="1" applyBorder="1" applyAlignment="1" applyProtection="1">
      <alignment horizontal="center" vertical="center"/>
      <protection hidden="1"/>
    </xf>
    <xf numFmtId="178" fontId="65" fillId="7" borderId="60" xfId="3" applyNumberFormat="1" applyFont="1" applyFill="1" applyBorder="1" applyAlignment="1" applyProtection="1">
      <alignment horizontal="center" vertical="center"/>
      <protection hidden="1"/>
    </xf>
    <xf numFmtId="180" fontId="70" fillId="7" borderId="23" xfId="8" applyNumberFormat="1" applyFont="1" applyFill="1" applyBorder="1" applyAlignment="1" applyProtection="1">
      <alignment horizontal="center" vertical="center"/>
      <protection hidden="1"/>
    </xf>
    <xf numFmtId="0" fontId="70" fillId="7" borderId="23" xfId="8" applyFont="1" applyFill="1" applyBorder="1" applyAlignment="1" applyProtection="1">
      <alignment horizontal="center" vertical="center"/>
      <protection hidden="1"/>
    </xf>
    <xf numFmtId="178" fontId="70" fillId="7" borderId="23" xfId="3" applyNumberFormat="1" applyFont="1" applyFill="1" applyBorder="1" applyAlignment="1" applyProtection="1">
      <alignment horizontal="center" vertical="center"/>
      <protection hidden="1"/>
    </xf>
    <xf numFmtId="0" fontId="95" fillId="0" borderId="0" xfId="0" applyFont="1" applyProtection="1">
      <alignment vertical="center"/>
      <protection hidden="1"/>
    </xf>
    <xf numFmtId="0" fontId="94" fillId="0" borderId="0" xfId="0" applyFont="1" applyProtection="1">
      <alignment vertical="center"/>
      <protection hidden="1"/>
    </xf>
    <xf numFmtId="0" fontId="94" fillId="0" borderId="0" xfId="0" applyFont="1" applyAlignment="1" applyProtection="1">
      <alignment horizontal="center" vertical="center"/>
      <protection hidden="1"/>
    </xf>
    <xf numFmtId="0" fontId="94" fillId="0" borderId="12" xfId="0" applyFont="1" applyBorder="1" applyProtection="1">
      <alignment vertical="center"/>
      <protection hidden="1"/>
    </xf>
    <xf numFmtId="0" fontId="94" fillId="0" borderId="7" xfId="0" applyFont="1" applyBorder="1" applyProtection="1">
      <alignment vertical="center"/>
      <protection hidden="1"/>
    </xf>
    <xf numFmtId="0" fontId="95" fillId="0" borderId="7" xfId="0" applyFont="1" applyBorder="1" applyProtection="1">
      <alignment vertical="center"/>
      <protection hidden="1"/>
    </xf>
    <xf numFmtId="0" fontId="94" fillId="0" borderId="6" xfId="0" applyFont="1" applyBorder="1" applyProtection="1">
      <alignment vertical="center"/>
      <protection hidden="1"/>
    </xf>
    <xf numFmtId="0" fontId="95" fillId="7" borderId="0" xfId="0" applyFont="1" applyFill="1" applyAlignment="1" applyProtection="1">
      <alignment horizontal="right" vertical="center"/>
      <protection hidden="1"/>
    </xf>
    <xf numFmtId="0" fontId="95" fillId="7" borderId="0" xfId="0" applyFont="1" applyFill="1" applyProtection="1">
      <alignment vertical="center"/>
      <protection hidden="1"/>
    </xf>
    <xf numFmtId="0" fontId="94" fillId="7" borderId="0" xfId="0" applyFont="1" applyFill="1" applyAlignment="1" applyProtection="1">
      <alignment vertical="center" shrinkToFit="1"/>
      <protection hidden="1"/>
    </xf>
    <xf numFmtId="0" fontId="94" fillId="7" borderId="0" xfId="0" applyFont="1" applyFill="1" applyAlignment="1" applyProtection="1">
      <alignment horizontal="center" vertical="center"/>
      <protection hidden="1"/>
    </xf>
    <xf numFmtId="179" fontId="94" fillId="7" borderId="0" xfId="0" applyNumberFormat="1" applyFont="1" applyFill="1" applyProtection="1">
      <alignment vertical="center"/>
      <protection hidden="1"/>
    </xf>
    <xf numFmtId="0" fontId="94" fillId="7" borderId="0" xfId="0" applyFont="1" applyFill="1" applyAlignment="1" applyProtection="1">
      <alignment horizontal="left" vertical="center" shrinkToFit="1"/>
      <protection hidden="1"/>
    </xf>
    <xf numFmtId="0" fontId="94" fillId="7" borderId="0" xfId="0" applyFont="1" applyFill="1" applyAlignment="1" applyProtection="1">
      <alignment horizontal="left" vertical="center"/>
      <protection hidden="1"/>
    </xf>
    <xf numFmtId="0" fontId="100" fillId="7" borderId="0" xfId="0" applyFont="1" applyFill="1" applyAlignment="1" applyProtection="1">
      <alignment horizontal="center" vertical="center"/>
      <protection hidden="1"/>
    </xf>
    <xf numFmtId="179" fontId="94" fillId="7" borderId="1" xfId="0" applyNumberFormat="1" applyFont="1" applyFill="1" applyBorder="1" applyProtection="1">
      <alignment vertical="center"/>
      <protection hidden="1"/>
    </xf>
    <xf numFmtId="0" fontId="94" fillId="7" borderId="2" xfId="0" applyFont="1" applyFill="1" applyBorder="1" applyProtection="1">
      <alignment vertical="center"/>
      <protection hidden="1"/>
    </xf>
    <xf numFmtId="0" fontId="101" fillId="7" borderId="2" xfId="0" applyFont="1" applyFill="1" applyBorder="1" applyAlignment="1" applyProtection="1">
      <alignment horizontal="left" vertical="center" indent="1"/>
      <protection hidden="1"/>
    </xf>
    <xf numFmtId="0" fontId="101" fillId="7" borderId="2" xfId="0" applyFont="1" applyFill="1" applyBorder="1" applyAlignment="1" applyProtection="1">
      <alignment vertical="center" shrinkToFit="1"/>
      <protection hidden="1"/>
    </xf>
    <xf numFmtId="0" fontId="101" fillId="7" borderId="3" xfId="0" applyFont="1" applyFill="1" applyBorder="1" applyAlignment="1" applyProtection="1">
      <alignment vertical="center" shrinkToFit="1"/>
      <protection hidden="1"/>
    </xf>
    <xf numFmtId="0" fontId="94" fillId="7" borderId="3" xfId="0" applyFont="1" applyFill="1" applyBorder="1" applyProtection="1">
      <alignment vertical="center"/>
      <protection hidden="1"/>
    </xf>
    <xf numFmtId="0" fontId="94" fillId="7" borderId="2" xfId="0" applyFont="1" applyFill="1" applyBorder="1" applyAlignment="1" applyProtection="1">
      <alignment horizontal="left" vertical="center" wrapText="1" indent="1"/>
      <protection hidden="1"/>
    </xf>
    <xf numFmtId="0" fontId="95" fillId="7" borderId="2" xfId="0" applyFont="1" applyFill="1" applyBorder="1" applyProtection="1">
      <alignment vertical="center"/>
      <protection hidden="1"/>
    </xf>
    <xf numFmtId="0" fontId="95" fillId="7" borderId="7" xfId="0" applyFont="1" applyFill="1" applyBorder="1" applyProtection="1">
      <alignment vertical="center"/>
      <protection hidden="1"/>
    </xf>
    <xf numFmtId="0" fontId="95" fillId="7" borderId="0" xfId="0" applyFont="1" applyFill="1" applyAlignment="1" applyProtection="1">
      <alignment horizontal="center" vertical="center"/>
      <protection hidden="1"/>
    </xf>
    <xf numFmtId="0" fontId="94" fillId="7" borderId="1" xfId="0" applyFont="1" applyFill="1" applyBorder="1" applyProtection="1">
      <alignment vertical="center"/>
      <protection hidden="1"/>
    </xf>
    <xf numFmtId="0" fontId="94" fillId="7" borderId="2" xfId="0" applyFont="1" applyFill="1" applyBorder="1" applyAlignment="1" applyProtection="1">
      <alignment horizontal="left" vertical="center" indent="1"/>
      <protection hidden="1"/>
    </xf>
    <xf numFmtId="0" fontId="103" fillId="7" borderId="2" xfId="0" applyFont="1" applyFill="1" applyBorder="1" applyAlignment="1" applyProtection="1">
      <alignment horizontal="right" vertical="center"/>
      <protection hidden="1"/>
    </xf>
    <xf numFmtId="0" fontId="94" fillId="7" borderId="2" xfId="0" applyFont="1" applyFill="1" applyBorder="1" applyAlignment="1" applyProtection="1">
      <alignment vertical="center" shrinkToFit="1"/>
      <protection hidden="1"/>
    </xf>
    <xf numFmtId="0" fontId="94" fillId="7" borderId="3" xfId="0" applyFont="1" applyFill="1" applyBorder="1" applyAlignment="1" applyProtection="1">
      <alignment horizontal="left" vertical="center" shrinkToFit="1"/>
      <protection hidden="1"/>
    </xf>
    <xf numFmtId="0" fontId="94" fillId="7" borderId="6" xfId="0" applyFont="1" applyFill="1" applyBorder="1" applyProtection="1">
      <alignment vertical="center"/>
      <protection hidden="1"/>
    </xf>
    <xf numFmtId="0" fontId="94" fillId="7" borderId="0" xfId="0" applyFont="1" applyFill="1" applyAlignment="1" applyProtection="1">
      <alignment horizontal="left" vertical="center" indent="1"/>
      <protection hidden="1"/>
    </xf>
    <xf numFmtId="0" fontId="94" fillId="7" borderId="0" xfId="0" applyFont="1" applyFill="1" applyAlignment="1" applyProtection="1">
      <alignment horizontal="right" vertical="center"/>
      <protection hidden="1"/>
    </xf>
    <xf numFmtId="0" fontId="94" fillId="7" borderId="9" xfId="0" applyFont="1" applyFill="1" applyBorder="1" applyAlignment="1" applyProtection="1">
      <alignment horizontal="left" vertical="center" shrinkToFit="1"/>
      <protection hidden="1"/>
    </xf>
    <xf numFmtId="0" fontId="94" fillId="7" borderId="9" xfId="0" applyFont="1" applyFill="1" applyBorder="1" applyProtection="1">
      <alignment vertical="center"/>
      <protection hidden="1"/>
    </xf>
    <xf numFmtId="0" fontId="94" fillId="7" borderId="12" xfId="0" applyFont="1" applyFill="1" applyBorder="1" applyProtection="1">
      <alignment vertical="center"/>
      <protection hidden="1"/>
    </xf>
    <xf numFmtId="0" fontId="94" fillId="7" borderId="7" xfId="0" applyFont="1" applyFill="1" applyBorder="1" applyProtection="1">
      <alignment vertical="center"/>
      <protection hidden="1"/>
    </xf>
    <xf numFmtId="0" fontId="94" fillId="7" borderId="7" xfId="0" applyFont="1" applyFill="1" applyBorder="1" applyAlignment="1" applyProtection="1">
      <alignment horizontal="left" vertical="center" indent="1"/>
      <protection hidden="1"/>
    </xf>
    <xf numFmtId="0" fontId="94" fillId="7" borderId="7" xfId="0" applyFont="1" applyFill="1" applyBorder="1" applyAlignment="1" applyProtection="1">
      <alignment horizontal="right" vertical="center"/>
      <protection hidden="1"/>
    </xf>
    <xf numFmtId="0" fontId="94" fillId="7" borderId="8" xfId="0" applyFont="1" applyFill="1" applyBorder="1" applyProtection="1">
      <alignment vertical="center"/>
      <protection hidden="1"/>
    </xf>
    <xf numFmtId="179" fontId="94" fillId="7" borderId="6" xfId="0" applyNumberFormat="1" applyFont="1" applyFill="1" applyBorder="1" applyProtection="1">
      <alignment vertical="center"/>
      <protection hidden="1"/>
    </xf>
    <xf numFmtId="179" fontId="94" fillId="7" borderId="11" xfId="0" applyNumberFormat="1" applyFont="1" applyFill="1" applyBorder="1" applyProtection="1">
      <alignment vertical="center"/>
      <protection hidden="1"/>
    </xf>
    <xf numFmtId="0" fontId="94" fillId="7" borderId="5" xfId="0" applyFont="1" applyFill="1" applyBorder="1" applyProtection="1">
      <alignment vertical="center"/>
      <protection hidden="1"/>
    </xf>
    <xf numFmtId="0" fontId="94" fillId="7" borderId="5" xfId="0" applyFont="1" applyFill="1" applyBorder="1" applyAlignment="1" applyProtection="1">
      <alignment horizontal="left" vertical="center" indent="1"/>
      <protection hidden="1"/>
    </xf>
    <xf numFmtId="0" fontId="94" fillId="7" borderId="5" xfId="0" applyFont="1" applyFill="1" applyBorder="1" applyAlignment="1" applyProtection="1">
      <alignment horizontal="right" vertical="center"/>
      <protection hidden="1"/>
    </xf>
    <xf numFmtId="0" fontId="94" fillId="7" borderId="10" xfId="0" applyFont="1" applyFill="1" applyBorder="1" applyProtection="1">
      <alignment vertical="center"/>
      <protection hidden="1"/>
    </xf>
    <xf numFmtId="0" fontId="94" fillId="7" borderId="0" xfId="0" applyFont="1" applyFill="1" applyAlignment="1" applyProtection="1">
      <alignment horizontal="left" vertical="top" wrapText="1"/>
      <protection hidden="1"/>
    </xf>
    <xf numFmtId="0" fontId="94" fillId="0" borderId="11" xfId="0" applyFont="1" applyBorder="1" applyAlignment="1" applyProtection="1">
      <alignment vertical="center" wrapText="1"/>
      <protection hidden="1"/>
    </xf>
    <xf numFmtId="0" fontId="94" fillId="0" borderId="5" xfId="0" applyFont="1" applyBorder="1" applyAlignment="1" applyProtection="1">
      <alignment vertical="center" wrapText="1"/>
      <protection hidden="1"/>
    </xf>
    <xf numFmtId="0" fontId="36" fillId="7" borderId="8" xfId="10" applyFill="1" applyBorder="1" applyAlignment="1" applyProtection="1">
      <alignment horizontal="center" vertical="center" shrinkToFit="1"/>
      <protection hidden="1"/>
    </xf>
    <xf numFmtId="185" fontId="67" fillId="10" borderId="56" xfId="9" applyNumberFormat="1" applyFont="1" applyFill="1" applyBorder="1" applyProtection="1">
      <alignment vertical="center"/>
      <protection hidden="1"/>
    </xf>
    <xf numFmtId="186" fontId="67" fillId="10" borderId="57" xfId="9" applyNumberFormat="1" applyFont="1" applyFill="1" applyBorder="1" applyProtection="1">
      <alignment vertical="center"/>
      <protection hidden="1"/>
    </xf>
    <xf numFmtId="186" fontId="67" fillId="10" borderId="56" xfId="9" applyNumberFormat="1" applyFont="1" applyFill="1" applyBorder="1" applyProtection="1">
      <alignment vertical="center"/>
      <protection hidden="1"/>
    </xf>
    <xf numFmtId="0" fontId="85" fillId="18" borderId="3" xfId="7" applyFont="1" applyFill="1" applyBorder="1" applyAlignment="1" applyProtection="1">
      <alignment horizontal="center" vertical="center" shrinkToFit="1"/>
      <protection locked="0"/>
    </xf>
    <xf numFmtId="0" fontId="85" fillId="5" borderId="3" xfId="7" applyFont="1" applyFill="1" applyBorder="1" applyAlignment="1" applyProtection="1">
      <alignment horizontal="center" vertical="center" shrinkToFit="1"/>
      <protection locked="0"/>
    </xf>
    <xf numFmtId="0" fontId="85" fillId="18" borderId="3" xfId="7" applyFont="1" applyFill="1" applyBorder="1" applyAlignment="1" applyProtection="1">
      <alignment vertical="center" shrinkToFit="1"/>
      <protection locked="0"/>
    </xf>
    <xf numFmtId="186" fontId="85" fillId="18" borderId="2" xfId="7" applyNumberFormat="1" applyFont="1" applyFill="1" applyBorder="1" applyProtection="1">
      <alignment vertical="center"/>
      <protection locked="0"/>
    </xf>
    <xf numFmtId="189" fontId="85" fillId="18" borderId="3" xfId="7" applyNumberFormat="1" applyFont="1" applyFill="1" applyBorder="1" applyProtection="1">
      <alignment vertical="center"/>
      <protection locked="0"/>
    </xf>
    <xf numFmtId="0" fontId="67" fillId="7" borderId="75" xfId="7" applyFont="1" applyFill="1" applyBorder="1" applyAlignment="1" applyProtection="1">
      <alignment horizontal="center" vertical="center"/>
      <protection hidden="1"/>
    </xf>
    <xf numFmtId="0" fontId="67" fillId="7" borderId="14" xfId="7" quotePrefix="1" applyFont="1" applyFill="1" applyBorder="1" applyAlignment="1" applyProtection="1">
      <alignment horizontal="center" vertical="center"/>
      <protection hidden="1"/>
    </xf>
    <xf numFmtId="0" fontId="67" fillId="7" borderId="15" xfId="7" quotePrefix="1" applyFont="1" applyFill="1" applyBorder="1" applyAlignment="1" applyProtection="1">
      <alignment horizontal="center" vertical="center"/>
      <protection hidden="1"/>
    </xf>
    <xf numFmtId="0" fontId="67" fillId="7" borderId="4" xfId="7" quotePrefix="1" applyFont="1" applyFill="1" applyBorder="1" applyAlignment="1" applyProtection="1">
      <alignment horizontal="center" vertical="center"/>
      <protection hidden="1"/>
    </xf>
    <xf numFmtId="0" fontId="67" fillId="7" borderId="8" xfId="7" applyFont="1" applyFill="1" applyBorder="1" applyAlignment="1" applyProtection="1">
      <alignment horizontal="center" vertical="center"/>
      <protection hidden="1"/>
    </xf>
    <xf numFmtId="0" fontId="64" fillId="7" borderId="14" xfId="7" applyFont="1" applyFill="1" applyBorder="1" applyAlignment="1" applyProtection="1">
      <alignment horizontal="center" vertical="center" wrapText="1"/>
      <protection hidden="1"/>
    </xf>
    <xf numFmtId="0" fontId="64" fillId="7" borderId="4" xfId="7" applyFont="1" applyFill="1" applyBorder="1" applyAlignment="1" applyProtection="1">
      <alignment horizontal="center" vertical="center" wrapText="1"/>
      <protection hidden="1"/>
    </xf>
    <xf numFmtId="0" fontId="64" fillId="7" borderId="15" xfId="7" applyFont="1" applyFill="1" applyBorder="1" applyAlignment="1" applyProtection="1">
      <alignment horizontal="center" vertical="center" wrapText="1"/>
      <protection hidden="1"/>
    </xf>
    <xf numFmtId="0" fontId="64" fillId="7" borderId="14" xfId="7" quotePrefix="1" applyFont="1" applyFill="1" applyBorder="1" applyAlignment="1" applyProtection="1">
      <alignment horizontal="center" vertical="center"/>
      <protection hidden="1"/>
    </xf>
    <xf numFmtId="0" fontId="64" fillId="7" borderId="13" xfId="7" quotePrefix="1" applyFont="1" applyFill="1" applyBorder="1" applyAlignment="1" applyProtection="1">
      <alignment horizontal="center" vertical="center"/>
      <protection hidden="1"/>
    </xf>
    <xf numFmtId="0" fontId="64" fillId="7" borderId="4" xfId="7" quotePrefix="1" applyFont="1" applyFill="1" applyBorder="1" applyAlignment="1" applyProtection="1">
      <alignment horizontal="center" vertical="center"/>
      <protection hidden="1"/>
    </xf>
    <xf numFmtId="0" fontId="33" fillId="7" borderId="3" xfId="1" applyFont="1" applyFill="1" applyBorder="1" applyAlignment="1" applyProtection="1">
      <alignment vertical="center" shrinkToFit="1"/>
      <protection hidden="1"/>
    </xf>
    <xf numFmtId="0" fontId="99" fillId="8" borderId="4" xfId="1" applyFont="1" applyFill="1" applyBorder="1" applyAlignment="1" applyProtection="1">
      <alignment horizontal="center" vertical="center"/>
      <protection locked="0"/>
    </xf>
    <xf numFmtId="0" fontId="99" fillId="0" borderId="0" xfId="1" applyFont="1" applyProtection="1">
      <alignment vertical="center"/>
      <protection hidden="1"/>
    </xf>
    <xf numFmtId="0" fontId="99" fillId="7" borderId="0" xfId="1" applyFont="1" applyFill="1" applyProtection="1">
      <alignment vertical="center"/>
      <protection hidden="1"/>
    </xf>
    <xf numFmtId="176" fontId="31" fillId="7" borderId="39" xfId="1" applyNumberFormat="1" applyFont="1" applyFill="1" applyBorder="1" applyAlignment="1" applyProtection="1">
      <alignment horizontal="center" vertical="center"/>
      <protection hidden="1"/>
    </xf>
    <xf numFmtId="0" fontId="105" fillId="0" borderId="0" xfId="5" applyFont="1" applyProtection="1">
      <alignment vertical="center"/>
      <protection hidden="1"/>
    </xf>
    <xf numFmtId="0" fontId="55" fillId="0" borderId="0" xfId="1" applyFont="1">
      <alignment vertical="center"/>
    </xf>
    <xf numFmtId="58" fontId="104" fillId="0" borderId="3" xfId="0" applyNumberFormat="1" applyFont="1" applyBorder="1" applyAlignment="1" applyProtection="1">
      <alignment horizontal="center" vertical="center"/>
      <protection locked="0"/>
    </xf>
    <xf numFmtId="58" fontId="104" fillId="0" borderId="8" xfId="0" applyNumberFormat="1" applyFont="1" applyBorder="1" applyAlignment="1" applyProtection="1">
      <alignment horizontal="center" vertical="center"/>
      <protection locked="0"/>
    </xf>
    <xf numFmtId="0" fontId="104" fillId="0" borderId="3" xfId="0" applyFont="1" applyBorder="1" applyAlignment="1" applyProtection="1">
      <alignment horizontal="center" vertical="center"/>
      <protection locked="0"/>
    </xf>
    <xf numFmtId="0" fontId="94" fillId="8" borderId="2" xfId="1" applyFont="1" applyFill="1" applyBorder="1" applyAlignment="1" applyProtection="1">
      <alignment horizontal="center" vertical="center"/>
      <protection locked="0"/>
    </xf>
    <xf numFmtId="0" fontId="94" fillId="8" borderId="41" xfId="1" applyFont="1" applyFill="1" applyBorder="1" applyAlignment="1" applyProtection="1">
      <alignment horizontal="center" vertical="center"/>
      <protection locked="0"/>
    </xf>
    <xf numFmtId="176" fontId="94" fillId="8" borderId="6" xfId="1" applyNumberFormat="1" applyFont="1" applyFill="1" applyBorder="1" applyAlignment="1" applyProtection="1">
      <alignment horizontal="left" vertical="center"/>
      <protection locked="0"/>
    </xf>
    <xf numFmtId="0" fontId="94" fillId="8" borderId="6" xfId="1" applyFont="1" applyFill="1" applyBorder="1" applyAlignment="1" applyProtection="1">
      <alignment horizontal="left" vertical="center"/>
      <protection locked="0"/>
    </xf>
    <xf numFmtId="0" fontId="94" fillId="8" borderId="12" xfId="1" applyFont="1" applyFill="1" applyBorder="1" applyProtection="1">
      <alignment vertical="center"/>
      <protection locked="0"/>
    </xf>
    <xf numFmtId="0" fontId="94" fillId="8" borderId="8" xfId="1" applyFont="1" applyFill="1" applyBorder="1" applyProtection="1">
      <alignment vertical="center"/>
      <protection locked="0"/>
    </xf>
    <xf numFmtId="0" fontId="94" fillId="8" borderId="42" xfId="1" applyFont="1" applyFill="1" applyBorder="1" applyAlignment="1" applyProtection="1">
      <alignment horizontal="center" vertical="center"/>
      <protection locked="0"/>
    </xf>
    <xf numFmtId="0" fontId="94" fillId="8" borderId="9" xfId="1" applyFont="1" applyFill="1" applyBorder="1" applyAlignment="1" applyProtection="1">
      <alignment horizontal="left" vertical="center"/>
      <protection locked="0"/>
    </xf>
    <xf numFmtId="0" fontId="94" fillId="8" borderId="6" xfId="1" applyFont="1" applyFill="1" applyBorder="1" applyProtection="1">
      <alignment vertical="center"/>
      <protection locked="0"/>
    </xf>
    <xf numFmtId="0" fontId="94" fillId="8" borderId="9" xfId="1" applyFont="1" applyFill="1" applyBorder="1" applyProtection="1">
      <alignment vertical="center"/>
      <protection locked="0"/>
    </xf>
    <xf numFmtId="176" fontId="94" fillId="8" borderId="6" xfId="1" applyNumberFormat="1" applyFont="1" applyFill="1" applyBorder="1" applyAlignment="1" applyProtection="1">
      <alignment horizontal="left" vertical="top"/>
      <protection locked="0"/>
    </xf>
    <xf numFmtId="0" fontId="94" fillId="8" borderId="6" xfId="1" applyFont="1" applyFill="1" applyBorder="1" applyAlignment="1" applyProtection="1">
      <alignment horizontal="left" vertical="top"/>
      <protection locked="0"/>
    </xf>
    <xf numFmtId="0" fontId="106" fillId="17" borderId="4" xfId="8" applyFont="1" applyFill="1" applyBorder="1" applyAlignment="1" applyProtection="1">
      <alignment horizontal="left" vertical="center" shrinkToFit="1"/>
      <protection locked="0"/>
    </xf>
    <xf numFmtId="0" fontId="106" fillId="13" borderId="4" xfId="8" applyFont="1" applyFill="1" applyBorder="1" applyAlignment="1" applyProtection="1">
      <alignment horizontal="left" vertical="center"/>
      <protection locked="0"/>
    </xf>
    <xf numFmtId="180" fontId="106" fillId="13" borderId="4" xfId="8" applyNumberFormat="1" applyFont="1" applyFill="1" applyBorder="1" applyAlignment="1" applyProtection="1">
      <alignment horizontal="center" vertical="center"/>
      <protection locked="0"/>
    </xf>
    <xf numFmtId="0" fontId="106" fillId="6" borderId="4" xfId="8" applyFont="1" applyFill="1" applyBorder="1" applyAlignment="1" applyProtection="1">
      <alignment horizontal="center" vertical="center" shrinkToFit="1"/>
      <protection locked="0"/>
    </xf>
    <xf numFmtId="178" fontId="106" fillId="13" borderId="4" xfId="3" applyNumberFormat="1" applyFont="1" applyFill="1" applyBorder="1" applyProtection="1">
      <alignment vertical="center"/>
      <protection locked="0"/>
    </xf>
    <xf numFmtId="0" fontId="85" fillId="18" borderId="4" xfId="7" applyFont="1" applyFill="1" applyBorder="1" applyAlignment="1" applyProtection="1">
      <alignment horizontal="center" vertical="center" shrinkToFit="1"/>
      <protection locked="0"/>
    </xf>
    <xf numFmtId="186" fontId="85" fillId="18" borderId="4" xfId="7" applyNumberFormat="1" applyFont="1" applyFill="1" applyBorder="1" applyProtection="1">
      <alignment vertical="center"/>
      <protection locked="0"/>
    </xf>
    <xf numFmtId="189" fontId="85" fillId="18" borderId="4" xfId="7" applyNumberFormat="1" applyFont="1" applyFill="1" applyBorder="1" applyProtection="1">
      <alignment vertical="center"/>
      <protection locked="0"/>
    </xf>
    <xf numFmtId="0" fontId="85" fillId="5" borderId="4" xfId="7" applyFont="1" applyFill="1" applyBorder="1" applyAlignment="1" applyProtection="1">
      <alignment horizontal="center" vertical="center" shrinkToFit="1"/>
      <protection locked="0"/>
    </xf>
    <xf numFmtId="0" fontId="87" fillId="18" borderId="3" xfId="7" applyFont="1" applyFill="1" applyBorder="1" applyAlignment="1" applyProtection="1">
      <alignment horizontal="center" vertical="center"/>
      <protection locked="0"/>
    </xf>
    <xf numFmtId="0" fontId="85" fillId="18" borderId="4" xfId="7" applyFont="1" applyFill="1" applyBorder="1" applyAlignment="1" applyProtection="1">
      <alignment horizontal="center" vertical="center"/>
      <protection locked="0"/>
    </xf>
    <xf numFmtId="0" fontId="85" fillId="18" borderId="3" xfId="7" applyFont="1" applyFill="1" applyBorder="1" applyAlignment="1" applyProtection="1">
      <alignment horizontal="center" vertical="center" wrapText="1"/>
      <protection locked="0"/>
    </xf>
    <xf numFmtId="1" fontId="85" fillId="18" borderId="3" xfId="7" applyNumberFormat="1" applyFont="1" applyFill="1" applyBorder="1" applyProtection="1">
      <alignment vertical="center"/>
      <protection locked="0"/>
    </xf>
    <xf numFmtId="184" fontId="85" fillId="18" borderId="3" xfId="7" applyNumberFormat="1" applyFont="1" applyFill="1" applyBorder="1" applyProtection="1">
      <alignment vertical="center"/>
      <protection locked="0"/>
    </xf>
    <xf numFmtId="186" fontId="85" fillId="18" borderId="3" xfId="9" applyNumberFormat="1" applyFont="1" applyFill="1" applyBorder="1" applyProtection="1">
      <alignment vertical="center"/>
      <protection locked="0"/>
    </xf>
    <xf numFmtId="186" fontId="85" fillId="18" borderId="4" xfId="9" applyNumberFormat="1" applyFont="1" applyFill="1" applyBorder="1" applyProtection="1">
      <alignment vertical="center"/>
      <protection locked="0"/>
    </xf>
    <xf numFmtId="0" fontId="87" fillId="18" borderId="4" xfId="7" applyFont="1" applyFill="1" applyBorder="1" applyAlignment="1" applyProtection="1">
      <alignment horizontal="center" vertical="center"/>
      <protection locked="0"/>
    </xf>
    <xf numFmtId="0" fontId="87" fillId="18" borderId="3" xfId="7" applyFont="1" applyFill="1" applyBorder="1" applyAlignment="1" applyProtection="1">
      <alignment horizontal="center" vertical="center" wrapText="1"/>
      <protection locked="0"/>
    </xf>
    <xf numFmtId="0" fontId="87" fillId="5" borderId="3" xfId="7" applyFont="1" applyFill="1" applyBorder="1" applyAlignment="1" applyProtection="1">
      <alignment horizontal="center" vertical="center" shrinkToFit="1"/>
      <protection locked="0"/>
    </xf>
    <xf numFmtId="1" fontId="87" fillId="18" borderId="3" xfId="7" applyNumberFormat="1" applyFont="1" applyFill="1" applyBorder="1" applyProtection="1">
      <alignment vertical="center"/>
      <protection locked="0"/>
    </xf>
    <xf numFmtId="184" fontId="87" fillId="18" borderId="3" xfId="7" applyNumberFormat="1" applyFont="1" applyFill="1" applyBorder="1" applyProtection="1">
      <alignment vertical="center"/>
      <protection locked="0"/>
    </xf>
    <xf numFmtId="186" fontId="87" fillId="18" borderId="3" xfId="9" applyNumberFormat="1" applyFont="1" applyFill="1" applyBorder="1" applyProtection="1">
      <alignment vertical="center"/>
      <protection locked="0"/>
    </xf>
    <xf numFmtId="186" fontId="87" fillId="18" borderId="4" xfId="9" applyNumberFormat="1" applyFont="1" applyFill="1" applyBorder="1" applyProtection="1">
      <alignment vertical="center"/>
      <protection locked="0"/>
    </xf>
    <xf numFmtId="186" fontId="85" fillId="18" borderId="3" xfId="7" applyNumberFormat="1" applyFont="1" applyFill="1" applyBorder="1" applyProtection="1">
      <alignment vertical="center"/>
      <protection locked="0"/>
    </xf>
    <xf numFmtId="187" fontId="85" fillId="10" borderId="3" xfId="9" applyNumberFormat="1" applyFont="1" applyFill="1" applyBorder="1" applyAlignment="1" applyProtection="1">
      <alignment horizontal="center" vertical="center"/>
      <protection hidden="1"/>
    </xf>
    <xf numFmtId="187" fontId="85" fillId="10" borderId="4" xfId="9" applyNumberFormat="1" applyFont="1" applyFill="1" applyBorder="1" applyAlignment="1" applyProtection="1">
      <alignment horizontal="center" vertical="center"/>
      <protection hidden="1"/>
    </xf>
    <xf numFmtId="192" fontId="85" fillId="18" borderId="3" xfId="16" applyNumberFormat="1" applyFont="1" applyFill="1" applyBorder="1" applyProtection="1">
      <alignment vertical="center"/>
      <protection locked="0"/>
    </xf>
    <xf numFmtId="192" fontId="85" fillId="18" borderId="4" xfId="13" applyNumberFormat="1" applyFont="1" applyFill="1" applyBorder="1" applyProtection="1">
      <alignment vertical="center"/>
      <protection locked="0"/>
    </xf>
    <xf numFmtId="14" fontId="104" fillId="4" borderId="4" xfId="0" applyNumberFormat="1" applyFont="1" applyFill="1" applyBorder="1" applyAlignment="1" applyProtection="1">
      <alignment horizontal="left" vertical="center"/>
      <protection locked="0"/>
    </xf>
    <xf numFmtId="0" fontId="104" fillId="4" borderId="4" xfId="0" applyFont="1" applyFill="1" applyBorder="1" applyProtection="1">
      <alignment vertical="center"/>
      <protection locked="0"/>
    </xf>
    <xf numFmtId="0" fontId="104" fillId="4" borderId="4" xfId="0" applyFont="1" applyFill="1" applyBorder="1" applyAlignment="1" applyProtection="1">
      <alignment vertical="center" shrinkToFit="1"/>
      <protection locked="0"/>
    </xf>
    <xf numFmtId="0" fontId="57" fillId="4" borderId="4" xfId="0" applyFont="1" applyFill="1" applyBorder="1" applyProtection="1">
      <alignment vertical="center"/>
      <protection locked="0"/>
    </xf>
    <xf numFmtId="0" fontId="57" fillId="4" borderId="4" xfId="0" applyFont="1" applyFill="1" applyBorder="1" applyAlignment="1" applyProtection="1">
      <alignment vertical="center" shrinkToFit="1"/>
      <protection locked="0"/>
    </xf>
    <xf numFmtId="0" fontId="104" fillId="7" borderId="4" xfId="0" applyFont="1" applyFill="1" applyBorder="1" applyProtection="1">
      <alignment vertical="center"/>
      <protection locked="0"/>
    </xf>
    <xf numFmtId="0" fontId="57" fillId="7" borderId="4" xfId="0" applyFont="1" applyFill="1" applyBorder="1" applyProtection="1">
      <alignment vertical="center"/>
      <protection locked="0"/>
    </xf>
    <xf numFmtId="0" fontId="57" fillId="4" borderId="4" xfId="0" applyFont="1" applyFill="1" applyBorder="1" applyAlignment="1" applyProtection="1">
      <alignment horizontal="left" vertical="center"/>
      <protection locked="0"/>
    </xf>
    <xf numFmtId="0" fontId="94" fillId="8" borderId="2" xfId="0" applyFont="1" applyFill="1" applyBorder="1" applyAlignment="1" applyProtection="1">
      <alignment horizontal="center" vertical="center" shrinkToFit="1"/>
      <protection locked="0"/>
    </xf>
    <xf numFmtId="176" fontId="94" fillId="8" borderId="8" xfId="1" applyNumberFormat="1" applyFont="1" applyFill="1" applyBorder="1" applyAlignment="1">
      <alignment horizontal="right" vertical="top" shrinkToFit="1"/>
    </xf>
    <xf numFmtId="0" fontId="94" fillId="8" borderId="0" xfId="1" applyFont="1" applyFill="1" applyProtection="1">
      <alignment vertical="center"/>
      <protection locked="0" hidden="1"/>
    </xf>
    <xf numFmtId="176" fontId="25" fillId="7" borderId="3" xfId="1" applyNumberFormat="1" applyFont="1" applyFill="1" applyBorder="1" applyAlignment="1">
      <alignment horizontal="right" vertical="center"/>
    </xf>
    <xf numFmtId="0" fontId="36" fillId="0" borderId="11" xfId="5" applyBorder="1" applyAlignment="1">
      <alignment horizontal="left" vertical="center"/>
    </xf>
    <xf numFmtId="0" fontId="36" fillId="0" borderId="10" xfId="5" applyBorder="1" applyAlignment="1">
      <alignment horizontal="centerContinuous" vertical="center"/>
    </xf>
    <xf numFmtId="176" fontId="25" fillId="8" borderId="8" xfId="1" applyNumberFormat="1" applyFont="1" applyFill="1" applyBorder="1" applyAlignment="1">
      <alignment horizontal="right" vertical="top" shrinkToFit="1"/>
    </xf>
    <xf numFmtId="0" fontId="25" fillId="8" borderId="9" xfId="1" applyFont="1" applyFill="1" applyBorder="1" applyAlignment="1">
      <alignment horizontal="right" vertical="top" shrinkToFit="1"/>
    </xf>
    <xf numFmtId="0" fontId="25" fillId="8" borderId="8" xfId="1" applyFont="1" applyFill="1" applyBorder="1" applyAlignment="1">
      <alignment horizontal="right" vertical="top" shrinkToFit="1"/>
    </xf>
    <xf numFmtId="0" fontId="105" fillId="7" borderId="0" xfId="5" applyFont="1" applyFill="1" applyProtection="1">
      <alignment vertical="center"/>
      <protection locked="0" hidden="1"/>
    </xf>
    <xf numFmtId="0" fontId="114" fillId="7" borderId="0" xfId="5" applyFont="1" applyFill="1" applyProtection="1">
      <alignment vertical="center"/>
      <protection locked="0" hidden="1"/>
    </xf>
    <xf numFmtId="0" fontId="112" fillId="0" borderId="11" xfId="5" applyFont="1" applyBorder="1" applyAlignment="1">
      <alignment horizontal="left" vertical="center"/>
    </xf>
    <xf numFmtId="0" fontId="112" fillId="8" borderId="5" xfId="5" applyFont="1" applyFill="1" applyBorder="1" applyAlignment="1" applyProtection="1">
      <alignment horizontal="centerContinuous" vertical="center"/>
      <protection locked="0"/>
    </xf>
    <xf numFmtId="0" fontId="112" fillId="0" borderId="10" xfId="5" applyFont="1" applyBorder="1" applyAlignment="1">
      <alignment horizontal="centerContinuous" vertical="center"/>
    </xf>
    <xf numFmtId="0" fontId="113" fillId="7" borderId="9" xfId="5" applyFont="1" applyFill="1" applyBorder="1" applyProtection="1">
      <alignment vertical="center"/>
      <protection hidden="1"/>
    </xf>
    <xf numFmtId="0" fontId="112" fillId="7" borderId="10" xfId="5" applyFont="1" applyFill="1" applyBorder="1" applyProtection="1">
      <alignment vertical="center"/>
      <protection hidden="1"/>
    </xf>
    <xf numFmtId="0" fontId="0" fillId="0" borderId="0" xfId="0" applyAlignment="1">
      <alignment horizontal="right"/>
    </xf>
    <xf numFmtId="0" fontId="17" fillId="4" borderId="4" xfId="2" applyFill="1" applyBorder="1" applyAlignment="1" applyProtection="1">
      <alignment vertical="center"/>
      <protection locked="0"/>
    </xf>
    <xf numFmtId="0" fontId="10" fillId="3" borderId="0" xfId="1" applyFont="1" applyFill="1" applyAlignment="1">
      <alignment horizontal="center" vertical="center" wrapText="1"/>
    </xf>
    <xf numFmtId="0" fontId="12" fillId="3" borderId="0" xfId="1" applyFont="1" applyFill="1" applyAlignment="1">
      <alignment horizontal="center" vertical="center"/>
    </xf>
    <xf numFmtId="0" fontId="15" fillId="0" borderId="0" xfId="1" applyFont="1" applyAlignment="1">
      <alignment vertical="center" wrapText="1"/>
    </xf>
    <xf numFmtId="0" fontId="9" fillId="0" borderId="0" xfId="1" applyFont="1" applyAlignment="1">
      <alignment vertical="center" wrapText="1"/>
    </xf>
    <xf numFmtId="0" fontId="9" fillId="0" borderId="0" xfId="1" applyFont="1">
      <alignment vertical="center"/>
    </xf>
    <xf numFmtId="0" fontId="14" fillId="0" borderId="0" xfId="1" applyFont="1" applyAlignment="1">
      <alignment vertical="center" wrapText="1"/>
    </xf>
    <xf numFmtId="0" fontId="14" fillId="0" borderId="0" xfId="1" applyFont="1">
      <alignment vertical="center"/>
    </xf>
    <xf numFmtId="0" fontId="14" fillId="0" borderId="0" xfId="1" applyFont="1" applyAlignment="1">
      <alignment vertical="top"/>
    </xf>
    <xf numFmtId="0" fontId="45" fillId="0" borderId="0" xfId="1" applyFont="1">
      <alignment vertical="center"/>
    </xf>
    <xf numFmtId="0" fontId="45" fillId="0" borderId="0" xfId="1" applyFont="1" applyAlignment="1">
      <alignment vertical="center" wrapText="1"/>
    </xf>
    <xf numFmtId="0" fontId="45" fillId="0" borderId="0" xfId="1" applyFont="1" applyAlignment="1">
      <alignment vertical="top"/>
    </xf>
    <xf numFmtId="0" fontId="0" fillId="0" borderId="14" xfId="0" applyBorder="1" applyAlignment="1">
      <alignment horizontal="center" vertical="center" textRotation="255"/>
    </xf>
    <xf numFmtId="0" fontId="0" fillId="0" borderId="13" xfId="0" applyBorder="1" applyAlignment="1">
      <alignment horizontal="center" vertical="center" textRotation="255"/>
    </xf>
    <xf numFmtId="0" fontId="0" fillId="0" borderId="15" xfId="0" applyBorder="1" applyAlignment="1">
      <alignment horizontal="center" vertical="center" textRotation="255"/>
    </xf>
    <xf numFmtId="0" fontId="0" fillId="0" borderId="14" xfId="0" applyBorder="1" applyAlignment="1">
      <alignment horizontal="left" vertical="top" wrapText="1"/>
    </xf>
    <xf numFmtId="0" fontId="0" fillId="0" borderId="13" xfId="0" applyBorder="1" applyAlignment="1">
      <alignment horizontal="left" vertical="top" wrapText="1"/>
    </xf>
    <xf numFmtId="0" fontId="0" fillId="0" borderId="15" xfId="0" applyBorder="1" applyAlignment="1">
      <alignment horizontal="left" vertical="top" wrapText="1"/>
    </xf>
    <xf numFmtId="0" fontId="58" fillId="0" borderId="14" xfId="0" applyFont="1" applyBorder="1" applyAlignment="1">
      <alignment horizontal="center" vertical="center" textRotation="255"/>
    </xf>
    <xf numFmtId="0" fontId="58" fillId="0" borderId="13" xfId="0" applyFont="1" applyBorder="1" applyAlignment="1">
      <alignment horizontal="center" vertical="center" textRotation="255"/>
    </xf>
    <xf numFmtId="0" fontId="58" fillId="0" borderId="15" xfId="0" applyFont="1" applyBorder="1" applyAlignment="1">
      <alignment horizontal="center" vertical="center" textRotation="255"/>
    </xf>
    <xf numFmtId="0" fontId="90" fillId="0" borderId="13" xfId="0" applyFont="1" applyBorder="1" applyAlignment="1">
      <alignment vertical="top" wrapText="1"/>
    </xf>
    <xf numFmtId="0" fontId="92" fillId="0" borderId="13" xfId="0" applyFont="1" applyBorder="1" applyAlignment="1">
      <alignment vertical="top" wrapText="1"/>
    </xf>
    <xf numFmtId="0" fontId="92" fillId="0" borderId="15" xfId="0" applyFont="1" applyBorder="1" applyAlignment="1">
      <alignment vertical="top" wrapText="1"/>
    </xf>
    <xf numFmtId="0" fontId="90" fillId="0" borderId="15" xfId="0" applyFont="1" applyBorder="1" applyAlignment="1">
      <alignment vertical="top" wrapText="1"/>
    </xf>
    <xf numFmtId="176" fontId="95" fillId="7" borderId="0" xfId="0" applyNumberFormat="1" applyFont="1" applyFill="1" applyAlignment="1" applyProtection="1">
      <alignment horizontal="right" vertical="center"/>
      <protection hidden="1"/>
    </xf>
    <xf numFmtId="179" fontId="94" fillId="7" borderId="0" xfId="0" applyNumberFormat="1" applyFont="1" applyFill="1" applyAlignment="1" applyProtection="1">
      <alignment horizontal="left" vertical="center" shrinkToFit="1"/>
      <protection hidden="1"/>
    </xf>
    <xf numFmtId="179" fontId="94" fillId="7" borderId="0" xfId="0" applyNumberFormat="1" applyFont="1" applyFill="1" applyAlignment="1" applyProtection="1">
      <alignment horizontal="left" vertical="center"/>
      <protection hidden="1"/>
    </xf>
    <xf numFmtId="0" fontId="33" fillId="0" borderId="5" xfId="0" applyFont="1" applyBorder="1" applyAlignment="1" applyProtection="1">
      <alignment vertical="center" wrapText="1"/>
      <protection hidden="1"/>
    </xf>
    <xf numFmtId="0" fontId="33" fillId="0" borderId="10" xfId="0" applyFont="1" applyBorder="1" applyAlignment="1" applyProtection="1">
      <alignment vertical="center" wrapText="1"/>
      <protection hidden="1"/>
    </xf>
    <xf numFmtId="0" fontId="100" fillId="7" borderId="0" xfId="0" applyFont="1" applyFill="1" applyAlignment="1" applyProtection="1">
      <alignment horizontal="center" vertical="center"/>
      <protection hidden="1"/>
    </xf>
    <xf numFmtId="0" fontId="94" fillId="7" borderId="5" xfId="0" applyFont="1" applyFill="1" applyBorder="1" applyAlignment="1" applyProtection="1">
      <alignment horizontal="center" vertical="center"/>
      <protection hidden="1"/>
    </xf>
    <xf numFmtId="0" fontId="94" fillId="7" borderId="0" xfId="0" applyFont="1" applyFill="1" applyAlignment="1" applyProtection="1">
      <alignment vertical="top" wrapText="1"/>
      <protection hidden="1"/>
    </xf>
    <xf numFmtId="0" fontId="94" fillId="7" borderId="1" xfId="0" applyFont="1" applyFill="1" applyBorder="1" applyAlignment="1" applyProtection="1">
      <alignment horizontal="center" vertical="center"/>
      <protection hidden="1"/>
    </xf>
    <xf numFmtId="0" fontId="94" fillId="7" borderId="2" xfId="0" applyFont="1" applyFill="1" applyBorder="1" applyAlignment="1" applyProtection="1">
      <alignment horizontal="center" vertical="center"/>
      <protection hidden="1"/>
    </xf>
    <xf numFmtId="0" fontId="94" fillId="7" borderId="3" xfId="0" applyFont="1" applyFill="1" applyBorder="1" applyAlignment="1" applyProtection="1">
      <alignment horizontal="center" vertical="center"/>
      <protection hidden="1"/>
    </xf>
    <xf numFmtId="38" fontId="102" fillId="7" borderId="1" xfId="15" applyFont="1" applyFill="1" applyBorder="1" applyAlignment="1" applyProtection="1">
      <alignment horizontal="center" vertical="center"/>
      <protection hidden="1"/>
    </xf>
    <xf numFmtId="38" fontId="102" fillId="7" borderId="2" xfId="15" applyFont="1" applyFill="1" applyBorder="1" applyAlignment="1" applyProtection="1">
      <alignment horizontal="center" vertical="center"/>
      <protection hidden="1"/>
    </xf>
    <xf numFmtId="179" fontId="94" fillId="7" borderId="1" xfId="0" applyNumberFormat="1" applyFont="1" applyFill="1" applyBorder="1" applyAlignment="1" applyProtection="1">
      <alignment horizontal="left" vertical="center" shrinkToFit="1"/>
      <protection hidden="1"/>
    </xf>
    <xf numFmtId="179" fontId="94" fillId="7" borderId="2" xfId="0" applyNumberFormat="1" applyFont="1" applyFill="1" applyBorder="1" applyAlignment="1" applyProtection="1">
      <alignment horizontal="left" vertical="center" shrinkToFit="1"/>
      <protection hidden="1"/>
    </xf>
    <xf numFmtId="179" fontId="94" fillId="7" borderId="3" xfId="0" applyNumberFormat="1" applyFont="1" applyFill="1" applyBorder="1" applyAlignment="1" applyProtection="1">
      <alignment horizontal="left" vertical="center" shrinkToFit="1"/>
      <protection hidden="1"/>
    </xf>
    <xf numFmtId="0" fontId="94" fillId="7" borderId="7" xfId="0" applyFont="1" applyFill="1" applyBorder="1" applyAlignment="1" applyProtection="1">
      <alignment horizontal="right" vertical="top" wrapText="1"/>
      <protection hidden="1"/>
    </xf>
    <xf numFmtId="0" fontId="25" fillId="7" borderId="0" xfId="0" applyFont="1" applyFill="1" applyAlignment="1" applyProtection="1">
      <alignment vertical="center" wrapText="1"/>
      <protection hidden="1"/>
    </xf>
    <xf numFmtId="0" fontId="30" fillId="7" borderId="0" xfId="0" applyFont="1" applyFill="1" applyAlignment="1" applyProtection="1">
      <alignment horizontal="center" vertical="center"/>
      <protection hidden="1"/>
    </xf>
    <xf numFmtId="0" fontId="25" fillId="7" borderId="0" xfId="0" applyFont="1" applyFill="1" applyAlignment="1" applyProtection="1">
      <alignment horizontal="left" vertical="top" wrapText="1"/>
      <protection hidden="1"/>
    </xf>
    <xf numFmtId="0" fontId="25" fillId="7" borderId="0" xfId="0" applyFont="1" applyFill="1" applyAlignment="1" applyProtection="1">
      <alignment vertical="top" wrapText="1"/>
      <protection hidden="1"/>
    </xf>
    <xf numFmtId="0" fontId="94" fillId="7" borderId="0" xfId="0" applyFont="1" applyFill="1" applyAlignment="1" applyProtection="1">
      <alignment horizontal="left" vertical="center"/>
      <protection hidden="1"/>
    </xf>
    <xf numFmtId="176" fontId="25" fillId="8" borderId="2" xfId="1" applyNumberFormat="1" applyFont="1" applyFill="1" applyBorder="1" applyAlignment="1" applyProtection="1">
      <alignment horizontal="left" vertical="center"/>
      <protection locked="0"/>
    </xf>
    <xf numFmtId="0" fontId="98" fillId="7" borderId="1" xfId="1" applyFont="1" applyFill="1" applyBorder="1" applyAlignment="1" applyProtection="1">
      <alignment horizontal="center" vertical="center" wrapText="1"/>
      <protection hidden="1"/>
    </xf>
    <xf numFmtId="0" fontId="98" fillId="7" borderId="3" xfId="1" applyFont="1" applyFill="1" applyBorder="1" applyAlignment="1" applyProtection="1">
      <alignment horizontal="center" vertical="center" wrapText="1"/>
      <protection hidden="1"/>
    </xf>
    <xf numFmtId="0" fontId="94" fillId="8" borderId="6" xfId="1" applyFont="1" applyFill="1" applyBorder="1" applyAlignment="1" applyProtection="1">
      <alignment horizontal="center" vertical="center" shrinkToFit="1"/>
      <protection locked="0"/>
    </xf>
    <xf numFmtId="0" fontId="94" fillId="8" borderId="44" xfId="1" applyFont="1" applyFill="1" applyBorder="1" applyAlignment="1" applyProtection="1">
      <alignment horizontal="center" vertical="center" shrinkToFit="1"/>
      <protection locked="0"/>
    </xf>
    <xf numFmtId="0" fontId="25" fillId="7" borderId="14" xfId="1" applyFont="1" applyFill="1" applyBorder="1" applyAlignment="1" applyProtection="1">
      <alignment horizontal="center" vertical="center" wrapText="1" shrinkToFit="1"/>
      <protection hidden="1"/>
    </xf>
    <xf numFmtId="0" fontId="25" fillId="7" borderId="15" xfId="1" applyFont="1" applyFill="1" applyBorder="1" applyAlignment="1" applyProtection="1">
      <alignment horizontal="center" vertical="center" shrinkToFit="1"/>
      <protection hidden="1"/>
    </xf>
    <xf numFmtId="176" fontId="94" fillId="8" borderId="2" xfId="1" applyNumberFormat="1" applyFont="1" applyFill="1" applyBorder="1" applyAlignment="1" applyProtection="1">
      <alignment horizontal="center" vertical="center"/>
      <protection locked="0"/>
    </xf>
    <xf numFmtId="176" fontId="94" fillId="8" borderId="3" xfId="1" applyNumberFormat="1" applyFont="1" applyFill="1" applyBorder="1" applyAlignment="1" applyProtection="1">
      <alignment horizontal="center" vertical="center"/>
      <protection locked="0"/>
    </xf>
    <xf numFmtId="0" fontId="31" fillId="7" borderId="1" xfId="1" applyFont="1" applyFill="1" applyBorder="1" applyAlignment="1" applyProtection="1">
      <alignment horizontal="center" vertical="center" wrapText="1"/>
      <protection hidden="1"/>
    </xf>
    <xf numFmtId="0" fontId="31" fillId="7" borderId="3" xfId="1" applyFont="1" applyFill="1" applyBorder="1" applyAlignment="1" applyProtection="1">
      <alignment horizontal="center" vertical="center" wrapText="1"/>
      <protection hidden="1"/>
    </xf>
    <xf numFmtId="176" fontId="31" fillId="7" borderId="1" xfId="1" applyNumberFormat="1" applyFont="1" applyFill="1" applyBorder="1" applyAlignment="1" applyProtection="1">
      <alignment horizontal="center" vertical="center"/>
      <protection hidden="1"/>
    </xf>
    <xf numFmtId="176" fontId="31" fillId="7" borderId="3" xfId="1" applyNumberFormat="1" applyFont="1" applyFill="1" applyBorder="1" applyAlignment="1" applyProtection="1">
      <alignment horizontal="center" vertical="center"/>
      <protection hidden="1"/>
    </xf>
    <xf numFmtId="0" fontId="31" fillId="7" borderId="1" xfId="1" applyFont="1" applyFill="1" applyBorder="1" applyAlignment="1" applyProtection="1">
      <alignment horizontal="center" vertical="center"/>
      <protection hidden="1"/>
    </xf>
    <xf numFmtId="0" fontId="31" fillId="7" borderId="40" xfId="1" applyFont="1" applyFill="1" applyBorder="1" applyAlignment="1" applyProtection="1">
      <alignment horizontal="center" vertical="center"/>
      <protection hidden="1"/>
    </xf>
    <xf numFmtId="0" fontId="94" fillId="8" borderId="12" xfId="1" applyFont="1" applyFill="1" applyBorder="1" applyAlignment="1" applyProtection="1">
      <alignment horizontal="center" vertical="center" shrinkToFit="1"/>
      <protection locked="0"/>
    </xf>
    <xf numFmtId="0" fontId="94" fillId="8" borderId="43" xfId="1" applyFont="1" applyFill="1" applyBorder="1" applyAlignment="1" applyProtection="1">
      <alignment horizontal="center" vertical="center" shrinkToFit="1"/>
      <protection locked="0"/>
    </xf>
    <xf numFmtId="176" fontId="94" fillId="7" borderId="0" xfId="1" applyNumberFormat="1" applyFont="1" applyFill="1" applyAlignment="1" applyProtection="1">
      <alignment horizontal="right" vertical="center"/>
      <protection hidden="1"/>
    </xf>
    <xf numFmtId="0" fontId="25" fillId="7" borderId="1" xfId="1" applyFont="1" applyFill="1" applyBorder="1" applyAlignment="1" applyProtection="1">
      <alignment horizontal="left" vertical="top" wrapText="1"/>
      <protection locked="0"/>
    </xf>
    <xf numFmtId="0" fontId="25" fillId="7" borderId="2" xfId="1" applyFont="1" applyFill="1" applyBorder="1" applyAlignment="1" applyProtection="1">
      <alignment horizontal="left" vertical="top" wrapText="1"/>
      <protection locked="0"/>
    </xf>
    <xf numFmtId="0" fontId="25" fillId="7" borderId="3" xfId="1" applyFont="1" applyFill="1" applyBorder="1" applyAlignment="1" applyProtection="1">
      <alignment horizontal="left" vertical="top" wrapText="1"/>
      <protection locked="0"/>
    </xf>
    <xf numFmtId="0" fontId="94" fillId="7" borderId="1" xfId="1" applyFont="1" applyFill="1" applyBorder="1" applyAlignment="1" applyProtection="1">
      <alignment vertical="center" wrapText="1"/>
      <protection hidden="1"/>
    </xf>
    <xf numFmtId="0" fontId="94" fillId="7" borderId="2" xfId="1" applyFont="1" applyFill="1" applyBorder="1" applyAlignment="1" applyProtection="1">
      <alignment vertical="center" wrapText="1"/>
      <protection hidden="1"/>
    </xf>
    <xf numFmtId="0" fontId="94" fillId="7" borderId="3" xfId="1" applyFont="1" applyFill="1" applyBorder="1" applyAlignment="1" applyProtection="1">
      <alignment vertical="center" wrapText="1"/>
      <protection hidden="1"/>
    </xf>
    <xf numFmtId="0" fontId="25" fillId="8" borderId="1" xfId="1" applyFont="1" applyFill="1" applyBorder="1" applyAlignment="1" applyProtection="1">
      <alignment horizontal="center" vertical="center"/>
      <protection locked="0"/>
    </xf>
    <xf numFmtId="0" fontId="25" fillId="8" borderId="2" xfId="1" applyFont="1" applyFill="1" applyBorder="1" applyAlignment="1" applyProtection="1">
      <alignment horizontal="center" vertical="center"/>
      <protection locked="0"/>
    </xf>
    <xf numFmtId="0" fontId="25" fillId="8" borderId="3" xfId="1" applyFont="1" applyFill="1" applyBorder="1" applyAlignment="1" applyProtection="1">
      <alignment horizontal="center" vertical="center"/>
      <protection locked="0"/>
    </xf>
    <xf numFmtId="0" fontId="25" fillId="7" borderId="1" xfId="1" applyFont="1" applyFill="1" applyBorder="1" applyAlignment="1" applyProtection="1">
      <alignment horizontal="center" vertical="center"/>
      <protection hidden="1"/>
    </xf>
    <xf numFmtId="0" fontId="25" fillId="7" borderId="2" xfId="1" applyFont="1" applyFill="1" applyBorder="1" applyAlignment="1" applyProtection="1">
      <alignment horizontal="center" vertical="center"/>
      <protection hidden="1"/>
    </xf>
    <xf numFmtId="0" fontId="25" fillId="7" borderId="3" xfId="1" applyFont="1" applyFill="1" applyBorder="1" applyAlignment="1" applyProtection="1">
      <alignment horizontal="center" vertical="center"/>
      <protection hidden="1"/>
    </xf>
    <xf numFmtId="0" fontId="25" fillId="7" borderId="4" xfId="1" applyFont="1" applyFill="1" applyBorder="1" applyAlignment="1" applyProtection="1">
      <alignment horizontal="center" vertical="center"/>
      <protection hidden="1"/>
    </xf>
    <xf numFmtId="0" fontId="27" fillId="7" borderId="7" xfId="1" applyFont="1" applyFill="1" applyBorder="1" applyAlignment="1" applyProtection="1">
      <alignment horizontal="left" vertical="top" wrapText="1"/>
      <protection hidden="1"/>
    </xf>
    <xf numFmtId="0" fontId="27" fillId="7" borderId="7" xfId="1" applyFont="1" applyFill="1" applyBorder="1" applyAlignment="1" applyProtection="1">
      <alignment horizontal="left" vertical="top"/>
      <protection hidden="1"/>
    </xf>
    <xf numFmtId="0" fontId="25" fillId="8" borderId="4" xfId="1" applyFont="1" applyFill="1" applyBorder="1" applyAlignment="1" applyProtection="1">
      <alignment horizontal="center" vertical="center"/>
      <protection locked="0"/>
    </xf>
    <xf numFmtId="0" fontId="30" fillId="7" borderId="0" xfId="1" applyFont="1" applyFill="1" applyAlignment="1" applyProtection="1">
      <alignment horizontal="center" vertical="center"/>
      <protection hidden="1"/>
    </xf>
    <xf numFmtId="0" fontId="27" fillId="7" borderId="7" xfId="1" applyFont="1" applyFill="1" applyBorder="1" applyAlignment="1" applyProtection="1">
      <alignment vertical="top" wrapText="1"/>
      <protection hidden="1"/>
    </xf>
    <xf numFmtId="0" fontId="27" fillId="7" borderId="2" xfId="1" applyFont="1" applyFill="1" applyBorder="1" applyAlignment="1" applyProtection="1">
      <alignment horizontal="center" vertical="center" shrinkToFit="1"/>
      <protection hidden="1"/>
    </xf>
    <xf numFmtId="0" fontId="64" fillId="7" borderId="4" xfId="7" applyFont="1" applyFill="1" applyBorder="1" applyAlignment="1" applyProtection="1">
      <alignment horizontal="center" vertical="center"/>
      <protection hidden="1"/>
    </xf>
    <xf numFmtId="0" fontId="67" fillId="7" borderId="4" xfId="7" applyFont="1" applyFill="1" applyBorder="1" applyAlignment="1" applyProtection="1">
      <alignment horizontal="center" vertical="center" wrapText="1"/>
      <protection hidden="1"/>
    </xf>
    <xf numFmtId="0" fontId="67" fillId="7" borderId="4" xfId="7" applyFont="1" applyFill="1" applyBorder="1" applyAlignment="1" applyProtection="1">
      <alignment horizontal="center" vertical="center"/>
      <protection hidden="1"/>
    </xf>
    <xf numFmtId="38" fontId="64" fillId="6" borderId="4" xfId="9" applyFont="1" applyFill="1" applyBorder="1" applyAlignment="1" applyProtection="1">
      <alignment horizontal="center" vertical="center"/>
      <protection locked="0"/>
    </xf>
    <xf numFmtId="38" fontId="64" fillId="7" borderId="4" xfId="9" applyFont="1" applyFill="1" applyBorder="1" applyAlignment="1" applyProtection="1">
      <alignment horizontal="center" vertical="center"/>
      <protection hidden="1"/>
    </xf>
    <xf numFmtId="38" fontId="64" fillId="7" borderId="1" xfId="9" applyFont="1" applyFill="1" applyBorder="1" applyAlignment="1" applyProtection="1">
      <alignment horizontal="center" vertical="center"/>
      <protection hidden="1"/>
    </xf>
    <xf numFmtId="38" fontId="64" fillId="7" borderId="52" xfId="15" applyFont="1" applyFill="1" applyBorder="1" applyAlignment="1" applyProtection="1">
      <alignment horizontal="center" vertical="center"/>
      <protection hidden="1"/>
    </xf>
    <xf numFmtId="38" fontId="64" fillId="7" borderId="53" xfId="15" applyFont="1" applyFill="1" applyBorder="1" applyAlignment="1" applyProtection="1">
      <alignment horizontal="center" vertical="center"/>
      <protection hidden="1"/>
    </xf>
    <xf numFmtId="38" fontId="64" fillId="7" borderId="54" xfId="15" applyFont="1" applyFill="1" applyBorder="1" applyAlignment="1" applyProtection="1">
      <alignment horizontal="center" vertical="center"/>
      <protection hidden="1"/>
    </xf>
    <xf numFmtId="38" fontId="87" fillId="7" borderId="4" xfId="9" applyFont="1" applyFill="1" applyBorder="1" applyAlignment="1" applyProtection="1">
      <alignment horizontal="center" vertical="center"/>
      <protection hidden="1"/>
    </xf>
    <xf numFmtId="0" fontId="64" fillId="7" borderId="7" xfId="7" applyFont="1" applyFill="1" applyBorder="1" applyAlignment="1" applyProtection="1">
      <alignment horizontal="center" vertical="center" shrinkToFit="1"/>
      <protection hidden="1"/>
    </xf>
    <xf numFmtId="0" fontId="64" fillId="7" borderId="1" xfId="7" applyFont="1" applyFill="1" applyBorder="1" applyAlignment="1" applyProtection="1">
      <alignment horizontal="center" vertical="center"/>
      <protection hidden="1"/>
    </xf>
    <xf numFmtId="0" fontId="64" fillId="7" borderId="49" xfId="7" applyFont="1" applyFill="1" applyBorder="1" applyAlignment="1" applyProtection="1">
      <alignment horizontal="center" vertical="center"/>
      <protection hidden="1"/>
    </xf>
    <xf numFmtId="0" fontId="64" fillId="7" borderId="50" xfId="7" applyFont="1" applyFill="1" applyBorder="1" applyAlignment="1" applyProtection="1">
      <alignment horizontal="center" vertical="center"/>
      <protection hidden="1"/>
    </xf>
    <xf numFmtId="0" fontId="64" fillId="7" borderId="51" xfId="7" applyFont="1" applyFill="1" applyBorder="1" applyAlignment="1" applyProtection="1">
      <alignment horizontal="center" vertical="center"/>
      <protection hidden="1"/>
    </xf>
    <xf numFmtId="38" fontId="85" fillId="7" borderId="4" xfId="9" applyFont="1" applyFill="1" applyBorder="1" applyAlignment="1" applyProtection="1">
      <alignment horizontal="right" vertical="center"/>
      <protection hidden="1"/>
    </xf>
    <xf numFmtId="0" fontId="64" fillId="8" borderId="1" xfId="7" applyFont="1" applyFill="1" applyBorder="1" applyAlignment="1" applyProtection="1">
      <alignment horizontal="center" vertical="center"/>
      <protection locked="0"/>
    </xf>
    <xf numFmtId="0" fontId="64" fillId="8" borderId="2" xfId="7" applyFont="1" applyFill="1" applyBorder="1" applyAlignment="1" applyProtection="1">
      <alignment horizontal="center" vertical="center"/>
      <protection locked="0"/>
    </xf>
    <xf numFmtId="0" fontId="64" fillId="8" borderId="3" xfId="7" applyFont="1" applyFill="1" applyBorder="1" applyAlignment="1" applyProtection="1">
      <alignment horizontal="center" vertical="center"/>
      <protection locked="0"/>
    </xf>
    <xf numFmtId="0" fontId="64" fillId="8" borderId="4" xfId="7" applyFont="1" applyFill="1" applyBorder="1" applyAlignment="1" applyProtection="1">
      <alignment horizontal="center" vertical="center"/>
      <protection locked="0"/>
    </xf>
    <xf numFmtId="0" fontId="66" fillId="7" borderId="0" xfId="7" applyFont="1" applyFill="1" applyAlignment="1" applyProtection="1">
      <alignment horizontal="center" vertical="center"/>
      <protection hidden="1"/>
    </xf>
    <xf numFmtId="0" fontId="87" fillId="7" borderId="4" xfId="7" applyFont="1" applyFill="1" applyBorder="1" applyAlignment="1" applyProtection="1">
      <alignment horizontal="center" vertical="center"/>
      <protection locked="0"/>
    </xf>
    <xf numFmtId="0" fontId="85" fillId="7" borderId="4" xfId="7" applyFont="1" applyFill="1" applyBorder="1" applyAlignment="1" applyProtection="1">
      <alignment horizontal="center" vertical="center"/>
      <protection locked="0"/>
    </xf>
    <xf numFmtId="0" fontId="64" fillId="7" borderId="12" xfId="7" applyFont="1" applyFill="1" applyBorder="1" applyAlignment="1" applyProtection="1">
      <alignment horizontal="center" vertical="center"/>
      <protection hidden="1"/>
    </xf>
    <xf numFmtId="0" fontId="64" fillId="7" borderId="7" xfId="7" applyFont="1" applyFill="1" applyBorder="1" applyAlignment="1" applyProtection="1">
      <alignment horizontal="center" vertical="center"/>
      <protection hidden="1"/>
    </xf>
    <xf numFmtId="0" fontId="64" fillId="7" borderId="8" xfId="7" applyFont="1" applyFill="1" applyBorder="1" applyAlignment="1" applyProtection="1">
      <alignment horizontal="center" vertical="center"/>
      <protection hidden="1"/>
    </xf>
    <xf numFmtId="0" fontId="64" fillId="7" borderId="11" xfId="7" applyFont="1" applyFill="1" applyBorder="1" applyAlignment="1" applyProtection="1">
      <alignment horizontal="center" vertical="center"/>
      <protection hidden="1"/>
    </xf>
    <xf numFmtId="0" fontId="64" fillId="7" borderId="5" xfId="7" applyFont="1" applyFill="1" applyBorder="1" applyAlignment="1" applyProtection="1">
      <alignment horizontal="center" vertical="center"/>
      <protection hidden="1"/>
    </xf>
    <xf numFmtId="0" fontId="64" fillId="7" borderId="10" xfId="7" applyFont="1" applyFill="1" applyBorder="1" applyAlignment="1" applyProtection="1">
      <alignment horizontal="center" vertical="center"/>
      <protection hidden="1"/>
    </xf>
    <xf numFmtId="0" fontId="64" fillId="7" borderId="2" xfId="7" applyFont="1" applyFill="1" applyBorder="1" applyAlignment="1" applyProtection="1">
      <alignment horizontal="center" vertical="center"/>
      <protection hidden="1"/>
    </xf>
    <xf numFmtId="0" fontId="64" fillId="7" borderId="3" xfId="7" applyFont="1" applyFill="1" applyBorder="1" applyAlignment="1" applyProtection="1">
      <alignment horizontal="center" vertical="center"/>
      <protection hidden="1"/>
    </xf>
    <xf numFmtId="0" fontId="87" fillId="8" borderId="1" xfId="7" applyFont="1" applyFill="1" applyBorder="1" applyAlignment="1" applyProtection="1">
      <alignment horizontal="center" vertical="center"/>
      <protection locked="0"/>
    </xf>
    <xf numFmtId="0" fontId="85" fillId="8" borderId="2" xfId="7" applyFont="1" applyFill="1" applyBorder="1" applyAlignment="1" applyProtection="1">
      <alignment horizontal="center" vertical="center"/>
      <protection locked="0"/>
    </xf>
    <xf numFmtId="0" fontId="85" fillId="8" borderId="3" xfId="7" applyFont="1" applyFill="1" applyBorder="1" applyAlignment="1" applyProtection="1">
      <alignment horizontal="center" vertical="center"/>
      <protection locked="0"/>
    </xf>
    <xf numFmtId="0" fontId="70" fillId="7" borderId="5" xfId="8" applyFont="1" applyFill="1" applyBorder="1" applyAlignment="1" applyProtection="1">
      <alignment horizontal="center" vertical="center"/>
      <protection hidden="1"/>
    </xf>
    <xf numFmtId="38" fontId="68" fillId="0" borderId="4" xfId="3" applyFont="1" applyBorder="1" applyAlignment="1" applyProtection="1">
      <alignment horizontal="center" vertical="center" wrapText="1"/>
      <protection hidden="1"/>
    </xf>
    <xf numFmtId="38" fontId="68" fillId="0" borderId="4" xfId="3" applyFont="1" applyBorder="1" applyAlignment="1" applyProtection="1">
      <alignment horizontal="center" vertical="center"/>
      <protection hidden="1"/>
    </xf>
    <xf numFmtId="0" fontId="68" fillId="0" borderId="4" xfId="8" applyFont="1" applyBorder="1" applyAlignment="1" applyProtection="1">
      <alignment horizontal="center" vertical="center"/>
      <protection hidden="1"/>
    </xf>
    <xf numFmtId="0" fontId="65" fillId="0" borderId="58" xfId="8" applyFont="1" applyBorder="1" applyAlignment="1" applyProtection="1">
      <alignment horizontal="center" vertical="center"/>
      <protection hidden="1"/>
    </xf>
    <xf numFmtId="0" fontId="65" fillId="0" borderId="59" xfId="8" applyFont="1" applyBorder="1" applyAlignment="1" applyProtection="1">
      <alignment horizontal="center" vertical="center"/>
      <protection hidden="1"/>
    </xf>
    <xf numFmtId="0" fontId="70" fillId="0" borderId="62" xfId="8" applyFont="1" applyBorder="1" applyAlignment="1" applyProtection="1">
      <alignment horizontal="center" vertical="center"/>
      <protection hidden="1"/>
    </xf>
    <xf numFmtId="0" fontId="70" fillId="0" borderId="22" xfId="8" applyFont="1" applyBorder="1" applyAlignment="1" applyProtection="1">
      <alignment horizontal="center" vertical="center"/>
      <protection hidden="1"/>
    </xf>
    <xf numFmtId="0" fontId="20" fillId="16" borderId="1" xfId="8" applyFont="1" applyFill="1" applyBorder="1" applyAlignment="1" applyProtection="1">
      <alignment horizontal="center" vertical="center"/>
      <protection locked="0"/>
    </xf>
    <xf numFmtId="0" fontId="20" fillId="16" borderId="2" xfId="8" applyFont="1" applyFill="1" applyBorder="1" applyAlignment="1" applyProtection="1">
      <alignment horizontal="center" vertical="center"/>
      <protection locked="0"/>
    </xf>
    <xf numFmtId="180" fontId="68" fillId="0" borderId="4" xfId="8" applyNumberFormat="1" applyFont="1" applyBorder="1" applyAlignment="1" applyProtection="1">
      <alignment horizontal="center" vertical="center"/>
      <protection hidden="1"/>
    </xf>
    <xf numFmtId="0" fontId="65" fillId="0" borderId="4" xfId="8" applyFont="1" applyBorder="1" applyAlignment="1" applyProtection="1">
      <alignment horizontal="center" vertical="center"/>
      <protection hidden="1"/>
    </xf>
    <xf numFmtId="38" fontId="65" fillId="0" borderId="78" xfId="9" applyFont="1" applyBorder="1" applyAlignment="1" applyProtection="1">
      <alignment horizontal="center" vertical="center" shrinkToFit="1"/>
      <protection hidden="1"/>
    </xf>
    <xf numFmtId="38" fontId="65" fillId="0" borderId="79" xfId="9" applyFont="1" applyBorder="1" applyAlignment="1" applyProtection="1">
      <alignment horizontal="center" vertical="center" shrinkToFit="1"/>
      <protection hidden="1"/>
    </xf>
    <xf numFmtId="180" fontId="65" fillId="0" borderId="4" xfId="8" applyNumberFormat="1" applyFont="1" applyBorder="1" applyAlignment="1" applyProtection="1">
      <alignment horizontal="center" vertical="center"/>
      <protection hidden="1"/>
    </xf>
    <xf numFmtId="38" fontId="65" fillId="0" borderId="4" xfId="3" applyFont="1" applyBorder="1" applyAlignment="1" applyProtection="1">
      <alignment horizontal="center" vertical="center" wrapText="1"/>
      <protection hidden="1"/>
    </xf>
    <xf numFmtId="38" fontId="65" fillId="0" borderId="4" xfId="3" applyFont="1" applyBorder="1" applyAlignment="1" applyProtection="1">
      <alignment horizontal="center" vertical="center"/>
      <protection hidden="1"/>
    </xf>
    <xf numFmtId="0" fontId="70" fillId="7" borderId="2" xfId="8" applyFont="1" applyFill="1" applyBorder="1" applyAlignment="1" applyProtection="1">
      <alignment horizontal="center" vertical="center"/>
      <protection hidden="1"/>
    </xf>
    <xf numFmtId="0" fontId="65" fillId="7" borderId="4" xfId="8" applyFont="1" applyFill="1" applyBorder="1" applyAlignment="1" applyProtection="1">
      <alignment horizontal="center" vertical="center"/>
      <protection hidden="1"/>
    </xf>
    <xf numFmtId="0" fontId="65" fillId="0" borderId="1" xfId="8" applyFont="1" applyBorder="1" applyAlignment="1" applyProtection="1">
      <alignment horizontal="center" vertical="center"/>
      <protection hidden="1"/>
    </xf>
    <xf numFmtId="0" fontId="65" fillId="0" borderId="2" xfId="8" applyFont="1" applyBorder="1" applyAlignment="1" applyProtection="1">
      <alignment horizontal="center" vertical="center"/>
      <protection hidden="1"/>
    </xf>
    <xf numFmtId="0" fontId="65" fillId="0" borderId="25" xfId="8" applyFont="1" applyBorder="1" applyAlignment="1" applyProtection="1">
      <alignment horizontal="center" vertical="center"/>
      <protection hidden="1"/>
    </xf>
    <xf numFmtId="0" fontId="65" fillId="7" borderId="58" xfId="8" applyFont="1" applyFill="1" applyBorder="1" applyAlignment="1" applyProtection="1">
      <alignment horizontal="center" vertical="center"/>
      <protection hidden="1"/>
    </xf>
    <xf numFmtId="0" fontId="65" fillId="7" borderId="59" xfId="8" applyFont="1" applyFill="1" applyBorder="1" applyAlignment="1" applyProtection="1">
      <alignment horizontal="center" vertical="center"/>
      <protection hidden="1"/>
    </xf>
    <xf numFmtId="0" fontId="70" fillId="7" borderId="62" xfId="8" applyFont="1" applyFill="1" applyBorder="1" applyAlignment="1" applyProtection="1">
      <alignment horizontal="center" vertical="center"/>
      <protection hidden="1"/>
    </xf>
    <xf numFmtId="0" fontId="70" fillId="7" borderId="22" xfId="8" applyFont="1" applyFill="1" applyBorder="1" applyAlignment="1" applyProtection="1">
      <alignment horizontal="center" vertical="center"/>
      <protection hidden="1"/>
    </xf>
    <xf numFmtId="38" fontId="65" fillId="0" borderId="19" xfId="9" applyFont="1" applyBorder="1" applyAlignment="1" applyProtection="1">
      <alignment horizontal="center" vertical="center" shrinkToFit="1"/>
      <protection hidden="1"/>
    </xf>
    <xf numFmtId="38" fontId="65" fillId="0" borderId="21" xfId="9" applyFont="1" applyBorder="1" applyAlignment="1" applyProtection="1">
      <alignment horizontal="center" vertical="center" shrinkToFit="1"/>
      <protection hidden="1"/>
    </xf>
    <xf numFmtId="0" fontId="107" fillId="16" borderId="1" xfId="8" applyFont="1" applyFill="1" applyBorder="1" applyAlignment="1" applyProtection="1">
      <alignment horizontal="center" vertical="center"/>
      <protection locked="0"/>
    </xf>
    <xf numFmtId="0" fontId="107" fillId="16" borderId="2" xfId="8" applyFont="1" applyFill="1" applyBorder="1" applyAlignment="1" applyProtection="1">
      <alignment horizontal="center" vertical="center"/>
      <protection locked="0"/>
    </xf>
    <xf numFmtId="180" fontId="65" fillId="7" borderId="4" xfId="8" applyNumberFormat="1" applyFont="1" applyFill="1" applyBorder="1" applyAlignment="1" applyProtection="1">
      <alignment horizontal="center" vertical="center"/>
      <protection hidden="1"/>
    </xf>
    <xf numFmtId="38" fontId="65" fillId="7" borderId="4" xfId="3" applyFont="1" applyFill="1" applyBorder="1" applyAlignment="1" applyProtection="1">
      <alignment horizontal="center" vertical="center" wrapText="1"/>
      <protection hidden="1"/>
    </xf>
    <xf numFmtId="38" fontId="65" fillId="7" borderId="4" xfId="3" applyFont="1" applyFill="1" applyBorder="1" applyAlignment="1" applyProtection="1">
      <alignment horizontal="center" vertical="center"/>
      <protection hidden="1"/>
    </xf>
    <xf numFmtId="0" fontId="51" fillId="7" borderId="37" xfId="10" applyFont="1" applyFill="1" applyBorder="1" applyAlignment="1" applyProtection="1">
      <alignment horizontal="center" vertical="center" wrapText="1" shrinkToFit="1"/>
      <protection hidden="1"/>
    </xf>
    <xf numFmtId="0" fontId="51" fillId="7" borderId="66" xfId="10" applyFont="1" applyFill="1" applyBorder="1" applyAlignment="1" applyProtection="1">
      <alignment horizontal="center" vertical="center" wrapText="1" shrinkToFit="1"/>
      <protection hidden="1"/>
    </xf>
    <xf numFmtId="0" fontId="45" fillId="7" borderId="38" xfId="10" applyFont="1" applyFill="1" applyBorder="1" applyAlignment="1" applyProtection="1">
      <alignment horizontal="center" vertical="center" wrapText="1" shrinkToFit="1"/>
      <protection hidden="1"/>
    </xf>
    <xf numFmtId="38" fontId="111" fillId="0" borderId="67" xfId="11" applyFont="1" applyFill="1" applyBorder="1" applyAlignment="1" applyProtection="1">
      <alignment horizontal="center" vertical="center" shrinkToFit="1"/>
      <protection hidden="1"/>
    </xf>
    <xf numFmtId="38" fontId="111" fillId="0" borderId="66" xfId="11" applyFont="1" applyFill="1" applyBorder="1" applyAlignment="1" applyProtection="1">
      <alignment horizontal="center" vertical="center" shrinkToFit="1"/>
      <protection hidden="1"/>
    </xf>
    <xf numFmtId="38" fontId="111" fillId="0" borderId="68" xfId="11" applyFont="1" applyFill="1" applyBorder="1" applyAlignment="1" applyProtection="1">
      <alignment horizontal="center" vertical="center" shrinkToFit="1"/>
      <protection hidden="1"/>
    </xf>
    <xf numFmtId="38" fontId="111" fillId="0" borderId="69" xfId="11" applyFont="1" applyFill="1" applyBorder="1" applyAlignment="1" applyProtection="1">
      <alignment horizontal="center" vertical="center" shrinkToFit="1"/>
      <protection hidden="1"/>
    </xf>
    <xf numFmtId="38" fontId="111" fillId="0" borderId="70" xfId="11" applyFont="1" applyFill="1" applyBorder="1" applyAlignment="1" applyProtection="1">
      <alignment horizontal="center" vertical="center" shrinkToFit="1"/>
      <protection hidden="1"/>
    </xf>
    <xf numFmtId="38" fontId="111" fillId="0" borderId="71" xfId="11" applyFont="1" applyFill="1" applyBorder="1" applyAlignment="1" applyProtection="1">
      <alignment horizontal="center" vertical="center" shrinkToFit="1"/>
      <protection hidden="1"/>
    </xf>
    <xf numFmtId="0" fontId="111" fillId="8" borderId="72" xfId="10" applyFont="1" applyFill="1" applyBorder="1" applyAlignment="1" applyProtection="1">
      <alignment horizontal="center" vertical="center"/>
      <protection locked="0"/>
    </xf>
    <xf numFmtId="0" fontId="111" fillId="8" borderId="73" xfId="10" applyFont="1" applyFill="1" applyBorder="1" applyAlignment="1" applyProtection="1">
      <alignment horizontal="center" vertical="center"/>
      <protection locked="0"/>
    </xf>
    <xf numFmtId="0" fontId="111" fillId="8" borderId="74" xfId="10" applyFont="1" applyFill="1" applyBorder="1" applyAlignment="1" applyProtection="1">
      <alignment horizontal="center" vertical="center"/>
      <protection locked="0"/>
    </xf>
    <xf numFmtId="0" fontId="8" fillId="7" borderId="34" xfId="10" applyFont="1" applyFill="1" applyBorder="1" applyAlignment="1" applyProtection="1">
      <alignment horizontal="center" vertical="center" shrinkToFit="1"/>
      <protection hidden="1"/>
    </xf>
    <xf numFmtId="0" fontId="8" fillId="7" borderId="64" xfId="10" applyFont="1" applyFill="1" applyBorder="1" applyAlignment="1" applyProtection="1">
      <alignment horizontal="center" vertical="center" shrinkToFit="1"/>
      <protection hidden="1"/>
    </xf>
    <xf numFmtId="0" fontId="8" fillId="7" borderId="35" xfId="10" applyFont="1" applyFill="1" applyBorder="1" applyAlignment="1" applyProtection="1">
      <alignment horizontal="center" vertical="center" shrinkToFit="1"/>
      <protection hidden="1"/>
    </xf>
    <xf numFmtId="38" fontId="111" fillId="8" borderId="65" xfId="11" applyFont="1" applyFill="1" applyBorder="1" applyAlignment="1" applyProtection="1">
      <alignment horizontal="center" vertical="center" shrinkToFit="1"/>
      <protection locked="0"/>
    </xf>
    <xf numFmtId="38" fontId="111" fillId="8" borderId="64" xfId="11" applyFont="1" applyFill="1" applyBorder="1" applyAlignment="1" applyProtection="1">
      <alignment horizontal="center" vertical="center" shrinkToFit="1"/>
      <protection locked="0"/>
    </xf>
    <xf numFmtId="38" fontId="111" fillId="8" borderId="35" xfId="11" applyFont="1" applyFill="1" applyBorder="1" applyAlignment="1" applyProtection="1">
      <alignment horizontal="center" vertical="center" shrinkToFit="1"/>
      <protection locked="0"/>
    </xf>
    <xf numFmtId="38" fontId="111" fillId="8" borderId="36" xfId="11" applyFont="1" applyFill="1" applyBorder="1" applyAlignment="1" applyProtection="1">
      <alignment horizontal="center" vertical="center" shrinkToFit="1"/>
      <protection locked="0"/>
    </xf>
    <xf numFmtId="0" fontId="50" fillId="8" borderId="31" xfId="10" applyFont="1" applyFill="1" applyBorder="1" applyAlignment="1" applyProtection="1">
      <alignment horizontal="center" vertical="center" shrinkToFit="1"/>
      <protection locked="0"/>
    </xf>
    <xf numFmtId="0" fontId="50" fillId="8" borderId="2" xfId="10" applyFont="1" applyFill="1" applyBorder="1" applyAlignment="1" applyProtection="1">
      <alignment horizontal="center" vertical="center" shrinkToFit="1"/>
      <protection locked="0"/>
    </xf>
    <xf numFmtId="38" fontId="111" fillId="8" borderId="12" xfId="11" applyFont="1" applyFill="1" applyBorder="1" applyAlignment="1" applyProtection="1">
      <alignment horizontal="center" vertical="center" shrinkToFit="1"/>
      <protection locked="0"/>
    </xf>
    <xf numFmtId="38" fontId="111" fillId="8" borderId="7" xfId="11" applyFont="1" applyFill="1" applyBorder="1" applyAlignment="1" applyProtection="1">
      <alignment horizontal="center" vertical="center" shrinkToFit="1"/>
      <protection locked="0"/>
    </xf>
    <xf numFmtId="38" fontId="111" fillId="8" borderId="8" xfId="11" applyFont="1" applyFill="1" applyBorder="1" applyAlignment="1" applyProtection="1">
      <alignment horizontal="center" vertical="center" shrinkToFit="1"/>
      <protection locked="0"/>
    </xf>
    <xf numFmtId="38" fontId="111" fillId="8" borderId="63" xfId="11" applyFont="1" applyFill="1" applyBorder="1" applyAlignment="1" applyProtection="1">
      <alignment horizontal="center" vertical="center" shrinkToFit="1"/>
      <protection locked="0"/>
    </xf>
    <xf numFmtId="0" fontId="35" fillId="7" borderId="31" xfId="10" applyFont="1" applyFill="1" applyBorder="1" applyAlignment="1" applyProtection="1">
      <alignment horizontal="center" vertical="center" shrinkToFit="1"/>
      <protection hidden="1"/>
    </xf>
    <xf numFmtId="0" fontId="35" fillId="7" borderId="2" xfId="10" applyFont="1" applyFill="1" applyBorder="1" applyAlignment="1" applyProtection="1">
      <alignment horizontal="center" vertical="center" shrinkToFit="1"/>
      <protection hidden="1"/>
    </xf>
    <xf numFmtId="0" fontId="49" fillId="7" borderId="3" xfId="10" applyFont="1" applyFill="1" applyBorder="1" applyAlignment="1" applyProtection="1">
      <alignment horizontal="center" vertical="center" shrinkToFit="1"/>
      <protection hidden="1"/>
    </xf>
    <xf numFmtId="14" fontId="110" fillId="8" borderId="1" xfId="10" applyNumberFormat="1" applyFont="1" applyFill="1" applyBorder="1" applyAlignment="1" applyProtection="1">
      <alignment horizontal="center" vertical="center" shrinkToFit="1"/>
      <protection locked="0"/>
    </xf>
    <xf numFmtId="0" fontId="110" fillId="8" borderId="2" xfId="10" applyFont="1" applyFill="1" applyBorder="1" applyAlignment="1" applyProtection="1">
      <alignment horizontal="center" vertical="center" shrinkToFit="1"/>
      <protection locked="0"/>
    </xf>
    <xf numFmtId="0" fontId="110" fillId="8" borderId="3" xfId="10" applyFont="1" applyFill="1" applyBorder="1" applyAlignment="1" applyProtection="1">
      <alignment horizontal="center" vertical="center" shrinkToFit="1"/>
      <protection locked="0"/>
    </xf>
    <xf numFmtId="14" fontId="110" fillId="8" borderId="2" xfId="10" applyNumberFormat="1" applyFont="1" applyFill="1" applyBorder="1" applyAlignment="1" applyProtection="1">
      <alignment horizontal="center" vertical="center" shrinkToFit="1"/>
      <protection locked="0"/>
    </xf>
    <xf numFmtId="14" fontId="110" fillId="8" borderId="3" xfId="10" applyNumberFormat="1" applyFont="1" applyFill="1" applyBorder="1" applyAlignment="1" applyProtection="1">
      <alignment horizontal="center" vertical="center" shrinkToFit="1"/>
      <protection locked="0"/>
    </xf>
    <xf numFmtId="0" fontId="110" fillId="8" borderId="33" xfId="10" applyFont="1" applyFill="1" applyBorder="1" applyAlignment="1" applyProtection="1">
      <alignment horizontal="center" vertical="center" shrinkToFit="1"/>
      <protection locked="0"/>
    </xf>
    <xf numFmtId="0" fontId="109" fillId="8" borderId="31" xfId="10" applyFont="1" applyFill="1" applyBorder="1" applyAlignment="1" applyProtection="1">
      <alignment horizontal="center" vertical="center" shrinkToFit="1"/>
      <protection locked="0"/>
    </xf>
    <xf numFmtId="0" fontId="109" fillId="8" borderId="2" xfId="10" applyFont="1" applyFill="1" applyBorder="1" applyAlignment="1" applyProtection="1">
      <alignment horizontal="center" vertical="center" shrinkToFit="1"/>
      <protection locked="0"/>
    </xf>
    <xf numFmtId="38" fontId="111" fillId="8" borderId="1" xfId="11" applyFont="1" applyFill="1" applyBorder="1" applyAlignment="1" applyProtection="1">
      <alignment horizontal="center" vertical="center" shrinkToFit="1"/>
      <protection locked="0"/>
    </xf>
    <xf numFmtId="38" fontId="111" fillId="8" borderId="2" xfId="11" applyFont="1" applyFill="1" applyBorder="1" applyAlignment="1" applyProtection="1">
      <alignment horizontal="center" vertical="center" shrinkToFit="1"/>
      <protection locked="0"/>
    </xf>
    <xf numFmtId="38" fontId="111" fillId="8" borderId="3" xfId="11" applyFont="1" applyFill="1" applyBorder="1" applyAlignment="1" applyProtection="1">
      <alignment horizontal="center" vertical="center" shrinkToFit="1"/>
      <protection locked="0"/>
    </xf>
    <xf numFmtId="0" fontId="6" fillId="7" borderId="0" xfId="10" applyFont="1" applyFill="1" applyProtection="1">
      <alignment vertical="center"/>
      <protection hidden="1"/>
    </xf>
    <xf numFmtId="0" fontId="35" fillId="7" borderId="26" xfId="10" applyFont="1" applyFill="1" applyBorder="1" applyAlignment="1" applyProtection="1">
      <alignment horizontal="center" vertical="center" shrinkToFit="1"/>
      <protection hidden="1"/>
    </xf>
    <xf numFmtId="0" fontId="35" fillId="7" borderId="29" xfId="10" applyFont="1" applyFill="1" applyBorder="1" applyAlignment="1" applyProtection="1">
      <alignment horizontal="center" vertical="center" shrinkToFit="1"/>
      <protection hidden="1"/>
    </xf>
    <xf numFmtId="0" fontId="49" fillId="7" borderId="27" xfId="10" applyFont="1" applyFill="1" applyBorder="1" applyAlignment="1" applyProtection="1">
      <alignment horizontal="center" vertical="center" shrinkToFit="1"/>
      <protection hidden="1"/>
    </xf>
    <xf numFmtId="179" fontId="108" fillId="4" borderId="28" xfId="10" applyNumberFormat="1" applyFont="1" applyFill="1" applyBorder="1" applyAlignment="1" applyProtection="1">
      <alignment horizontal="center" vertical="center"/>
      <protection hidden="1"/>
    </xf>
    <xf numFmtId="179" fontId="108" fillId="4" borderId="29" xfId="10" applyNumberFormat="1" applyFont="1" applyFill="1" applyBorder="1" applyAlignment="1" applyProtection="1">
      <alignment horizontal="center" vertical="center"/>
      <protection hidden="1"/>
    </xf>
    <xf numFmtId="179" fontId="108" fillId="4" borderId="30" xfId="10" applyNumberFormat="1" applyFont="1" applyFill="1" applyBorder="1" applyAlignment="1" applyProtection="1">
      <alignment horizontal="center" vertical="center"/>
      <protection hidden="1"/>
    </xf>
    <xf numFmtId="0" fontId="35" fillId="7" borderId="3" xfId="10" applyFont="1" applyFill="1" applyBorder="1" applyAlignment="1" applyProtection="1">
      <alignment horizontal="center" vertical="center" shrinkToFit="1"/>
      <protection hidden="1"/>
    </xf>
    <xf numFmtId="0" fontId="110" fillId="8" borderId="15" xfId="10" applyFont="1" applyFill="1" applyBorder="1" applyAlignment="1" applyProtection="1">
      <alignment horizontal="center" vertical="center" shrinkToFit="1"/>
      <protection locked="0"/>
    </xf>
    <xf numFmtId="0" fontId="110" fillId="8" borderId="1" xfId="10" applyFont="1" applyFill="1" applyBorder="1" applyAlignment="1" applyProtection="1">
      <alignment horizontal="center" vertical="center" shrinkToFit="1"/>
      <protection locked="0"/>
    </xf>
    <xf numFmtId="0" fontId="110" fillId="8" borderId="32" xfId="10" applyFont="1" applyFill="1" applyBorder="1" applyAlignment="1" applyProtection="1">
      <alignment horizontal="center" vertical="center" shrinkToFit="1"/>
      <protection locked="0"/>
    </xf>
    <xf numFmtId="0" fontId="81" fillId="7" borderId="1" xfId="5" applyFont="1" applyFill="1" applyBorder="1" applyAlignment="1" applyProtection="1">
      <alignment horizontal="center" vertical="center" wrapText="1"/>
      <protection hidden="1"/>
    </xf>
    <xf numFmtId="0" fontId="81" fillId="7" borderId="2" xfId="5" applyFont="1" applyFill="1" applyBorder="1" applyAlignment="1" applyProtection="1">
      <alignment horizontal="center" vertical="center" wrapText="1"/>
      <protection hidden="1"/>
    </xf>
    <xf numFmtId="0" fontId="81" fillId="7" borderId="3" xfId="5" applyFont="1" applyFill="1" applyBorder="1" applyAlignment="1" applyProtection="1">
      <alignment horizontal="center" vertical="center" wrapText="1"/>
      <protection hidden="1"/>
    </xf>
    <xf numFmtId="0" fontId="80" fillId="7" borderId="1" xfId="5" applyFont="1" applyFill="1" applyBorder="1" applyAlignment="1" applyProtection="1">
      <alignment horizontal="center" vertical="center"/>
      <protection hidden="1"/>
    </xf>
    <xf numFmtId="0" fontId="80" fillId="7" borderId="2" xfId="5" applyFont="1" applyFill="1" applyBorder="1" applyAlignment="1" applyProtection="1">
      <alignment horizontal="center" vertical="center"/>
      <protection hidden="1"/>
    </xf>
    <xf numFmtId="0" fontId="80" fillId="7" borderId="3" xfId="5" applyFont="1" applyFill="1" applyBorder="1" applyAlignment="1" applyProtection="1">
      <alignment horizontal="center" vertical="center"/>
      <protection hidden="1"/>
    </xf>
    <xf numFmtId="0" fontId="80" fillId="7" borderId="1" xfId="5" applyFont="1" applyFill="1" applyBorder="1" applyAlignment="1" applyProtection="1">
      <alignment horizontal="center" vertical="center" wrapText="1"/>
      <protection hidden="1"/>
    </xf>
    <xf numFmtId="0" fontId="36" fillId="7" borderId="1" xfId="5" applyFill="1" applyBorder="1" applyAlignment="1" applyProtection="1">
      <alignment horizontal="center" vertical="center" shrinkToFit="1"/>
      <protection hidden="1"/>
    </xf>
    <xf numFmtId="0" fontId="36" fillId="7" borderId="2" xfId="5" applyFill="1" applyBorder="1" applyAlignment="1" applyProtection="1">
      <alignment horizontal="center" vertical="center" shrinkToFit="1"/>
      <protection hidden="1"/>
    </xf>
    <xf numFmtId="0" fontId="36" fillId="7" borderId="3" xfId="5" applyFill="1" applyBorder="1" applyAlignment="1" applyProtection="1">
      <alignment horizontal="center" vertical="center" shrinkToFit="1"/>
      <protection hidden="1"/>
    </xf>
    <xf numFmtId="0" fontId="80" fillId="7" borderId="1" xfId="5" applyFont="1" applyFill="1" applyBorder="1" applyAlignment="1" applyProtection="1">
      <alignment horizontal="center" vertical="center" shrinkToFit="1"/>
      <protection hidden="1"/>
    </xf>
    <xf numFmtId="0" fontId="80" fillId="7" borderId="2" xfId="5" applyFont="1" applyFill="1" applyBorder="1" applyAlignment="1" applyProtection="1">
      <alignment horizontal="center" vertical="center" shrinkToFit="1"/>
      <protection hidden="1"/>
    </xf>
    <xf numFmtId="0" fontId="80" fillId="7" borderId="3" xfId="5" applyFont="1" applyFill="1" applyBorder="1" applyAlignment="1" applyProtection="1">
      <alignment horizontal="center" vertical="center" shrinkToFit="1"/>
      <protection hidden="1"/>
    </xf>
    <xf numFmtId="0" fontId="113" fillId="8" borderId="12" xfId="5" applyFont="1" applyFill="1" applyBorder="1" applyAlignment="1" applyProtection="1">
      <alignment horizontal="center" vertical="center"/>
      <protection locked="0"/>
    </xf>
    <xf numFmtId="0" fontId="112" fillId="8" borderId="8" xfId="5" applyFont="1" applyFill="1" applyBorder="1" applyAlignment="1" applyProtection="1">
      <alignment horizontal="center" vertical="center"/>
      <protection locked="0"/>
    </xf>
    <xf numFmtId="0" fontId="112" fillId="8" borderId="11" xfId="5" applyFont="1" applyFill="1" applyBorder="1" applyAlignment="1" applyProtection="1">
      <alignment horizontal="center" vertical="center"/>
      <protection locked="0"/>
    </xf>
    <xf numFmtId="0" fontId="112" fillId="8" borderId="10" xfId="5" applyFont="1" applyFill="1" applyBorder="1" applyAlignment="1" applyProtection="1">
      <alignment horizontal="center" vertical="center"/>
      <protection locked="0"/>
    </xf>
    <xf numFmtId="0" fontId="36" fillId="8" borderId="12" xfId="5" applyFill="1" applyBorder="1" applyAlignment="1" applyProtection="1">
      <alignment horizontal="center" vertical="center"/>
      <protection locked="0"/>
    </xf>
    <xf numFmtId="0" fontId="36" fillId="8" borderId="8" xfId="5" applyFill="1" applyBorder="1" applyAlignment="1" applyProtection="1">
      <alignment horizontal="center" vertical="center"/>
      <protection locked="0"/>
    </xf>
    <xf numFmtId="0" fontId="36" fillId="8" borderId="11" xfId="5" applyFill="1" applyBorder="1" applyAlignment="1" applyProtection="1">
      <alignment horizontal="center" vertical="center"/>
      <protection locked="0"/>
    </xf>
    <xf numFmtId="0" fontId="36" fillId="8" borderId="10" xfId="5" applyFill="1" applyBorder="1" applyAlignment="1" applyProtection="1">
      <alignment horizontal="center" vertical="center"/>
      <protection locked="0"/>
    </xf>
    <xf numFmtId="0" fontId="112" fillId="8" borderId="1" xfId="5" applyFont="1" applyFill="1" applyBorder="1" applyAlignment="1" applyProtection="1">
      <alignment horizontal="center" vertical="center" shrinkToFit="1"/>
      <protection locked="0"/>
    </xf>
    <xf numFmtId="0" fontId="112" fillId="8" borderId="2" xfId="5" applyFont="1" applyFill="1" applyBorder="1" applyAlignment="1" applyProtection="1">
      <alignment horizontal="center" vertical="center" shrinkToFit="1"/>
      <protection locked="0"/>
    </xf>
    <xf numFmtId="0" fontId="112" fillId="8" borderId="3" xfId="5" applyFont="1" applyFill="1" applyBorder="1" applyAlignment="1" applyProtection="1">
      <alignment horizontal="center" vertical="center" shrinkToFit="1"/>
      <protection locked="0"/>
    </xf>
    <xf numFmtId="0" fontId="36" fillId="8" borderId="7" xfId="5" applyFill="1" applyBorder="1" applyAlignment="1" applyProtection="1">
      <alignment horizontal="center" vertical="center"/>
      <protection locked="0"/>
    </xf>
    <xf numFmtId="0" fontId="113" fillId="8" borderId="1" xfId="5" applyFont="1" applyFill="1" applyBorder="1" applyAlignment="1" applyProtection="1">
      <alignment horizontal="left" vertical="center"/>
      <protection locked="0"/>
    </xf>
    <xf numFmtId="0" fontId="113" fillId="8" borderId="2" xfId="5" applyFont="1" applyFill="1" applyBorder="1" applyAlignment="1" applyProtection="1">
      <alignment horizontal="left" vertical="center"/>
      <protection locked="0"/>
    </xf>
    <xf numFmtId="0" fontId="113" fillId="8" borderId="3" xfId="5" applyFont="1" applyFill="1" applyBorder="1" applyAlignment="1" applyProtection="1">
      <alignment horizontal="left" vertical="center"/>
      <protection locked="0"/>
    </xf>
    <xf numFmtId="0" fontId="112" fillId="8" borderId="7" xfId="5" applyFont="1" applyFill="1" applyBorder="1" applyAlignment="1" applyProtection="1">
      <alignment horizontal="center" vertical="center"/>
      <protection locked="0"/>
    </xf>
    <xf numFmtId="0" fontId="112" fillId="8" borderId="5" xfId="5" applyFont="1" applyFill="1" applyBorder="1" applyAlignment="1" applyProtection="1">
      <alignment horizontal="center" vertical="center"/>
      <protection locked="0"/>
    </xf>
    <xf numFmtId="0" fontId="36" fillId="8" borderId="5" xfId="5" applyFill="1" applyBorder="1" applyAlignment="1" applyProtection="1">
      <alignment horizontal="center" vertical="center"/>
      <protection locked="0"/>
    </xf>
    <xf numFmtId="0" fontId="113" fillId="8" borderId="1" xfId="5" applyFont="1" applyFill="1" applyBorder="1" applyAlignment="1" applyProtection="1">
      <alignment horizontal="left" vertical="center"/>
      <protection locked="0" hidden="1"/>
    </xf>
    <xf numFmtId="0" fontId="112" fillId="8" borderId="2" xfId="5" applyFont="1" applyFill="1" applyBorder="1" applyAlignment="1" applyProtection="1">
      <alignment horizontal="left" vertical="center"/>
      <protection locked="0" hidden="1"/>
    </xf>
    <xf numFmtId="0" fontId="112" fillId="8" borderId="3" xfId="5" applyFont="1" applyFill="1" applyBorder="1" applyAlignment="1" applyProtection="1">
      <alignment horizontal="left" vertical="center"/>
      <protection locked="0" hidden="1"/>
    </xf>
    <xf numFmtId="0" fontId="36" fillId="8" borderId="1" xfId="5" applyFill="1" applyBorder="1" applyAlignment="1" applyProtection="1">
      <alignment horizontal="center" vertical="center" shrinkToFit="1"/>
      <protection locked="0"/>
    </xf>
    <xf numFmtId="0" fontId="36" fillId="8" borderId="2" xfId="5" applyFill="1" applyBorder="1" applyAlignment="1" applyProtection="1">
      <alignment horizontal="center" vertical="center" shrinkToFit="1"/>
      <protection locked="0"/>
    </xf>
    <xf numFmtId="0" fontId="36" fillId="8" borderId="3" xfId="5" applyFill="1" applyBorder="1" applyAlignment="1" applyProtection="1">
      <alignment horizontal="center" vertical="center" shrinkToFit="1"/>
      <protection locked="0"/>
    </xf>
    <xf numFmtId="0" fontId="112" fillId="8" borderId="1" xfId="5" applyFont="1" applyFill="1" applyBorder="1" applyAlignment="1" applyProtection="1">
      <alignment horizontal="center" vertical="center"/>
      <protection locked="0"/>
    </xf>
    <xf numFmtId="0" fontId="112" fillId="8" borderId="2" xfId="5" applyFont="1" applyFill="1" applyBorder="1" applyAlignment="1" applyProtection="1">
      <alignment horizontal="center" vertical="center"/>
      <protection locked="0"/>
    </xf>
    <xf numFmtId="0" fontId="36" fillId="8" borderId="1" xfId="5" applyFill="1" applyBorder="1" applyAlignment="1" applyProtection="1">
      <alignment horizontal="center" vertical="center"/>
      <protection locked="0"/>
    </xf>
    <xf numFmtId="0" fontId="36" fillId="8" borderId="2" xfId="5" applyFill="1" applyBorder="1" applyAlignment="1" applyProtection="1">
      <alignment horizontal="center" vertical="center"/>
      <protection locked="0"/>
    </xf>
    <xf numFmtId="0" fontId="113" fillId="8" borderId="7" xfId="5" applyFont="1" applyFill="1" applyBorder="1" applyAlignment="1" applyProtection="1">
      <alignment horizontal="center" vertical="center"/>
      <protection locked="0"/>
    </xf>
    <xf numFmtId="0" fontId="112" fillId="8" borderId="6" xfId="5" applyFont="1" applyFill="1" applyBorder="1" applyAlignment="1" applyProtection="1">
      <alignment horizontal="center" vertical="center"/>
      <protection locked="0"/>
    </xf>
    <xf numFmtId="0" fontId="112" fillId="8" borderId="0" xfId="5" applyFont="1" applyFill="1" applyAlignment="1" applyProtection="1">
      <alignment horizontal="center" vertical="center"/>
      <protection locked="0"/>
    </xf>
    <xf numFmtId="0" fontId="112" fillId="8" borderId="12" xfId="5" applyFont="1" applyFill="1" applyBorder="1" applyAlignment="1" applyProtection="1">
      <alignment horizontal="left" vertical="center"/>
      <protection locked="0"/>
    </xf>
    <xf numFmtId="0" fontId="112" fillId="8" borderId="7" xfId="5" applyFont="1" applyFill="1" applyBorder="1" applyAlignment="1" applyProtection="1">
      <alignment horizontal="left" vertical="center"/>
      <protection locked="0"/>
    </xf>
    <xf numFmtId="0" fontId="112" fillId="8" borderId="8" xfId="5" applyFont="1" applyFill="1" applyBorder="1" applyAlignment="1" applyProtection="1">
      <alignment horizontal="left" vertical="center"/>
      <protection locked="0"/>
    </xf>
    <xf numFmtId="0" fontId="112" fillId="8" borderId="11" xfId="5" applyFont="1" applyFill="1" applyBorder="1" applyAlignment="1" applyProtection="1">
      <alignment horizontal="left" vertical="center"/>
      <protection locked="0"/>
    </xf>
    <xf numFmtId="0" fontId="112" fillId="8" borderId="5" xfId="5" applyFont="1" applyFill="1" applyBorder="1" applyAlignment="1" applyProtection="1">
      <alignment horizontal="left" vertical="center"/>
      <protection locked="0"/>
    </xf>
    <xf numFmtId="0" fontId="112" fillId="8" borderId="10" xfId="5" applyFont="1" applyFill="1" applyBorder="1" applyAlignment="1" applyProtection="1">
      <alignment horizontal="left" vertical="center"/>
      <protection locked="0"/>
    </xf>
    <xf numFmtId="0" fontId="36" fillId="8" borderId="3" xfId="5" applyFill="1" applyBorder="1" applyAlignment="1" applyProtection="1">
      <alignment horizontal="center" vertical="center"/>
      <protection locked="0"/>
    </xf>
    <xf numFmtId="0" fontId="36" fillId="8" borderId="80" xfId="5" applyFill="1" applyBorder="1" applyAlignment="1" applyProtection="1">
      <alignment horizontal="center" vertical="center"/>
      <protection locked="0"/>
    </xf>
    <xf numFmtId="0" fontId="36" fillId="8" borderId="81" xfId="5" applyFill="1" applyBorder="1" applyAlignment="1" applyProtection="1">
      <alignment horizontal="center" vertical="center"/>
      <protection locked="0"/>
    </xf>
    <xf numFmtId="0" fontId="36" fillId="8" borderId="82" xfId="5" applyFill="1" applyBorder="1" applyAlignment="1" applyProtection="1">
      <alignment horizontal="center" vertical="center"/>
      <protection locked="0"/>
    </xf>
    <xf numFmtId="0" fontId="64" fillId="7" borderId="1" xfId="7" applyFont="1" applyFill="1" applyBorder="1" applyAlignment="1" applyProtection="1">
      <alignment vertical="center" wrapText="1"/>
      <protection hidden="1"/>
    </xf>
    <xf numFmtId="0" fontId="64" fillId="7" borderId="3" xfId="7" applyFont="1" applyFill="1" applyBorder="1" applyAlignment="1" applyProtection="1">
      <alignment vertical="center" wrapText="1"/>
      <protection hidden="1"/>
    </xf>
    <xf numFmtId="0" fontId="64" fillId="7" borderId="4" xfId="7" applyFont="1" applyFill="1" applyBorder="1" applyAlignment="1" applyProtection="1">
      <alignment vertical="center" wrapText="1"/>
      <protection hidden="1"/>
    </xf>
    <xf numFmtId="0" fontId="85" fillId="7" borderId="4" xfId="7" applyFont="1" applyFill="1" applyBorder="1" applyAlignment="1" applyProtection="1">
      <alignment vertical="center" wrapText="1"/>
      <protection hidden="1"/>
    </xf>
    <xf numFmtId="0" fontId="64" fillId="7" borderId="4" xfId="7" applyFont="1" applyFill="1" applyBorder="1" applyAlignment="1" applyProtection="1">
      <alignment vertical="center" shrinkToFit="1"/>
      <protection hidden="1"/>
    </xf>
    <xf numFmtId="181" fontId="67" fillId="7" borderId="1" xfId="12" applyNumberFormat="1" applyFont="1" applyFill="1" applyBorder="1" applyAlignment="1" applyProtection="1">
      <alignment horizontal="center" vertical="center" wrapText="1" shrinkToFit="1"/>
      <protection hidden="1"/>
    </xf>
    <xf numFmtId="181" fontId="67" fillId="7" borderId="3" xfId="12" applyNumberFormat="1" applyFont="1" applyFill="1" applyBorder="1" applyAlignment="1" applyProtection="1">
      <alignment horizontal="center" vertical="center" wrapText="1" shrinkToFit="1"/>
      <protection hidden="1"/>
    </xf>
    <xf numFmtId="0" fontId="73" fillId="10" borderId="1" xfId="12" applyFont="1" applyFill="1" applyBorder="1" applyAlignment="1" applyProtection="1">
      <alignment horizontal="center" vertical="center"/>
      <protection hidden="1"/>
    </xf>
    <xf numFmtId="0" fontId="73" fillId="10" borderId="2" xfId="12" applyFont="1" applyFill="1" applyBorder="1" applyAlignment="1" applyProtection="1">
      <alignment horizontal="center" vertical="center"/>
      <protection hidden="1"/>
    </xf>
    <xf numFmtId="0" fontId="73" fillId="10" borderId="3" xfId="12" applyFont="1" applyFill="1" applyBorder="1" applyAlignment="1" applyProtection="1">
      <alignment horizontal="center" vertical="center"/>
      <protection hidden="1"/>
    </xf>
    <xf numFmtId="0" fontId="64" fillId="7" borderId="1" xfId="7" applyFont="1" applyFill="1" applyBorder="1" applyAlignment="1" applyProtection="1">
      <alignment horizontal="left" vertical="center" wrapText="1"/>
      <protection hidden="1"/>
    </xf>
    <xf numFmtId="0" fontId="64" fillId="7" borderId="3" xfId="7" applyFont="1" applyFill="1" applyBorder="1" applyAlignment="1" applyProtection="1">
      <alignment horizontal="left" vertical="center" wrapText="1"/>
      <protection hidden="1"/>
    </xf>
    <xf numFmtId="0" fontId="64" fillId="7" borderId="4" xfId="7" applyFont="1" applyFill="1" applyBorder="1" applyAlignment="1" applyProtection="1">
      <alignment horizontal="center" vertical="center" wrapText="1"/>
      <protection hidden="1"/>
    </xf>
    <xf numFmtId="0" fontId="84" fillId="7" borderId="14" xfId="7" applyFont="1" applyFill="1" applyBorder="1" applyAlignment="1" applyProtection="1">
      <alignment horizontal="left" vertical="center" wrapText="1"/>
      <protection hidden="1"/>
    </xf>
    <xf numFmtId="0" fontId="84" fillId="7" borderId="13" xfId="7" applyFont="1" applyFill="1" applyBorder="1" applyAlignment="1" applyProtection="1">
      <alignment horizontal="left" vertical="center" wrapText="1"/>
      <protection hidden="1"/>
    </xf>
    <xf numFmtId="0" fontId="84" fillId="7" borderId="15" xfId="7" applyFont="1" applyFill="1" applyBorder="1" applyAlignment="1" applyProtection="1">
      <alignment horizontal="left" vertical="center" wrapText="1"/>
      <protection hidden="1"/>
    </xf>
    <xf numFmtId="0" fontId="67" fillId="7" borderId="4" xfId="7" applyFont="1" applyFill="1" applyBorder="1" applyAlignment="1" applyProtection="1">
      <alignment vertical="center" wrapText="1" shrinkToFit="1"/>
      <protection hidden="1"/>
    </xf>
    <xf numFmtId="0" fontId="67" fillId="7" borderId="14" xfId="7" applyFont="1" applyFill="1" applyBorder="1" applyAlignment="1" applyProtection="1">
      <alignment horizontal="left" vertical="center" wrapText="1"/>
      <protection hidden="1"/>
    </xf>
    <xf numFmtId="0" fontId="67" fillId="7" borderId="15" xfId="7" applyFont="1" applyFill="1" applyBorder="1" applyAlignment="1" applyProtection="1">
      <alignment horizontal="left" vertical="center" wrapText="1"/>
      <protection hidden="1"/>
    </xf>
    <xf numFmtId="0" fontId="67" fillId="7" borderId="1" xfId="7" applyFont="1" applyFill="1" applyBorder="1" applyAlignment="1" applyProtection="1">
      <alignment vertical="center" shrinkToFit="1"/>
      <protection hidden="1"/>
    </xf>
    <xf numFmtId="0" fontId="67" fillId="7" borderId="3" xfId="7" applyFont="1" applyFill="1" applyBorder="1" applyAlignment="1" applyProtection="1">
      <alignment vertical="center" shrinkToFit="1"/>
      <protection hidden="1"/>
    </xf>
    <xf numFmtId="0" fontId="67" fillId="7" borderId="1" xfId="7" applyFont="1" applyFill="1" applyBorder="1" applyAlignment="1" applyProtection="1">
      <alignment vertical="center" wrapText="1"/>
      <protection hidden="1"/>
    </xf>
    <xf numFmtId="0" fontId="67" fillId="7" borderId="3" xfId="7" applyFont="1" applyFill="1" applyBorder="1" applyAlignment="1" applyProtection="1">
      <alignment vertical="center" wrapText="1"/>
      <protection hidden="1"/>
    </xf>
    <xf numFmtId="0" fontId="67" fillId="7" borderId="4" xfId="7" applyFont="1" applyFill="1" applyBorder="1" applyAlignment="1" applyProtection="1">
      <alignment vertical="center" wrapText="1"/>
      <protection hidden="1"/>
    </xf>
    <xf numFmtId="0" fontId="67" fillId="7" borderId="1" xfId="7" applyFont="1" applyFill="1" applyBorder="1" applyAlignment="1" applyProtection="1">
      <alignment horizontal="left" vertical="center" wrapText="1"/>
      <protection hidden="1"/>
    </xf>
    <xf numFmtId="0" fontId="67" fillId="7" borderId="3" xfId="7" applyFont="1" applyFill="1" applyBorder="1" applyAlignment="1" applyProtection="1">
      <alignment horizontal="left" vertical="center" wrapText="1"/>
      <protection hidden="1"/>
    </xf>
    <xf numFmtId="181" fontId="67" fillId="7" borderId="3" xfId="12" applyNumberFormat="1" applyFont="1" applyFill="1" applyBorder="1" applyAlignment="1" applyProtection="1">
      <alignment horizontal="center" vertical="center" shrinkToFit="1"/>
      <protection hidden="1"/>
    </xf>
    <xf numFmtId="0" fontId="67" fillId="7" borderId="4" xfId="7" applyFont="1" applyFill="1" applyBorder="1" applyAlignment="1" applyProtection="1">
      <alignment horizontal="left" vertical="center" wrapText="1"/>
      <protection hidden="1"/>
    </xf>
    <xf numFmtId="0" fontId="25" fillId="7" borderId="1" xfId="0" applyFont="1" applyFill="1" applyBorder="1" applyAlignment="1" applyProtection="1">
      <alignment horizontal="center" vertical="center"/>
      <protection hidden="1"/>
    </xf>
    <xf numFmtId="0" fontId="25" fillId="7" borderId="2" xfId="0" applyFont="1" applyFill="1" applyBorder="1" applyAlignment="1" applyProtection="1">
      <alignment horizontal="center" vertical="center"/>
      <protection hidden="1"/>
    </xf>
    <xf numFmtId="0" fontId="25" fillId="7" borderId="3" xfId="0" applyFont="1" applyFill="1" applyBorder="1" applyAlignment="1" applyProtection="1">
      <alignment horizontal="center" vertical="center"/>
      <protection hidden="1"/>
    </xf>
    <xf numFmtId="0" fontId="94" fillId="7" borderId="0" xfId="0" applyFont="1" applyFill="1" applyAlignment="1" applyProtection="1">
      <alignment horizontal="left" vertical="top" wrapText="1"/>
      <protection hidden="1"/>
    </xf>
    <xf numFmtId="0" fontId="25" fillId="7" borderId="5" xfId="0" applyFont="1" applyFill="1" applyBorder="1" applyAlignment="1" applyProtection="1">
      <alignment horizontal="center" vertical="center"/>
      <protection hidden="1"/>
    </xf>
    <xf numFmtId="0" fontId="25" fillId="7" borderId="12" xfId="0" applyFont="1" applyFill="1" applyBorder="1" applyAlignment="1" applyProtection="1">
      <alignment horizontal="center" vertical="center"/>
      <protection hidden="1"/>
    </xf>
    <xf numFmtId="0" fontId="25" fillId="7" borderId="7" xfId="0" applyFont="1" applyFill="1" applyBorder="1" applyAlignment="1" applyProtection="1">
      <alignment horizontal="center" vertical="center"/>
      <protection hidden="1"/>
    </xf>
    <xf numFmtId="0" fontId="25" fillId="7" borderId="8" xfId="0" applyFont="1" applyFill="1" applyBorder="1" applyAlignment="1" applyProtection="1">
      <alignment horizontal="center" vertical="center"/>
      <protection hidden="1"/>
    </xf>
    <xf numFmtId="179" fontId="101" fillId="7" borderId="11" xfId="0" applyNumberFormat="1" applyFont="1" applyFill="1" applyBorder="1" applyAlignment="1" applyProtection="1">
      <alignment horizontal="left" vertical="center"/>
      <protection hidden="1"/>
    </xf>
    <xf numFmtId="179" fontId="101" fillId="7" borderId="5" xfId="0" applyNumberFormat="1" applyFont="1" applyFill="1" applyBorder="1" applyAlignment="1" applyProtection="1">
      <alignment horizontal="left" vertical="center"/>
      <protection hidden="1"/>
    </xf>
    <xf numFmtId="179" fontId="101" fillId="7" borderId="10" xfId="0" applyNumberFormat="1" applyFont="1" applyFill="1" applyBorder="1" applyAlignment="1" applyProtection="1">
      <alignment horizontal="left" vertical="center"/>
      <protection hidden="1"/>
    </xf>
    <xf numFmtId="0" fontId="94" fillId="8" borderId="1" xfId="0" applyFont="1" applyFill="1" applyBorder="1" applyAlignment="1" applyProtection="1">
      <alignment horizontal="left" vertical="center" wrapText="1"/>
      <protection locked="0"/>
    </xf>
    <xf numFmtId="0" fontId="94" fillId="8" borderId="2" xfId="0" applyFont="1" applyFill="1" applyBorder="1" applyAlignment="1" applyProtection="1">
      <alignment horizontal="left" vertical="center" wrapText="1"/>
      <protection locked="0"/>
    </xf>
    <xf numFmtId="0" fontId="94" fillId="8" borderId="3" xfId="0" applyFont="1" applyFill="1" applyBorder="1" applyAlignment="1" applyProtection="1">
      <alignment horizontal="left" vertical="center" wrapText="1"/>
      <protection locked="0"/>
    </xf>
    <xf numFmtId="58" fontId="94" fillId="7" borderId="1" xfId="0" applyNumberFormat="1" applyFont="1" applyFill="1" applyBorder="1" applyAlignment="1" applyProtection="1">
      <alignment horizontal="left" vertical="center"/>
      <protection hidden="1"/>
    </xf>
    <xf numFmtId="58" fontId="94" fillId="7" borderId="2" xfId="0" applyNumberFormat="1" applyFont="1" applyFill="1" applyBorder="1" applyAlignment="1" applyProtection="1">
      <alignment horizontal="left" vertical="center"/>
      <protection hidden="1"/>
    </xf>
    <xf numFmtId="58" fontId="94" fillId="7" borderId="3" xfId="0" applyNumberFormat="1" applyFont="1" applyFill="1" applyBorder="1" applyAlignment="1" applyProtection="1">
      <alignment horizontal="left" vertical="center"/>
      <protection hidden="1"/>
    </xf>
    <xf numFmtId="176" fontId="24" fillId="8" borderId="0" xfId="0" applyNumberFormat="1" applyFont="1" applyFill="1" applyAlignment="1" applyProtection="1">
      <alignment horizontal="right" vertical="center"/>
      <protection locked="0"/>
    </xf>
    <xf numFmtId="179" fontId="94" fillId="7" borderId="12" xfId="0" applyNumberFormat="1" applyFont="1" applyFill="1" applyBorder="1" applyAlignment="1" applyProtection="1">
      <alignment horizontal="left" vertical="center" shrinkToFit="1"/>
      <protection hidden="1"/>
    </xf>
    <xf numFmtId="179" fontId="94" fillId="7" borderId="7" xfId="0" applyNumberFormat="1" applyFont="1" applyFill="1" applyBorder="1" applyAlignment="1" applyProtection="1">
      <alignment horizontal="left" vertical="center" shrinkToFit="1"/>
      <protection hidden="1"/>
    </xf>
    <xf numFmtId="179" fontId="94" fillId="7" borderId="8" xfId="0" applyNumberFormat="1" applyFont="1" applyFill="1" applyBorder="1" applyAlignment="1" applyProtection="1">
      <alignment horizontal="left" vertical="center" shrinkToFit="1"/>
      <protection hidden="1"/>
    </xf>
    <xf numFmtId="0" fontId="25" fillId="7" borderId="11" xfId="0" applyFont="1" applyFill="1" applyBorder="1" applyAlignment="1" applyProtection="1">
      <alignment horizontal="center" vertical="center"/>
      <protection hidden="1"/>
    </xf>
    <xf numFmtId="0" fontId="25" fillId="7" borderId="10" xfId="0" applyFont="1" applyFill="1" applyBorder="1" applyAlignment="1" applyProtection="1">
      <alignment horizontal="center" vertical="center"/>
      <protection hidden="1"/>
    </xf>
    <xf numFmtId="58" fontId="94" fillId="7" borderId="0" xfId="4" applyNumberFormat="1" applyFont="1" applyFill="1" applyAlignment="1" applyProtection="1">
      <alignment horizontal="distributed" vertical="center"/>
      <protection hidden="1"/>
    </xf>
    <xf numFmtId="0" fontId="26" fillId="8" borderId="1" xfId="0" applyFont="1" applyFill="1" applyBorder="1" applyAlignment="1" applyProtection="1">
      <alignment horizontal="center" vertical="center"/>
      <protection locked="0"/>
    </xf>
    <xf numFmtId="0" fontId="26" fillId="8" borderId="2" xfId="0" applyFont="1" applyFill="1" applyBorder="1" applyAlignment="1" applyProtection="1">
      <alignment horizontal="center" vertical="center"/>
      <protection locked="0"/>
    </xf>
    <xf numFmtId="0" fontId="26" fillId="8" borderId="3" xfId="0" applyFont="1" applyFill="1" applyBorder="1" applyAlignment="1" applyProtection="1">
      <alignment horizontal="center" vertical="center"/>
      <protection locked="0"/>
    </xf>
    <xf numFmtId="0" fontId="31" fillId="7" borderId="12" xfId="0" applyFont="1" applyFill="1" applyBorder="1" applyAlignment="1" applyProtection="1">
      <alignment horizontal="center" vertical="center" textRotation="255"/>
      <protection hidden="1"/>
    </xf>
    <xf numFmtId="0" fontId="31" fillId="7" borderId="6" xfId="0" applyFont="1" applyFill="1" applyBorder="1" applyAlignment="1" applyProtection="1">
      <alignment horizontal="center" vertical="center" textRotation="255"/>
      <protection hidden="1"/>
    </xf>
    <xf numFmtId="0" fontId="31" fillId="7" borderId="11" xfId="0" applyFont="1" applyFill="1" applyBorder="1" applyAlignment="1" applyProtection="1">
      <alignment horizontal="center" vertical="center" textRotation="255"/>
      <protection hidden="1"/>
    </xf>
    <xf numFmtId="179" fontId="25" fillId="7" borderId="0" xfId="0" applyNumberFormat="1" applyFont="1" applyFill="1" applyAlignment="1" applyProtection="1">
      <alignment horizontal="left" vertical="center" shrinkToFit="1"/>
      <protection hidden="1"/>
    </xf>
    <xf numFmtId="179" fontId="25" fillId="7" borderId="0" xfId="0" applyNumberFormat="1" applyFont="1" applyFill="1" applyAlignment="1" applyProtection="1">
      <alignment horizontal="left" vertical="center"/>
      <protection hidden="1"/>
    </xf>
    <xf numFmtId="58" fontId="25" fillId="7" borderId="0" xfId="4" applyNumberFormat="1" applyFont="1" applyFill="1" applyAlignment="1" applyProtection="1">
      <alignment horizontal="distributed" vertical="center"/>
      <protection hidden="1"/>
    </xf>
    <xf numFmtId="0" fontId="26" fillId="8" borderId="1" xfId="0" applyFont="1" applyFill="1" applyBorder="1" applyAlignment="1" applyProtection="1">
      <alignment horizontal="left" vertical="center" wrapText="1"/>
      <protection locked="0"/>
    </xf>
    <xf numFmtId="0" fontId="26" fillId="8" borderId="2" xfId="0" applyFont="1" applyFill="1" applyBorder="1" applyAlignment="1" applyProtection="1">
      <alignment horizontal="left" vertical="center" wrapText="1"/>
      <protection locked="0"/>
    </xf>
    <xf numFmtId="0" fontId="26" fillId="8" borderId="3" xfId="0" applyFont="1" applyFill="1" applyBorder="1" applyAlignment="1" applyProtection="1">
      <alignment horizontal="left" vertical="center" wrapText="1"/>
      <protection locked="0"/>
    </xf>
    <xf numFmtId="179" fontId="25" fillId="7" borderId="12" xfId="0" applyNumberFormat="1" applyFont="1" applyFill="1" applyBorder="1" applyAlignment="1" applyProtection="1">
      <alignment horizontal="left" vertical="center" shrinkToFit="1"/>
      <protection hidden="1"/>
    </xf>
    <xf numFmtId="179" fontId="25" fillId="7" borderId="7" xfId="0" applyNumberFormat="1" applyFont="1" applyFill="1" applyBorder="1" applyAlignment="1" applyProtection="1">
      <alignment horizontal="left" vertical="center" shrinkToFit="1"/>
      <protection hidden="1"/>
    </xf>
    <xf numFmtId="179" fontId="25" fillId="7" borderId="8" xfId="0" applyNumberFormat="1" applyFont="1" applyFill="1" applyBorder="1" applyAlignment="1" applyProtection="1">
      <alignment horizontal="left" vertical="center" shrinkToFit="1"/>
      <protection hidden="1"/>
    </xf>
    <xf numFmtId="179" fontId="26" fillId="7" borderId="11" xfId="0" applyNumberFormat="1" applyFont="1" applyFill="1" applyBorder="1" applyAlignment="1" applyProtection="1">
      <alignment horizontal="left" vertical="center"/>
      <protection hidden="1"/>
    </xf>
    <xf numFmtId="179" fontId="26" fillId="7" borderId="5" xfId="0" applyNumberFormat="1" applyFont="1" applyFill="1" applyBorder="1" applyAlignment="1" applyProtection="1">
      <alignment horizontal="left" vertical="center"/>
      <protection hidden="1"/>
    </xf>
    <xf numFmtId="179" fontId="26" fillId="7" borderId="10" xfId="0" applyNumberFormat="1" applyFont="1" applyFill="1" applyBorder="1" applyAlignment="1" applyProtection="1">
      <alignment horizontal="left" vertical="center"/>
      <protection hidden="1"/>
    </xf>
    <xf numFmtId="0" fontId="26" fillId="8" borderId="1" xfId="0" applyFont="1" applyFill="1" applyBorder="1" applyAlignment="1" applyProtection="1">
      <alignment horizontal="left" vertical="center"/>
      <protection locked="0"/>
    </xf>
    <xf numFmtId="0" fontId="26" fillId="8" borderId="2" xfId="0" applyFont="1" applyFill="1" applyBorder="1" applyAlignment="1" applyProtection="1">
      <alignment horizontal="left" vertical="center"/>
      <protection locked="0"/>
    </xf>
    <xf numFmtId="0" fontId="26" fillId="8" borderId="3" xfId="0" applyFont="1" applyFill="1" applyBorder="1" applyAlignment="1" applyProtection="1">
      <alignment horizontal="left" vertical="center"/>
      <protection locked="0"/>
    </xf>
    <xf numFmtId="0" fontId="26" fillId="0" borderId="2" xfId="0" applyFont="1" applyBorder="1" applyAlignment="1" applyProtection="1">
      <alignment horizontal="center" vertical="center"/>
      <protection hidden="1"/>
    </xf>
    <xf numFmtId="0" fontId="26" fillId="0" borderId="3" xfId="0" applyFont="1" applyBorder="1" applyAlignment="1" applyProtection="1">
      <alignment horizontal="center" vertical="center"/>
      <protection hidden="1"/>
    </xf>
    <xf numFmtId="0" fontId="26" fillId="0" borderId="1" xfId="0" applyFont="1" applyBorder="1" applyAlignment="1" applyProtection="1">
      <alignment horizontal="center" vertical="center"/>
      <protection hidden="1"/>
    </xf>
    <xf numFmtId="0" fontId="31" fillId="7" borderId="2" xfId="1" applyFont="1" applyFill="1" applyBorder="1" applyAlignment="1" applyProtection="1">
      <alignment horizontal="center" vertical="center" wrapText="1"/>
      <protection hidden="1"/>
    </xf>
    <xf numFmtId="0" fontId="31" fillId="7" borderId="14" xfId="1" applyFont="1" applyFill="1" applyBorder="1" applyAlignment="1" applyProtection="1">
      <alignment horizontal="center" vertical="center" wrapText="1"/>
      <protection hidden="1"/>
    </xf>
    <xf numFmtId="0" fontId="31" fillId="7" borderId="15" xfId="1" applyFont="1" applyFill="1" applyBorder="1" applyAlignment="1" applyProtection="1">
      <alignment horizontal="center" vertical="center" wrapText="1"/>
      <protection hidden="1"/>
    </xf>
    <xf numFmtId="177" fontId="25" fillId="8" borderId="8" xfId="1" applyNumberFormat="1" applyFont="1" applyFill="1" applyBorder="1" applyAlignment="1" applyProtection="1">
      <alignment horizontal="center" vertical="center" wrapText="1"/>
      <protection locked="0"/>
    </xf>
    <xf numFmtId="177" fontId="25" fillId="8" borderId="10" xfId="1" applyNumberFormat="1" applyFont="1" applyFill="1" applyBorder="1" applyAlignment="1" applyProtection="1">
      <alignment horizontal="center" vertical="center" wrapText="1"/>
      <protection locked="0"/>
    </xf>
    <xf numFmtId="176" fontId="25" fillId="8" borderId="2" xfId="1" applyNumberFormat="1" applyFont="1" applyFill="1" applyBorder="1" applyAlignment="1" applyProtection="1">
      <alignment horizontal="center" vertical="center"/>
      <protection locked="0"/>
    </xf>
    <xf numFmtId="0" fontId="25" fillId="7" borderId="1" xfId="1" applyFont="1" applyFill="1" applyBorder="1" applyAlignment="1" applyProtection="1">
      <alignment horizontal="center" vertical="center" wrapText="1"/>
      <protection locked="0"/>
    </xf>
    <xf numFmtId="0" fontId="25" fillId="7" borderId="2" xfId="1" applyFont="1" applyFill="1" applyBorder="1" applyAlignment="1" applyProtection="1">
      <alignment horizontal="center" vertical="center" wrapText="1"/>
      <protection locked="0"/>
    </xf>
    <xf numFmtId="0" fontId="25" fillId="7" borderId="3" xfId="1" applyFont="1" applyFill="1" applyBorder="1" applyAlignment="1" applyProtection="1">
      <alignment horizontal="center" vertical="center" wrapText="1"/>
      <protection locked="0"/>
    </xf>
    <xf numFmtId="179" fontId="31" fillId="7" borderId="12" xfId="1" applyNumberFormat="1" applyFont="1" applyFill="1" applyBorder="1" applyAlignment="1" applyProtection="1">
      <alignment horizontal="left" vertical="center" shrinkToFit="1"/>
      <protection hidden="1"/>
    </xf>
    <xf numFmtId="179" fontId="31" fillId="7" borderId="7" xfId="1" applyNumberFormat="1" applyFont="1" applyFill="1" applyBorder="1" applyAlignment="1" applyProtection="1">
      <alignment horizontal="left" vertical="center" shrinkToFit="1"/>
      <protection hidden="1"/>
    </xf>
    <xf numFmtId="179" fontId="31" fillId="7" borderId="8" xfId="1" applyNumberFormat="1" applyFont="1" applyFill="1" applyBorder="1" applyAlignment="1" applyProtection="1">
      <alignment horizontal="left" vertical="center" shrinkToFit="1"/>
      <protection hidden="1"/>
    </xf>
    <xf numFmtId="0" fontId="25" fillId="8" borderId="1" xfId="0" applyFont="1" applyFill="1" applyBorder="1" applyAlignment="1" applyProtection="1">
      <alignment horizontal="center" vertical="center" wrapText="1"/>
      <protection locked="0"/>
    </xf>
    <xf numFmtId="0" fontId="25" fillId="8" borderId="2" xfId="0" applyFont="1" applyFill="1" applyBorder="1" applyAlignment="1" applyProtection="1">
      <alignment horizontal="center" vertical="center" wrapText="1"/>
      <protection locked="0"/>
    </xf>
    <xf numFmtId="0" fontId="25" fillId="8" borderId="3" xfId="0" applyFont="1" applyFill="1" applyBorder="1" applyAlignment="1" applyProtection="1">
      <alignment horizontal="center" vertical="center" wrapText="1"/>
      <protection locked="0"/>
    </xf>
    <xf numFmtId="0" fontId="25" fillId="7" borderId="1" xfId="0" applyFont="1" applyFill="1" applyBorder="1" applyAlignment="1" applyProtection="1">
      <alignment horizontal="left" vertical="center"/>
      <protection hidden="1"/>
    </xf>
    <xf numFmtId="0" fontId="25" fillId="7" borderId="2" xfId="0" applyFont="1" applyFill="1" applyBorder="1" applyAlignment="1" applyProtection="1">
      <alignment horizontal="left" vertical="center"/>
      <protection hidden="1"/>
    </xf>
    <xf numFmtId="0" fontId="25" fillId="7" borderId="3" xfId="0" applyFont="1" applyFill="1" applyBorder="1" applyAlignment="1" applyProtection="1">
      <alignment horizontal="left" vertical="center"/>
      <protection hidden="1"/>
    </xf>
    <xf numFmtId="0" fontId="31" fillId="7" borderId="1" xfId="0" applyFont="1" applyFill="1" applyBorder="1" applyAlignment="1" applyProtection="1">
      <alignment horizontal="center" vertical="center"/>
      <protection hidden="1"/>
    </xf>
    <xf numFmtId="0" fontId="31" fillId="7" borderId="2" xfId="0" applyFont="1" applyFill="1" applyBorder="1" applyAlignment="1" applyProtection="1">
      <alignment horizontal="center" vertical="center"/>
      <protection hidden="1"/>
    </xf>
    <xf numFmtId="0" fontId="31" fillId="7" borderId="3" xfId="0" applyFont="1" applyFill="1" applyBorder="1" applyAlignment="1" applyProtection="1">
      <alignment horizontal="center" vertical="center"/>
      <protection hidden="1"/>
    </xf>
    <xf numFmtId="0" fontId="25" fillId="7" borderId="1" xfId="0" applyFont="1" applyFill="1" applyBorder="1" applyAlignment="1" applyProtection="1">
      <alignment horizontal="center" vertical="center" wrapText="1"/>
      <protection hidden="1"/>
    </xf>
    <xf numFmtId="0" fontId="25" fillId="7" borderId="2" xfId="0" applyFont="1" applyFill="1" applyBorder="1" applyAlignment="1" applyProtection="1">
      <alignment horizontal="center" vertical="center" wrapText="1"/>
      <protection hidden="1"/>
    </xf>
    <xf numFmtId="0" fontId="25" fillId="7" borderId="3" xfId="0" applyFont="1" applyFill="1" applyBorder="1" applyAlignment="1" applyProtection="1">
      <alignment horizontal="center" vertical="center" wrapText="1"/>
      <protection hidden="1"/>
    </xf>
    <xf numFmtId="179" fontId="25" fillId="7" borderId="5" xfId="0" applyNumberFormat="1" applyFont="1" applyFill="1" applyBorder="1" applyAlignment="1" applyProtection="1">
      <alignment horizontal="left" vertical="center"/>
      <protection hidden="1"/>
    </xf>
    <xf numFmtId="179" fontId="25" fillId="7" borderId="10" xfId="0" applyNumberFormat="1" applyFont="1" applyFill="1" applyBorder="1" applyAlignment="1" applyProtection="1">
      <alignment horizontal="left" vertical="center"/>
      <protection hidden="1"/>
    </xf>
    <xf numFmtId="179" fontId="25" fillId="7" borderId="9" xfId="0" applyNumberFormat="1" applyFont="1" applyFill="1" applyBorder="1" applyAlignment="1" applyProtection="1">
      <alignment horizontal="left" vertical="center"/>
      <protection hidden="1"/>
    </xf>
    <xf numFmtId="0" fontId="25" fillId="8" borderId="1" xfId="0" applyFont="1" applyFill="1" applyBorder="1" applyAlignment="1" applyProtection="1">
      <alignment horizontal="left" vertical="center" wrapText="1"/>
      <protection locked="0"/>
    </xf>
    <xf numFmtId="0" fontId="25" fillId="8" borderId="2" xfId="0" applyFont="1" applyFill="1" applyBorder="1" applyAlignment="1" applyProtection="1">
      <alignment horizontal="left" vertical="center" wrapText="1"/>
      <protection locked="0"/>
    </xf>
    <xf numFmtId="0" fontId="25" fillId="8" borderId="3" xfId="0" applyFont="1" applyFill="1" applyBorder="1" applyAlignment="1" applyProtection="1">
      <alignment horizontal="left" vertical="center" wrapText="1"/>
      <protection locked="0"/>
    </xf>
    <xf numFmtId="0" fontId="25" fillId="8" borderId="1" xfId="0" applyFont="1" applyFill="1" applyBorder="1" applyAlignment="1" applyProtection="1">
      <alignment horizontal="center" vertical="center"/>
      <protection locked="0"/>
    </xf>
    <xf numFmtId="0" fontId="25" fillId="8" borderId="2" xfId="0" applyFont="1" applyFill="1" applyBorder="1" applyAlignment="1" applyProtection="1">
      <alignment horizontal="center" vertical="center"/>
      <protection locked="0"/>
    </xf>
    <xf numFmtId="0" fontId="25" fillId="8" borderId="3" xfId="0" applyFont="1" applyFill="1" applyBorder="1" applyAlignment="1" applyProtection="1">
      <alignment horizontal="center" vertical="center"/>
      <protection locked="0"/>
    </xf>
    <xf numFmtId="179" fontId="25" fillId="7" borderId="7" xfId="0" applyNumberFormat="1" applyFont="1" applyFill="1" applyBorder="1" applyAlignment="1" applyProtection="1">
      <alignment horizontal="left" vertical="center"/>
      <protection hidden="1"/>
    </xf>
    <xf numFmtId="179" fontId="25" fillId="7" borderId="8" xfId="0" applyNumberFormat="1" applyFont="1" applyFill="1" applyBorder="1" applyAlignment="1" applyProtection="1">
      <alignment horizontal="left" vertical="center"/>
      <protection hidden="1"/>
    </xf>
    <xf numFmtId="179" fontId="25" fillId="7" borderId="12" xfId="1" applyNumberFormat="1" applyFont="1" applyFill="1" applyBorder="1" applyAlignment="1" applyProtection="1">
      <alignment horizontal="left" vertical="center" shrinkToFit="1"/>
      <protection hidden="1"/>
    </xf>
    <xf numFmtId="179" fontId="25" fillId="7" borderId="7" xfId="1" applyNumberFormat="1" applyFont="1" applyFill="1" applyBorder="1" applyAlignment="1" applyProtection="1">
      <alignment horizontal="left" vertical="center" shrinkToFit="1"/>
      <protection hidden="1"/>
    </xf>
    <xf numFmtId="179" fontId="25" fillId="7" borderId="8" xfId="1" applyNumberFormat="1" applyFont="1" applyFill="1" applyBorder="1" applyAlignment="1" applyProtection="1">
      <alignment horizontal="left" vertical="center" shrinkToFit="1"/>
      <protection hidden="1"/>
    </xf>
    <xf numFmtId="0" fontId="25" fillId="0" borderId="1" xfId="0" applyFont="1" applyBorder="1" applyAlignment="1" applyProtection="1">
      <alignment horizontal="center" vertical="center"/>
      <protection hidden="1"/>
    </xf>
    <xf numFmtId="0" fontId="25" fillId="0" borderId="2" xfId="0" applyFont="1" applyBorder="1" applyAlignment="1" applyProtection="1">
      <alignment horizontal="center" vertical="center"/>
      <protection hidden="1"/>
    </xf>
    <xf numFmtId="0" fontId="25" fillId="0" borderId="3" xfId="0" applyFont="1" applyBorder="1" applyAlignment="1" applyProtection="1">
      <alignment horizontal="center" vertical="center"/>
      <protection hidden="1"/>
    </xf>
    <xf numFmtId="38" fontId="32" fillId="8" borderId="1" xfId="15" applyFont="1" applyFill="1" applyBorder="1" applyAlignment="1" applyProtection="1">
      <alignment horizontal="center" vertical="center"/>
      <protection locked="0"/>
    </xf>
    <xf numFmtId="38" fontId="32" fillId="8" borderId="2" xfId="15" applyFont="1" applyFill="1" applyBorder="1" applyAlignment="1" applyProtection="1">
      <alignment horizontal="center" vertical="center"/>
      <protection locked="0"/>
    </xf>
    <xf numFmtId="0" fontId="24" fillId="7" borderId="12" xfId="1" applyFont="1" applyFill="1" applyBorder="1" applyAlignment="1" applyProtection="1">
      <alignment horizontal="center" vertical="center"/>
      <protection hidden="1"/>
    </xf>
    <xf numFmtId="0" fontId="24" fillId="7" borderId="7" xfId="1" applyFont="1" applyFill="1" applyBorder="1" applyAlignment="1" applyProtection="1">
      <alignment horizontal="center" vertical="center"/>
      <protection hidden="1"/>
    </xf>
    <xf numFmtId="179" fontId="24" fillId="7" borderId="11" xfId="1" applyNumberFormat="1" applyFont="1" applyFill="1" applyBorder="1" applyAlignment="1" applyProtection="1">
      <alignment horizontal="left" vertical="center"/>
      <protection hidden="1"/>
    </xf>
    <xf numFmtId="179" fontId="24" fillId="7" borderId="5" xfId="1" applyNumberFormat="1" applyFont="1" applyFill="1" applyBorder="1" applyAlignment="1" applyProtection="1">
      <alignment horizontal="left" vertical="center"/>
      <protection hidden="1"/>
    </xf>
    <xf numFmtId="179" fontId="24" fillId="7" borderId="10" xfId="1" applyNumberFormat="1" applyFont="1" applyFill="1" applyBorder="1" applyAlignment="1" applyProtection="1">
      <alignment horizontal="left" vertical="center"/>
      <protection hidden="1"/>
    </xf>
    <xf numFmtId="179" fontId="24" fillId="7" borderId="12" xfId="1" applyNumberFormat="1" applyFont="1" applyFill="1" applyBorder="1" applyAlignment="1" applyProtection="1">
      <alignment horizontal="left" vertical="center" shrinkToFit="1"/>
      <protection hidden="1"/>
    </xf>
    <xf numFmtId="179" fontId="24" fillId="7" borderId="7" xfId="1" applyNumberFormat="1" applyFont="1" applyFill="1" applyBorder="1" applyAlignment="1" applyProtection="1">
      <alignment horizontal="left" vertical="center" shrinkToFit="1"/>
      <protection hidden="1"/>
    </xf>
    <xf numFmtId="179" fontId="24" fillId="7" borderId="8" xfId="1" applyNumberFormat="1" applyFont="1" applyFill="1" applyBorder="1" applyAlignment="1" applyProtection="1">
      <alignment horizontal="left" vertical="center" shrinkToFit="1"/>
      <protection hidden="1"/>
    </xf>
    <xf numFmtId="0" fontId="24" fillId="8" borderId="1" xfId="1" applyFont="1" applyFill="1" applyBorder="1" applyAlignment="1" applyProtection="1">
      <alignment horizontal="left" vertical="center"/>
      <protection locked="0"/>
    </xf>
    <xf numFmtId="0" fontId="24" fillId="8" borderId="2" xfId="1" applyFont="1" applyFill="1" applyBorder="1" applyAlignment="1" applyProtection="1">
      <alignment horizontal="left" vertical="center"/>
      <protection locked="0"/>
    </xf>
    <xf numFmtId="0" fontId="24" fillId="8" borderId="3" xfId="1" applyFont="1" applyFill="1" applyBorder="1" applyAlignment="1" applyProtection="1">
      <alignment horizontal="left" vertical="center"/>
      <protection locked="0"/>
    </xf>
    <xf numFmtId="0" fontId="24" fillId="8" borderId="1" xfId="1" applyFont="1" applyFill="1" applyBorder="1" applyAlignment="1" applyProtection="1">
      <alignment horizontal="center" vertical="center" shrinkToFit="1"/>
      <protection locked="0"/>
    </xf>
    <xf numFmtId="0" fontId="24" fillId="8" borderId="2" xfId="1" applyFont="1" applyFill="1" applyBorder="1" applyAlignment="1" applyProtection="1">
      <alignment horizontal="center" vertical="center" shrinkToFit="1"/>
      <protection locked="0"/>
    </xf>
    <xf numFmtId="0" fontId="24" fillId="8" borderId="3" xfId="1" applyFont="1" applyFill="1" applyBorder="1" applyAlignment="1" applyProtection="1">
      <alignment horizontal="center" vertical="center" shrinkToFit="1"/>
      <protection locked="0"/>
    </xf>
    <xf numFmtId="0" fontId="24" fillId="0" borderId="1" xfId="1" applyFont="1" applyBorder="1" applyAlignment="1" applyProtection="1">
      <alignment horizontal="center" vertical="center"/>
      <protection hidden="1"/>
    </xf>
    <xf numFmtId="0" fontId="24" fillId="0" borderId="2" xfId="1" applyFont="1" applyBorder="1" applyAlignment="1" applyProtection="1">
      <alignment horizontal="center" vertical="center"/>
      <protection hidden="1"/>
    </xf>
    <xf numFmtId="0" fontId="24" fillId="7" borderId="11" xfId="1" applyFont="1" applyFill="1" applyBorder="1" applyAlignment="1" applyProtection="1">
      <alignment horizontal="center" vertical="center"/>
      <protection hidden="1"/>
    </xf>
    <xf numFmtId="0" fontId="24" fillId="7" borderId="5" xfId="1" applyFont="1" applyFill="1" applyBorder="1" applyAlignment="1" applyProtection="1">
      <alignment horizontal="center" vertical="center"/>
      <protection hidden="1"/>
    </xf>
    <xf numFmtId="178" fontId="26" fillId="8" borderId="2" xfId="1" applyNumberFormat="1" applyFont="1" applyFill="1" applyBorder="1" applyAlignment="1" applyProtection="1">
      <alignment horizontal="center" vertical="center"/>
      <protection locked="0"/>
    </xf>
    <xf numFmtId="0" fontId="25" fillId="7" borderId="0" xfId="1" applyFont="1" applyFill="1" applyAlignment="1" applyProtection="1">
      <alignment horizontal="left" vertical="center"/>
      <protection hidden="1"/>
    </xf>
    <xf numFmtId="0" fontId="25" fillId="8" borderId="5" xfId="0" applyFont="1" applyFill="1" applyBorder="1" applyAlignment="1" applyProtection="1">
      <alignment horizontal="center" vertical="center"/>
      <protection locked="0"/>
    </xf>
    <xf numFmtId="0" fontId="25" fillId="0" borderId="6" xfId="0" applyFont="1" applyBorder="1" applyAlignment="1" applyProtection="1">
      <alignment horizontal="center" vertical="center" wrapText="1"/>
      <protection hidden="1"/>
    </xf>
    <xf numFmtId="0" fontId="25" fillId="0" borderId="0" xfId="0" applyFont="1" applyAlignment="1" applyProtection="1">
      <alignment horizontal="center" vertical="center"/>
      <protection hidden="1"/>
    </xf>
    <xf numFmtId="0" fontId="25" fillId="0" borderId="9" xfId="0" applyFont="1" applyBorder="1" applyAlignment="1" applyProtection="1">
      <alignment horizontal="center" vertical="center"/>
      <protection hidden="1"/>
    </xf>
    <xf numFmtId="0" fontId="25" fillId="0" borderId="11" xfId="0" applyFont="1" applyBorder="1" applyAlignment="1" applyProtection="1">
      <alignment horizontal="center" vertical="center"/>
      <protection hidden="1"/>
    </xf>
    <xf numFmtId="0" fontId="25" fillId="0" borderId="5" xfId="0" applyFont="1" applyBorder="1" applyAlignment="1" applyProtection="1">
      <alignment horizontal="center" vertical="center"/>
      <protection hidden="1"/>
    </xf>
    <xf numFmtId="0" fontId="25" fillId="0" borderId="10" xfId="0" applyFont="1" applyBorder="1" applyAlignment="1" applyProtection="1">
      <alignment horizontal="center" vertical="center"/>
      <protection hidden="1"/>
    </xf>
    <xf numFmtId="0" fontId="25" fillId="8" borderId="0" xfId="0" applyFont="1" applyFill="1" applyAlignment="1" applyProtection="1">
      <alignment horizontal="center" vertical="center"/>
      <protection locked="0"/>
    </xf>
    <xf numFmtId="0" fontId="25" fillId="8" borderId="12" xfId="0" applyFont="1" applyFill="1" applyBorder="1" applyAlignment="1" applyProtection="1">
      <alignment horizontal="center" vertical="center"/>
      <protection locked="0"/>
    </xf>
    <xf numFmtId="0" fontId="25" fillId="8" borderId="7" xfId="0" applyFont="1" applyFill="1" applyBorder="1" applyAlignment="1" applyProtection="1">
      <alignment horizontal="center" vertical="center"/>
      <protection locked="0"/>
    </xf>
    <xf numFmtId="0" fontId="24" fillId="0" borderId="1" xfId="0" applyFont="1" applyBorder="1" applyAlignment="1" applyProtection="1">
      <alignment horizontal="center" vertical="center"/>
      <protection hidden="1"/>
    </xf>
    <xf numFmtId="0" fontId="24" fillId="0" borderId="2" xfId="0" applyFont="1" applyBorder="1" applyAlignment="1" applyProtection="1">
      <alignment horizontal="center" vertical="center"/>
      <protection hidden="1"/>
    </xf>
    <xf numFmtId="0" fontId="24" fillId="0" borderId="3" xfId="0" applyFont="1" applyBorder="1" applyAlignment="1" applyProtection="1">
      <alignment horizontal="center" vertical="center"/>
      <protection hidden="1"/>
    </xf>
    <xf numFmtId="0" fontId="25" fillId="0" borderId="12" xfId="0" applyFont="1" applyBorder="1" applyAlignment="1" applyProtection="1">
      <alignment horizontal="center" vertical="center" wrapText="1"/>
      <protection hidden="1"/>
    </xf>
    <xf numFmtId="0" fontId="25" fillId="0" borderId="7" xfId="0" applyFont="1" applyBorder="1" applyAlignment="1" applyProtection="1">
      <alignment horizontal="center" vertical="center"/>
      <protection hidden="1"/>
    </xf>
    <xf numFmtId="0" fontId="25" fillId="0" borderId="8" xfId="0" applyFont="1" applyBorder="1" applyAlignment="1" applyProtection="1">
      <alignment horizontal="center" vertical="center"/>
      <protection hidden="1"/>
    </xf>
    <xf numFmtId="0" fontId="26" fillId="8" borderId="16" xfId="0" applyFont="1" applyFill="1" applyBorder="1" applyAlignment="1" applyProtection="1">
      <alignment horizontal="left" vertical="center" shrinkToFit="1"/>
      <protection locked="0"/>
    </xf>
    <xf numFmtId="0" fontId="26" fillId="8" borderId="17" xfId="0" applyFont="1" applyFill="1" applyBorder="1" applyAlignment="1" applyProtection="1">
      <alignment horizontal="left" vertical="center" shrinkToFit="1"/>
      <protection locked="0"/>
    </xf>
    <xf numFmtId="0" fontId="26" fillId="8" borderId="18" xfId="0" applyFont="1" applyFill="1" applyBorder="1" applyAlignment="1" applyProtection="1">
      <alignment horizontal="left" vertical="center" shrinkToFit="1"/>
      <protection locked="0"/>
    </xf>
    <xf numFmtId="0" fontId="25" fillId="8" borderId="83" xfId="0" applyFont="1" applyFill="1" applyBorder="1" applyAlignment="1" applyProtection="1">
      <alignment horizontal="left" vertical="center"/>
      <protection locked="0"/>
    </xf>
    <xf numFmtId="0" fontId="25" fillId="8" borderId="84" xfId="0" applyFont="1" applyFill="1" applyBorder="1" applyAlignment="1" applyProtection="1">
      <alignment horizontal="left" vertical="center"/>
      <protection locked="0"/>
    </xf>
    <xf numFmtId="0" fontId="25" fillId="8" borderId="85" xfId="0" applyFont="1" applyFill="1" applyBorder="1" applyAlignment="1" applyProtection="1">
      <alignment horizontal="left" vertical="center"/>
      <protection locked="0"/>
    </xf>
    <xf numFmtId="0" fontId="25" fillId="8" borderId="1" xfId="0" applyFont="1" applyFill="1" applyBorder="1" applyAlignment="1" applyProtection="1">
      <alignment horizontal="left" vertical="center"/>
      <protection locked="0"/>
    </xf>
    <xf numFmtId="0" fontId="25" fillId="8" borderId="2" xfId="0" applyFont="1" applyFill="1" applyBorder="1" applyAlignment="1" applyProtection="1">
      <alignment horizontal="left" vertical="center"/>
      <protection locked="0"/>
    </xf>
    <xf numFmtId="0" fontId="25" fillId="8" borderId="3" xfId="0" applyFont="1" applyFill="1" applyBorder="1" applyAlignment="1" applyProtection="1">
      <alignment horizontal="left" vertical="center"/>
      <protection locked="0"/>
    </xf>
    <xf numFmtId="0" fontId="26" fillId="8" borderId="1" xfId="0" applyFont="1" applyFill="1" applyBorder="1" applyAlignment="1" applyProtection="1">
      <alignment horizontal="left" vertical="center" shrinkToFit="1"/>
      <protection locked="0"/>
    </xf>
    <xf numFmtId="0" fontId="26" fillId="8" borderId="2" xfId="0" applyFont="1" applyFill="1" applyBorder="1" applyAlignment="1" applyProtection="1">
      <alignment horizontal="left" vertical="center" shrinkToFit="1"/>
      <protection locked="0"/>
    </xf>
    <xf numFmtId="0" fontId="26" fillId="8" borderId="3" xfId="0" applyFont="1" applyFill="1" applyBorder="1" applyAlignment="1" applyProtection="1">
      <alignment horizontal="left" vertical="center" shrinkToFit="1"/>
      <protection locked="0"/>
    </xf>
    <xf numFmtId="0" fontId="25" fillId="0" borderId="12" xfId="0" applyFont="1" applyBorder="1" applyAlignment="1" applyProtection="1">
      <alignment horizontal="center" vertical="center" textRotation="255"/>
      <protection hidden="1"/>
    </xf>
    <xf numFmtId="0" fontId="25" fillId="0" borderId="8" xfId="0" applyFont="1" applyBorder="1" applyAlignment="1" applyProtection="1">
      <alignment horizontal="center" vertical="center" textRotation="255"/>
      <protection hidden="1"/>
    </xf>
    <xf numFmtId="0" fontId="25" fillId="0" borderId="6" xfId="0" applyFont="1" applyBorder="1" applyAlignment="1" applyProtection="1">
      <alignment horizontal="center" vertical="center" textRotation="255"/>
      <protection hidden="1"/>
    </xf>
    <xf numFmtId="0" fontId="25" fillId="0" borderId="9" xfId="0" applyFont="1" applyBorder="1" applyAlignment="1" applyProtection="1">
      <alignment horizontal="center" vertical="center" textRotation="255"/>
      <protection hidden="1"/>
    </xf>
    <xf numFmtId="0" fontId="25" fillId="0" borderId="11" xfId="0" applyFont="1" applyBorder="1" applyAlignment="1" applyProtection="1">
      <alignment horizontal="center" vertical="center" textRotation="255"/>
      <protection hidden="1"/>
    </xf>
    <xf numFmtId="0" fontId="25" fillId="0" borderId="10" xfId="0" applyFont="1" applyBorder="1" applyAlignment="1" applyProtection="1">
      <alignment horizontal="center" vertical="center" textRotation="255"/>
      <protection hidden="1"/>
    </xf>
    <xf numFmtId="0" fontId="25" fillId="0" borderId="12" xfId="0" applyFont="1" applyBorder="1" applyAlignment="1" applyProtection="1">
      <alignment horizontal="center" vertical="center"/>
      <protection hidden="1"/>
    </xf>
    <xf numFmtId="0" fontId="27" fillId="0" borderId="2" xfId="0" applyFont="1" applyBorder="1" applyAlignment="1" applyProtection="1">
      <alignment horizontal="left" vertical="center" wrapText="1"/>
      <protection hidden="1"/>
    </xf>
    <xf numFmtId="0" fontId="27" fillId="0" borderId="3" xfId="0" applyFont="1" applyBorder="1" applyAlignment="1" applyProtection="1">
      <alignment horizontal="left" vertical="center" wrapText="1"/>
      <protection hidden="1"/>
    </xf>
    <xf numFmtId="0" fontId="31" fillId="0" borderId="1" xfId="0" applyFont="1" applyBorder="1" applyAlignment="1" applyProtection="1">
      <alignment horizontal="center" vertical="center"/>
      <protection hidden="1"/>
    </xf>
    <xf numFmtId="0" fontId="31" fillId="0" borderId="2" xfId="0" applyFont="1" applyBorder="1" applyAlignment="1" applyProtection="1">
      <alignment horizontal="center" vertical="center"/>
      <protection hidden="1"/>
    </xf>
    <xf numFmtId="0" fontId="31" fillId="0" borderId="3" xfId="0" applyFont="1" applyBorder="1" applyAlignment="1" applyProtection="1">
      <alignment horizontal="center" vertical="center"/>
      <protection hidden="1"/>
    </xf>
    <xf numFmtId="179" fontId="31" fillId="7" borderId="0" xfId="0" applyNumberFormat="1" applyFont="1" applyFill="1" applyAlignment="1" applyProtection="1">
      <alignment horizontal="left" vertical="center"/>
      <protection hidden="1"/>
    </xf>
    <xf numFmtId="0" fontId="31" fillId="7" borderId="7" xfId="0" applyFont="1" applyFill="1" applyBorder="1" applyAlignment="1" applyProtection="1">
      <alignment horizontal="left" vertical="top" wrapText="1"/>
      <protection hidden="1"/>
    </xf>
    <xf numFmtId="0" fontId="25" fillId="7" borderId="6" xfId="0" applyFont="1" applyFill="1" applyBorder="1" applyAlignment="1" applyProtection="1">
      <alignment horizontal="center" vertical="center"/>
      <protection hidden="1"/>
    </xf>
    <xf numFmtId="0" fontId="25" fillId="7" borderId="0" xfId="0" applyFont="1" applyFill="1" applyAlignment="1" applyProtection="1">
      <alignment horizontal="center" vertical="center"/>
      <protection hidden="1"/>
    </xf>
    <xf numFmtId="0" fontId="25" fillId="7" borderId="9" xfId="0" applyFont="1" applyFill="1" applyBorder="1" applyAlignment="1" applyProtection="1">
      <alignment horizontal="center" vertical="center"/>
      <protection hidden="1"/>
    </xf>
  </cellXfs>
  <cellStyles count="17">
    <cellStyle name="パーセント" xfId="16" builtinId="5"/>
    <cellStyle name="パーセント 2" xfId="13" xr:uid="{00000000-0005-0000-0000-000001000000}"/>
    <cellStyle name="ハイパーリンク" xfId="2" builtinId="8"/>
    <cellStyle name="桁区切り" xfId="15" builtinId="6"/>
    <cellStyle name="桁区切り 2" xfId="6" xr:uid="{00000000-0005-0000-0000-000004000000}"/>
    <cellStyle name="桁区切り 2 3" xfId="11" xr:uid="{00000000-0005-0000-0000-000005000000}"/>
    <cellStyle name="桁区切り 3" xfId="3" xr:uid="{00000000-0005-0000-0000-000006000000}"/>
    <cellStyle name="桁区切り 4" xfId="9" xr:uid="{00000000-0005-0000-0000-000007000000}"/>
    <cellStyle name="標準" xfId="0" builtinId="0"/>
    <cellStyle name="標準 2" xfId="1" xr:uid="{00000000-0005-0000-0000-000009000000}"/>
    <cellStyle name="標準 2 2" xfId="12" xr:uid="{00000000-0005-0000-0000-00000A000000}"/>
    <cellStyle name="標準 2 3" xfId="14" xr:uid="{00000000-0005-0000-0000-00000B000000}"/>
    <cellStyle name="標準 3" xfId="5" xr:uid="{00000000-0005-0000-0000-00000C000000}"/>
    <cellStyle name="標準 3 2" xfId="8" xr:uid="{00000000-0005-0000-0000-00000D000000}"/>
    <cellStyle name="標準 3 2 2" xfId="10" xr:uid="{00000000-0005-0000-0000-00000E000000}"/>
    <cellStyle name="標準 4" xfId="7" xr:uid="{00000000-0005-0000-0000-00000F000000}"/>
    <cellStyle name="標準 8" xfId="4" xr:uid="{00000000-0005-0000-0000-000010000000}"/>
  </cellStyles>
  <dxfs count="86">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FF0000"/>
      </font>
      <fill>
        <patternFill patternType="solid">
          <bgColor theme="0" tint="-4.9989318521683403E-2"/>
        </patternFill>
      </fill>
    </dxf>
    <dxf>
      <fill>
        <patternFill>
          <bgColor theme="0" tint="-4.9989318521683403E-2"/>
        </patternFill>
      </fill>
    </dxf>
    <dxf>
      <font>
        <color rgb="FFFF0000"/>
      </font>
      <fill>
        <patternFill patternType="solid">
          <bgColor theme="7" tint="0.79998168889431442"/>
        </patternFill>
      </fill>
    </dxf>
    <dxf>
      <font>
        <strike val="0"/>
        <color theme="1"/>
      </font>
      <fill>
        <patternFill>
          <bgColor theme="7" tint="0.79998168889431442"/>
        </patternFill>
      </fill>
    </dxf>
    <dxf>
      <fill>
        <patternFill>
          <bgColor rgb="FFFFFF00"/>
        </patternFill>
      </fill>
    </dxf>
    <dxf>
      <fill>
        <patternFill>
          <bgColor theme="7"/>
        </patternFill>
      </fill>
    </dxf>
    <dxf>
      <fill>
        <patternFill>
          <bgColor rgb="FFFFFF00"/>
        </patternFill>
      </fill>
    </dxf>
    <dxf>
      <fill>
        <patternFill>
          <bgColor rgb="FFFFC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ill>
        <patternFill>
          <bgColor theme="0"/>
        </patternFill>
      </fill>
    </dxf>
    <dxf>
      <fill>
        <patternFill>
          <bgColor rgb="FFCCFFFF"/>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ont>
        <color auto="1"/>
      </font>
      <fill>
        <patternFill>
          <bgColor theme="0"/>
        </patternFill>
      </fill>
    </dxf>
    <dxf>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s>
  <tableStyles count="0" defaultTableStyle="TableStyleMedium2" defaultPivotStyle="PivotStyleLight16"/>
  <colors>
    <mruColors>
      <color rgb="FFFFFF66"/>
      <color rgb="FFD9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9.emf"/></Relationships>
</file>

<file path=xl/drawings/_rels/drawing11.xml.rels><?xml version="1.0" encoding="UTF-8" standalone="yes"?>
<Relationships xmlns="http://schemas.openxmlformats.org/package/2006/relationships"><Relationship Id="rId2" Type="http://schemas.openxmlformats.org/officeDocument/2006/relationships/image" Target="../media/image20.emf"/><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23.emf"/><Relationship Id="rId1" Type="http://schemas.openxmlformats.org/officeDocument/2006/relationships/image" Target="../media/image22.emf"/></Relationships>
</file>

<file path=xl/drawings/_rels/drawing14.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5.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10.emf"/></Relationships>
</file>

<file path=xl/drawings/_rels/drawing7.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emf"/></Relationships>
</file>

<file path=xl/drawings/_rels/drawing8.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2.png"/><Relationship Id="rId1" Type="http://schemas.openxmlformats.org/officeDocument/2006/relationships/image" Target="../media/image13.emf"/></Relationships>
</file>

<file path=xl/drawings/_rels/drawing9.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image" Target="../media/image15.emf"/><Relationship Id="rId4"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10</xdr:col>
      <xdr:colOff>573739</xdr:colOff>
      <xdr:row>0</xdr:row>
      <xdr:rowOff>143433</xdr:rowOff>
    </xdr:from>
    <xdr:to>
      <xdr:col>23</xdr:col>
      <xdr:colOff>645458</xdr:colOff>
      <xdr:row>10</xdr:row>
      <xdr:rowOff>197221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187951" y="143433"/>
          <a:ext cx="9045389" cy="2662517"/>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sng">
              <a:solidFill>
                <a:srgbClr val="FF0000"/>
              </a:solidFill>
            </a:rPr>
            <a:t>公</a:t>
          </a:r>
          <a:r>
            <a:rPr kumimoji="1" lang="en-US" altLang="ja-JP" sz="1600" b="1" u="sng">
              <a:solidFill>
                <a:srgbClr val="FF0000"/>
              </a:solidFill>
            </a:rPr>
            <a:t>11/1</a:t>
          </a:r>
          <a:r>
            <a:rPr kumimoji="1" lang="ja-JP" altLang="en-US" sz="1600" b="1" u="sng">
              <a:solidFill>
                <a:srgbClr val="FF0000"/>
              </a:solidFill>
            </a:rPr>
            <a:t>：指摘事項は以下のとおりです。</a:t>
          </a:r>
          <a:endParaRPr kumimoji="1" lang="en-US" altLang="ja-JP" sz="1600" b="1" u="sng">
            <a:solidFill>
              <a:srgbClr val="FF0000"/>
            </a:solidFill>
          </a:endParaRPr>
        </a:p>
        <a:p>
          <a:r>
            <a:rPr kumimoji="1" lang="ja-JP" altLang="en-US" sz="1600" b="1" u="sng">
              <a:solidFill>
                <a:srgbClr val="FF0000"/>
              </a:solidFill>
            </a:rPr>
            <a:t>目次</a:t>
          </a:r>
          <a:r>
            <a:rPr kumimoji="1" lang="ja-JP" altLang="en-US" sz="1600" b="1">
              <a:solidFill>
                <a:srgbClr val="FF0000"/>
              </a:solidFill>
            </a:rPr>
            <a:t>：オレンジ塗りつぶしが変更箇所です。</a:t>
          </a:r>
          <a:endParaRPr kumimoji="1" lang="en-US" altLang="ja-JP" sz="1600" b="1">
            <a:solidFill>
              <a:srgbClr val="FF0000"/>
            </a:solidFill>
          </a:endParaRPr>
        </a:p>
        <a:p>
          <a:r>
            <a:rPr kumimoji="1" lang="ja-JP" altLang="en-US" sz="1600" b="1" u="sng">
              <a:solidFill>
                <a:srgbClr val="FF0000"/>
              </a:solidFill>
            </a:rPr>
            <a:t>各様式</a:t>
          </a:r>
          <a:r>
            <a:rPr kumimoji="1" lang="ja-JP" altLang="en-US" sz="1600" b="1">
              <a:solidFill>
                <a:srgbClr val="FF0000"/>
              </a:solidFill>
            </a:rPr>
            <a:t>：様式シートタブが指摘事項のあるものです（以下シート見出し色毎に区別）。</a:t>
          </a:r>
          <a:endParaRPr kumimoji="1" lang="en-US" altLang="ja-JP" sz="1600" b="1">
            <a:solidFill>
              <a:srgbClr val="FF0000"/>
            </a:solidFill>
          </a:endParaRPr>
        </a:p>
        <a:p>
          <a:r>
            <a:rPr kumimoji="1" lang="ja-JP" altLang="en-US" sz="1600" b="1">
              <a:solidFill>
                <a:srgbClr val="FF0000"/>
              </a:solidFill>
            </a:rPr>
            <a:t>　</a:t>
          </a:r>
          <a:r>
            <a:rPr kumimoji="1" lang="en-US" altLang="ja-JP" sz="1600" b="1">
              <a:solidFill>
                <a:srgbClr val="FF0000"/>
              </a:solidFill>
            </a:rPr>
            <a:t>※</a:t>
          </a:r>
          <a:r>
            <a:rPr kumimoji="1" lang="ja-JP" altLang="en-US" sz="1600" b="1">
              <a:solidFill>
                <a:srgbClr val="FF0000"/>
              </a:solidFill>
            </a:rPr>
            <a:t>黄色シート→指摘事項あり（大きな内容変更を伴わない変更）</a:t>
          </a:r>
          <a:endParaRPr kumimoji="1" lang="en-US" altLang="ja-JP" sz="1600" b="1">
            <a:solidFill>
              <a:srgbClr val="FF0000"/>
            </a:solidFill>
          </a:endParaRPr>
        </a:p>
        <a:p>
          <a:r>
            <a:rPr kumimoji="1" lang="ja-JP" altLang="en-US" sz="1600" b="1">
              <a:solidFill>
                <a:srgbClr val="FF0000"/>
              </a:solidFill>
            </a:rPr>
            <a:t>　</a:t>
          </a:r>
          <a:r>
            <a:rPr kumimoji="1" lang="en-US" altLang="ja-JP" sz="1600" b="1">
              <a:solidFill>
                <a:srgbClr val="FF0000"/>
              </a:solidFill>
            </a:rPr>
            <a:t>※</a:t>
          </a:r>
          <a:r>
            <a:rPr kumimoji="1" lang="ja-JP" altLang="en-US" sz="1600" b="1">
              <a:solidFill>
                <a:srgbClr val="FF0000"/>
              </a:solidFill>
            </a:rPr>
            <a:t>赤色シート→指摘事項あり（様式そのものの形式変更が必要）</a:t>
          </a:r>
          <a:endParaRPr kumimoji="1" lang="en-US" altLang="ja-JP" sz="1600" b="1">
            <a:solidFill>
              <a:srgbClr val="FF0000"/>
            </a:solidFill>
          </a:endParaRPr>
        </a:p>
        <a:p>
          <a:r>
            <a:rPr kumimoji="1" lang="ja-JP" altLang="en-US" sz="1600" b="1">
              <a:solidFill>
                <a:srgbClr val="FF0000"/>
              </a:solidFill>
            </a:rPr>
            <a:t>　</a:t>
          </a:r>
          <a:r>
            <a:rPr kumimoji="1" lang="en-US" altLang="ja-JP" sz="1600" b="1">
              <a:solidFill>
                <a:srgbClr val="FF0000"/>
              </a:solidFill>
            </a:rPr>
            <a:t>※</a:t>
          </a:r>
          <a:r>
            <a:rPr kumimoji="1" lang="ja-JP" altLang="en-US" sz="1600" b="1">
              <a:solidFill>
                <a:srgbClr val="FF0000"/>
              </a:solidFill>
            </a:rPr>
            <a:t>無着色シート→指摘事項なし</a:t>
          </a:r>
          <a:endParaRPr kumimoji="1" lang="en-US" altLang="ja-JP" sz="1600" b="1">
            <a:solidFill>
              <a:srgbClr val="FF0000"/>
            </a:solidFill>
          </a:endParaRPr>
        </a:p>
        <a:p>
          <a:r>
            <a:rPr kumimoji="1" lang="ja-JP" altLang="en-US" sz="1600" b="1">
              <a:solidFill>
                <a:srgbClr val="FF0000"/>
              </a:solidFill>
            </a:rPr>
            <a:t>　</a:t>
          </a:r>
          <a:r>
            <a:rPr kumimoji="1" lang="en-US" altLang="ja-JP" sz="1600" b="1">
              <a:solidFill>
                <a:srgbClr val="FF0000"/>
              </a:solidFill>
            </a:rPr>
            <a:t>※</a:t>
          </a:r>
          <a:r>
            <a:rPr kumimoji="1" lang="ja-JP" altLang="en-US" sz="1600" b="1">
              <a:solidFill>
                <a:srgbClr val="FF0000"/>
              </a:solidFill>
            </a:rPr>
            <a:t>細かいセル幅の調整は後程行います。</a:t>
          </a:r>
          <a:endParaRPr kumimoji="1" lang="en-US" altLang="ja-JP" sz="16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18</xdr:col>
      <xdr:colOff>35410</xdr:colOff>
      <xdr:row>1</xdr:row>
      <xdr:rowOff>15241</xdr:rowOff>
    </xdr:from>
    <xdr:to>
      <xdr:col>38</xdr:col>
      <xdr:colOff>20170</xdr:colOff>
      <xdr:row>21</xdr:row>
      <xdr:rowOff>5379</xdr:rowOff>
    </xdr:to>
    <xdr:pic>
      <xdr:nvPicPr>
        <xdr:cNvPr id="9" name="図 8">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17057" y="346935"/>
          <a:ext cx="12105042" cy="6193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120128</xdr:colOff>
      <xdr:row>0</xdr:row>
      <xdr:rowOff>131333</xdr:rowOff>
    </xdr:from>
    <xdr:to>
      <xdr:col>25</xdr:col>
      <xdr:colOff>80235</xdr:colOff>
      <xdr:row>4</xdr:row>
      <xdr:rowOff>184356</xdr:rowOff>
    </xdr:to>
    <xdr:grpSp>
      <xdr:nvGrpSpPr>
        <xdr:cNvPr id="11" name="グループ化 10">
          <a:extLst>
            <a:ext uri="{FF2B5EF4-FFF2-40B4-BE49-F238E27FC236}">
              <a16:creationId xmlns:a16="http://schemas.microsoft.com/office/drawing/2014/main" id="{00000000-0008-0000-0900-00000B000000}"/>
            </a:ext>
          </a:extLst>
        </xdr:cNvPr>
        <xdr:cNvGrpSpPr/>
      </xdr:nvGrpSpPr>
      <xdr:grpSpPr>
        <a:xfrm>
          <a:off x="12190768" y="135143"/>
          <a:ext cx="4644166" cy="1302367"/>
          <a:chOff x="11259810" y="5031942"/>
          <a:chExt cx="4686300" cy="1304495"/>
        </a:xfrm>
      </xdr:grpSpPr>
      <xdr:pic>
        <xdr:nvPicPr>
          <xdr:cNvPr id="12" name="図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2"/>
          <a:stretch>
            <a:fillRect/>
          </a:stretch>
        </xdr:blipFill>
        <xdr:spPr>
          <a:xfrm>
            <a:off x="11373584" y="5575980"/>
            <a:ext cx="592393" cy="289746"/>
          </a:xfrm>
          <a:prstGeom prst="rect">
            <a:avLst/>
          </a:prstGeom>
        </xdr:spPr>
      </xdr:pic>
      <xdr:sp macro="" textlink="">
        <xdr:nvSpPr>
          <xdr:cNvPr id="13" name="正方形/長方形 12">
            <a:extLst>
              <a:ext uri="{FF2B5EF4-FFF2-40B4-BE49-F238E27FC236}">
                <a16:creationId xmlns:a16="http://schemas.microsoft.com/office/drawing/2014/main" id="{00000000-0008-0000-0900-00000D000000}"/>
              </a:ext>
            </a:extLst>
          </xdr:cNvPr>
          <xdr:cNvSpPr/>
        </xdr:nvSpPr>
        <xdr:spPr>
          <a:xfrm>
            <a:off x="11259810" y="5031942"/>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600">
                <a:solidFill>
                  <a:sysClr val="windowText" lastClr="000000"/>
                </a:solidFill>
                <a:effectLst/>
                <a:latin typeface="+mn-lt"/>
                <a:ea typeface="+mn-ea"/>
                <a:cs typeface="+mn-cs"/>
              </a:rPr>
              <a:t>◇　</a:t>
            </a:r>
            <a:r>
              <a:rPr lang="ja-JP" altLang="en-US" sz="16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600"/>
              <a:t> 　部分と</a:t>
            </a:r>
            <a:r>
              <a:rPr kumimoji="1" lang="ja-JP" altLang="en-US" sz="1600">
                <a:solidFill>
                  <a:sysClr val="windowText" lastClr="000000"/>
                </a:solidFill>
                <a:effectLst/>
                <a:latin typeface="+mn-lt"/>
                <a:ea typeface="+mn-ea"/>
                <a:cs typeface="+mn-cs"/>
              </a:rPr>
              <a:t>下記のシートにご入力ください。</a:t>
            </a:r>
            <a:endParaRPr kumimoji="1" lang="en-US" altLang="ja-JP" sz="1600">
              <a:solidFill>
                <a:sysClr val="windowText" lastClr="000000"/>
              </a:solidFill>
              <a:effectLst/>
              <a:latin typeface="+mn-lt"/>
              <a:ea typeface="+mn-ea"/>
              <a:cs typeface="+mn-cs"/>
            </a:endParaRPr>
          </a:p>
          <a:p>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・入力シート</a:t>
            </a:r>
            <a:endParaRPr lang="ja-JP" altLang="ja-JP" sz="1600">
              <a:solidFill>
                <a:sysClr val="windowText" lastClr="000000"/>
              </a:solidFill>
              <a:effectLst/>
            </a:endParaRPr>
          </a:p>
        </xdr:txBody>
      </xdr:sp>
    </xdr:grpSp>
    <xdr:clientData/>
  </xdr:twoCellAnchor>
  <xdr:twoCellAnchor>
    <xdr:from>
      <xdr:col>18</xdr:col>
      <xdr:colOff>262666</xdr:colOff>
      <xdr:row>0</xdr:row>
      <xdr:rowOff>207533</xdr:rowOff>
    </xdr:from>
    <xdr:to>
      <xdr:col>19</xdr:col>
      <xdr:colOff>289560</xdr:colOff>
      <xdr:row>1</xdr:row>
      <xdr:rowOff>247874</xdr:rowOff>
    </xdr:to>
    <xdr:pic>
      <xdr:nvPicPr>
        <xdr:cNvPr id="14" name="図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2"/>
        <a:stretch>
          <a:fillRect/>
        </a:stretch>
      </xdr:blipFill>
      <xdr:spPr>
        <a:xfrm>
          <a:off x="12544313" y="207533"/>
          <a:ext cx="573741" cy="300317"/>
        </a:xfrm>
        <a:prstGeom prst="rect">
          <a:avLst/>
        </a:prstGeom>
      </xdr:spPr>
    </xdr:pic>
    <xdr:clientData/>
  </xdr:twoCellAnchor>
  <xdr:oneCellAnchor>
    <xdr:from>
      <xdr:col>25</xdr:col>
      <xdr:colOff>452717</xdr:colOff>
      <xdr:row>0</xdr:row>
      <xdr:rowOff>95475</xdr:rowOff>
    </xdr:from>
    <xdr:ext cx="1924051" cy="484849"/>
    <xdr:sp macro="" textlink="">
      <xdr:nvSpPr>
        <xdr:cNvPr id="15" name="正方形/長方形 14">
          <a:extLst>
            <a:ext uri="{FF2B5EF4-FFF2-40B4-BE49-F238E27FC236}">
              <a16:creationId xmlns:a16="http://schemas.microsoft.com/office/drawing/2014/main" id="{00000000-0008-0000-0900-00000F000000}"/>
            </a:ext>
          </a:extLst>
        </xdr:cNvPr>
        <xdr:cNvSpPr/>
      </xdr:nvSpPr>
      <xdr:spPr bwMode="auto">
        <a:xfrm>
          <a:off x="17216717" y="95475"/>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31</xdr:col>
      <xdr:colOff>15241</xdr:colOff>
      <xdr:row>2</xdr:row>
      <xdr:rowOff>198120</xdr:rowOff>
    </xdr:from>
    <xdr:to>
      <xdr:col>40</xdr:col>
      <xdr:colOff>99061</xdr:colOff>
      <xdr:row>5</xdr:row>
      <xdr:rowOff>114300</xdr:rowOff>
    </xdr:to>
    <xdr:grpSp>
      <xdr:nvGrpSpPr>
        <xdr:cNvPr id="7" name="グループ化 6">
          <a:extLst>
            <a:ext uri="{FF2B5EF4-FFF2-40B4-BE49-F238E27FC236}">
              <a16:creationId xmlns:a16="http://schemas.microsoft.com/office/drawing/2014/main" id="{00000000-0008-0000-0A00-000007000000}"/>
            </a:ext>
          </a:extLst>
        </xdr:cNvPr>
        <xdr:cNvGrpSpPr/>
      </xdr:nvGrpSpPr>
      <xdr:grpSpPr>
        <a:xfrm>
          <a:off x="6429376" y="466725"/>
          <a:ext cx="2562225" cy="552450"/>
          <a:chOff x="7077487" y="500624"/>
          <a:chExt cx="4669267" cy="937260"/>
        </a:xfrm>
      </xdr:grpSpPr>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7077487" y="500624"/>
            <a:ext cx="4669267" cy="937260"/>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部分に</a:t>
            </a:r>
            <a:r>
              <a:rPr kumimoji="1" lang="ja-JP" altLang="en-US" sz="1200">
                <a:solidFill>
                  <a:sysClr val="windowText" lastClr="000000"/>
                </a:solidFill>
                <a:effectLst/>
                <a:latin typeface="+mn-lt"/>
                <a:ea typeface="+mn-ea"/>
                <a:cs typeface="+mn-cs"/>
              </a:rPr>
              <a:t>ご入力ください。</a:t>
            </a:r>
            <a:endParaRPr kumimoji="1" lang="en-US" altLang="ja-JP" sz="1200">
              <a:solidFill>
                <a:sysClr val="windowText" lastClr="000000"/>
              </a:solidFill>
              <a:effectLst/>
              <a:latin typeface="+mn-lt"/>
              <a:ea typeface="+mn-ea"/>
              <a:cs typeface="+mn-cs"/>
            </a:endParaRPr>
          </a:p>
          <a:p>
            <a:pPr algn="ctr"/>
            <a:endParaRPr lang="ja-JP" altLang="ja-JP" sz="1600">
              <a:solidFill>
                <a:sysClr val="windowText" lastClr="000000"/>
              </a:solidFill>
              <a:effectLst/>
            </a:endParaRPr>
          </a:p>
        </xdr:txBody>
      </xdr:sp>
      <xdr:pic>
        <xdr:nvPicPr>
          <xdr:cNvPr id="6" name="図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1"/>
          <a:stretch>
            <a:fillRect/>
          </a:stretch>
        </xdr:blipFill>
        <xdr:spPr>
          <a:xfrm>
            <a:off x="7643206" y="774560"/>
            <a:ext cx="772338" cy="302858"/>
          </a:xfrm>
          <a:prstGeom prst="rect">
            <a:avLst/>
          </a:prstGeom>
        </xdr:spPr>
      </xdr:pic>
    </xdr:grpSp>
    <xdr:clientData/>
  </xdr:twoCellAnchor>
  <xdr:oneCellAnchor>
    <xdr:from>
      <xdr:col>31</xdr:col>
      <xdr:colOff>7620</xdr:colOff>
      <xdr:row>7</xdr:row>
      <xdr:rowOff>53340</xdr:rowOff>
    </xdr:from>
    <xdr:ext cx="2514600" cy="480060"/>
    <xdr:sp macro="" textlink="">
      <xdr:nvSpPr>
        <xdr:cNvPr id="8" name="正方形/長方形 7">
          <a:extLst>
            <a:ext uri="{FF2B5EF4-FFF2-40B4-BE49-F238E27FC236}">
              <a16:creationId xmlns:a16="http://schemas.microsoft.com/office/drawing/2014/main" id="{00000000-0008-0000-0A00-000008000000}"/>
            </a:ext>
          </a:extLst>
        </xdr:cNvPr>
        <xdr:cNvSpPr/>
      </xdr:nvSpPr>
      <xdr:spPr bwMode="auto">
        <a:xfrm>
          <a:off x="6461760" y="1280160"/>
          <a:ext cx="2514600" cy="480060"/>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実態に沿ってご入力ください。</a:t>
          </a:r>
          <a:endParaRPr kumimoji="1" lang="en-US" altLang="ja-JP" sz="1200" b="0" i="0" u="none" strike="noStrike" kern="0" cap="none" spc="0" normalizeH="0" baseline="0" noProof="0">
            <a:ln>
              <a:noFill/>
            </a:ln>
            <a:solidFill>
              <a:sysClr val="windowText" lastClr="000000"/>
            </a:solidFill>
            <a:effectLst/>
            <a:uLnTx/>
            <a:uFillTx/>
            <a:latin typeface="+mn-ea"/>
            <a:ea typeface="+mn-ea"/>
          </a:endParaRPr>
        </a:p>
      </xdr:txBody>
    </xdr:sp>
    <xdr:clientData/>
  </xdr:oneCellAnchor>
  <xdr:twoCellAnchor editAs="oneCell">
    <xdr:from>
      <xdr:col>40</xdr:col>
      <xdr:colOff>236220</xdr:colOff>
      <xdr:row>2</xdr:row>
      <xdr:rowOff>30480</xdr:rowOff>
    </xdr:from>
    <xdr:to>
      <xdr:col>62</xdr:col>
      <xdr:colOff>175260</xdr:colOff>
      <xdr:row>51</xdr:row>
      <xdr:rowOff>38100</xdr:rowOff>
    </xdr:to>
    <xdr:pic>
      <xdr:nvPicPr>
        <xdr:cNvPr id="17" name="図 16">
          <a:extLst>
            <a:ext uri="{FF2B5EF4-FFF2-40B4-BE49-F238E27FC236}">
              <a16:creationId xmlns:a16="http://schemas.microsoft.com/office/drawing/2014/main" id="{00000000-0008-0000-0A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59240" y="289560"/>
          <a:ext cx="5974080" cy="10774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47</xdr:col>
      <xdr:colOff>167640</xdr:colOff>
      <xdr:row>0</xdr:row>
      <xdr:rowOff>30480</xdr:rowOff>
    </xdr:from>
    <xdr:ext cx="1924051" cy="484849"/>
    <xdr:sp macro="" textlink="">
      <xdr:nvSpPr>
        <xdr:cNvPr id="18" name="正方形/長方形 17">
          <a:extLst>
            <a:ext uri="{FF2B5EF4-FFF2-40B4-BE49-F238E27FC236}">
              <a16:creationId xmlns:a16="http://schemas.microsoft.com/office/drawing/2014/main" id="{00000000-0008-0000-0A00-000012000000}"/>
            </a:ext>
          </a:extLst>
        </xdr:cNvPr>
        <xdr:cNvSpPr/>
      </xdr:nvSpPr>
      <xdr:spPr bwMode="auto">
        <a:xfrm>
          <a:off x="11010900" y="3048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40</xdr:col>
      <xdr:colOff>76200</xdr:colOff>
      <xdr:row>42</xdr:row>
      <xdr:rowOff>106680</xdr:rowOff>
    </xdr:from>
    <xdr:to>
      <xdr:col>45</xdr:col>
      <xdr:colOff>213360</xdr:colOff>
      <xdr:row>46</xdr:row>
      <xdr:rowOff>228600</xdr:rowOff>
    </xdr:to>
    <xdr:sp macro="" textlink="">
      <xdr:nvSpPr>
        <xdr:cNvPr id="2" name="線吹き出し 1 (枠付き) 1">
          <a:extLst>
            <a:ext uri="{FF2B5EF4-FFF2-40B4-BE49-F238E27FC236}">
              <a16:creationId xmlns:a16="http://schemas.microsoft.com/office/drawing/2014/main" id="{00000000-0008-0000-0A00-000002000000}"/>
            </a:ext>
          </a:extLst>
        </xdr:cNvPr>
        <xdr:cNvSpPr/>
      </xdr:nvSpPr>
      <xdr:spPr>
        <a:xfrm>
          <a:off x="8999220" y="9128760"/>
          <a:ext cx="1508760" cy="868680"/>
        </a:xfrm>
        <a:prstGeom prst="borderCallout1">
          <a:avLst>
            <a:gd name="adj1" fmla="val -49804"/>
            <a:gd name="adj2" fmla="val 57275"/>
            <a:gd name="adj3" fmla="val 213"/>
            <a:gd name="adj4" fmla="val 5624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導入前年平均使用量</a:t>
          </a:r>
          <a:r>
            <a:rPr kumimoji="1" lang="en-US" altLang="ja-JP" sz="1100"/>
            <a:t>×VOC</a:t>
          </a:r>
          <a:r>
            <a:rPr kumimoji="1" lang="ja-JP" altLang="en-US" sz="1100"/>
            <a:t>含有量の合計</a:t>
          </a:r>
          <a:endParaRPr kumimoji="1" lang="en-US" altLang="ja-JP" sz="1100"/>
        </a:p>
        <a:p>
          <a:pPr algn="ctr"/>
          <a:r>
            <a:rPr kumimoji="1" lang="en-US" altLang="ja-JP" sz="1100"/>
            <a:t>8000×80</a:t>
          </a:r>
          <a:r>
            <a:rPr kumimoji="1" lang="ja-JP" altLang="en-US" sz="1100"/>
            <a:t>％</a:t>
          </a:r>
        </a:p>
      </xdr:txBody>
    </xdr:sp>
    <xdr:clientData/>
  </xdr:twoCellAnchor>
  <xdr:twoCellAnchor>
    <xdr:from>
      <xdr:col>46</xdr:col>
      <xdr:colOff>182880</xdr:colOff>
      <xdr:row>42</xdr:row>
      <xdr:rowOff>99060</xdr:rowOff>
    </xdr:from>
    <xdr:to>
      <xdr:col>52</xdr:col>
      <xdr:colOff>45720</xdr:colOff>
      <xdr:row>46</xdr:row>
      <xdr:rowOff>220980</xdr:rowOff>
    </xdr:to>
    <xdr:sp macro="" textlink="">
      <xdr:nvSpPr>
        <xdr:cNvPr id="19" name="線吹き出し 1 (枠付き) 18">
          <a:extLst>
            <a:ext uri="{FF2B5EF4-FFF2-40B4-BE49-F238E27FC236}">
              <a16:creationId xmlns:a16="http://schemas.microsoft.com/office/drawing/2014/main" id="{00000000-0008-0000-0A00-000013000000}"/>
            </a:ext>
          </a:extLst>
        </xdr:cNvPr>
        <xdr:cNvSpPr/>
      </xdr:nvSpPr>
      <xdr:spPr>
        <a:xfrm>
          <a:off x="10751820" y="9121140"/>
          <a:ext cx="1508760" cy="868680"/>
        </a:xfrm>
        <a:prstGeom prst="borderCallout1">
          <a:avLst>
            <a:gd name="adj1" fmla="val -48929"/>
            <a:gd name="adj2" fmla="val 44649"/>
            <a:gd name="adj3" fmla="val 1090"/>
            <a:gd name="adj4" fmla="val 44126"/>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導入後予定年使用量</a:t>
          </a:r>
          <a:r>
            <a:rPr kumimoji="1" lang="en-US" altLang="ja-JP" sz="1100"/>
            <a:t>×VOC</a:t>
          </a:r>
          <a:r>
            <a:rPr kumimoji="1" lang="ja-JP" altLang="en-US" sz="1100"/>
            <a:t>含有量の合計</a:t>
          </a:r>
          <a:endParaRPr kumimoji="1" lang="en-US" altLang="ja-JP" sz="1100"/>
        </a:p>
        <a:p>
          <a:pPr algn="ctr"/>
          <a:r>
            <a:rPr kumimoji="1" lang="en-US" altLang="ja-JP" sz="1100"/>
            <a:t>7000×20</a:t>
          </a:r>
          <a:r>
            <a:rPr kumimoji="1" lang="ja-JP" altLang="en-US" sz="1100"/>
            <a:t>％</a:t>
          </a:r>
        </a:p>
      </xdr:txBody>
    </xdr:sp>
    <xdr:clientData/>
  </xdr:twoCellAnchor>
  <xdr:twoCellAnchor>
    <xdr:from>
      <xdr:col>52</xdr:col>
      <xdr:colOff>205740</xdr:colOff>
      <xdr:row>42</xdr:row>
      <xdr:rowOff>106680</xdr:rowOff>
    </xdr:from>
    <xdr:to>
      <xdr:col>59</xdr:col>
      <xdr:colOff>76200</xdr:colOff>
      <xdr:row>46</xdr:row>
      <xdr:rowOff>228600</xdr:rowOff>
    </xdr:to>
    <xdr:sp macro="" textlink="">
      <xdr:nvSpPr>
        <xdr:cNvPr id="20" name="線吹き出し 1 (枠付き) 19">
          <a:extLst>
            <a:ext uri="{FF2B5EF4-FFF2-40B4-BE49-F238E27FC236}">
              <a16:creationId xmlns:a16="http://schemas.microsoft.com/office/drawing/2014/main" id="{00000000-0008-0000-0A00-000014000000}"/>
            </a:ext>
          </a:extLst>
        </xdr:cNvPr>
        <xdr:cNvSpPr/>
      </xdr:nvSpPr>
      <xdr:spPr>
        <a:xfrm>
          <a:off x="12420600" y="9128760"/>
          <a:ext cx="1790700" cy="868680"/>
        </a:xfrm>
        <a:prstGeom prst="borderCallout1">
          <a:avLst>
            <a:gd name="adj1" fmla="val -53314"/>
            <a:gd name="adj2" fmla="val 31167"/>
            <a:gd name="adj3" fmla="val 1090"/>
            <a:gd name="adj4" fmla="val 44126"/>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導入前</a:t>
          </a:r>
          <a:r>
            <a:rPr kumimoji="1" lang="en-US" altLang="ja-JP" sz="1100"/>
            <a:t>(</a:t>
          </a:r>
          <a:r>
            <a:rPr kumimoji="1" lang="ja-JP" altLang="en-US" sz="1100"/>
            <a:t>年間使用量</a:t>
          </a:r>
          <a:r>
            <a:rPr kumimoji="1" lang="en-US" altLang="ja-JP" sz="1100">
              <a:solidFill>
                <a:schemeClr val="dk1"/>
              </a:solidFill>
              <a:effectLst/>
              <a:latin typeface="+mn-lt"/>
              <a:ea typeface="+mn-ea"/>
              <a:cs typeface="+mn-cs"/>
            </a:rPr>
            <a:t>)</a:t>
          </a:r>
        </a:p>
        <a:p>
          <a:pPr algn="ctr"/>
          <a:r>
            <a:rPr kumimoji="1" lang="ja-JP" altLang="en-US" sz="1100"/>
            <a:t>−導入後</a:t>
          </a:r>
          <a:r>
            <a:rPr kumimoji="1" lang="en-US" altLang="ja-JP" sz="1100"/>
            <a:t>(</a:t>
          </a:r>
          <a:r>
            <a:rPr kumimoji="1" lang="ja-JP" altLang="en-US" sz="1100"/>
            <a:t>年間使用予定量</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　　　</a:t>
          </a:r>
          <a:r>
            <a:rPr kumimoji="1" lang="en-US" altLang="ja-JP" sz="1100"/>
            <a:t>6400</a:t>
          </a:r>
          <a:r>
            <a:rPr kumimoji="1" lang="ja-JP" altLang="en-US" sz="1100"/>
            <a:t>−</a:t>
          </a:r>
          <a:r>
            <a:rPr kumimoji="1" lang="en-US" altLang="ja-JP" sz="1100"/>
            <a:t>1400</a:t>
          </a:r>
          <a:endParaRPr kumimoji="1" lang="ja-JP" altLang="en-US" sz="1100"/>
        </a:p>
      </xdr:txBody>
    </xdr:sp>
    <xdr:clientData/>
  </xdr:twoCellAnchor>
  <xdr:oneCellAnchor>
    <xdr:from>
      <xdr:col>30</xdr:col>
      <xdr:colOff>76200</xdr:colOff>
      <xdr:row>11</xdr:row>
      <xdr:rowOff>17494</xdr:rowOff>
    </xdr:from>
    <xdr:ext cx="2667000" cy="475552"/>
    <xdr:sp macro="" textlink="">
      <xdr:nvSpPr>
        <xdr:cNvPr id="21" name="正方形/長方形 20">
          <a:extLst>
            <a:ext uri="{FF2B5EF4-FFF2-40B4-BE49-F238E27FC236}">
              <a16:creationId xmlns:a16="http://schemas.microsoft.com/office/drawing/2014/main" id="{00000000-0008-0000-0A00-000015000000}"/>
            </a:ext>
          </a:extLst>
        </xdr:cNvPr>
        <xdr:cNvSpPr/>
      </xdr:nvSpPr>
      <xdr:spPr bwMode="auto">
        <a:xfrm>
          <a:off x="6408420" y="2029174"/>
          <a:ext cx="2667000" cy="475552"/>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添付資料を併せてご提出ください</a:t>
          </a:r>
          <a:endParaRPr kumimoji="1" lang="en-US" altLang="ja-JP" sz="1200" b="0" i="0" u="none" strike="noStrike" kern="0" cap="none" spc="0" normalizeH="0" baseline="0" noProof="0">
            <a:ln>
              <a:noFill/>
            </a:ln>
            <a:solidFill>
              <a:sysClr val="windowText" lastClr="000000"/>
            </a:solidFill>
            <a:effectLst/>
            <a:uLnTx/>
            <a:uFillTx/>
            <a:latin typeface="+mn-ea"/>
            <a:ea typeface="+mn-ea"/>
          </a:endParaRPr>
        </a:p>
      </xdr:txBody>
    </xdr:sp>
    <xdr:clientData/>
  </xdr:oneCellAnchor>
  <xdr:twoCellAnchor>
    <xdr:from>
      <xdr:col>59</xdr:col>
      <xdr:colOff>236220</xdr:colOff>
      <xdr:row>42</xdr:row>
      <xdr:rowOff>91440</xdr:rowOff>
    </xdr:from>
    <xdr:to>
      <xdr:col>66</xdr:col>
      <xdr:colOff>175260</xdr:colOff>
      <xdr:row>46</xdr:row>
      <xdr:rowOff>213360</xdr:rowOff>
    </xdr:to>
    <xdr:sp macro="" textlink="">
      <xdr:nvSpPr>
        <xdr:cNvPr id="22" name="線吹き出し 1 (枠付き) 21">
          <a:extLst>
            <a:ext uri="{FF2B5EF4-FFF2-40B4-BE49-F238E27FC236}">
              <a16:creationId xmlns:a16="http://schemas.microsoft.com/office/drawing/2014/main" id="{00000000-0008-0000-0A00-000016000000}"/>
            </a:ext>
          </a:extLst>
        </xdr:cNvPr>
        <xdr:cNvSpPr/>
      </xdr:nvSpPr>
      <xdr:spPr>
        <a:xfrm>
          <a:off x="14371320" y="9113520"/>
          <a:ext cx="1859280" cy="868680"/>
        </a:xfrm>
        <a:prstGeom prst="borderCallout1">
          <a:avLst>
            <a:gd name="adj1" fmla="val -48927"/>
            <a:gd name="adj2" fmla="val 6053"/>
            <a:gd name="adj3" fmla="val -1542"/>
            <a:gd name="adj4" fmla="val 31011"/>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削減量</a:t>
          </a:r>
          <a:r>
            <a:rPr kumimoji="1" lang="en-US" altLang="ja-JP" sz="1100"/>
            <a:t>(</a:t>
          </a:r>
          <a:r>
            <a:rPr kumimoji="1" lang="ja-JP" altLang="en-US" sz="1100"/>
            <a:t>年間</a:t>
          </a:r>
          <a:r>
            <a:rPr kumimoji="1" lang="en-US" altLang="ja-JP" sz="1100"/>
            <a:t>)</a:t>
          </a:r>
        </a:p>
        <a:p>
          <a:pPr algn="l"/>
          <a:r>
            <a:rPr kumimoji="1" lang="en-US" altLang="ja-JP" sz="1100"/>
            <a:t>÷</a:t>
          </a:r>
          <a:r>
            <a:rPr kumimoji="1" lang="ja-JP" altLang="ja-JP" sz="1100">
              <a:solidFill>
                <a:schemeClr val="dk1"/>
              </a:solidFill>
              <a:effectLst/>
              <a:latin typeface="+mn-lt"/>
              <a:ea typeface="+mn-ea"/>
              <a:cs typeface="+mn-cs"/>
            </a:rPr>
            <a:t>導入後</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年間使用予定量</a:t>
          </a:r>
          <a:r>
            <a:rPr kumimoji="1" lang="en-US" altLang="ja-JP" sz="1100">
              <a:solidFill>
                <a:schemeClr val="dk1"/>
              </a:solidFill>
              <a:effectLst/>
              <a:latin typeface="+mn-lt"/>
              <a:ea typeface="+mn-ea"/>
              <a:cs typeface="+mn-cs"/>
            </a:rPr>
            <a:t>)</a:t>
          </a:r>
          <a:endParaRPr kumimoji="1" lang="en-US" altLang="ja-JP" sz="1100"/>
        </a:p>
        <a:p>
          <a:pPr algn="ctr"/>
          <a:r>
            <a:rPr kumimoji="1" lang="en-US" altLang="ja-JP" sz="1100"/>
            <a:t>5000÷6400</a:t>
          </a:r>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32</xdr:col>
      <xdr:colOff>68580</xdr:colOff>
      <xdr:row>2</xdr:row>
      <xdr:rowOff>15240</xdr:rowOff>
    </xdr:from>
    <xdr:to>
      <xdr:col>54</xdr:col>
      <xdr:colOff>114300</xdr:colOff>
      <xdr:row>42</xdr:row>
      <xdr:rowOff>22860</xdr:rowOff>
    </xdr:to>
    <xdr:pic>
      <xdr:nvPicPr>
        <xdr:cNvPr id="7" name="図 6">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3720" y="274320"/>
          <a:ext cx="6080760" cy="10332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50</xdr:col>
      <xdr:colOff>45720</xdr:colOff>
      <xdr:row>3</xdr:row>
      <xdr:rowOff>45720</xdr:rowOff>
    </xdr:from>
    <xdr:to>
      <xdr:col>59</xdr:col>
      <xdr:colOff>129540</xdr:colOff>
      <xdr:row>5</xdr:row>
      <xdr:rowOff>99060</xdr:rowOff>
    </xdr:to>
    <xdr:sp macro="" textlink="">
      <xdr:nvSpPr>
        <xdr:cNvPr id="9" name="正方形/長方形 8">
          <a:extLst>
            <a:ext uri="{FF2B5EF4-FFF2-40B4-BE49-F238E27FC236}">
              <a16:creationId xmlns:a16="http://schemas.microsoft.com/office/drawing/2014/main" id="{00000000-0008-0000-0B00-000009000000}"/>
            </a:ext>
          </a:extLst>
        </xdr:cNvPr>
        <xdr:cNvSpPr/>
      </xdr:nvSpPr>
      <xdr:spPr>
        <a:xfrm>
          <a:off x="11818620" y="548640"/>
          <a:ext cx="2552700" cy="556260"/>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部分に</a:t>
          </a:r>
          <a:r>
            <a:rPr kumimoji="1" lang="ja-JP" altLang="en-US" sz="1200">
              <a:solidFill>
                <a:sysClr val="windowText" lastClr="000000"/>
              </a:solidFill>
              <a:effectLst/>
              <a:latin typeface="+mn-lt"/>
              <a:ea typeface="+mn-ea"/>
              <a:cs typeface="+mn-cs"/>
            </a:rPr>
            <a:t>ご入力ください。</a:t>
          </a:r>
          <a:endParaRPr kumimoji="1" lang="en-US" altLang="ja-JP" sz="1200">
            <a:solidFill>
              <a:sysClr val="windowText" lastClr="000000"/>
            </a:solidFill>
            <a:effectLst/>
            <a:latin typeface="+mn-lt"/>
            <a:ea typeface="+mn-ea"/>
            <a:cs typeface="+mn-cs"/>
          </a:endParaRPr>
        </a:p>
        <a:p>
          <a:pPr algn="ctr"/>
          <a:endParaRPr lang="ja-JP" altLang="ja-JP" sz="1600">
            <a:solidFill>
              <a:sysClr val="windowText" lastClr="000000"/>
            </a:solidFill>
            <a:effectLst/>
          </a:endParaRPr>
        </a:p>
      </xdr:txBody>
    </xdr:sp>
    <xdr:clientData/>
  </xdr:twoCellAnchor>
  <xdr:twoCellAnchor>
    <xdr:from>
      <xdr:col>51</xdr:col>
      <xdr:colOff>91440</xdr:colOff>
      <xdr:row>3</xdr:row>
      <xdr:rowOff>220980</xdr:rowOff>
    </xdr:from>
    <xdr:to>
      <xdr:col>52</xdr:col>
      <xdr:colOff>239359</xdr:colOff>
      <xdr:row>4</xdr:row>
      <xdr:rowOff>149265</xdr:rowOff>
    </xdr:to>
    <xdr:pic>
      <xdr:nvPicPr>
        <xdr:cNvPr id="8" name="図 7">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2"/>
        <a:stretch>
          <a:fillRect/>
        </a:stretch>
      </xdr:blipFill>
      <xdr:spPr>
        <a:xfrm>
          <a:off x="12138660" y="723900"/>
          <a:ext cx="422239" cy="179745"/>
        </a:xfrm>
        <a:prstGeom prst="rect">
          <a:avLst/>
        </a:prstGeom>
      </xdr:spPr>
    </xdr:pic>
    <xdr:clientData/>
  </xdr:twoCellAnchor>
  <xdr:oneCellAnchor>
    <xdr:from>
      <xdr:col>50</xdr:col>
      <xdr:colOff>45720</xdr:colOff>
      <xdr:row>6</xdr:row>
      <xdr:rowOff>91440</xdr:rowOff>
    </xdr:from>
    <xdr:ext cx="2514600" cy="480060"/>
    <xdr:sp macro="" textlink="">
      <xdr:nvSpPr>
        <xdr:cNvPr id="10" name="正方形/長方形 9">
          <a:extLst>
            <a:ext uri="{FF2B5EF4-FFF2-40B4-BE49-F238E27FC236}">
              <a16:creationId xmlns:a16="http://schemas.microsoft.com/office/drawing/2014/main" id="{00000000-0008-0000-0B00-00000A000000}"/>
            </a:ext>
          </a:extLst>
        </xdr:cNvPr>
        <xdr:cNvSpPr/>
      </xdr:nvSpPr>
      <xdr:spPr bwMode="auto">
        <a:xfrm>
          <a:off x="11818620" y="1348740"/>
          <a:ext cx="2514600" cy="480060"/>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実態に沿ってご入力ください。</a:t>
          </a:r>
          <a:endParaRPr kumimoji="1" lang="en-US" altLang="ja-JP" sz="1200" b="0" i="0" u="none" strike="noStrike" kern="0" cap="none" spc="0" normalizeH="0" baseline="0" noProof="0">
            <a:ln>
              <a:noFill/>
            </a:ln>
            <a:solidFill>
              <a:sysClr val="windowText" lastClr="000000"/>
            </a:solidFill>
            <a:effectLst/>
            <a:uLnTx/>
            <a:uFillTx/>
            <a:latin typeface="+mn-ea"/>
            <a:ea typeface="+mn-ea"/>
          </a:endParaRPr>
        </a:p>
      </xdr:txBody>
    </xdr:sp>
    <xdr:clientData/>
  </xdr:oneCellAnchor>
  <xdr:oneCellAnchor>
    <xdr:from>
      <xdr:col>31</xdr:col>
      <xdr:colOff>182880</xdr:colOff>
      <xdr:row>0</xdr:row>
      <xdr:rowOff>53340</xdr:rowOff>
    </xdr:from>
    <xdr:ext cx="1924051" cy="484849"/>
    <xdr:sp macro="" textlink="">
      <xdr:nvSpPr>
        <xdr:cNvPr id="11" name="正方形/長方形 10">
          <a:extLst>
            <a:ext uri="{FF2B5EF4-FFF2-40B4-BE49-F238E27FC236}">
              <a16:creationId xmlns:a16="http://schemas.microsoft.com/office/drawing/2014/main" id="{00000000-0008-0000-0B00-00000B000000}"/>
            </a:ext>
          </a:extLst>
        </xdr:cNvPr>
        <xdr:cNvSpPr/>
      </xdr:nvSpPr>
      <xdr:spPr bwMode="auto">
        <a:xfrm>
          <a:off x="6743700" y="5334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127000</xdr:rowOff>
    </xdr:from>
    <xdr:to>
      <xdr:col>11</xdr:col>
      <xdr:colOff>9525</xdr:colOff>
      <xdr:row>6</xdr:row>
      <xdr:rowOff>190500</xdr:rowOff>
    </xdr:to>
    <xdr:pic>
      <xdr:nvPicPr>
        <xdr:cNvPr id="5" name="図 4">
          <a:extLst>
            <a:ext uri="{FF2B5EF4-FFF2-40B4-BE49-F238E27FC236}">
              <a16:creationId xmlns:a16="http://schemas.microsoft.com/office/drawing/2014/main" id="{00000000-0008-0000-0C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260" b="13888"/>
        <a:stretch/>
      </xdr:blipFill>
      <xdr:spPr bwMode="auto">
        <a:xfrm>
          <a:off x="222250" y="127000"/>
          <a:ext cx="7248525" cy="131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217170</xdr:colOff>
      <xdr:row>0</xdr:row>
      <xdr:rowOff>106046</xdr:rowOff>
    </xdr:from>
    <xdr:to>
      <xdr:col>11</xdr:col>
      <xdr:colOff>15875</xdr:colOff>
      <xdr:row>6</xdr:row>
      <xdr:rowOff>190501</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217170" y="106046"/>
          <a:ext cx="7259955" cy="1338580"/>
        </a:xfrm>
        <a:prstGeom prst="rect">
          <a:avLst/>
        </a:prstGeom>
        <a:noFill/>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ja-JP" sz="1600">
            <a:solidFill>
              <a:sysClr val="windowText" lastClr="000000"/>
            </a:solidFill>
            <a:effectLst/>
          </a:endParaRPr>
        </a:p>
      </xdr:txBody>
    </xdr:sp>
    <xdr:clientData/>
  </xdr:twoCellAnchor>
  <xdr:twoCellAnchor editAs="oneCell">
    <xdr:from>
      <xdr:col>16</xdr:col>
      <xdr:colOff>0</xdr:colOff>
      <xdr:row>8</xdr:row>
      <xdr:rowOff>0</xdr:rowOff>
    </xdr:from>
    <xdr:to>
      <xdr:col>32</xdr:col>
      <xdr:colOff>68580</xdr:colOff>
      <xdr:row>73</xdr:row>
      <xdr:rowOff>7620</xdr:rowOff>
    </xdr:to>
    <xdr:pic>
      <xdr:nvPicPr>
        <xdr:cNvPr id="7" name="図 6">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88980" y="1699260"/>
          <a:ext cx="10012680" cy="12169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620683</xdr:colOff>
      <xdr:row>5</xdr:row>
      <xdr:rowOff>112221</xdr:rowOff>
    </xdr:from>
    <xdr:ext cx="1924051" cy="484849"/>
    <xdr:sp macro="" textlink="">
      <xdr:nvSpPr>
        <xdr:cNvPr id="8" name="正方形/長方形 7">
          <a:extLst>
            <a:ext uri="{FF2B5EF4-FFF2-40B4-BE49-F238E27FC236}">
              <a16:creationId xmlns:a16="http://schemas.microsoft.com/office/drawing/2014/main" id="{00000000-0008-0000-0C00-000008000000}"/>
            </a:ext>
          </a:extLst>
        </xdr:cNvPr>
        <xdr:cNvSpPr/>
      </xdr:nvSpPr>
      <xdr:spPr bwMode="auto">
        <a:xfrm>
          <a:off x="10846723" y="1140921"/>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23</xdr:col>
      <xdr:colOff>190500</xdr:colOff>
      <xdr:row>8</xdr:row>
      <xdr:rowOff>175259</xdr:rowOff>
    </xdr:from>
    <xdr:to>
      <xdr:col>29</xdr:col>
      <xdr:colOff>68580</xdr:colOff>
      <xdr:row>10</xdr:row>
      <xdr:rowOff>8964</xdr:rowOff>
    </xdr:to>
    <xdr:sp macro="" textlink="">
      <xdr:nvSpPr>
        <xdr:cNvPr id="11" name="正方形/長方形 10">
          <a:extLst>
            <a:ext uri="{FF2B5EF4-FFF2-40B4-BE49-F238E27FC236}">
              <a16:creationId xmlns:a16="http://schemas.microsoft.com/office/drawing/2014/main" id="{00000000-0008-0000-0C00-00000B000000}"/>
            </a:ext>
          </a:extLst>
        </xdr:cNvPr>
        <xdr:cNvSpPr/>
      </xdr:nvSpPr>
      <xdr:spPr bwMode="auto">
        <a:xfrm>
          <a:off x="15057120" y="1874519"/>
          <a:ext cx="3855720" cy="405205"/>
        </a:xfrm>
        <a:prstGeom prst="rect">
          <a:avLst/>
        </a:prstGeom>
        <a:noFill/>
        <a:ln w="28575">
          <a:solidFill>
            <a:srgbClr val="FF0000"/>
          </a:solidFill>
          <a:prstDash val="solid"/>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22</xdr:col>
      <xdr:colOff>449581</xdr:colOff>
      <xdr:row>2</xdr:row>
      <xdr:rowOff>0</xdr:rowOff>
    </xdr:from>
    <xdr:to>
      <xdr:col>29</xdr:col>
      <xdr:colOff>594361</xdr:colOff>
      <xdr:row>5</xdr:row>
      <xdr:rowOff>160020</xdr:rowOff>
    </xdr:to>
    <xdr:sp macro="" textlink="">
      <xdr:nvSpPr>
        <xdr:cNvPr id="12" name="線吹き出し 1 (枠付き) 11">
          <a:extLst>
            <a:ext uri="{FF2B5EF4-FFF2-40B4-BE49-F238E27FC236}">
              <a16:creationId xmlns:a16="http://schemas.microsoft.com/office/drawing/2014/main" id="{00000000-0008-0000-0C00-00000C000000}"/>
            </a:ext>
          </a:extLst>
        </xdr:cNvPr>
        <xdr:cNvSpPr/>
      </xdr:nvSpPr>
      <xdr:spPr>
        <a:xfrm>
          <a:off x="14653261" y="419100"/>
          <a:ext cx="4785360" cy="769620"/>
        </a:xfrm>
        <a:prstGeom prst="borderCallout1">
          <a:avLst>
            <a:gd name="adj1" fmla="val 189997"/>
            <a:gd name="adj2" fmla="val 47028"/>
            <a:gd name="adj3" fmla="val 99471"/>
            <a:gd name="adj4" fmla="val 5040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申請時に要件判定が、”</a:t>
          </a:r>
          <a:r>
            <a:rPr kumimoji="1" lang="ja-JP" altLang="en-US" sz="1100">
              <a:solidFill>
                <a:srgbClr val="FF0000"/>
              </a:solidFill>
              <a:latin typeface="メイリオ" panose="020B0604030504040204" pitchFamily="50" charset="-128"/>
              <a:ea typeface="メイリオ" panose="020B0604030504040204" pitchFamily="50" charset="-128"/>
            </a:rPr>
            <a:t>省エネ設備更新の要件を満たしています。</a:t>
          </a:r>
          <a:r>
            <a:rPr kumimoji="1" lang="ja-JP" altLang="en-US" sz="1100">
              <a:solidFill>
                <a:sysClr val="windowText" lastClr="000000"/>
              </a:solidFill>
              <a:latin typeface="メイリオ" panose="020B0604030504040204" pitchFamily="50" charset="-128"/>
              <a:ea typeface="メイリオ" panose="020B0604030504040204" pitchFamily="50" charset="-128"/>
            </a:rPr>
            <a:t>”と</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表示されることを確認してください。</a:t>
          </a:r>
        </a:p>
      </xdr:txBody>
    </xdr:sp>
    <xdr:clientData/>
  </xdr:twoCellAnchor>
  <xdr:twoCellAnchor>
    <xdr:from>
      <xdr:col>23</xdr:col>
      <xdr:colOff>213359</xdr:colOff>
      <xdr:row>47</xdr:row>
      <xdr:rowOff>7619</xdr:rowOff>
    </xdr:from>
    <xdr:to>
      <xdr:col>29</xdr:col>
      <xdr:colOff>53340</xdr:colOff>
      <xdr:row>48</xdr:row>
      <xdr:rowOff>8964</xdr:rowOff>
    </xdr:to>
    <xdr:sp macro="" textlink="">
      <xdr:nvSpPr>
        <xdr:cNvPr id="15" name="正方形/長方形 14">
          <a:extLst>
            <a:ext uri="{FF2B5EF4-FFF2-40B4-BE49-F238E27FC236}">
              <a16:creationId xmlns:a16="http://schemas.microsoft.com/office/drawing/2014/main" id="{00000000-0008-0000-0C00-00000F000000}"/>
            </a:ext>
          </a:extLst>
        </xdr:cNvPr>
        <xdr:cNvSpPr/>
      </xdr:nvSpPr>
      <xdr:spPr bwMode="auto">
        <a:xfrm>
          <a:off x="15079979" y="8641079"/>
          <a:ext cx="3817621" cy="405205"/>
        </a:xfrm>
        <a:prstGeom prst="rect">
          <a:avLst/>
        </a:prstGeom>
        <a:noFill/>
        <a:ln w="28575">
          <a:solidFill>
            <a:srgbClr val="FF0000"/>
          </a:solidFill>
          <a:prstDash val="solid"/>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22</xdr:col>
      <xdr:colOff>251460</xdr:colOff>
      <xdr:row>51</xdr:row>
      <xdr:rowOff>175260</xdr:rowOff>
    </xdr:from>
    <xdr:to>
      <xdr:col>29</xdr:col>
      <xdr:colOff>348955</xdr:colOff>
      <xdr:row>55</xdr:row>
      <xdr:rowOff>182880</xdr:rowOff>
    </xdr:to>
    <xdr:sp macro="" textlink="">
      <xdr:nvSpPr>
        <xdr:cNvPr id="16" name="線吹き出し 1 (枠付き) 15">
          <a:extLst>
            <a:ext uri="{FF2B5EF4-FFF2-40B4-BE49-F238E27FC236}">
              <a16:creationId xmlns:a16="http://schemas.microsoft.com/office/drawing/2014/main" id="{00000000-0008-0000-0C00-000010000000}"/>
            </a:ext>
          </a:extLst>
        </xdr:cNvPr>
        <xdr:cNvSpPr/>
      </xdr:nvSpPr>
      <xdr:spPr>
        <a:xfrm>
          <a:off x="14455140" y="9768840"/>
          <a:ext cx="4738075" cy="769620"/>
        </a:xfrm>
        <a:prstGeom prst="borderCallout1">
          <a:avLst>
            <a:gd name="adj1" fmla="val -94162"/>
            <a:gd name="adj2" fmla="val 51692"/>
            <a:gd name="adj3" fmla="val -529"/>
            <a:gd name="adj4" fmla="val 4943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申請時に要件判定が、”</a:t>
          </a:r>
          <a:r>
            <a:rPr kumimoji="1" lang="ja-JP" altLang="en-US" sz="1100">
              <a:solidFill>
                <a:srgbClr val="FF0000"/>
              </a:solidFill>
              <a:latin typeface="メイリオ" panose="020B0604030504040204" pitchFamily="50" charset="-128"/>
              <a:ea typeface="メイリオ" panose="020B0604030504040204" pitchFamily="50" charset="-128"/>
            </a:rPr>
            <a:t>省エネ設備更新の要件を満たしています。</a:t>
          </a:r>
          <a:r>
            <a:rPr kumimoji="1" lang="ja-JP" altLang="en-US" sz="1100">
              <a:solidFill>
                <a:sysClr val="windowText" lastClr="000000"/>
              </a:solidFill>
              <a:latin typeface="メイリオ" panose="020B0604030504040204" pitchFamily="50" charset="-128"/>
              <a:ea typeface="メイリオ" panose="020B0604030504040204" pitchFamily="50" charset="-128"/>
            </a:rPr>
            <a:t>”と</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表示されることを確認してください。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32</xdr:col>
      <xdr:colOff>99060</xdr:colOff>
      <xdr:row>1</xdr:row>
      <xdr:rowOff>137160</xdr:rowOff>
    </xdr:from>
    <xdr:to>
      <xdr:col>54</xdr:col>
      <xdr:colOff>106680</xdr:colOff>
      <xdr:row>34</xdr:row>
      <xdr:rowOff>160020</xdr:rowOff>
    </xdr:to>
    <xdr:pic>
      <xdr:nvPicPr>
        <xdr:cNvPr id="6" name="図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25840" y="251460"/>
          <a:ext cx="6042660" cy="9006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32</xdr:col>
      <xdr:colOff>22860</xdr:colOff>
      <xdr:row>0</xdr:row>
      <xdr:rowOff>91440</xdr:rowOff>
    </xdr:from>
    <xdr:ext cx="1924051" cy="484849"/>
    <xdr:sp macro="" textlink="">
      <xdr:nvSpPr>
        <xdr:cNvPr id="7" name="正方形/長方形 6">
          <a:extLst>
            <a:ext uri="{FF2B5EF4-FFF2-40B4-BE49-F238E27FC236}">
              <a16:creationId xmlns:a16="http://schemas.microsoft.com/office/drawing/2014/main" id="{00000000-0008-0000-0D00-000007000000}"/>
            </a:ext>
          </a:extLst>
        </xdr:cNvPr>
        <xdr:cNvSpPr/>
      </xdr:nvSpPr>
      <xdr:spPr bwMode="auto">
        <a:xfrm>
          <a:off x="8549640" y="9144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oneCellAnchor>
    <xdr:from>
      <xdr:col>30</xdr:col>
      <xdr:colOff>175260</xdr:colOff>
      <xdr:row>8</xdr:row>
      <xdr:rowOff>97715</xdr:rowOff>
    </xdr:from>
    <xdr:ext cx="3240000" cy="1247878"/>
    <xdr:sp macro="" textlink="">
      <xdr:nvSpPr>
        <xdr:cNvPr id="8" name="正方形/長方形 7">
          <a:extLst>
            <a:ext uri="{FF2B5EF4-FFF2-40B4-BE49-F238E27FC236}">
              <a16:creationId xmlns:a16="http://schemas.microsoft.com/office/drawing/2014/main" id="{00000000-0008-0000-0D00-000008000000}"/>
            </a:ext>
          </a:extLst>
        </xdr:cNvPr>
        <xdr:cNvSpPr/>
      </xdr:nvSpPr>
      <xdr:spPr bwMode="auto">
        <a:xfrm>
          <a:off x="8153400" y="1507415"/>
          <a:ext cx="3240000" cy="1247878"/>
        </a:xfrm>
        <a:prstGeom prst="rect">
          <a:avLst/>
        </a:prstGeom>
        <a:solidFill>
          <a:sysClr val="window" lastClr="FFFFFF"/>
        </a:solidFill>
        <a:ln w="28575">
          <a:solidFill>
            <a:srgbClr val="0070C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交付決定前の申請取り下げに使用する場合　＜</a:t>
          </a:r>
          <a:r>
            <a:rPr kumimoji="1" lang="ja-JP" altLang="en-US" sz="1200" b="0" i="0" u="none" strike="noStrike" kern="0" cap="none" spc="0" normalizeH="0" baseline="0" noProof="0">
              <a:ln>
                <a:noFill/>
              </a:ln>
              <a:solidFill>
                <a:srgbClr val="FF0000"/>
              </a:solidFill>
              <a:effectLst/>
              <a:uLnTx/>
              <a:uFillTx/>
              <a:latin typeface="+mn-ea"/>
              <a:ea typeface="+mn-ea"/>
            </a:rPr>
            <a:t>通知文書番号・交付決定日</a:t>
          </a:r>
          <a:r>
            <a:rPr kumimoji="1" lang="ja-JP" altLang="en-US"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rgbClr val="FF0000"/>
              </a:solidFill>
              <a:effectLst/>
              <a:uLnTx/>
              <a:uFillTx/>
              <a:latin typeface="+mn-ea"/>
              <a:ea typeface="+mn-ea"/>
            </a:rPr>
            <a:t>交付決定番号</a:t>
          </a:r>
          <a:r>
            <a:rPr kumimoji="1" lang="ja-JP" altLang="en-US" sz="1200" b="0" i="0" u="none" strike="noStrike" kern="0" cap="none" spc="0" normalizeH="0" baseline="0" noProof="0">
              <a:ln>
                <a:noFill/>
              </a:ln>
              <a:solidFill>
                <a:sysClr val="windowText" lastClr="000000"/>
              </a:solidFill>
              <a:effectLst/>
              <a:uLnTx/>
              <a:uFillTx/>
              <a:latin typeface="+mn-ea"/>
              <a:ea typeface="+mn-ea"/>
            </a:rPr>
            <a:t>＞について、入力シートの入力は必要ありません。</a:t>
          </a:r>
        </a:p>
      </xdr:txBody>
    </xdr:sp>
    <xdr:clientData/>
  </xdr:oneCellAnchor>
  <xdr:twoCellAnchor>
    <xdr:from>
      <xdr:col>34</xdr:col>
      <xdr:colOff>144780</xdr:colOff>
      <xdr:row>15</xdr:row>
      <xdr:rowOff>12093</xdr:rowOff>
    </xdr:from>
    <xdr:to>
      <xdr:col>36</xdr:col>
      <xdr:colOff>149340</xdr:colOff>
      <xdr:row>17</xdr:row>
      <xdr:rowOff>99060</xdr:rowOff>
    </xdr:to>
    <xdr:cxnSp macro="">
      <xdr:nvCxnSpPr>
        <xdr:cNvPr id="9" name="直線矢印コネクタ 8">
          <a:extLst>
            <a:ext uri="{FF2B5EF4-FFF2-40B4-BE49-F238E27FC236}">
              <a16:creationId xmlns:a16="http://schemas.microsoft.com/office/drawing/2014/main" id="{00000000-0008-0000-0D00-000009000000}"/>
            </a:ext>
          </a:extLst>
        </xdr:cNvPr>
        <xdr:cNvCxnSpPr>
          <a:stCxn id="8" idx="2"/>
        </xdr:cNvCxnSpPr>
      </xdr:nvCxnSpPr>
      <xdr:spPr>
        <a:xfrm flipH="1">
          <a:off x="9220200" y="2755293"/>
          <a:ext cx="553200" cy="772767"/>
        </a:xfrm>
        <a:prstGeom prst="straightConnector1">
          <a:avLst/>
        </a:prstGeom>
        <a:ln w="28575">
          <a:solidFill>
            <a:srgbClr val="0070C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149340</xdr:colOff>
      <xdr:row>15</xdr:row>
      <xdr:rowOff>12093</xdr:rowOff>
    </xdr:from>
    <xdr:to>
      <xdr:col>39</xdr:col>
      <xdr:colOff>259080</xdr:colOff>
      <xdr:row>21</xdr:row>
      <xdr:rowOff>381000</xdr:rowOff>
    </xdr:to>
    <xdr:cxnSp macro="">
      <xdr:nvCxnSpPr>
        <xdr:cNvPr id="10" name="直線矢印コネクタ 9">
          <a:extLst>
            <a:ext uri="{FF2B5EF4-FFF2-40B4-BE49-F238E27FC236}">
              <a16:creationId xmlns:a16="http://schemas.microsoft.com/office/drawing/2014/main" id="{00000000-0008-0000-0D00-00000A000000}"/>
            </a:ext>
          </a:extLst>
        </xdr:cNvPr>
        <xdr:cNvCxnSpPr>
          <a:stCxn id="8" idx="2"/>
        </xdr:cNvCxnSpPr>
      </xdr:nvCxnSpPr>
      <xdr:spPr>
        <a:xfrm>
          <a:off x="9773400" y="2755293"/>
          <a:ext cx="932700" cy="2472027"/>
        </a:xfrm>
        <a:prstGeom prst="straightConnector1">
          <a:avLst/>
        </a:prstGeom>
        <a:ln w="28575">
          <a:solidFill>
            <a:srgbClr val="0070C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121920</xdr:colOff>
      <xdr:row>17</xdr:row>
      <xdr:rowOff>129539</xdr:rowOff>
    </xdr:from>
    <xdr:to>
      <xdr:col>44</xdr:col>
      <xdr:colOff>160020</xdr:colOff>
      <xdr:row>18</xdr:row>
      <xdr:rowOff>198120</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bwMode="auto">
        <a:xfrm>
          <a:off x="8648700" y="3558539"/>
          <a:ext cx="3329940" cy="236221"/>
        </a:xfrm>
        <a:prstGeom prst="rect">
          <a:avLst/>
        </a:prstGeom>
        <a:noFill/>
        <a:ln w="28575">
          <a:solidFill>
            <a:srgbClr val="0070C0"/>
          </a:solidFill>
          <a:prstDash val="dash"/>
          <a:round/>
          <a:headEnd/>
          <a:tailEnd/>
        </a:ln>
      </xdr:spPr>
      <xdr:txBody>
        <a:bodyPr vertOverflow="clip" horzOverflow="clip" wrap="square" lIns="74295" tIns="8890" rIns="74295" bIns="8890" rtlCol="0" anchor="t" upright="1"/>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38</xdr:col>
      <xdr:colOff>129540</xdr:colOff>
      <xdr:row>21</xdr:row>
      <xdr:rowOff>381000</xdr:rowOff>
    </xdr:from>
    <xdr:to>
      <xdr:col>44</xdr:col>
      <xdr:colOff>137160</xdr:colOff>
      <xdr:row>23</xdr:row>
      <xdr:rowOff>480060</xdr:rowOff>
    </xdr:to>
    <xdr:sp macro="" textlink="">
      <xdr:nvSpPr>
        <xdr:cNvPr id="12" name="正方形/長方形 11">
          <a:extLst>
            <a:ext uri="{FF2B5EF4-FFF2-40B4-BE49-F238E27FC236}">
              <a16:creationId xmlns:a16="http://schemas.microsoft.com/office/drawing/2014/main" id="{00000000-0008-0000-0D00-00000C000000}"/>
            </a:ext>
          </a:extLst>
        </xdr:cNvPr>
        <xdr:cNvSpPr/>
      </xdr:nvSpPr>
      <xdr:spPr bwMode="auto">
        <a:xfrm>
          <a:off x="10302240" y="5227320"/>
          <a:ext cx="1653540" cy="815340"/>
        </a:xfrm>
        <a:prstGeom prst="rect">
          <a:avLst/>
        </a:prstGeom>
        <a:noFill/>
        <a:ln w="28575">
          <a:solidFill>
            <a:schemeClr val="accent5"/>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47</xdr:col>
      <xdr:colOff>60960</xdr:colOff>
      <xdr:row>16</xdr:row>
      <xdr:rowOff>83820</xdr:rowOff>
    </xdr:from>
    <xdr:to>
      <xdr:col>60</xdr:col>
      <xdr:colOff>129816</xdr:colOff>
      <xdr:row>19</xdr:row>
      <xdr:rowOff>510540</xdr:rowOff>
    </xdr:to>
    <xdr:grpSp>
      <xdr:nvGrpSpPr>
        <xdr:cNvPr id="24" name="グループ化 23">
          <a:extLst>
            <a:ext uri="{FF2B5EF4-FFF2-40B4-BE49-F238E27FC236}">
              <a16:creationId xmlns:a16="http://schemas.microsoft.com/office/drawing/2014/main" id="{00000000-0008-0000-0D00-000018000000}"/>
            </a:ext>
          </a:extLst>
        </xdr:cNvPr>
        <xdr:cNvGrpSpPr/>
      </xdr:nvGrpSpPr>
      <xdr:grpSpPr>
        <a:xfrm>
          <a:off x="12782550" y="3343275"/>
          <a:ext cx="3667401" cy="1009650"/>
          <a:chOff x="13936705" y="4853941"/>
          <a:chExt cx="3635016" cy="998220"/>
        </a:xfrm>
      </xdr:grpSpPr>
      <xdr:grpSp>
        <xdr:nvGrpSpPr>
          <xdr:cNvPr id="25" name="グループ化 24">
            <a:extLst>
              <a:ext uri="{FF2B5EF4-FFF2-40B4-BE49-F238E27FC236}">
                <a16:creationId xmlns:a16="http://schemas.microsoft.com/office/drawing/2014/main" id="{00000000-0008-0000-0D00-000019000000}"/>
              </a:ext>
            </a:extLst>
          </xdr:cNvPr>
          <xdr:cNvGrpSpPr/>
        </xdr:nvGrpSpPr>
        <xdr:grpSpPr>
          <a:xfrm>
            <a:off x="13936705" y="4853941"/>
            <a:ext cx="3635016" cy="998220"/>
            <a:chOff x="10174666" y="196645"/>
            <a:chExt cx="4686300" cy="1304495"/>
          </a:xfrm>
        </xdr:grpSpPr>
        <xdr:pic>
          <xdr:nvPicPr>
            <xdr:cNvPr id="27" name="図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2"/>
            <a:stretch>
              <a:fillRect/>
            </a:stretch>
          </xdr:blipFill>
          <xdr:spPr>
            <a:xfrm>
              <a:off x="10494707" y="265226"/>
              <a:ext cx="592393" cy="289746"/>
            </a:xfrm>
            <a:prstGeom prst="rect">
              <a:avLst/>
            </a:prstGeom>
          </xdr:spPr>
        </xdr:pic>
        <xdr:sp macro="" textlink="">
          <xdr:nvSpPr>
            <xdr:cNvPr id="28" name="正方形/長方形 27">
              <a:extLst>
                <a:ext uri="{FF2B5EF4-FFF2-40B4-BE49-F238E27FC236}">
                  <a16:creationId xmlns:a16="http://schemas.microsoft.com/office/drawing/2014/main" id="{00000000-0008-0000-0D00-00001C000000}"/>
                </a:ext>
              </a:extLst>
            </xdr:cNvPr>
            <xdr:cNvSpPr/>
          </xdr:nvSpPr>
          <xdr:spPr>
            <a:xfrm>
              <a:off x="10174666"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lang="ja-JP" altLang="ja-JP" sz="1200">
                <a:solidFill>
                  <a:sysClr val="windowText" lastClr="000000"/>
                </a:solidFill>
                <a:effectLst/>
              </a:endParaRPr>
            </a:p>
          </xdr:txBody>
        </xdr:sp>
      </xdr:grpSp>
      <xdr:pic>
        <xdr:nvPicPr>
          <xdr:cNvPr id="26" name="図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2"/>
          <a:stretch>
            <a:fillRect/>
          </a:stretch>
        </xdr:blipFill>
        <xdr:spPr>
          <a:xfrm>
            <a:off x="14188440" y="4914900"/>
            <a:ext cx="465282" cy="242791"/>
          </a:xfrm>
          <a:prstGeom prst="rect">
            <a:avLst/>
          </a:prstGeom>
        </xdr:spPr>
      </xdr:pic>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24</xdr:col>
      <xdr:colOff>160020</xdr:colOff>
      <xdr:row>3</xdr:row>
      <xdr:rowOff>144780</xdr:rowOff>
    </xdr:from>
    <xdr:to>
      <xdr:col>37</xdr:col>
      <xdr:colOff>260527</xdr:colOff>
      <xdr:row>9</xdr:row>
      <xdr:rowOff>167511</xdr:rowOff>
    </xdr:to>
    <xdr:pic>
      <xdr:nvPicPr>
        <xdr:cNvPr id="5" name="図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1"/>
        <a:stretch>
          <a:fillRect/>
        </a:stretch>
      </xdr:blipFill>
      <xdr:spPr>
        <a:xfrm>
          <a:off x="6492240" y="579120"/>
          <a:ext cx="3666667" cy="102857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24</xdr:col>
      <xdr:colOff>152400</xdr:colOff>
      <xdr:row>4</xdr:row>
      <xdr:rowOff>0</xdr:rowOff>
    </xdr:from>
    <xdr:to>
      <xdr:col>37</xdr:col>
      <xdr:colOff>252907</xdr:colOff>
      <xdr:row>10</xdr:row>
      <xdr:rowOff>22731</xdr:rowOff>
    </xdr:to>
    <xdr:pic>
      <xdr:nvPicPr>
        <xdr:cNvPr id="6" name="図 5">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1"/>
        <a:stretch>
          <a:fillRect/>
        </a:stretch>
      </xdr:blipFill>
      <xdr:spPr>
        <a:xfrm>
          <a:off x="6484620" y="601980"/>
          <a:ext cx="3666667" cy="102857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13</xdr:col>
      <xdr:colOff>53340</xdr:colOff>
      <xdr:row>3</xdr:row>
      <xdr:rowOff>99060</xdr:rowOff>
    </xdr:from>
    <xdr:to>
      <xdr:col>19</xdr:col>
      <xdr:colOff>412927</xdr:colOff>
      <xdr:row>6</xdr:row>
      <xdr:rowOff>304671</xdr:rowOff>
    </xdr:to>
    <xdr:pic>
      <xdr:nvPicPr>
        <xdr:cNvPr id="5" name="図 4">
          <a:extLst>
            <a:ext uri="{FF2B5EF4-FFF2-40B4-BE49-F238E27FC236}">
              <a16:creationId xmlns:a16="http://schemas.microsoft.com/office/drawing/2014/main" id="{00000000-0008-0000-1000-000005000000}"/>
            </a:ext>
          </a:extLst>
        </xdr:cNvPr>
        <xdr:cNvPicPr>
          <a:picLocks noChangeAspect="1"/>
        </xdr:cNvPicPr>
      </xdr:nvPicPr>
      <xdr:blipFill>
        <a:blip xmlns:r="http://schemas.openxmlformats.org/officeDocument/2006/relationships" r:embed="rId1"/>
        <a:stretch>
          <a:fillRect/>
        </a:stretch>
      </xdr:blipFill>
      <xdr:spPr>
        <a:xfrm>
          <a:off x="6377940" y="701040"/>
          <a:ext cx="3666667" cy="102857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24</xdr:col>
      <xdr:colOff>152400</xdr:colOff>
      <xdr:row>3</xdr:row>
      <xdr:rowOff>83820</xdr:rowOff>
    </xdr:from>
    <xdr:to>
      <xdr:col>37</xdr:col>
      <xdr:colOff>252907</xdr:colOff>
      <xdr:row>8</xdr:row>
      <xdr:rowOff>182751</xdr:rowOff>
    </xdr:to>
    <xdr:pic>
      <xdr:nvPicPr>
        <xdr:cNvPr id="5" name="図 4">
          <a:extLst>
            <a:ext uri="{FF2B5EF4-FFF2-40B4-BE49-F238E27FC236}">
              <a16:creationId xmlns:a16="http://schemas.microsoft.com/office/drawing/2014/main" id="{00000000-0008-0000-1100-000005000000}"/>
            </a:ext>
          </a:extLst>
        </xdr:cNvPr>
        <xdr:cNvPicPr>
          <a:picLocks noChangeAspect="1"/>
        </xdr:cNvPicPr>
      </xdr:nvPicPr>
      <xdr:blipFill>
        <a:blip xmlns:r="http://schemas.openxmlformats.org/officeDocument/2006/relationships" r:embed="rId1"/>
        <a:stretch>
          <a:fillRect/>
        </a:stretch>
      </xdr:blipFill>
      <xdr:spPr>
        <a:xfrm>
          <a:off x="6484620" y="541020"/>
          <a:ext cx="3666667" cy="102857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24</xdr:col>
      <xdr:colOff>121920</xdr:colOff>
      <xdr:row>3</xdr:row>
      <xdr:rowOff>144780</xdr:rowOff>
    </xdr:from>
    <xdr:to>
      <xdr:col>37</xdr:col>
      <xdr:colOff>222427</xdr:colOff>
      <xdr:row>9</xdr:row>
      <xdr:rowOff>30351</xdr:rowOff>
    </xdr:to>
    <xdr:pic>
      <xdr:nvPicPr>
        <xdr:cNvPr id="5" name="図 4">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1"/>
        <a:stretch>
          <a:fillRect/>
        </a:stretch>
      </xdr:blipFill>
      <xdr:spPr>
        <a:xfrm>
          <a:off x="6454140" y="601980"/>
          <a:ext cx="3666667" cy="10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68</xdr:row>
      <xdr:rowOff>9525</xdr:rowOff>
    </xdr:from>
    <xdr:to>
      <xdr:col>19</xdr:col>
      <xdr:colOff>228600</xdr:colOff>
      <xdr:row>82</xdr:row>
      <xdr:rowOff>190500</xdr:rowOff>
    </xdr:to>
    <xdr:grpSp>
      <xdr:nvGrpSpPr>
        <xdr:cNvPr id="2" name="グループ化 26">
          <a:extLst>
            <a:ext uri="{FF2B5EF4-FFF2-40B4-BE49-F238E27FC236}">
              <a16:creationId xmlns:a16="http://schemas.microsoft.com/office/drawing/2014/main" id="{00000000-0008-0000-0100-000002000000}"/>
            </a:ext>
          </a:extLst>
        </xdr:cNvPr>
        <xdr:cNvGrpSpPr>
          <a:grpSpLocks/>
        </xdr:cNvGrpSpPr>
      </xdr:nvGrpSpPr>
      <xdr:grpSpPr bwMode="auto">
        <a:xfrm>
          <a:off x="548640" y="12165330"/>
          <a:ext cx="4671060" cy="2712720"/>
          <a:chOff x="667872" y="12325349"/>
          <a:chExt cx="4617382" cy="2596964"/>
        </a:xfrm>
      </xdr:grpSpPr>
      <xdr:pic>
        <xdr:nvPicPr>
          <xdr:cNvPr id="3" name="図 17" descr="01.gif">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496" y="12338237"/>
            <a:ext cx="3807758" cy="2359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rot="5400000" flipH="1" flipV="1">
            <a:off x="566990" y="13756606"/>
            <a:ext cx="1266589" cy="1064825"/>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sp macro="" textlink="">
        <xdr:nvSpPr>
          <xdr:cNvPr id="5" name="円/楕円 4">
            <a:extLst>
              <a:ext uri="{FF2B5EF4-FFF2-40B4-BE49-F238E27FC236}">
                <a16:creationId xmlns:a16="http://schemas.microsoft.com/office/drawing/2014/main" id="{00000000-0008-0000-0100-000005000000}"/>
              </a:ext>
            </a:extLst>
          </xdr:cNvPr>
          <xdr:cNvSpPr/>
        </xdr:nvSpPr>
        <xdr:spPr>
          <a:xfrm>
            <a:off x="3070795" y="12325349"/>
            <a:ext cx="772705" cy="546729"/>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3</xdr:col>
      <xdr:colOff>123825</xdr:colOff>
      <xdr:row>17</xdr:row>
      <xdr:rowOff>95250</xdr:rowOff>
    </xdr:from>
    <xdr:to>
      <xdr:col>21</xdr:col>
      <xdr:colOff>0</xdr:colOff>
      <xdr:row>20</xdr:row>
      <xdr:rowOff>57150</xdr:rowOff>
    </xdr:to>
    <xdr:grpSp>
      <xdr:nvGrpSpPr>
        <xdr:cNvPr id="6" name="グループ化 19">
          <a:extLst>
            <a:ext uri="{FF2B5EF4-FFF2-40B4-BE49-F238E27FC236}">
              <a16:creationId xmlns:a16="http://schemas.microsoft.com/office/drawing/2014/main" id="{00000000-0008-0000-0100-000006000000}"/>
            </a:ext>
          </a:extLst>
        </xdr:cNvPr>
        <xdr:cNvGrpSpPr>
          <a:grpSpLocks/>
        </xdr:cNvGrpSpPr>
      </xdr:nvGrpSpPr>
      <xdr:grpSpPr bwMode="auto">
        <a:xfrm>
          <a:off x="582930" y="1310640"/>
          <a:ext cx="4960620" cy="504825"/>
          <a:chOff x="632918" y="1788615"/>
          <a:chExt cx="4924990" cy="641296"/>
        </a:xfrm>
      </xdr:grpSpPr>
      <xdr:sp macro="" textlink="">
        <xdr:nvSpPr>
          <xdr:cNvPr id="7" name="フローチャート : 書類 6">
            <a:extLst>
              <a:ext uri="{FF2B5EF4-FFF2-40B4-BE49-F238E27FC236}">
                <a16:creationId xmlns:a16="http://schemas.microsoft.com/office/drawing/2014/main" id="{00000000-0008-0000-0100-000007000000}"/>
              </a:ext>
            </a:extLst>
          </xdr:cNvPr>
          <xdr:cNvSpPr/>
        </xdr:nvSpPr>
        <xdr:spPr>
          <a:xfrm>
            <a:off x="632918" y="1788615"/>
            <a:ext cx="926390" cy="580796"/>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基本情報</a:t>
            </a:r>
            <a:endParaRPr kumimoji="1" lang="en-US" altLang="ja-JP" sz="1100"/>
          </a:p>
        </xdr:txBody>
      </xdr:sp>
      <xdr:sp macro="" textlink="">
        <xdr:nvSpPr>
          <xdr:cNvPr id="8" name="フローチャート : 書類 7">
            <a:extLst>
              <a:ext uri="{FF2B5EF4-FFF2-40B4-BE49-F238E27FC236}">
                <a16:creationId xmlns:a16="http://schemas.microsoft.com/office/drawing/2014/main" id="{00000000-0008-0000-0100-000008000000}"/>
              </a:ext>
            </a:extLst>
          </xdr:cNvPr>
          <xdr:cNvSpPr/>
        </xdr:nvSpPr>
        <xdr:spPr>
          <a:xfrm>
            <a:off x="2514056" y="1788615"/>
            <a:ext cx="1002013" cy="556597"/>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第１号様式</a:t>
            </a:r>
          </a:p>
        </xdr:txBody>
      </xdr:sp>
      <xdr:sp macro="" textlink="">
        <xdr:nvSpPr>
          <xdr:cNvPr id="9" name="フローチャート : 複数書類 8">
            <a:extLst>
              <a:ext uri="{FF2B5EF4-FFF2-40B4-BE49-F238E27FC236}">
                <a16:creationId xmlns:a16="http://schemas.microsoft.com/office/drawing/2014/main" id="{00000000-0008-0000-0100-000009000000}"/>
              </a:ext>
            </a:extLst>
          </xdr:cNvPr>
          <xdr:cNvSpPr/>
        </xdr:nvSpPr>
        <xdr:spPr>
          <a:xfrm>
            <a:off x="4395194" y="1788615"/>
            <a:ext cx="1162714" cy="641296"/>
          </a:xfrm>
          <a:prstGeom prst="flowChartMulti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第</a:t>
            </a:r>
            <a:r>
              <a:rPr kumimoji="1" lang="ja-JP" altLang="en-US" sz="1100">
                <a:solidFill>
                  <a:schemeClr val="dk1"/>
                </a:solidFill>
                <a:latin typeface="+mn-lt"/>
                <a:ea typeface="+mn-ea"/>
                <a:cs typeface="+mn-cs"/>
              </a:rPr>
              <a:t>４</a:t>
            </a:r>
            <a:r>
              <a:rPr kumimoji="1" lang="ja-JP" altLang="ja-JP" sz="1100">
                <a:solidFill>
                  <a:schemeClr val="dk1"/>
                </a:solidFill>
                <a:latin typeface="+mn-lt"/>
                <a:ea typeface="+mn-ea"/>
                <a:cs typeface="+mn-cs"/>
              </a:rPr>
              <a:t>号様式</a:t>
            </a:r>
            <a:endParaRPr lang="ja-JP" altLang="ja-JP"/>
          </a:p>
          <a:p>
            <a:pPr algn="ctr"/>
            <a:endParaRPr kumimoji="1" lang="ja-JP" altLang="en-US" sz="1100"/>
          </a:p>
        </xdr:txBody>
      </xdr:sp>
      <xdr:sp macro="" textlink="">
        <xdr:nvSpPr>
          <xdr:cNvPr id="10" name="右矢印 9">
            <a:extLst>
              <a:ext uri="{FF2B5EF4-FFF2-40B4-BE49-F238E27FC236}">
                <a16:creationId xmlns:a16="http://schemas.microsoft.com/office/drawing/2014/main" id="{00000000-0008-0000-0100-00000A000000}"/>
              </a:ext>
            </a:extLst>
          </xdr:cNvPr>
          <xdr:cNvSpPr/>
        </xdr:nvSpPr>
        <xdr:spPr>
          <a:xfrm>
            <a:off x="1823990" y="1945914"/>
            <a:ext cx="255230" cy="1814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sp macro="" textlink="">
        <xdr:nvSpPr>
          <xdr:cNvPr id="11" name="右矢印 10">
            <a:extLst>
              <a:ext uri="{FF2B5EF4-FFF2-40B4-BE49-F238E27FC236}">
                <a16:creationId xmlns:a16="http://schemas.microsoft.com/office/drawing/2014/main" id="{00000000-0008-0000-0100-00000B000000}"/>
              </a:ext>
            </a:extLst>
          </xdr:cNvPr>
          <xdr:cNvSpPr/>
        </xdr:nvSpPr>
        <xdr:spPr>
          <a:xfrm>
            <a:off x="3828017" y="1958014"/>
            <a:ext cx="245777" cy="1693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grpSp>
    <xdr:clientData/>
  </xdr:twoCellAnchor>
  <xdr:twoCellAnchor editAs="oneCell">
    <xdr:from>
      <xdr:col>30</xdr:col>
      <xdr:colOff>0</xdr:colOff>
      <xdr:row>57</xdr:row>
      <xdr:rowOff>0</xdr:rowOff>
    </xdr:from>
    <xdr:to>
      <xdr:col>32</xdr:col>
      <xdr:colOff>263095</xdr:colOff>
      <xdr:row>81</xdr:row>
      <xdr:rowOff>109320</xdr:rowOff>
    </xdr:to>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2"/>
        <a:stretch>
          <a:fillRect/>
        </a:stretch>
      </xdr:blipFill>
      <xdr:spPr>
        <a:xfrm>
          <a:off x="7940040" y="9433560"/>
          <a:ext cx="1467055" cy="5268060"/>
        </a:xfrm>
        <a:prstGeom prst="rect">
          <a:avLst/>
        </a:prstGeom>
      </xdr:spPr>
    </xdr:pic>
    <xdr:clientData/>
  </xdr:twoCellAnchor>
  <xdr:twoCellAnchor editAs="oneCell">
    <xdr:from>
      <xdr:col>35</xdr:col>
      <xdr:colOff>0</xdr:colOff>
      <xdr:row>66</xdr:row>
      <xdr:rowOff>0</xdr:rowOff>
    </xdr:from>
    <xdr:to>
      <xdr:col>41</xdr:col>
      <xdr:colOff>19627</xdr:colOff>
      <xdr:row>102</xdr:row>
      <xdr:rowOff>44739</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a:stretch>
          <a:fillRect/>
        </a:stretch>
      </xdr:blipFill>
      <xdr:spPr>
        <a:xfrm>
          <a:off x="11201400" y="11856720"/>
          <a:ext cx="4134427" cy="662079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24</xdr:col>
      <xdr:colOff>144780</xdr:colOff>
      <xdr:row>3</xdr:row>
      <xdr:rowOff>114300</xdr:rowOff>
    </xdr:from>
    <xdr:to>
      <xdr:col>37</xdr:col>
      <xdr:colOff>245287</xdr:colOff>
      <xdr:row>8</xdr:row>
      <xdr:rowOff>190371</xdr:rowOff>
    </xdr:to>
    <xdr:pic>
      <xdr:nvPicPr>
        <xdr:cNvPr id="5" name="図 4">
          <a:extLst>
            <a:ext uri="{FF2B5EF4-FFF2-40B4-BE49-F238E27FC236}">
              <a16:creationId xmlns:a16="http://schemas.microsoft.com/office/drawing/2014/main" id="{00000000-0008-0000-1300-000005000000}"/>
            </a:ext>
          </a:extLst>
        </xdr:cNvPr>
        <xdr:cNvPicPr>
          <a:picLocks noChangeAspect="1"/>
        </xdr:cNvPicPr>
      </xdr:nvPicPr>
      <xdr:blipFill>
        <a:blip xmlns:r="http://schemas.openxmlformats.org/officeDocument/2006/relationships" r:embed="rId1"/>
        <a:stretch>
          <a:fillRect/>
        </a:stretch>
      </xdr:blipFill>
      <xdr:spPr>
        <a:xfrm>
          <a:off x="6477000" y="571500"/>
          <a:ext cx="3666667" cy="102857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24</xdr:col>
      <xdr:colOff>83820</xdr:colOff>
      <xdr:row>3</xdr:row>
      <xdr:rowOff>106680</xdr:rowOff>
    </xdr:from>
    <xdr:to>
      <xdr:col>37</xdr:col>
      <xdr:colOff>184327</xdr:colOff>
      <xdr:row>8</xdr:row>
      <xdr:rowOff>182751</xdr:rowOff>
    </xdr:to>
    <xdr:pic>
      <xdr:nvPicPr>
        <xdr:cNvPr id="5" name="図 4">
          <a:extLst>
            <a:ext uri="{FF2B5EF4-FFF2-40B4-BE49-F238E27FC236}">
              <a16:creationId xmlns:a16="http://schemas.microsoft.com/office/drawing/2014/main" id="{00000000-0008-0000-1400-000005000000}"/>
            </a:ext>
          </a:extLst>
        </xdr:cNvPr>
        <xdr:cNvPicPr>
          <a:picLocks noChangeAspect="1"/>
        </xdr:cNvPicPr>
      </xdr:nvPicPr>
      <xdr:blipFill>
        <a:blip xmlns:r="http://schemas.openxmlformats.org/officeDocument/2006/relationships" r:embed="rId1"/>
        <a:stretch>
          <a:fillRect/>
        </a:stretch>
      </xdr:blipFill>
      <xdr:spPr>
        <a:xfrm>
          <a:off x="6416040" y="563880"/>
          <a:ext cx="3666667" cy="102857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24</xdr:col>
      <xdr:colOff>91440</xdr:colOff>
      <xdr:row>3</xdr:row>
      <xdr:rowOff>114300</xdr:rowOff>
    </xdr:from>
    <xdr:to>
      <xdr:col>28</xdr:col>
      <xdr:colOff>1447</xdr:colOff>
      <xdr:row>9</xdr:row>
      <xdr:rowOff>76071</xdr:rowOff>
    </xdr:to>
    <xdr:pic>
      <xdr:nvPicPr>
        <xdr:cNvPr id="5" name="図 4">
          <a:extLst>
            <a:ext uri="{FF2B5EF4-FFF2-40B4-BE49-F238E27FC236}">
              <a16:creationId xmlns:a16="http://schemas.microsoft.com/office/drawing/2014/main" id="{00000000-0008-0000-1500-000005000000}"/>
            </a:ext>
          </a:extLst>
        </xdr:cNvPr>
        <xdr:cNvPicPr>
          <a:picLocks noChangeAspect="1"/>
        </xdr:cNvPicPr>
      </xdr:nvPicPr>
      <xdr:blipFill>
        <a:blip xmlns:r="http://schemas.openxmlformats.org/officeDocument/2006/relationships" r:embed="rId1"/>
        <a:stretch>
          <a:fillRect/>
        </a:stretch>
      </xdr:blipFill>
      <xdr:spPr>
        <a:xfrm>
          <a:off x="6629400" y="617220"/>
          <a:ext cx="3666667" cy="102857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24</xdr:col>
      <xdr:colOff>144780</xdr:colOff>
      <xdr:row>3</xdr:row>
      <xdr:rowOff>121920</xdr:rowOff>
    </xdr:from>
    <xdr:to>
      <xdr:col>37</xdr:col>
      <xdr:colOff>245287</xdr:colOff>
      <xdr:row>9</xdr:row>
      <xdr:rowOff>30351</xdr:rowOff>
    </xdr:to>
    <xdr:pic>
      <xdr:nvPicPr>
        <xdr:cNvPr id="5" name="図 4">
          <a:extLst>
            <a:ext uri="{FF2B5EF4-FFF2-40B4-BE49-F238E27FC236}">
              <a16:creationId xmlns:a16="http://schemas.microsoft.com/office/drawing/2014/main" id="{00000000-0008-0000-1600-000005000000}"/>
            </a:ext>
          </a:extLst>
        </xdr:cNvPr>
        <xdr:cNvPicPr>
          <a:picLocks noChangeAspect="1"/>
        </xdr:cNvPicPr>
      </xdr:nvPicPr>
      <xdr:blipFill>
        <a:blip xmlns:r="http://schemas.openxmlformats.org/officeDocument/2006/relationships" r:embed="rId1"/>
        <a:stretch>
          <a:fillRect/>
        </a:stretch>
      </xdr:blipFill>
      <xdr:spPr>
        <a:xfrm>
          <a:off x="6477000" y="579120"/>
          <a:ext cx="3666667" cy="102857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24</xdr:col>
      <xdr:colOff>83820</xdr:colOff>
      <xdr:row>3</xdr:row>
      <xdr:rowOff>129540</xdr:rowOff>
    </xdr:from>
    <xdr:to>
      <xdr:col>37</xdr:col>
      <xdr:colOff>184327</xdr:colOff>
      <xdr:row>9</xdr:row>
      <xdr:rowOff>30351</xdr:rowOff>
    </xdr:to>
    <xdr:pic>
      <xdr:nvPicPr>
        <xdr:cNvPr id="5" name="図 4">
          <a:extLst>
            <a:ext uri="{FF2B5EF4-FFF2-40B4-BE49-F238E27FC236}">
              <a16:creationId xmlns:a16="http://schemas.microsoft.com/office/drawing/2014/main" id="{00000000-0008-0000-1700-000005000000}"/>
            </a:ext>
          </a:extLst>
        </xdr:cNvPr>
        <xdr:cNvPicPr>
          <a:picLocks noChangeAspect="1"/>
        </xdr:cNvPicPr>
      </xdr:nvPicPr>
      <xdr:blipFill>
        <a:blip xmlns:r="http://schemas.openxmlformats.org/officeDocument/2006/relationships" r:embed="rId1"/>
        <a:stretch>
          <a:fillRect/>
        </a:stretch>
      </xdr:blipFill>
      <xdr:spPr>
        <a:xfrm>
          <a:off x="6416040" y="586740"/>
          <a:ext cx="3666667" cy="102857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24</xdr:col>
      <xdr:colOff>114300</xdr:colOff>
      <xdr:row>3</xdr:row>
      <xdr:rowOff>137160</xdr:rowOff>
    </xdr:from>
    <xdr:to>
      <xdr:col>37</xdr:col>
      <xdr:colOff>214807</xdr:colOff>
      <xdr:row>9</xdr:row>
      <xdr:rowOff>22731</xdr:rowOff>
    </xdr:to>
    <xdr:pic>
      <xdr:nvPicPr>
        <xdr:cNvPr id="2" name="図 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6446520" y="594360"/>
          <a:ext cx="3666667" cy="1028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205740</xdr:colOff>
      <xdr:row>28</xdr:row>
      <xdr:rowOff>7620</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rotWithShape="1">
        <a:blip xmlns:r="http://schemas.openxmlformats.org/officeDocument/2006/relationships" r:embed="rId2"/>
        <a:srcRect b="6836"/>
        <a:stretch/>
      </xdr:blipFill>
      <xdr:spPr>
        <a:xfrm>
          <a:off x="449580" y="678180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251460</xdr:colOff>
      <xdr:row>74</xdr:row>
      <xdr:rowOff>97972</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29</xdr:col>
      <xdr:colOff>122465</xdr:colOff>
      <xdr:row>28</xdr:row>
      <xdr:rowOff>122465</xdr:rowOff>
    </xdr:from>
    <xdr:to>
      <xdr:col>54</xdr:col>
      <xdr:colOff>54429</xdr:colOff>
      <xdr:row>53</xdr:row>
      <xdr:rowOff>211017</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00715" y="9348108"/>
          <a:ext cx="6735535" cy="6612360"/>
        </a:xfrm>
        <a:prstGeom prst="rect">
          <a:avLst/>
        </a:prstGeom>
      </xdr:spPr>
    </xdr:pic>
    <xdr:clientData/>
  </xdr:twoCellAnchor>
  <xdr:twoCellAnchor>
    <xdr:from>
      <xdr:col>18</xdr:col>
      <xdr:colOff>76200</xdr:colOff>
      <xdr:row>1</xdr:row>
      <xdr:rowOff>45720</xdr:rowOff>
    </xdr:from>
    <xdr:to>
      <xdr:col>27</xdr:col>
      <xdr:colOff>38100</xdr:colOff>
      <xdr:row>41</xdr:row>
      <xdr:rowOff>8964</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9089571" y="45720"/>
          <a:ext cx="6874329" cy="12416501"/>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21</xdr:col>
      <xdr:colOff>480060</xdr:colOff>
      <xdr:row>1</xdr:row>
      <xdr:rowOff>121920</xdr:rowOff>
    </xdr:from>
    <xdr:ext cx="1924051" cy="484849"/>
    <xdr:sp macro="" textlink="">
      <xdr:nvSpPr>
        <xdr:cNvPr id="11" name="正方形/長方形 10">
          <a:extLst>
            <a:ext uri="{FF2B5EF4-FFF2-40B4-BE49-F238E27FC236}">
              <a16:creationId xmlns:a16="http://schemas.microsoft.com/office/drawing/2014/main" id="{00000000-0008-0000-0300-00000B000000}"/>
            </a:ext>
          </a:extLst>
        </xdr:cNvPr>
        <xdr:cNvSpPr/>
      </xdr:nvSpPr>
      <xdr:spPr bwMode="auto">
        <a:xfrm>
          <a:off x="11376660" y="12192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29</xdr:col>
      <xdr:colOff>186016</xdr:colOff>
      <xdr:row>28</xdr:row>
      <xdr:rowOff>129669</xdr:rowOff>
    </xdr:from>
    <xdr:to>
      <xdr:col>53</xdr:col>
      <xdr:colOff>215313</xdr:colOff>
      <xdr:row>54</xdr:row>
      <xdr:rowOff>40822</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bwMode="auto">
        <a:xfrm>
          <a:off x="16664266" y="9355312"/>
          <a:ext cx="6560726" cy="6687510"/>
        </a:xfrm>
        <a:prstGeom prst="rect">
          <a:avLst/>
        </a:prstGeom>
        <a:noFill/>
        <a:ln w="28575" cmpd="dbl">
          <a:solidFill>
            <a:srgbClr val="FF0000"/>
          </a:solidFill>
          <a:prstDash val="solid"/>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36</xdr:col>
      <xdr:colOff>108857</xdr:colOff>
      <xdr:row>47</xdr:row>
      <xdr:rowOff>212671</xdr:rowOff>
    </xdr:from>
    <xdr:to>
      <xdr:col>42</xdr:col>
      <xdr:colOff>146636</xdr:colOff>
      <xdr:row>49</xdr:row>
      <xdr:rowOff>149680</xdr:rowOff>
    </xdr:to>
    <xdr:sp macro="" textlink="">
      <xdr:nvSpPr>
        <xdr:cNvPr id="18" name="正方形/長方形 17">
          <a:extLst>
            <a:ext uri="{FF2B5EF4-FFF2-40B4-BE49-F238E27FC236}">
              <a16:creationId xmlns:a16="http://schemas.microsoft.com/office/drawing/2014/main" id="{00000000-0008-0000-0300-000012000000}"/>
            </a:ext>
          </a:extLst>
        </xdr:cNvPr>
        <xdr:cNvSpPr/>
      </xdr:nvSpPr>
      <xdr:spPr bwMode="auto">
        <a:xfrm>
          <a:off x="18492107" y="14500171"/>
          <a:ext cx="1670636" cy="426866"/>
        </a:xfrm>
        <a:prstGeom prst="rect">
          <a:avLst/>
        </a:prstGeom>
        <a:noFill/>
        <a:ln w="28575">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22</xdr:col>
      <xdr:colOff>2784023</xdr:colOff>
      <xdr:row>39</xdr:row>
      <xdr:rowOff>206828</xdr:rowOff>
    </xdr:from>
    <xdr:to>
      <xdr:col>36</xdr:col>
      <xdr:colOff>108857</xdr:colOff>
      <xdr:row>48</xdr:row>
      <xdr:rowOff>181175</xdr:rowOff>
    </xdr:to>
    <xdr:cxnSp macro="">
      <xdr:nvCxnSpPr>
        <xdr:cNvPr id="19" name="直線矢印コネクタ 18">
          <a:extLst>
            <a:ext uri="{FF2B5EF4-FFF2-40B4-BE49-F238E27FC236}">
              <a16:creationId xmlns:a16="http://schemas.microsoft.com/office/drawing/2014/main" id="{00000000-0008-0000-0300-000013000000}"/>
            </a:ext>
          </a:extLst>
        </xdr:cNvPr>
        <xdr:cNvCxnSpPr>
          <a:stCxn id="18" idx="1"/>
        </xdr:cNvCxnSpPr>
      </xdr:nvCxnSpPr>
      <xdr:spPr>
        <a:xfrm flipH="1" flipV="1">
          <a:off x="14785523" y="12398828"/>
          <a:ext cx="3706584" cy="2314776"/>
        </a:xfrm>
        <a:prstGeom prst="straightConnector1">
          <a:avLst/>
        </a:prstGeom>
        <a:noFill/>
        <a:ln w="28575" cap="flat" cmpd="sng" algn="ctr">
          <a:solidFill>
            <a:srgbClr val="FF0000"/>
          </a:solidFill>
          <a:prstDash val="solid"/>
          <a:tailEnd type="triangle" w="lg" len="lg"/>
        </a:ln>
        <a:effectLst/>
      </xdr:spPr>
    </xdr:cxnSp>
    <xdr:clientData/>
  </xdr:twoCellAnchor>
  <xdr:twoCellAnchor>
    <xdr:from>
      <xdr:col>45</xdr:col>
      <xdr:colOff>210232</xdr:colOff>
      <xdr:row>30</xdr:row>
      <xdr:rowOff>187778</xdr:rowOff>
    </xdr:from>
    <xdr:to>
      <xdr:col>53</xdr:col>
      <xdr:colOff>37421</xdr:colOff>
      <xdr:row>33</xdr:row>
      <xdr:rowOff>63954</xdr:rowOff>
    </xdr:to>
    <xdr:sp macro="" textlink="">
      <xdr:nvSpPr>
        <xdr:cNvPr id="24" name="正方形/長方形 23">
          <a:extLst>
            <a:ext uri="{FF2B5EF4-FFF2-40B4-BE49-F238E27FC236}">
              <a16:creationId xmlns:a16="http://schemas.microsoft.com/office/drawing/2014/main" id="{00000000-0008-0000-0300-000018000000}"/>
            </a:ext>
          </a:extLst>
        </xdr:cNvPr>
        <xdr:cNvSpPr/>
      </xdr:nvSpPr>
      <xdr:spPr bwMode="auto">
        <a:xfrm>
          <a:off x="21042768" y="9889671"/>
          <a:ext cx="2004332" cy="583747"/>
        </a:xfrm>
        <a:prstGeom prst="rect">
          <a:avLst/>
        </a:prstGeom>
        <a:noFill/>
        <a:ln w="28575">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22</xdr:col>
      <xdr:colOff>2808514</xdr:colOff>
      <xdr:row>32</xdr:row>
      <xdr:rowOff>17009</xdr:rowOff>
    </xdr:from>
    <xdr:to>
      <xdr:col>45</xdr:col>
      <xdr:colOff>210232</xdr:colOff>
      <xdr:row>38</xdr:row>
      <xdr:rowOff>6804</xdr:rowOff>
    </xdr:to>
    <xdr:cxnSp macro="">
      <xdr:nvCxnSpPr>
        <xdr:cNvPr id="25" name="直線矢印コネクタ 24">
          <a:extLst>
            <a:ext uri="{FF2B5EF4-FFF2-40B4-BE49-F238E27FC236}">
              <a16:creationId xmlns:a16="http://schemas.microsoft.com/office/drawing/2014/main" id="{00000000-0008-0000-0300-000019000000}"/>
            </a:ext>
          </a:extLst>
        </xdr:cNvPr>
        <xdr:cNvCxnSpPr>
          <a:stCxn id="24" idx="1"/>
          <a:endCxn id="27" idx="3"/>
        </xdr:cNvCxnSpPr>
      </xdr:nvCxnSpPr>
      <xdr:spPr>
        <a:xfrm flipH="1">
          <a:off x="14810014" y="10181545"/>
          <a:ext cx="6232754" cy="1663473"/>
        </a:xfrm>
        <a:prstGeom prst="straightConnector1">
          <a:avLst/>
        </a:prstGeom>
        <a:noFill/>
        <a:ln w="28575" cap="flat" cmpd="sng" algn="ctr">
          <a:solidFill>
            <a:srgbClr val="FF0000"/>
          </a:solidFill>
          <a:prstDash val="solid"/>
          <a:tailEnd type="triangle" w="lg" len="lg"/>
        </a:ln>
        <a:effectLst/>
      </xdr:spPr>
    </xdr:cxnSp>
    <xdr:clientData/>
  </xdr:twoCellAnchor>
  <xdr:twoCellAnchor>
    <xdr:from>
      <xdr:col>22</xdr:col>
      <xdr:colOff>76199</xdr:colOff>
      <xdr:row>37</xdr:row>
      <xdr:rowOff>54428</xdr:rowOff>
    </xdr:from>
    <xdr:to>
      <xdr:col>22</xdr:col>
      <xdr:colOff>2808514</xdr:colOff>
      <xdr:row>38</xdr:row>
      <xdr:rowOff>312964</xdr:rowOff>
    </xdr:to>
    <xdr:sp macro="" textlink="">
      <xdr:nvSpPr>
        <xdr:cNvPr id="27" name="正方形/長方形 26">
          <a:extLst>
            <a:ext uri="{FF2B5EF4-FFF2-40B4-BE49-F238E27FC236}">
              <a16:creationId xmlns:a16="http://schemas.microsoft.com/office/drawing/2014/main" id="{00000000-0008-0000-0300-00001B000000}"/>
            </a:ext>
          </a:extLst>
        </xdr:cNvPr>
        <xdr:cNvSpPr/>
      </xdr:nvSpPr>
      <xdr:spPr bwMode="auto">
        <a:xfrm>
          <a:off x="12077699" y="11538857"/>
          <a:ext cx="2732315" cy="612321"/>
        </a:xfrm>
        <a:prstGeom prst="rect">
          <a:avLst/>
        </a:prstGeom>
        <a:noFill/>
        <a:ln w="28575">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22</xdr:col>
      <xdr:colOff>78923</xdr:colOff>
      <xdr:row>39</xdr:row>
      <xdr:rowOff>59872</xdr:rowOff>
    </xdr:from>
    <xdr:to>
      <xdr:col>22</xdr:col>
      <xdr:colOff>2800351</xdr:colOff>
      <xdr:row>39</xdr:row>
      <xdr:rowOff>364673</xdr:rowOff>
    </xdr:to>
    <xdr:sp macro="" textlink="">
      <xdr:nvSpPr>
        <xdr:cNvPr id="28" name="正方形/長方形 27">
          <a:extLst>
            <a:ext uri="{FF2B5EF4-FFF2-40B4-BE49-F238E27FC236}">
              <a16:creationId xmlns:a16="http://schemas.microsoft.com/office/drawing/2014/main" id="{00000000-0008-0000-0300-00001C000000}"/>
            </a:ext>
          </a:extLst>
        </xdr:cNvPr>
        <xdr:cNvSpPr/>
      </xdr:nvSpPr>
      <xdr:spPr bwMode="auto">
        <a:xfrm>
          <a:off x="12080423" y="12251872"/>
          <a:ext cx="2721428" cy="304801"/>
        </a:xfrm>
        <a:prstGeom prst="rect">
          <a:avLst/>
        </a:prstGeom>
        <a:noFill/>
        <a:ln w="28575">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24</xdr:col>
      <xdr:colOff>160020</xdr:colOff>
      <xdr:row>2</xdr:row>
      <xdr:rowOff>7620</xdr:rowOff>
    </xdr:from>
    <xdr:to>
      <xdr:col>46</xdr:col>
      <xdr:colOff>175260</xdr:colOff>
      <xdr:row>37</xdr:row>
      <xdr:rowOff>144780</xdr:rowOff>
    </xdr:to>
    <xdr:pic>
      <xdr:nvPicPr>
        <xdr:cNvPr id="6" name="図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0" y="274320"/>
          <a:ext cx="6050280" cy="8961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32</xdr:col>
      <xdr:colOff>167640</xdr:colOff>
      <xdr:row>2</xdr:row>
      <xdr:rowOff>121920</xdr:rowOff>
    </xdr:from>
    <xdr:ext cx="1924051" cy="484849"/>
    <xdr:sp macro="" textlink="">
      <xdr:nvSpPr>
        <xdr:cNvPr id="7" name="正方形/長方形 6">
          <a:extLst>
            <a:ext uri="{FF2B5EF4-FFF2-40B4-BE49-F238E27FC236}">
              <a16:creationId xmlns:a16="http://schemas.microsoft.com/office/drawing/2014/main" id="{00000000-0008-0000-0400-000007000000}"/>
            </a:ext>
          </a:extLst>
        </xdr:cNvPr>
        <xdr:cNvSpPr/>
      </xdr:nvSpPr>
      <xdr:spPr bwMode="auto">
        <a:xfrm>
          <a:off x="8679180" y="38862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完成例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42</xdr:col>
      <xdr:colOff>45720</xdr:colOff>
      <xdr:row>10</xdr:row>
      <xdr:rowOff>182880</xdr:rowOff>
    </xdr:from>
    <xdr:to>
      <xdr:col>54</xdr:col>
      <xdr:colOff>83820</xdr:colOff>
      <xdr:row>19</xdr:row>
      <xdr:rowOff>259080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300460" y="1927860"/>
          <a:ext cx="3329940" cy="2316480"/>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◇こちらのシートに入力は必要ありません。</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・共通様式１</a:t>
          </a:r>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共通様式１の２</a:t>
          </a:r>
          <a:endParaRPr kumimoji="1" lang="en-US" altLang="ja-JP" sz="1200">
            <a:solidFill>
              <a:sysClr val="windowText" lastClr="000000"/>
            </a:solidFill>
            <a:effectLst/>
            <a:latin typeface="+mn-lt"/>
            <a:ea typeface="+mn-ea"/>
            <a:cs typeface="+mn-cs"/>
          </a:endParaRPr>
        </a:p>
        <a:p>
          <a:endParaRPr kumimoji="1" lang="en-US" altLang="ja-JP" sz="1200">
            <a:solidFill>
              <a:sysClr val="windowText" lastClr="000000"/>
            </a:solidFill>
            <a:effectLst/>
            <a:latin typeface="+mn-lt"/>
            <a:ea typeface="+mn-ea"/>
            <a:cs typeface="+mn-cs"/>
          </a:endParaRPr>
        </a:p>
        <a:p>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赤字部分が表示されていない場合は、</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上記シートへの入力漏れをご確認ください。</a:t>
          </a:r>
          <a:endParaRPr lang="ja-JP" altLang="ja-JP" sz="1200">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24</xdr:col>
      <xdr:colOff>106680</xdr:colOff>
      <xdr:row>2</xdr:row>
      <xdr:rowOff>7620</xdr:rowOff>
    </xdr:from>
    <xdr:to>
      <xdr:col>46</xdr:col>
      <xdr:colOff>114300</xdr:colOff>
      <xdr:row>39</xdr:row>
      <xdr:rowOff>15240</xdr:rowOff>
    </xdr:to>
    <xdr:pic>
      <xdr:nvPicPr>
        <xdr:cNvPr id="7" name="図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1280" y="289560"/>
          <a:ext cx="6042660" cy="906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41</xdr:col>
      <xdr:colOff>190500</xdr:colOff>
      <xdr:row>6</xdr:row>
      <xdr:rowOff>91440</xdr:rowOff>
    </xdr:from>
    <xdr:to>
      <xdr:col>54</xdr:col>
      <xdr:colOff>266700</xdr:colOff>
      <xdr:row>12</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178540" y="1257300"/>
          <a:ext cx="3642360" cy="1767840"/>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◇こちらのシートに入力は必要ありません。</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a:p>
          <a:endParaRPr kumimoji="1" lang="en-US" altLang="ja-JP" sz="1200">
            <a:solidFill>
              <a:sysClr val="windowText" lastClr="000000"/>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赤字部分が表示されていない場合は、</a:t>
          </a:r>
          <a:endParaRPr lang="ja-JP" altLang="ja-JP" sz="1200">
            <a:effectLst/>
          </a:endParaRPr>
        </a:p>
        <a:p>
          <a:r>
            <a:rPr kumimoji="1" lang="ja-JP" altLang="ja-JP" sz="1100">
              <a:solidFill>
                <a:schemeClr val="dk1"/>
              </a:solidFill>
              <a:effectLst/>
              <a:latin typeface="+mn-lt"/>
              <a:ea typeface="+mn-ea"/>
              <a:cs typeface="+mn-cs"/>
            </a:rPr>
            <a:t>　上記シートへの入力漏れをご確認ください。</a:t>
          </a:r>
          <a:endParaRPr lang="ja-JP" altLang="ja-JP" sz="1200">
            <a:effectLst/>
          </a:endParaRPr>
        </a:p>
        <a:p>
          <a:endParaRPr lang="ja-JP" altLang="ja-JP" sz="1200">
            <a:solidFill>
              <a:sysClr val="windowText" lastClr="000000"/>
            </a:solidFill>
            <a:effectLst/>
          </a:endParaRPr>
        </a:p>
      </xdr:txBody>
    </xdr:sp>
    <xdr:clientData/>
  </xdr:twoCellAnchor>
  <xdr:oneCellAnchor>
    <xdr:from>
      <xdr:col>32</xdr:col>
      <xdr:colOff>30480</xdr:colOff>
      <xdr:row>0</xdr:row>
      <xdr:rowOff>68580</xdr:rowOff>
    </xdr:from>
    <xdr:ext cx="1924051" cy="484849"/>
    <xdr:sp macro="" textlink="">
      <xdr:nvSpPr>
        <xdr:cNvPr id="6" name="正方形/長方形 5">
          <a:extLst>
            <a:ext uri="{FF2B5EF4-FFF2-40B4-BE49-F238E27FC236}">
              <a16:creationId xmlns:a16="http://schemas.microsoft.com/office/drawing/2014/main" id="{00000000-0008-0000-0500-000006000000}"/>
            </a:ext>
          </a:extLst>
        </xdr:cNvPr>
        <xdr:cNvSpPr/>
      </xdr:nvSpPr>
      <xdr:spPr bwMode="auto">
        <a:xfrm>
          <a:off x="8549640" y="6858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完成例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16</xdr:col>
      <xdr:colOff>228600</xdr:colOff>
      <xdr:row>1</xdr:row>
      <xdr:rowOff>152400</xdr:rowOff>
    </xdr:from>
    <xdr:to>
      <xdr:col>25</xdr:col>
      <xdr:colOff>129540</xdr:colOff>
      <xdr:row>29</xdr:row>
      <xdr:rowOff>838200</xdr:rowOff>
    </xdr:to>
    <xdr:pic>
      <xdr:nvPicPr>
        <xdr:cNvPr id="16" name="図 15">
          <a:extLst>
            <a:ext uri="{FF2B5EF4-FFF2-40B4-BE49-F238E27FC236}">
              <a16:creationId xmlns:a16="http://schemas.microsoft.com/office/drawing/2014/main" id="{00000000-0008-0000-06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3920" y="320040"/>
          <a:ext cx="6073140" cy="906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16</xdr:col>
      <xdr:colOff>68580</xdr:colOff>
      <xdr:row>0</xdr:row>
      <xdr:rowOff>137160</xdr:rowOff>
    </xdr:from>
    <xdr:ext cx="1924051" cy="484849"/>
    <xdr:sp macro="" textlink="">
      <xdr:nvSpPr>
        <xdr:cNvPr id="18" name="正方形/長方形 17">
          <a:extLst>
            <a:ext uri="{FF2B5EF4-FFF2-40B4-BE49-F238E27FC236}">
              <a16:creationId xmlns:a16="http://schemas.microsoft.com/office/drawing/2014/main" id="{00000000-0008-0000-0600-000012000000}"/>
            </a:ext>
          </a:extLst>
        </xdr:cNvPr>
        <xdr:cNvSpPr/>
      </xdr:nvSpPr>
      <xdr:spPr bwMode="auto">
        <a:xfrm>
          <a:off x="8343900" y="13716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22</xdr:col>
      <xdr:colOff>662665</xdr:colOff>
      <xdr:row>3</xdr:row>
      <xdr:rowOff>76201</xdr:rowOff>
    </xdr:from>
    <xdr:to>
      <xdr:col>28</xdr:col>
      <xdr:colOff>182881</xdr:colOff>
      <xdr:row>6</xdr:row>
      <xdr:rowOff>228601</xdr:rowOff>
    </xdr:to>
    <xdr:grpSp>
      <xdr:nvGrpSpPr>
        <xdr:cNvPr id="20" name="グループ化 19">
          <a:extLst>
            <a:ext uri="{FF2B5EF4-FFF2-40B4-BE49-F238E27FC236}">
              <a16:creationId xmlns:a16="http://schemas.microsoft.com/office/drawing/2014/main" id="{00000000-0008-0000-0600-000014000000}"/>
            </a:ext>
          </a:extLst>
        </xdr:cNvPr>
        <xdr:cNvGrpSpPr/>
      </xdr:nvGrpSpPr>
      <xdr:grpSpPr>
        <a:xfrm>
          <a:off x="13068025" y="590551"/>
          <a:ext cx="3629301" cy="990600"/>
          <a:chOff x="13936705" y="4853941"/>
          <a:chExt cx="3635016" cy="998220"/>
        </a:xfrm>
      </xdr:grpSpPr>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13936705" y="4853941"/>
            <a:ext cx="3635016" cy="998220"/>
            <a:chOff x="10174666" y="196645"/>
            <a:chExt cx="4686300" cy="1304495"/>
          </a:xfrm>
        </xdr:grpSpPr>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10494707" y="265226"/>
              <a:ext cx="592393" cy="289746"/>
            </a:xfrm>
            <a:prstGeom prst="rect">
              <a:avLst/>
            </a:prstGeom>
          </xdr:spPr>
        </xdr:pic>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0174666"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lang="ja-JP" altLang="ja-JP" sz="1200">
                <a:solidFill>
                  <a:sysClr val="windowText" lastClr="000000"/>
                </a:solidFill>
                <a:effectLst/>
              </a:endParaRPr>
            </a:p>
          </xdr:txBody>
        </xdr:sp>
      </xdr:grpSp>
      <xdr:pic>
        <xdr:nvPicPr>
          <xdr:cNvPr id="19" name="図 18">
            <a:extLst>
              <a:ext uri="{FF2B5EF4-FFF2-40B4-BE49-F238E27FC236}">
                <a16:creationId xmlns:a16="http://schemas.microsoft.com/office/drawing/2014/main" id="{00000000-0008-0000-0600-000013000000}"/>
              </a:ext>
            </a:extLst>
          </xdr:cNvPr>
          <xdr:cNvPicPr>
            <a:picLocks noChangeAspect="1"/>
          </xdr:cNvPicPr>
        </xdr:nvPicPr>
        <xdr:blipFill>
          <a:blip xmlns:r="http://schemas.openxmlformats.org/officeDocument/2006/relationships" r:embed="rId2"/>
          <a:stretch>
            <a:fillRect/>
          </a:stretch>
        </xdr:blipFill>
        <xdr:spPr>
          <a:xfrm>
            <a:off x="14188440" y="4914900"/>
            <a:ext cx="465282" cy="242791"/>
          </a:xfrm>
          <a:prstGeom prst="rect">
            <a:avLst/>
          </a:prstGeom>
        </xdr:spPr>
      </xdr:pic>
    </xdr:grpSp>
    <xdr:clientData/>
  </xdr:twoCellAnchor>
  <xdr:oneCellAnchor>
    <xdr:from>
      <xdr:col>20</xdr:col>
      <xdr:colOff>381000</xdr:colOff>
      <xdr:row>22</xdr:row>
      <xdr:rowOff>187714</xdr:rowOff>
    </xdr:from>
    <xdr:ext cx="2575560" cy="475552"/>
    <xdr:sp macro="" textlink="">
      <xdr:nvSpPr>
        <xdr:cNvPr id="22" name="正方形/長方形 21">
          <a:extLst>
            <a:ext uri="{FF2B5EF4-FFF2-40B4-BE49-F238E27FC236}">
              <a16:creationId xmlns:a16="http://schemas.microsoft.com/office/drawing/2014/main" id="{00000000-0008-0000-0600-000016000000}"/>
            </a:ext>
          </a:extLst>
        </xdr:cNvPr>
        <xdr:cNvSpPr/>
      </xdr:nvSpPr>
      <xdr:spPr bwMode="auto">
        <a:xfrm>
          <a:off x="11399520" y="6519934"/>
          <a:ext cx="2575560" cy="475552"/>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実態に沿ってご入力ください。</a:t>
          </a:r>
          <a:endParaRPr kumimoji="1" lang="en-US" altLang="ja-JP" sz="1200" b="0" i="0" u="none" strike="noStrike" kern="0" cap="none" spc="0" normalizeH="0" baseline="0" noProof="0">
            <a:ln>
              <a:noFill/>
            </a:ln>
            <a:solidFill>
              <a:sysClr val="windowText" lastClr="000000"/>
            </a:solidFill>
            <a:effectLst/>
            <a:uLnTx/>
            <a:uFillTx/>
            <a:latin typeface="+mn-ea"/>
            <a:ea typeface="+mn-ea"/>
          </a:endParaRPr>
        </a:p>
      </xdr:txBody>
    </xdr:sp>
    <xdr:clientData/>
  </xdr:oneCellAnchor>
  <xdr:oneCellAnchor>
    <xdr:from>
      <xdr:col>20</xdr:col>
      <xdr:colOff>381000</xdr:colOff>
      <xdr:row>24</xdr:row>
      <xdr:rowOff>107499</xdr:rowOff>
    </xdr:from>
    <xdr:ext cx="2575560" cy="732994"/>
    <xdr:sp macro="" textlink="">
      <xdr:nvSpPr>
        <xdr:cNvPr id="10" name="正方形/長方形 9">
          <a:extLst>
            <a:ext uri="{FF2B5EF4-FFF2-40B4-BE49-F238E27FC236}">
              <a16:creationId xmlns:a16="http://schemas.microsoft.com/office/drawing/2014/main" id="{00000000-0008-0000-0600-00000A000000}"/>
            </a:ext>
          </a:extLst>
        </xdr:cNvPr>
        <xdr:cNvSpPr/>
      </xdr:nvSpPr>
      <xdr:spPr bwMode="auto">
        <a:xfrm>
          <a:off x="11399520" y="7125519"/>
          <a:ext cx="2575560" cy="732994"/>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0000"/>
              </a:solidFill>
              <a:effectLst/>
              <a:uLnTx/>
              <a:uFillTx/>
              <a:latin typeface="+mn-ea"/>
              <a:ea typeface="+mn-ea"/>
            </a:rPr>
            <a:t>※</a:t>
          </a:r>
          <a:r>
            <a:rPr kumimoji="1" lang="ja-JP" altLang="en-US" sz="1200" b="0" i="0" u="none" strike="noStrike" kern="0" cap="none" spc="0" normalizeH="0" baseline="0" noProof="0">
              <a:ln>
                <a:noFill/>
              </a:ln>
              <a:solidFill>
                <a:srgbClr val="FF0000"/>
              </a:solidFill>
              <a:effectLst/>
              <a:uLnTx/>
              <a:uFillTx/>
              <a:latin typeface="+mn-ea"/>
              <a:ea typeface="+mn-ea"/>
            </a:rPr>
            <a:t>許認可に関する書類は必ずご提出ください。</a:t>
          </a:r>
          <a:endParaRPr kumimoji="1" lang="en-US" altLang="ja-JP" sz="1200" b="0" i="0" u="none" strike="noStrike" kern="0" cap="none" spc="0" normalizeH="0" baseline="0" noProof="0">
            <a:ln>
              <a:noFill/>
            </a:ln>
            <a:solidFill>
              <a:srgbClr val="FF0000"/>
            </a:solidFill>
            <a:effectLst/>
            <a:uLnTx/>
            <a:uFillTx/>
            <a:latin typeface="+mn-ea"/>
            <a:ea typeface="+mn-ea"/>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19</xdr:col>
      <xdr:colOff>30480</xdr:colOff>
      <xdr:row>2</xdr:row>
      <xdr:rowOff>22860</xdr:rowOff>
    </xdr:from>
    <xdr:to>
      <xdr:col>31</xdr:col>
      <xdr:colOff>388620</xdr:colOff>
      <xdr:row>32</xdr:row>
      <xdr:rowOff>30480</xdr:rowOff>
    </xdr:to>
    <xdr:pic>
      <xdr:nvPicPr>
        <xdr:cNvPr id="15" name="図 14">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434340"/>
          <a:ext cx="5875020" cy="8366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311525</xdr:colOff>
      <xdr:row>12</xdr:row>
      <xdr:rowOff>213360</xdr:rowOff>
    </xdr:from>
    <xdr:to>
      <xdr:col>26</xdr:col>
      <xdr:colOff>114301</xdr:colOff>
      <xdr:row>16</xdr:row>
      <xdr:rowOff>99060</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6457055" y="3133725"/>
          <a:ext cx="3991871" cy="1219200"/>
          <a:chOff x="9980029" y="296985"/>
          <a:chExt cx="5369075" cy="1669189"/>
        </a:xfrm>
      </xdr:grpSpPr>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9980029" y="296985"/>
            <a:ext cx="5369075" cy="1669189"/>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◇交付申請時</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共通様式１の２</a:t>
            </a:r>
            <a:endParaRPr kumimoji="1" lang="en-US" altLang="ja-JP" sz="1200">
              <a:solidFill>
                <a:sysClr val="windowText" lastClr="000000"/>
              </a:solidFill>
              <a:effectLst/>
              <a:latin typeface="+mn-lt"/>
              <a:ea typeface="+mn-ea"/>
              <a:cs typeface="+mn-cs"/>
            </a:endParaRPr>
          </a:p>
          <a:p>
            <a:endParaRPr kumimoji="1" lang="en-US" altLang="ja-JP" sz="1600">
              <a:solidFill>
                <a:sysClr val="windowText" lastClr="000000"/>
              </a:solidFill>
              <a:effectLst/>
              <a:latin typeface="+mn-lt"/>
              <a:ea typeface="+mn-ea"/>
              <a:cs typeface="+mn-cs"/>
            </a:endParaRPr>
          </a:p>
          <a:p>
            <a:endParaRPr lang="ja-JP" altLang="ja-JP" sz="1600">
              <a:solidFill>
                <a:sysClr val="windowText" lastClr="000000"/>
              </a:solidFill>
              <a:effectLst/>
            </a:endParaRPr>
          </a:p>
        </xdr:txBody>
      </xdr:sp>
      <xdr:pic>
        <xdr:nvPicPr>
          <xdr:cNvPr id="4" name="図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10113783" y="693234"/>
            <a:ext cx="625507" cy="319707"/>
          </a:xfrm>
          <a:prstGeom prst="rect">
            <a:avLst/>
          </a:prstGeom>
        </xdr:spPr>
      </xdr:pic>
    </xdr:grpSp>
    <xdr:clientData/>
  </xdr:twoCellAnchor>
  <xdr:twoCellAnchor>
    <xdr:from>
      <xdr:col>26</xdr:col>
      <xdr:colOff>394448</xdr:colOff>
      <xdr:row>12</xdr:row>
      <xdr:rowOff>213361</xdr:rowOff>
    </xdr:from>
    <xdr:to>
      <xdr:col>34</xdr:col>
      <xdr:colOff>266700</xdr:colOff>
      <xdr:row>16</xdr:row>
      <xdr:rowOff>106681</xdr:rowOff>
    </xdr:to>
    <xdr:grpSp>
      <xdr:nvGrpSpPr>
        <xdr:cNvPr id="10" name="グループ化 9">
          <a:extLst>
            <a:ext uri="{FF2B5EF4-FFF2-40B4-BE49-F238E27FC236}">
              <a16:creationId xmlns:a16="http://schemas.microsoft.com/office/drawing/2014/main" id="{00000000-0008-0000-0700-00000A000000}"/>
            </a:ext>
          </a:extLst>
        </xdr:cNvPr>
        <xdr:cNvGrpSpPr/>
      </xdr:nvGrpSpPr>
      <xdr:grpSpPr>
        <a:xfrm>
          <a:off x="10732883" y="3133726"/>
          <a:ext cx="4459492" cy="1228725"/>
          <a:chOff x="7708986" y="5719211"/>
          <a:chExt cx="5325035" cy="1666539"/>
        </a:xfrm>
      </xdr:grpSpPr>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7708986" y="5719211"/>
            <a:ext cx="5325035" cy="1666539"/>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◇工事完了時</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共通様式１の２</a:t>
            </a:r>
            <a:endParaRPr kumimoji="1" lang="en-US" altLang="ja-JP" sz="1200">
              <a:solidFill>
                <a:sysClr val="windowText" lastClr="000000"/>
              </a:solidFill>
              <a:effectLst/>
              <a:latin typeface="+mn-lt"/>
              <a:ea typeface="+mn-ea"/>
              <a:cs typeface="+mn-cs"/>
            </a:endParaRPr>
          </a:p>
          <a:p>
            <a:endParaRPr kumimoji="1" lang="en-US" altLang="ja-JP" sz="1600">
              <a:solidFill>
                <a:sysClr val="windowText" lastClr="000000"/>
              </a:solidFill>
              <a:effectLst/>
              <a:latin typeface="+mn-lt"/>
              <a:ea typeface="+mn-ea"/>
              <a:cs typeface="+mn-cs"/>
            </a:endParaRPr>
          </a:p>
          <a:p>
            <a:endParaRPr lang="ja-JP" altLang="ja-JP" sz="1600">
              <a:solidFill>
                <a:sysClr val="windowText" lastClr="000000"/>
              </a:solidFill>
              <a:effectLst/>
            </a:endParaRPr>
          </a:p>
        </xdr:txBody>
      </xdr:sp>
      <xdr:pic>
        <xdr:nvPicPr>
          <xdr:cNvPr id="8" name="図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3"/>
          <a:stretch>
            <a:fillRect/>
          </a:stretch>
        </xdr:blipFill>
        <xdr:spPr>
          <a:xfrm>
            <a:off x="8478754" y="6073805"/>
            <a:ext cx="643564" cy="396376"/>
          </a:xfrm>
          <a:prstGeom prst="rect">
            <a:avLst/>
          </a:prstGeom>
        </xdr:spPr>
      </xdr:pic>
      <xdr:pic>
        <xdr:nvPicPr>
          <xdr:cNvPr id="9" name="図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2"/>
          <a:stretch>
            <a:fillRect/>
          </a:stretch>
        </xdr:blipFill>
        <xdr:spPr>
          <a:xfrm>
            <a:off x="7801065" y="6133694"/>
            <a:ext cx="626573" cy="305625"/>
          </a:xfrm>
          <a:prstGeom prst="rect">
            <a:avLst/>
          </a:prstGeom>
        </xdr:spPr>
      </xdr:pic>
    </xdr:grpSp>
    <xdr:clientData/>
  </xdr:twoCellAnchor>
  <xdr:oneCellAnchor>
    <xdr:from>
      <xdr:col>18</xdr:col>
      <xdr:colOff>350520</xdr:colOff>
      <xdr:row>1</xdr:row>
      <xdr:rowOff>114300</xdr:rowOff>
    </xdr:from>
    <xdr:ext cx="1924051" cy="484849"/>
    <xdr:sp macro="" textlink="">
      <xdr:nvSpPr>
        <xdr:cNvPr id="13" name="正方形/長方形 12">
          <a:extLst>
            <a:ext uri="{FF2B5EF4-FFF2-40B4-BE49-F238E27FC236}">
              <a16:creationId xmlns:a16="http://schemas.microsoft.com/office/drawing/2014/main" id="{00000000-0008-0000-0700-00000D000000}"/>
            </a:ext>
          </a:extLst>
        </xdr:cNvPr>
        <xdr:cNvSpPr/>
      </xdr:nvSpPr>
      <xdr:spPr bwMode="auto">
        <a:xfrm>
          <a:off x="7330440" y="32004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31</xdr:col>
      <xdr:colOff>134510</xdr:colOff>
      <xdr:row>6</xdr:row>
      <xdr:rowOff>42737</xdr:rowOff>
    </xdr:from>
    <xdr:to>
      <xdr:col>48</xdr:col>
      <xdr:colOff>576470</xdr:colOff>
      <xdr:row>43</xdr:row>
      <xdr:rowOff>52014</xdr:rowOff>
    </xdr:to>
    <xdr:pic>
      <xdr:nvPicPr>
        <xdr:cNvPr id="7" name="図 6">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53330" y="1338137"/>
          <a:ext cx="9083040" cy="6105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31</xdr:col>
      <xdr:colOff>152401</xdr:colOff>
      <xdr:row>4</xdr:row>
      <xdr:rowOff>0</xdr:rowOff>
    </xdr:from>
    <xdr:ext cx="1924051" cy="484849"/>
    <xdr:sp macro="" textlink="">
      <xdr:nvSpPr>
        <xdr:cNvPr id="8" name="正方形/長方形 7">
          <a:extLst>
            <a:ext uri="{FF2B5EF4-FFF2-40B4-BE49-F238E27FC236}">
              <a16:creationId xmlns:a16="http://schemas.microsoft.com/office/drawing/2014/main" id="{00000000-0008-0000-0800-000008000000}"/>
            </a:ext>
          </a:extLst>
        </xdr:cNvPr>
        <xdr:cNvSpPr/>
      </xdr:nvSpPr>
      <xdr:spPr bwMode="auto">
        <a:xfrm>
          <a:off x="12609444" y="76200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editAs="oneCell">
    <xdr:from>
      <xdr:col>0</xdr:col>
      <xdr:colOff>220980</xdr:colOff>
      <xdr:row>0</xdr:row>
      <xdr:rowOff>99060</xdr:rowOff>
    </xdr:from>
    <xdr:to>
      <xdr:col>5</xdr:col>
      <xdr:colOff>658040</xdr:colOff>
      <xdr:row>5</xdr:row>
      <xdr:rowOff>268761</xdr:rowOff>
    </xdr:to>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220980" y="99060"/>
          <a:ext cx="5839640" cy="1114581"/>
        </a:xfrm>
        <a:prstGeom prst="rect">
          <a:avLst/>
        </a:prstGeom>
        <a:ln w="28575">
          <a:solidFill>
            <a:srgbClr val="FF0000"/>
          </a:solidFill>
        </a:ln>
      </xdr:spPr>
    </xdr:pic>
    <xdr:clientData/>
  </xdr:twoCellAnchor>
  <xdr:twoCellAnchor editAs="oneCell">
    <xdr:from>
      <xdr:col>31</xdr:col>
      <xdr:colOff>457200</xdr:colOff>
      <xdr:row>18</xdr:row>
      <xdr:rowOff>45720</xdr:rowOff>
    </xdr:from>
    <xdr:to>
      <xdr:col>36</xdr:col>
      <xdr:colOff>108709</xdr:colOff>
      <xdr:row>20</xdr:row>
      <xdr:rowOff>30523</xdr:rowOff>
    </xdr:to>
    <xdr:pic>
      <xdr:nvPicPr>
        <xdr:cNvPr id="4" name="図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3"/>
        <a:stretch>
          <a:fillRect/>
        </a:stretch>
      </xdr:blipFill>
      <xdr:spPr>
        <a:xfrm>
          <a:off x="12908280" y="3284220"/>
          <a:ext cx="885949" cy="304843"/>
        </a:xfrm>
        <a:prstGeom prst="rect">
          <a:avLst/>
        </a:prstGeom>
      </xdr:spPr>
    </xdr:pic>
    <xdr:clientData/>
  </xdr:twoCellAnchor>
  <xdr:twoCellAnchor editAs="oneCell">
    <xdr:from>
      <xdr:col>31</xdr:col>
      <xdr:colOff>464820</xdr:colOff>
      <xdr:row>41</xdr:row>
      <xdr:rowOff>53340</xdr:rowOff>
    </xdr:from>
    <xdr:to>
      <xdr:col>41</xdr:col>
      <xdr:colOff>478760</xdr:colOff>
      <xdr:row>43</xdr:row>
      <xdr:rowOff>9585</xdr:rowOff>
    </xdr:to>
    <xdr:pic>
      <xdr:nvPicPr>
        <xdr:cNvPr id="5" name="図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4"/>
        <a:stretch>
          <a:fillRect/>
        </a:stretch>
      </xdr:blipFill>
      <xdr:spPr>
        <a:xfrm>
          <a:off x="12915900" y="6972300"/>
          <a:ext cx="4334480" cy="4286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ada-m\Desktop\vent_01-02-sinsei_Ver6_3_2022102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第１号様式"/>
      <sheetName val="第１号その１"/>
      <sheetName val="第１号その２"/>
      <sheetName val="第１号別紙"/>
      <sheetName val="換気設備"/>
      <sheetName val="空調設備"/>
      <sheetName val="第2号様式"/>
      <sheetName val="選択肢"/>
    </sheetNames>
    <sheetDataSet>
      <sheetData sheetId="0"/>
      <sheetData sheetId="1"/>
      <sheetData sheetId="2"/>
      <sheetData sheetId="3"/>
      <sheetData sheetId="4"/>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52"/>
  <sheetViews>
    <sheetView topLeftCell="D7" workbookViewId="0">
      <selection activeCell="F7" sqref="F1:H1048576"/>
    </sheetView>
  </sheetViews>
  <sheetFormatPr defaultColWidth="9" defaultRowHeight="18"/>
  <cols>
    <col min="1" max="1" width="4.19921875" style="1" hidden="1" customWidth="1"/>
    <col min="2" max="2" width="3.09765625" style="1" hidden="1" customWidth="1"/>
    <col min="3" max="3" width="15.59765625" style="1" hidden="1" customWidth="1"/>
    <col min="4" max="4" width="4.19921875" style="1" customWidth="1"/>
    <col min="5" max="5" width="3.09765625" style="1" customWidth="1"/>
    <col min="6" max="6" width="19.5" style="1" customWidth="1"/>
    <col min="7" max="7" width="17.5" style="1" customWidth="1"/>
    <col min="8" max="8" width="17.09765625" style="1" customWidth="1"/>
    <col min="9" max="9" width="46.69921875" style="1" customWidth="1"/>
    <col min="10" max="10" width="8.19921875" style="1" customWidth="1"/>
    <col min="11" max="16384" width="9" style="1"/>
  </cols>
  <sheetData>
    <row r="1" spans="1:10" ht="22.2">
      <c r="C1" s="2" t="s">
        <v>0</v>
      </c>
      <c r="F1" s="2" t="s">
        <v>0</v>
      </c>
    </row>
    <row r="2" spans="1:10" ht="22.2">
      <c r="I2" s="2"/>
    </row>
    <row r="4" spans="1:10">
      <c r="B4" s="1" t="s">
        <v>1</v>
      </c>
      <c r="E4" s="1" t="s">
        <v>1</v>
      </c>
    </row>
    <row r="5" spans="1:10">
      <c r="B5" s="1" t="s">
        <v>2</v>
      </c>
      <c r="E5" s="1" t="s">
        <v>2</v>
      </c>
      <c r="G5" s="1" t="s">
        <v>3</v>
      </c>
    </row>
    <row r="6" spans="1:10" ht="12" customHeight="1"/>
    <row r="7" spans="1:10" ht="24.75" customHeight="1">
      <c r="A7" s="1" t="s">
        <v>170</v>
      </c>
      <c r="D7" s="1" t="s">
        <v>170</v>
      </c>
    </row>
    <row r="8" spans="1:10" ht="33" customHeight="1">
      <c r="A8" s="3" t="s">
        <v>280</v>
      </c>
      <c r="B8" s="4"/>
      <c r="C8" s="5"/>
      <c r="D8" s="112" t="s">
        <v>279</v>
      </c>
      <c r="E8" s="113"/>
      <c r="F8" s="114"/>
      <c r="G8" s="6" t="s">
        <v>353</v>
      </c>
      <c r="H8" s="111" t="s">
        <v>354</v>
      </c>
      <c r="I8" s="6" t="s">
        <v>171</v>
      </c>
      <c r="J8" s="7" t="s">
        <v>172</v>
      </c>
    </row>
    <row r="9" spans="1:10">
      <c r="A9" s="8" t="s">
        <v>173</v>
      </c>
      <c r="B9" s="70">
        <v>1</v>
      </c>
      <c r="C9" s="5" t="s">
        <v>174</v>
      </c>
      <c r="D9" s="8" t="s">
        <v>173</v>
      </c>
      <c r="E9" s="70">
        <v>1</v>
      </c>
      <c r="F9" s="5" t="s">
        <v>174</v>
      </c>
      <c r="G9" s="9" t="s">
        <v>175</v>
      </c>
      <c r="H9" s="119" t="s">
        <v>188</v>
      </c>
      <c r="I9" s="5" t="s">
        <v>176</v>
      </c>
      <c r="J9" s="9" t="s">
        <v>177</v>
      </c>
    </row>
    <row r="10" spans="1:10">
      <c r="A10" s="103" t="s">
        <v>173</v>
      </c>
      <c r="B10" s="104">
        <v>1</v>
      </c>
      <c r="C10" s="105" t="s">
        <v>232</v>
      </c>
      <c r="D10" s="103" t="s">
        <v>173</v>
      </c>
      <c r="E10" s="104">
        <v>1</v>
      </c>
      <c r="F10" s="105" t="s">
        <v>232</v>
      </c>
      <c r="G10" s="106" t="s">
        <v>175</v>
      </c>
      <c r="H10" s="120"/>
      <c r="I10" s="105" t="s">
        <v>178</v>
      </c>
      <c r="J10" s="106" t="s">
        <v>177</v>
      </c>
    </row>
    <row r="11" spans="1:10">
      <c r="A11" s="8" t="s">
        <v>173</v>
      </c>
      <c r="B11" s="70">
        <v>1</v>
      </c>
      <c r="C11" s="5" t="s">
        <v>179</v>
      </c>
      <c r="D11" s="8" t="s">
        <v>173</v>
      </c>
      <c r="E11" s="70">
        <v>1</v>
      </c>
      <c r="F11" s="5" t="s">
        <v>179</v>
      </c>
      <c r="G11" s="9" t="s">
        <v>175</v>
      </c>
      <c r="H11" s="119" t="s">
        <v>188</v>
      </c>
      <c r="I11" s="5" t="s">
        <v>180</v>
      </c>
      <c r="J11" s="9" t="s">
        <v>177</v>
      </c>
    </row>
    <row r="12" spans="1:10">
      <c r="A12" s="103" t="s">
        <v>173</v>
      </c>
      <c r="B12" s="104">
        <v>1</v>
      </c>
      <c r="C12" s="105" t="s">
        <v>181</v>
      </c>
      <c r="D12" s="103" t="s">
        <v>173</v>
      </c>
      <c r="E12" s="104">
        <v>1</v>
      </c>
      <c r="F12" s="105" t="s">
        <v>181</v>
      </c>
      <c r="G12" s="106" t="s">
        <v>175</v>
      </c>
      <c r="H12" s="120"/>
      <c r="I12" s="105" t="s">
        <v>182</v>
      </c>
      <c r="J12" s="106" t="s">
        <v>177</v>
      </c>
    </row>
    <row r="13" spans="1:10">
      <c r="A13" s="8" t="s">
        <v>173</v>
      </c>
      <c r="B13" s="70">
        <v>2</v>
      </c>
      <c r="C13" s="5" t="s">
        <v>174</v>
      </c>
      <c r="D13" s="107" t="s">
        <v>173</v>
      </c>
      <c r="E13" s="108">
        <v>1</v>
      </c>
      <c r="F13" s="109" t="s">
        <v>181</v>
      </c>
      <c r="G13" s="9" t="s">
        <v>175</v>
      </c>
      <c r="H13" s="121" t="s">
        <v>188</v>
      </c>
      <c r="I13" s="5" t="s">
        <v>183</v>
      </c>
      <c r="J13" s="9" t="s">
        <v>177</v>
      </c>
    </row>
    <row r="14" spans="1:10">
      <c r="A14" s="184" t="s">
        <v>173</v>
      </c>
      <c r="B14" s="185">
        <v>1</v>
      </c>
      <c r="C14" s="186" t="s">
        <v>184</v>
      </c>
      <c r="D14" s="187" t="s">
        <v>173</v>
      </c>
      <c r="E14" s="188">
        <v>1</v>
      </c>
      <c r="F14" s="189" t="s">
        <v>281</v>
      </c>
      <c r="G14" s="190" t="s">
        <v>175</v>
      </c>
      <c r="H14" s="191" t="s">
        <v>188</v>
      </c>
      <c r="I14" s="186" t="s">
        <v>187</v>
      </c>
      <c r="J14" s="190" t="s">
        <v>177</v>
      </c>
    </row>
    <row r="15" spans="1:10">
      <c r="A15" s="8"/>
      <c r="B15" s="70"/>
      <c r="C15" s="5"/>
      <c r="D15" s="167" t="s">
        <v>350</v>
      </c>
      <c r="E15" s="164"/>
      <c r="F15" s="165"/>
      <c r="G15" s="166"/>
      <c r="H15" s="131" t="s">
        <v>188</v>
      </c>
      <c r="I15" s="165" t="s">
        <v>444</v>
      </c>
      <c r="J15" s="166" t="s">
        <v>177</v>
      </c>
    </row>
    <row r="16" spans="1:10">
      <c r="A16" s="8"/>
      <c r="B16" s="70"/>
      <c r="C16" s="5"/>
      <c r="D16" s="167" t="s">
        <v>397</v>
      </c>
      <c r="E16" s="164"/>
      <c r="F16" s="165"/>
      <c r="G16" s="166"/>
      <c r="H16" s="131" t="s">
        <v>188</v>
      </c>
      <c r="I16" s="165" t="s">
        <v>445</v>
      </c>
      <c r="J16" s="166" t="s">
        <v>177</v>
      </c>
    </row>
    <row r="17" spans="1:10">
      <c r="A17" s="8"/>
      <c r="B17" s="70"/>
      <c r="C17" s="5"/>
      <c r="D17" s="167" t="s">
        <v>630</v>
      </c>
      <c r="E17" s="164"/>
      <c r="F17" s="165"/>
      <c r="G17" s="9" t="s">
        <v>188</v>
      </c>
      <c r="H17" s="121" t="s">
        <v>356</v>
      </c>
      <c r="I17" s="5" t="s">
        <v>559</v>
      </c>
      <c r="J17" s="9" t="s">
        <v>177</v>
      </c>
    </row>
    <row r="18" spans="1:10">
      <c r="A18" s="8" t="s">
        <v>173</v>
      </c>
      <c r="B18" s="70">
        <v>2</v>
      </c>
      <c r="C18" s="5" t="s">
        <v>185</v>
      </c>
      <c r="D18" s="107" t="s">
        <v>351</v>
      </c>
      <c r="E18" s="108"/>
      <c r="F18" s="109"/>
      <c r="G18" s="110" t="s">
        <v>175</v>
      </c>
      <c r="H18" s="122" t="s">
        <v>395</v>
      </c>
      <c r="I18" s="109" t="s">
        <v>284</v>
      </c>
      <c r="J18" s="110" t="s">
        <v>177</v>
      </c>
    </row>
    <row r="19" spans="1:10">
      <c r="A19" s="8" t="s">
        <v>173</v>
      </c>
      <c r="B19" s="70">
        <v>2</v>
      </c>
      <c r="C19" s="5" t="s">
        <v>185</v>
      </c>
      <c r="D19" s="107" t="s">
        <v>352</v>
      </c>
      <c r="E19" s="108"/>
      <c r="F19" s="109"/>
      <c r="G19" s="110" t="s">
        <v>175</v>
      </c>
      <c r="H19" s="122" t="s">
        <v>395</v>
      </c>
      <c r="I19" s="109" t="s">
        <v>283</v>
      </c>
      <c r="J19" s="110" t="s">
        <v>177</v>
      </c>
    </row>
    <row r="20" spans="1:10">
      <c r="A20" s="8" t="s">
        <v>173</v>
      </c>
      <c r="B20" s="70">
        <v>2</v>
      </c>
      <c r="C20" s="5" t="s">
        <v>185</v>
      </c>
      <c r="D20" s="107" t="s">
        <v>396</v>
      </c>
      <c r="E20" s="108"/>
      <c r="F20" s="109"/>
      <c r="G20" s="110" t="s">
        <v>175</v>
      </c>
      <c r="H20" s="122" t="s">
        <v>395</v>
      </c>
      <c r="I20" s="109" t="s">
        <v>285</v>
      </c>
      <c r="J20" s="110" t="s">
        <v>177</v>
      </c>
    </row>
    <row r="21" spans="1:10">
      <c r="A21" s="8" t="s">
        <v>173</v>
      </c>
      <c r="B21" s="70">
        <v>3</v>
      </c>
      <c r="C21" s="5" t="s">
        <v>174</v>
      </c>
      <c r="D21" s="8" t="s">
        <v>173</v>
      </c>
      <c r="E21" s="127">
        <v>2</v>
      </c>
      <c r="F21" s="5" t="s">
        <v>174</v>
      </c>
      <c r="G21" s="9" t="s">
        <v>188</v>
      </c>
      <c r="H21" s="121" t="s">
        <v>355</v>
      </c>
      <c r="I21" s="5" t="s">
        <v>189</v>
      </c>
      <c r="J21" s="10" t="s">
        <v>190</v>
      </c>
    </row>
    <row r="22" spans="1:10">
      <c r="A22" s="8" t="s">
        <v>173</v>
      </c>
      <c r="B22" s="70">
        <v>4</v>
      </c>
      <c r="C22" s="5" t="s">
        <v>174</v>
      </c>
      <c r="D22" s="8" t="s">
        <v>173</v>
      </c>
      <c r="E22" s="127">
        <v>3</v>
      </c>
      <c r="F22" s="5" t="s">
        <v>174</v>
      </c>
      <c r="G22" s="9" t="s">
        <v>188</v>
      </c>
      <c r="H22" s="121" t="s">
        <v>355</v>
      </c>
      <c r="I22" s="5" t="s">
        <v>191</v>
      </c>
      <c r="J22" s="10" t="s">
        <v>190</v>
      </c>
    </row>
    <row r="23" spans="1:10">
      <c r="A23" s="8" t="s">
        <v>173</v>
      </c>
      <c r="B23" s="70">
        <v>5</v>
      </c>
      <c r="C23" s="5" t="s">
        <v>174</v>
      </c>
      <c r="D23" s="8" t="s">
        <v>173</v>
      </c>
      <c r="E23" s="127">
        <v>4</v>
      </c>
      <c r="F23" s="5" t="s">
        <v>174</v>
      </c>
      <c r="G23" s="9" t="s">
        <v>192</v>
      </c>
      <c r="H23" s="119" t="s">
        <v>194</v>
      </c>
      <c r="I23" s="5" t="s">
        <v>193</v>
      </c>
      <c r="J23" s="9" t="s">
        <v>177</v>
      </c>
    </row>
    <row r="24" spans="1:10">
      <c r="A24" s="103" t="s">
        <v>173</v>
      </c>
      <c r="B24" s="104">
        <v>6</v>
      </c>
      <c r="C24" s="105" t="s">
        <v>174</v>
      </c>
      <c r="D24" s="103" t="s">
        <v>173</v>
      </c>
      <c r="E24" s="104">
        <v>5</v>
      </c>
      <c r="F24" s="105" t="s">
        <v>174</v>
      </c>
      <c r="G24" s="106" t="s">
        <v>194</v>
      </c>
      <c r="H24" s="124" t="s">
        <v>356</v>
      </c>
      <c r="I24" s="105" t="s">
        <v>195</v>
      </c>
      <c r="J24" s="106" t="s">
        <v>177</v>
      </c>
    </row>
    <row r="25" spans="1:10">
      <c r="A25" s="8" t="s">
        <v>173</v>
      </c>
      <c r="B25" s="70">
        <v>7</v>
      </c>
      <c r="C25" s="5" t="s">
        <v>174</v>
      </c>
      <c r="D25" s="8" t="s">
        <v>173</v>
      </c>
      <c r="E25" s="129">
        <v>5</v>
      </c>
      <c r="F25" s="5" t="s">
        <v>174</v>
      </c>
      <c r="G25" s="9" t="s">
        <v>196</v>
      </c>
      <c r="H25" s="126" t="s">
        <v>196</v>
      </c>
      <c r="I25" s="5" t="s">
        <v>197</v>
      </c>
      <c r="J25" s="9" t="s">
        <v>177</v>
      </c>
    </row>
    <row r="26" spans="1:10">
      <c r="A26" s="8" t="s">
        <v>173</v>
      </c>
      <c r="B26" s="70">
        <v>8</v>
      </c>
      <c r="C26" s="5" t="s">
        <v>174</v>
      </c>
      <c r="D26" s="8" t="s">
        <v>173</v>
      </c>
      <c r="E26" s="129">
        <v>6</v>
      </c>
      <c r="F26" s="5" t="s">
        <v>174</v>
      </c>
      <c r="G26" s="9" t="s">
        <v>196</v>
      </c>
      <c r="H26" s="126" t="s">
        <v>196</v>
      </c>
      <c r="I26" s="5" t="s">
        <v>198</v>
      </c>
      <c r="J26" s="10" t="s">
        <v>190</v>
      </c>
    </row>
    <row r="27" spans="1:10">
      <c r="A27" s="8" t="s">
        <v>173</v>
      </c>
      <c r="B27" s="70">
        <v>9</v>
      </c>
      <c r="C27" s="5" t="s">
        <v>174</v>
      </c>
      <c r="D27" s="8" t="s">
        <v>173</v>
      </c>
      <c r="E27" s="129">
        <v>7</v>
      </c>
      <c r="F27" s="5" t="s">
        <v>174</v>
      </c>
      <c r="G27" s="9" t="s">
        <v>199</v>
      </c>
      <c r="H27" s="126" t="s">
        <v>199</v>
      </c>
      <c r="I27" s="5" t="s">
        <v>200</v>
      </c>
      <c r="J27" s="9" t="s">
        <v>177</v>
      </c>
    </row>
    <row r="28" spans="1:10">
      <c r="A28" s="8" t="s">
        <v>173</v>
      </c>
      <c r="B28" s="70">
        <v>9</v>
      </c>
      <c r="C28" s="5" t="s">
        <v>184</v>
      </c>
      <c r="D28" s="128" t="s">
        <v>173</v>
      </c>
      <c r="E28" s="129">
        <v>7</v>
      </c>
      <c r="F28" s="122" t="s">
        <v>179</v>
      </c>
      <c r="G28" s="9" t="s">
        <v>199</v>
      </c>
      <c r="H28" s="125" t="s">
        <v>199</v>
      </c>
      <c r="I28" s="5" t="s">
        <v>229</v>
      </c>
      <c r="J28" s="9" t="s">
        <v>177</v>
      </c>
    </row>
    <row r="29" spans="1:10">
      <c r="A29" s="184" t="s">
        <v>173</v>
      </c>
      <c r="B29" s="185">
        <v>9</v>
      </c>
      <c r="C29" s="186" t="s">
        <v>185</v>
      </c>
      <c r="D29" s="192" t="s">
        <v>173</v>
      </c>
      <c r="E29" s="193">
        <v>7</v>
      </c>
      <c r="F29" s="194" t="s">
        <v>282</v>
      </c>
      <c r="G29" s="190" t="s">
        <v>199</v>
      </c>
      <c r="H29" s="195" t="s">
        <v>199</v>
      </c>
      <c r="I29" s="186" t="s">
        <v>201</v>
      </c>
      <c r="J29" s="190" t="s">
        <v>177</v>
      </c>
    </row>
    <row r="30" spans="1:10">
      <c r="A30" s="133" t="s">
        <v>173</v>
      </c>
      <c r="B30" s="134">
        <v>9</v>
      </c>
      <c r="C30" s="135" t="s">
        <v>186</v>
      </c>
      <c r="D30" s="136" t="s">
        <v>350</v>
      </c>
      <c r="E30" s="137"/>
      <c r="F30" s="138"/>
      <c r="G30" s="139" t="s">
        <v>199</v>
      </c>
      <c r="H30" s="140" t="s">
        <v>199</v>
      </c>
      <c r="I30" s="141" t="s">
        <v>284</v>
      </c>
      <c r="J30" s="139" t="s">
        <v>177</v>
      </c>
    </row>
    <row r="31" spans="1:10">
      <c r="A31" s="133" t="s">
        <v>173</v>
      </c>
      <c r="B31" s="134">
        <v>9</v>
      </c>
      <c r="C31" s="135" t="s">
        <v>186</v>
      </c>
      <c r="D31" s="136" t="s">
        <v>351</v>
      </c>
      <c r="E31" s="137"/>
      <c r="F31" s="138"/>
      <c r="G31" s="139" t="s">
        <v>199</v>
      </c>
      <c r="H31" s="140" t="s">
        <v>199</v>
      </c>
      <c r="I31" s="141" t="s">
        <v>283</v>
      </c>
      <c r="J31" s="139" t="s">
        <v>177</v>
      </c>
    </row>
    <row r="32" spans="1:10">
      <c r="A32" s="133" t="s">
        <v>173</v>
      </c>
      <c r="B32" s="134">
        <v>9</v>
      </c>
      <c r="C32" s="135" t="s">
        <v>186</v>
      </c>
      <c r="D32" s="136" t="s">
        <v>352</v>
      </c>
      <c r="E32" s="137"/>
      <c r="F32" s="138"/>
      <c r="G32" s="139" t="s">
        <v>199</v>
      </c>
      <c r="H32" s="140" t="s">
        <v>199</v>
      </c>
      <c r="I32" s="141" t="s">
        <v>285</v>
      </c>
      <c r="J32" s="139" t="s">
        <v>177</v>
      </c>
    </row>
    <row r="33" spans="1:10">
      <c r="A33" s="8" t="s">
        <v>216</v>
      </c>
      <c r="B33" s="70"/>
      <c r="C33" s="5"/>
      <c r="D33" s="8" t="s">
        <v>216</v>
      </c>
      <c r="E33" s="70"/>
      <c r="F33" s="5"/>
      <c r="G33" s="9" t="s">
        <v>199</v>
      </c>
      <c r="H33" s="121"/>
      <c r="I33" s="5" t="s">
        <v>202</v>
      </c>
      <c r="J33" s="9" t="s">
        <v>177</v>
      </c>
    </row>
    <row r="34" spans="1:10">
      <c r="A34" s="8" t="s">
        <v>173</v>
      </c>
      <c r="B34" s="70">
        <v>10</v>
      </c>
      <c r="C34" s="5" t="s">
        <v>174</v>
      </c>
      <c r="D34" s="8" t="s">
        <v>173</v>
      </c>
      <c r="E34" s="129">
        <v>8</v>
      </c>
      <c r="F34" s="5" t="s">
        <v>174</v>
      </c>
      <c r="G34" s="9" t="s">
        <v>199</v>
      </c>
      <c r="H34" s="125" t="s">
        <v>199</v>
      </c>
      <c r="I34" s="5" t="s">
        <v>203</v>
      </c>
      <c r="J34" s="10" t="s">
        <v>190</v>
      </c>
    </row>
    <row r="35" spans="1:10">
      <c r="A35" s="8" t="s">
        <v>173</v>
      </c>
      <c r="B35" s="70">
        <v>11</v>
      </c>
      <c r="C35" s="5" t="s">
        <v>174</v>
      </c>
      <c r="D35" s="8" t="s">
        <v>173</v>
      </c>
      <c r="E35" s="129">
        <v>9</v>
      </c>
      <c r="F35" s="5" t="s">
        <v>174</v>
      </c>
      <c r="G35" s="9" t="s">
        <v>204</v>
      </c>
      <c r="H35" s="125" t="s">
        <v>204</v>
      </c>
      <c r="I35" s="5" t="s">
        <v>205</v>
      </c>
      <c r="J35" s="9" t="s">
        <v>177</v>
      </c>
    </row>
    <row r="36" spans="1:10">
      <c r="A36" s="8" t="s">
        <v>173</v>
      </c>
      <c r="B36" s="70">
        <v>12</v>
      </c>
      <c r="C36" s="5" t="s">
        <v>174</v>
      </c>
      <c r="D36" s="8" t="s">
        <v>173</v>
      </c>
      <c r="E36" s="129">
        <v>10</v>
      </c>
      <c r="F36" s="5" t="s">
        <v>174</v>
      </c>
      <c r="G36" s="9" t="s">
        <v>206</v>
      </c>
      <c r="H36" s="125" t="s">
        <v>206</v>
      </c>
      <c r="I36" s="5" t="s">
        <v>207</v>
      </c>
      <c r="J36" s="9" t="s">
        <v>177</v>
      </c>
    </row>
    <row r="37" spans="1:10">
      <c r="A37" s="8" t="s">
        <v>173</v>
      </c>
      <c r="B37" s="70">
        <v>13</v>
      </c>
      <c r="C37" s="5" t="s">
        <v>174</v>
      </c>
      <c r="D37" s="8" t="s">
        <v>173</v>
      </c>
      <c r="E37" s="129">
        <v>11</v>
      </c>
      <c r="F37" s="5" t="s">
        <v>174</v>
      </c>
      <c r="G37" s="9" t="s">
        <v>208</v>
      </c>
      <c r="H37" s="125" t="s">
        <v>208</v>
      </c>
      <c r="I37" s="5" t="s">
        <v>209</v>
      </c>
      <c r="J37" s="9" t="s">
        <v>177</v>
      </c>
    </row>
    <row r="38" spans="1:10">
      <c r="A38" s="8" t="s">
        <v>173</v>
      </c>
      <c r="B38" s="70">
        <v>14</v>
      </c>
      <c r="C38" s="5" t="s">
        <v>174</v>
      </c>
      <c r="D38" s="8" t="s">
        <v>173</v>
      </c>
      <c r="E38" s="129">
        <v>12</v>
      </c>
      <c r="F38" s="5" t="s">
        <v>174</v>
      </c>
      <c r="G38" s="9" t="s">
        <v>208</v>
      </c>
      <c r="H38" s="125" t="s">
        <v>208</v>
      </c>
      <c r="I38" s="11" t="s">
        <v>210</v>
      </c>
      <c r="J38" s="10" t="s">
        <v>190</v>
      </c>
    </row>
    <row r="39" spans="1:10">
      <c r="A39" s="8" t="s">
        <v>173</v>
      </c>
      <c r="B39" s="70">
        <v>15</v>
      </c>
      <c r="C39" s="5" t="s">
        <v>174</v>
      </c>
      <c r="D39" s="8" t="s">
        <v>173</v>
      </c>
      <c r="E39" s="129">
        <v>13</v>
      </c>
      <c r="F39" s="5" t="s">
        <v>174</v>
      </c>
      <c r="G39" s="9" t="s">
        <v>211</v>
      </c>
      <c r="H39" s="125" t="s">
        <v>211</v>
      </c>
      <c r="I39" s="5" t="s">
        <v>233</v>
      </c>
      <c r="J39" s="9" t="s">
        <v>177</v>
      </c>
    </row>
    <row r="40" spans="1:10">
      <c r="A40" s="115" t="s">
        <v>173</v>
      </c>
      <c r="B40" s="116">
        <v>15</v>
      </c>
      <c r="C40" s="117" t="s">
        <v>184</v>
      </c>
      <c r="D40" s="115" t="s">
        <v>173</v>
      </c>
      <c r="E40" s="116">
        <v>14</v>
      </c>
      <c r="F40" s="117" t="s">
        <v>184</v>
      </c>
      <c r="G40" s="118" t="s">
        <v>211</v>
      </c>
      <c r="H40" s="123"/>
      <c r="I40" s="117" t="s">
        <v>212</v>
      </c>
      <c r="J40" s="118" t="s">
        <v>177</v>
      </c>
    </row>
    <row r="41" spans="1:10">
      <c r="A41" s="184" t="s">
        <v>173</v>
      </c>
      <c r="B41" s="185">
        <v>15</v>
      </c>
      <c r="C41" s="186" t="s">
        <v>213</v>
      </c>
      <c r="D41" s="200" t="s">
        <v>173</v>
      </c>
      <c r="E41" s="193">
        <v>13</v>
      </c>
      <c r="F41" s="201" t="s">
        <v>184</v>
      </c>
      <c r="G41" s="190" t="s">
        <v>211</v>
      </c>
      <c r="H41" s="190" t="s">
        <v>211</v>
      </c>
      <c r="I41" s="186" t="s">
        <v>187</v>
      </c>
      <c r="J41" s="190" t="s">
        <v>177</v>
      </c>
    </row>
    <row r="42" spans="1:10">
      <c r="A42" s="8" t="s">
        <v>173</v>
      </c>
      <c r="B42" s="70">
        <v>16</v>
      </c>
      <c r="C42" s="5" t="s">
        <v>174</v>
      </c>
      <c r="D42" s="8" t="s">
        <v>173</v>
      </c>
      <c r="E42" s="129">
        <v>14</v>
      </c>
      <c r="F42" s="5" t="s">
        <v>174</v>
      </c>
      <c r="G42" s="9" t="s">
        <v>214</v>
      </c>
      <c r="H42" s="9" t="s">
        <v>214</v>
      </c>
      <c r="I42" s="5" t="s">
        <v>215</v>
      </c>
      <c r="J42" s="10" t="s">
        <v>190</v>
      </c>
    </row>
    <row r="43" spans="1:10">
      <c r="A43" s="8" t="s">
        <v>173</v>
      </c>
      <c r="B43" s="70">
        <v>17</v>
      </c>
      <c r="C43" s="5" t="s">
        <v>174</v>
      </c>
      <c r="D43" s="8" t="s">
        <v>173</v>
      </c>
      <c r="E43" s="129">
        <v>15</v>
      </c>
      <c r="F43" s="5" t="s">
        <v>174</v>
      </c>
      <c r="G43" s="9" t="s">
        <v>214</v>
      </c>
      <c r="H43" s="9" t="s">
        <v>214</v>
      </c>
      <c r="I43" s="5" t="s">
        <v>558</v>
      </c>
      <c r="J43" s="9" t="s">
        <v>177</v>
      </c>
    </row>
    <row r="44" spans="1:10">
      <c r="A44" s="184" t="s">
        <v>216</v>
      </c>
      <c r="B44" s="185"/>
      <c r="C44" s="186"/>
      <c r="D44" s="184" t="s">
        <v>216</v>
      </c>
      <c r="E44" s="185"/>
      <c r="F44" s="186"/>
      <c r="G44" s="190" t="s">
        <v>214</v>
      </c>
      <c r="H44" s="190" t="s">
        <v>214</v>
      </c>
      <c r="I44" s="186" t="s">
        <v>217</v>
      </c>
      <c r="J44" s="190" t="s">
        <v>177</v>
      </c>
    </row>
    <row r="45" spans="1:10">
      <c r="A45" s="8" t="s">
        <v>173</v>
      </c>
      <c r="B45" s="70">
        <v>18</v>
      </c>
      <c r="C45" s="5" t="s">
        <v>174</v>
      </c>
      <c r="D45" s="8" t="s">
        <v>173</v>
      </c>
      <c r="E45" s="130">
        <v>16</v>
      </c>
      <c r="F45" s="5" t="s">
        <v>174</v>
      </c>
      <c r="G45" s="9" t="s">
        <v>218</v>
      </c>
      <c r="H45" s="9" t="s">
        <v>218</v>
      </c>
      <c r="I45" s="11" t="s">
        <v>219</v>
      </c>
      <c r="J45" s="10" t="s">
        <v>190</v>
      </c>
    </row>
    <row r="46" spans="1:10">
      <c r="A46" s="8" t="s">
        <v>173</v>
      </c>
      <c r="B46" s="70">
        <v>19</v>
      </c>
      <c r="C46" s="5" t="s">
        <v>174</v>
      </c>
      <c r="D46" s="8" t="s">
        <v>173</v>
      </c>
      <c r="E46" s="130">
        <v>17</v>
      </c>
      <c r="F46" s="5" t="s">
        <v>174</v>
      </c>
      <c r="G46" s="9" t="s">
        <v>220</v>
      </c>
      <c r="H46" s="9" t="s">
        <v>220</v>
      </c>
      <c r="I46" s="11" t="s">
        <v>221</v>
      </c>
      <c r="J46" s="10" t="s">
        <v>190</v>
      </c>
    </row>
    <row r="47" spans="1:10">
      <c r="A47" s="8" t="s">
        <v>173</v>
      </c>
      <c r="B47" s="70">
        <v>20</v>
      </c>
      <c r="C47" s="5" t="s">
        <v>174</v>
      </c>
      <c r="D47" s="8" t="s">
        <v>173</v>
      </c>
      <c r="E47" s="130">
        <v>18</v>
      </c>
      <c r="F47" s="5" t="s">
        <v>174</v>
      </c>
      <c r="G47" s="9" t="s">
        <v>220</v>
      </c>
      <c r="H47" s="9" t="s">
        <v>220</v>
      </c>
      <c r="I47" s="5" t="s">
        <v>222</v>
      </c>
      <c r="J47" s="9" t="s">
        <v>177</v>
      </c>
    </row>
    <row r="48" spans="1:10">
      <c r="A48" s="8" t="s">
        <v>173</v>
      </c>
      <c r="B48" s="70">
        <v>21</v>
      </c>
      <c r="C48" s="5" t="s">
        <v>174</v>
      </c>
      <c r="D48" s="8" t="s">
        <v>173</v>
      </c>
      <c r="E48" s="130">
        <v>19</v>
      </c>
      <c r="F48" s="5" t="s">
        <v>174</v>
      </c>
      <c r="G48" s="9" t="s">
        <v>223</v>
      </c>
      <c r="H48" s="9" t="s">
        <v>223</v>
      </c>
      <c r="I48" s="11" t="s">
        <v>224</v>
      </c>
      <c r="J48" s="9" t="s">
        <v>177</v>
      </c>
    </row>
    <row r="49" spans="1:10">
      <c r="A49" s="8" t="s">
        <v>173</v>
      </c>
      <c r="B49" s="70">
        <v>22</v>
      </c>
      <c r="C49" s="5" t="s">
        <v>174</v>
      </c>
      <c r="D49" s="8" t="s">
        <v>173</v>
      </c>
      <c r="E49" s="130">
        <v>20</v>
      </c>
      <c r="F49" s="5" t="s">
        <v>174</v>
      </c>
      <c r="G49" s="9" t="s">
        <v>223</v>
      </c>
      <c r="H49" s="9" t="s">
        <v>223</v>
      </c>
      <c r="I49" s="11" t="s">
        <v>225</v>
      </c>
      <c r="J49" s="10" t="s">
        <v>190</v>
      </c>
    </row>
    <row r="50" spans="1:10">
      <c r="A50" s="8" t="s">
        <v>173</v>
      </c>
      <c r="B50" s="70">
        <v>23</v>
      </c>
      <c r="C50" s="5" t="s">
        <v>174</v>
      </c>
      <c r="D50" s="8" t="s">
        <v>173</v>
      </c>
      <c r="E50" s="130">
        <v>21</v>
      </c>
      <c r="F50" s="5" t="s">
        <v>174</v>
      </c>
      <c r="G50" s="9" t="s">
        <v>223</v>
      </c>
      <c r="H50" s="9" t="s">
        <v>223</v>
      </c>
      <c r="I50" s="5" t="s">
        <v>226</v>
      </c>
      <c r="J50" s="9" t="s">
        <v>177</v>
      </c>
    </row>
    <row r="51" spans="1:10">
      <c r="A51" s="8" t="s">
        <v>173</v>
      </c>
      <c r="B51" s="70">
        <v>24</v>
      </c>
      <c r="C51" s="5" t="s">
        <v>174</v>
      </c>
      <c r="D51" s="8" t="s">
        <v>173</v>
      </c>
      <c r="E51" s="130">
        <v>22</v>
      </c>
      <c r="F51" s="5" t="s">
        <v>174</v>
      </c>
      <c r="G51" s="9" t="s">
        <v>223</v>
      </c>
      <c r="H51" s="9" t="s">
        <v>223</v>
      </c>
      <c r="I51" s="1" t="s">
        <v>227</v>
      </c>
      <c r="J51" s="10" t="s">
        <v>190</v>
      </c>
    </row>
    <row r="52" spans="1:10">
      <c r="A52" s="8" t="s">
        <v>173</v>
      </c>
      <c r="B52" s="70">
        <v>25</v>
      </c>
      <c r="C52" s="5" t="s">
        <v>174</v>
      </c>
      <c r="D52" s="8" t="s">
        <v>173</v>
      </c>
      <c r="E52" s="130">
        <v>23</v>
      </c>
      <c r="F52" s="5" t="s">
        <v>174</v>
      </c>
      <c r="G52" s="9" t="s">
        <v>223</v>
      </c>
      <c r="H52" s="9" t="s">
        <v>223</v>
      </c>
      <c r="I52" s="5" t="s">
        <v>228</v>
      </c>
      <c r="J52" s="10" t="s">
        <v>190</v>
      </c>
    </row>
  </sheetData>
  <phoneticPr fontId="4"/>
  <pageMargins left="0.70866141732283472" right="0.70866141732283472" top="0.74803149606299213" bottom="0.74803149606299213" header="0.31496062992125984" footer="0.31496062992125984"/>
  <pageSetup paperSize="9" scale="30" orientation="portrait" blackAndWhite="1"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D9FFFF"/>
    <pageSetUpPr fitToPage="1"/>
  </sheetPr>
  <dimension ref="A1:AH21"/>
  <sheetViews>
    <sheetView view="pageBreakPreview" zoomScale="85" zoomScaleNormal="100" zoomScaleSheetLayoutView="85" workbookViewId="0"/>
  </sheetViews>
  <sheetFormatPr defaultColWidth="8.8984375" defaultRowHeight="26.4"/>
  <cols>
    <col min="1" max="1" width="2.3984375" style="253" customWidth="1"/>
    <col min="2" max="2" width="14.59765625" style="253" customWidth="1"/>
    <col min="3" max="3" width="8.69921875" style="253" customWidth="1"/>
    <col min="4" max="4" width="7.3984375" style="253" customWidth="1"/>
    <col min="5" max="5" width="17.59765625" style="253" customWidth="1"/>
    <col min="6" max="7" width="5.59765625" style="253" customWidth="1"/>
    <col min="8" max="8" width="11.09765625" style="253" customWidth="1"/>
    <col min="9" max="9" width="20.5" style="253" customWidth="1"/>
    <col min="10" max="11" width="5.59765625" style="253" customWidth="1"/>
    <col min="12" max="12" width="11.09765625" style="253" customWidth="1"/>
    <col min="13" max="13" width="17.69921875" style="253" customWidth="1"/>
    <col min="14" max="15" width="5.59765625" style="253" customWidth="1"/>
    <col min="16" max="16" width="11.09765625" style="253" customWidth="1"/>
    <col min="17" max="17" width="2.3984375" style="253" customWidth="1"/>
    <col min="18" max="18" width="2.8984375" style="253" customWidth="1"/>
    <col min="19" max="19" width="7.19921875" style="254" customWidth="1"/>
    <col min="20" max="20" width="7.19921875" style="253" customWidth="1"/>
    <col min="21" max="30" width="8.8984375" style="253"/>
    <col min="31" max="31" width="19.5" style="253" customWidth="1"/>
    <col min="32" max="32" width="15.69921875" style="253" hidden="1" customWidth="1"/>
    <col min="33" max="33" width="13.5" style="253" hidden="1" customWidth="1"/>
    <col min="34" max="34" width="20.3984375" style="253" hidden="1" customWidth="1"/>
    <col min="35" max="16384" width="8.8984375" style="253"/>
  </cols>
  <sheetData>
    <row r="1" spans="1:34" ht="20.399999999999999" customHeight="1">
      <c r="Q1" s="58"/>
    </row>
    <row r="2" spans="1:34" s="255" customFormat="1" ht="25.5" customHeight="1">
      <c r="A2" s="364"/>
      <c r="B2" s="839" t="s">
        <v>603</v>
      </c>
      <c r="C2" s="839"/>
      <c r="D2" s="839"/>
      <c r="E2" s="839"/>
      <c r="F2" s="839"/>
      <c r="G2" s="839"/>
      <c r="H2" s="364"/>
      <c r="I2" s="364"/>
      <c r="J2" s="364"/>
      <c r="K2" s="364"/>
      <c r="L2" s="364"/>
      <c r="M2" s="364"/>
      <c r="N2" s="364"/>
      <c r="O2" s="364"/>
      <c r="P2" s="364"/>
      <c r="Q2" s="364"/>
      <c r="S2" s="256"/>
    </row>
    <row r="3" spans="1:34" s="257" customFormat="1" ht="32.4" customHeight="1">
      <c r="A3" s="365"/>
      <c r="B3" s="366" t="s">
        <v>340</v>
      </c>
      <c r="C3" s="367"/>
      <c r="D3" s="367"/>
      <c r="E3" s="367"/>
      <c r="F3" s="367"/>
      <c r="G3" s="367"/>
      <c r="H3" s="367"/>
      <c r="I3" s="367"/>
      <c r="J3" s="367"/>
      <c r="K3" s="367"/>
      <c r="L3" s="367"/>
      <c r="M3" s="367"/>
      <c r="N3" s="367"/>
      <c r="O3" s="367"/>
      <c r="P3" s="367"/>
      <c r="Q3" s="365"/>
      <c r="S3" s="254"/>
    </row>
    <row r="4" spans="1:34" s="258" customFormat="1" ht="20.399999999999999" customHeight="1">
      <c r="A4" s="368"/>
      <c r="B4" s="368" t="s">
        <v>341</v>
      </c>
      <c r="C4" s="368"/>
      <c r="D4" s="368"/>
      <c r="E4" s="368"/>
      <c r="F4" s="368"/>
      <c r="G4" s="368"/>
      <c r="H4" s="368"/>
      <c r="I4" s="368"/>
      <c r="J4" s="368"/>
      <c r="K4" s="368"/>
      <c r="L4" s="368"/>
      <c r="M4" s="368"/>
      <c r="N4" s="368"/>
      <c r="O4" s="368"/>
      <c r="P4" s="368"/>
      <c r="Q4" s="368"/>
      <c r="S4" s="259"/>
    </row>
    <row r="5" spans="1:34" s="258" customFormat="1" ht="20.399999999999999" customHeight="1">
      <c r="A5" s="368"/>
      <c r="B5" s="368" t="s">
        <v>446</v>
      </c>
      <c r="C5" s="368"/>
      <c r="D5" s="368"/>
      <c r="E5" s="368"/>
      <c r="F5" s="368"/>
      <c r="G5" s="368"/>
      <c r="H5" s="368"/>
      <c r="I5" s="368"/>
      <c r="J5" s="368"/>
      <c r="K5" s="368"/>
      <c r="L5" s="368"/>
      <c r="M5" s="368"/>
      <c r="N5" s="368"/>
      <c r="O5" s="368"/>
      <c r="P5" s="368"/>
      <c r="Q5" s="368"/>
      <c r="S5" s="259"/>
    </row>
    <row r="6" spans="1:34" s="260" customFormat="1" ht="20.399999999999999" customHeight="1">
      <c r="A6" s="369"/>
      <c r="B6" s="370" t="s">
        <v>447</v>
      </c>
      <c r="C6" s="371"/>
      <c r="D6" s="371"/>
      <c r="E6" s="371"/>
      <c r="F6" s="371"/>
      <c r="G6" s="371"/>
      <c r="H6" s="371"/>
      <c r="I6" s="371"/>
      <c r="J6" s="371"/>
      <c r="K6" s="371"/>
      <c r="L6" s="371"/>
      <c r="M6" s="371"/>
      <c r="N6" s="371"/>
      <c r="O6" s="371"/>
      <c r="P6" s="371"/>
      <c r="Q6" s="369"/>
      <c r="S6" s="261"/>
      <c r="AF6" s="253"/>
      <c r="AG6" s="253"/>
      <c r="AH6" s="253"/>
    </row>
    <row r="7" spans="1:34" ht="6.6" customHeight="1" thickBot="1">
      <c r="A7" s="372"/>
      <c r="B7" s="373"/>
      <c r="C7" s="374"/>
      <c r="D7" s="374"/>
      <c r="E7" s="374"/>
      <c r="F7" s="374"/>
      <c r="G7" s="374"/>
      <c r="H7" s="374"/>
      <c r="I7" s="374"/>
      <c r="J7" s="374"/>
      <c r="K7" s="374"/>
      <c r="L7" s="374"/>
      <c r="M7" s="374"/>
      <c r="N7" s="374"/>
      <c r="O7" s="374"/>
      <c r="P7" s="374"/>
      <c r="Q7" s="372"/>
    </row>
    <row r="8" spans="1:34" ht="28.5" customHeight="1" thickTop="1">
      <c r="A8" s="372"/>
      <c r="B8" s="840" t="s">
        <v>448</v>
      </c>
      <c r="C8" s="841"/>
      <c r="D8" s="842"/>
      <c r="E8" s="843">
        <f>入力シート!$E$8</f>
        <v>0</v>
      </c>
      <c r="F8" s="844"/>
      <c r="G8" s="844"/>
      <c r="H8" s="844"/>
      <c r="I8" s="844"/>
      <c r="J8" s="844"/>
      <c r="K8" s="844"/>
      <c r="L8" s="844"/>
      <c r="M8" s="844"/>
      <c r="N8" s="844"/>
      <c r="O8" s="844"/>
      <c r="P8" s="845"/>
      <c r="Q8" s="372"/>
      <c r="AF8" s="262" t="s">
        <v>342</v>
      </c>
      <c r="AG8" s="263" t="s">
        <v>343</v>
      </c>
      <c r="AH8" s="263" t="s">
        <v>344</v>
      </c>
    </row>
    <row r="9" spans="1:34" ht="22.2" customHeight="1">
      <c r="A9" s="372"/>
      <c r="B9" s="825" t="s">
        <v>345</v>
      </c>
      <c r="C9" s="826"/>
      <c r="D9" s="846"/>
      <c r="E9" s="847"/>
      <c r="F9" s="847"/>
      <c r="G9" s="847"/>
      <c r="H9" s="847"/>
      <c r="I9" s="848"/>
      <c r="J9" s="829"/>
      <c r="K9" s="829"/>
      <c r="L9" s="830"/>
      <c r="M9" s="847"/>
      <c r="N9" s="847"/>
      <c r="O9" s="847"/>
      <c r="P9" s="849"/>
      <c r="Q9" s="372"/>
      <c r="T9" s="254"/>
      <c r="AF9" s="262" t="s">
        <v>346</v>
      </c>
      <c r="AG9" s="263" t="s">
        <v>343</v>
      </c>
      <c r="AH9" s="263" t="s">
        <v>344</v>
      </c>
    </row>
    <row r="10" spans="1:34" ht="23.4" customHeight="1">
      <c r="A10" s="372"/>
      <c r="B10" s="825" t="s">
        <v>347</v>
      </c>
      <c r="C10" s="826"/>
      <c r="D10" s="827"/>
      <c r="E10" s="828"/>
      <c r="F10" s="829"/>
      <c r="G10" s="829"/>
      <c r="H10" s="830"/>
      <c r="I10" s="828"/>
      <c r="J10" s="831"/>
      <c r="K10" s="831"/>
      <c r="L10" s="832"/>
      <c r="M10" s="828"/>
      <c r="N10" s="829"/>
      <c r="O10" s="829"/>
      <c r="P10" s="833"/>
      <c r="Q10" s="372"/>
      <c r="AF10" s="262" t="s">
        <v>348</v>
      </c>
      <c r="AG10" s="263" t="s">
        <v>343</v>
      </c>
      <c r="AH10" s="263" t="s">
        <v>344</v>
      </c>
    </row>
    <row r="11" spans="1:34" ht="24.6" customHeight="1">
      <c r="A11" s="372"/>
      <c r="B11" s="834"/>
      <c r="C11" s="835"/>
      <c r="D11" s="554" t="s">
        <v>449</v>
      </c>
      <c r="E11" s="821"/>
      <c r="F11" s="822"/>
      <c r="G11" s="822"/>
      <c r="H11" s="823"/>
      <c r="I11" s="836"/>
      <c r="J11" s="837"/>
      <c r="K11" s="837"/>
      <c r="L11" s="838"/>
      <c r="M11" s="821"/>
      <c r="N11" s="822"/>
      <c r="O11" s="822"/>
      <c r="P11" s="824"/>
      <c r="Q11" s="372"/>
      <c r="T11" s="256"/>
      <c r="AF11" s="262"/>
      <c r="AG11" s="263"/>
      <c r="AH11" s="263"/>
    </row>
    <row r="12" spans="1:34" ht="24.6" customHeight="1">
      <c r="A12" s="372"/>
      <c r="B12" s="819"/>
      <c r="C12" s="820"/>
      <c r="D12" s="554" t="s">
        <v>449</v>
      </c>
      <c r="E12" s="821"/>
      <c r="F12" s="822"/>
      <c r="G12" s="822"/>
      <c r="H12" s="823"/>
      <c r="I12" s="821"/>
      <c r="J12" s="822"/>
      <c r="K12" s="822"/>
      <c r="L12" s="823"/>
      <c r="M12" s="821"/>
      <c r="N12" s="822"/>
      <c r="O12" s="822"/>
      <c r="P12" s="824"/>
      <c r="Q12" s="372"/>
      <c r="T12" s="256"/>
      <c r="AF12" s="262"/>
      <c r="AG12" s="263"/>
      <c r="AH12" s="263"/>
    </row>
    <row r="13" spans="1:34" ht="24.6" customHeight="1">
      <c r="A13" s="372"/>
      <c r="B13" s="819"/>
      <c r="C13" s="820"/>
      <c r="D13" s="554" t="s">
        <v>449</v>
      </c>
      <c r="E13" s="821"/>
      <c r="F13" s="822"/>
      <c r="G13" s="822"/>
      <c r="H13" s="823"/>
      <c r="I13" s="821"/>
      <c r="J13" s="822"/>
      <c r="K13" s="822"/>
      <c r="L13" s="823"/>
      <c r="M13" s="821"/>
      <c r="N13" s="822"/>
      <c r="O13" s="822"/>
      <c r="P13" s="824"/>
      <c r="Q13" s="372"/>
      <c r="T13" s="256"/>
      <c r="AF13" s="262"/>
      <c r="AG13" s="263"/>
      <c r="AH13" s="263"/>
    </row>
    <row r="14" spans="1:34" ht="24.6" customHeight="1">
      <c r="A14" s="372"/>
      <c r="B14" s="819"/>
      <c r="C14" s="820"/>
      <c r="D14" s="554" t="s">
        <v>449</v>
      </c>
      <c r="E14" s="821"/>
      <c r="F14" s="822"/>
      <c r="G14" s="822"/>
      <c r="H14" s="823"/>
      <c r="I14" s="821"/>
      <c r="J14" s="822"/>
      <c r="K14" s="822"/>
      <c r="L14" s="823"/>
      <c r="M14" s="821"/>
      <c r="N14" s="822"/>
      <c r="O14" s="822"/>
      <c r="P14" s="824"/>
      <c r="Q14" s="372"/>
      <c r="T14" s="256"/>
      <c r="AF14" s="262"/>
      <c r="AG14" s="263"/>
      <c r="AH14" s="263"/>
    </row>
    <row r="15" spans="1:34" ht="24.6" customHeight="1" thickBot="1">
      <c r="A15" s="372"/>
      <c r="B15" s="819"/>
      <c r="C15" s="820"/>
      <c r="D15" s="554" t="s">
        <v>449</v>
      </c>
      <c r="E15" s="821"/>
      <c r="F15" s="822"/>
      <c r="G15" s="822"/>
      <c r="H15" s="823"/>
      <c r="I15" s="821"/>
      <c r="J15" s="822"/>
      <c r="K15" s="822"/>
      <c r="L15" s="823"/>
      <c r="M15" s="821"/>
      <c r="N15" s="822"/>
      <c r="O15" s="822"/>
      <c r="P15" s="824"/>
      <c r="Q15" s="372"/>
    </row>
    <row r="16" spans="1:34" ht="27.6" customHeight="1" thickTop="1" thickBot="1">
      <c r="A16" s="372"/>
      <c r="B16" s="812" t="s">
        <v>450</v>
      </c>
      <c r="C16" s="813"/>
      <c r="D16" s="814"/>
      <c r="E16" s="815"/>
      <c r="F16" s="816"/>
      <c r="G16" s="816"/>
      <c r="H16" s="817"/>
      <c r="I16" s="815"/>
      <c r="J16" s="816"/>
      <c r="K16" s="816"/>
      <c r="L16" s="817"/>
      <c r="M16" s="815"/>
      <c r="N16" s="816"/>
      <c r="O16" s="816"/>
      <c r="P16" s="818"/>
      <c r="Q16" s="372"/>
    </row>
    <row r="17" spans="1:34" ht="27.6" customHeight="1" thickTop="1" thickBot="1">
      <c r="A17" s="372"/>
      <c r="B17" s="812" t="s">
        <v>451</v>
      </c>
      <c r="C17" s="813"/>
      <c r="D17" s="814"/>
      <c r="E17" s="815"/>
      <c r="F17" s="816"/>
      <c r="G17" s="816"/>
      <c r="H17" s="817"/>
      <c r="I17" s="815"/>
      <c r="J17" s="816"/>
      <c r="K17" s="816"/>
      <c r="L17" s="817"/>
      <c r="M17" s="815"/>
      <c r="N17" s="816"/>
      <c r="O17" s="816"/>
      <c r="P17" s="818"/>
      <c r="Q17" s="372"/>
      <c r="AF17" s="260"/>
      <c r="AG17" s="260"/>
      <c r="AH17" s="260"/>
    </row>
    <row r="18" spans="1:34" ht="38.4" customHeight="1" thickTop="1" thickBot="1">
      <c r="A18" s="372"/>
      <c r="B18" s="800" t="s">
        <v>452</v>
      </c>
      <c r="C18" s="801"/>
      <c r="D18" s="802"/>
      <c r="E18" s="803" t="str">
        <f>IF(E17="","",IF(SUM(E11:H15)=SUM(E16:H17),SUM(E16:H17),"総計が一致しません。"))</f>
        <v/>
      </c>
      <c r="F18" s="804"/>
      <c r="G18" s="804"/>
      <c r="H18" s="805"/>
      <c r="I18" s="803" t="str">
        <f>IF(I17="","",IF(SUM(I11:L15)=SUM(I16:L17),SUM(I16:L17),"総計が一致しません。"))</f>
        <v/>
      </c>
      <c r="J18" s="804"/>
      <c r="K18" s="804"/>
      <c r="L18" s="805"/>
      <c r="M18" s="806" t="str">
        <f>IF(M17="","",IF(SUM(M11:P15)=SUM(M16:P17),SUM(M16:P17),"総計が一致しません。"))</f>
        <v/>
      </c>
      <c r="N18" s="807"/>
      <c r="O18" s="807"/>
      <c r="P18" s="808"/>
      <c r="Q18" s="372"/>
    </row>
    <row r="19" spans="1:34" ht="27.6" thickTop="1" thickBot="1">
      <c r="A19" s="372"/>
      <c r="B19" s="800" t="s">
        <v>453</v>
      </c>
      <c r="C19" s="801"/>
      <c r="D19" s="802"/>
      <c r="E19" s="809"/>
      <c r="F19" s="809"/>
      <c r="G19" s="809"/>
      <c r="H19" s="809"/>
      <c r="I19" s="809"/>
      <c r="J19" s="809"/>
      <c r="K19" s="809"/>
      <c r="L19" s="809"/>
      <c r="M19" s="810"/>
      <c r="N19" s="810"/>
      <c r="O19" s="810"/>
      <c r="P19" s="811"/>
      <c r="Q19" s="372"/>
    </row>
    <row r="20" spans="1:34" s="260" customFormat="1" ht="19.2" customHeight="1" thickTop="1">
      <c r="A20" s="369"/>
      <c r="B20" s="375" t="s">
        <v>349</v>
      </c>
      <c r="C20" s="371"/>
      <c r="D20" s="371"/>
      <c r="E20" s="371"/>
      <c r="F20" s="371"/>
      <c r="G20" s="371"/>
      <c r="H20" s="371"/>
      <c r="I20" s="371"/>
      <c r="J20" s="371"/>
      <c r="K20" s="371"/>
      <c r="L20" s="371"/>
      <c r="M20" s="371"/>
      <c r="N20" s="371"/>
      <c r="O20" s="371"/>
      <c r="P20" s="371"/>
      <c r="Q20" s="369"/>
      <c r="S20" s="261"/>
      <c r="AF20" s="253"/>
      <c r="AG20" s="253"/>
      <c r="AH20" s="253"/>
    </row>
    <row r="21" spans="1:34">
      <c r="A21" s="372"/>
      <c r="B21" s="372"/>
      <c r="C21" s="372"/>
      <c r="D21" s="372"/>
      <c r="E21" s="372"/>
      <c r="F21" s="372"/>
      <c r="G21" s="372"/>
      <c r="H21" s="372"/>
      <c r="I21" s="372"/>
      <c r="J21" s="372"/>
      <c r="K21" s="372"/>
      <c r="L21" s="372"/>
      <c r="M21" s="372"/>
      <c r="N21" s="372"/>
      <c r="O21" s="372"/>
      <c r="P21" s="372"/>
      <c r="Q21" s="372"/>
    </row>
  </sheetData>
  <sheetProtection algorithmName="SHA-512" hashValue="iyPVRoPp6G6wWVCZbh7L75Q54+mbn2/634LVAfm9ApMOHwTdwj7fpO7d/GFU5gLbIMjxMrpzkCIRJGzXGAWKcQ==" saltValue="x0El9SguyW6tir95MH3bTg==" spinCount="100000" sheet="1" objects="1" scenarios="1"/>
  <mergeCells count="47">
    <mergeCell ref="B2:G2"/>
    <mergeCell ref="B8:D8"/>
    <mergeCell ref="E8:P8"/>
    <mergeCell ref="B9:D9"/>
    <mergeCell ref="E9:H9"/>
    <mergeCell ref="I9:L9"/>
    <mergeCell ref="M9:P9"/>
    <mergeCell ref="B10:D10"/>
    <mergeCell ref="E10:H10"/>
    <mergeCell ref="I10:L10"/>
    <mergeCell ref="M10:P10"/>
    <mergeCell ref="B11:C11"/>
    <mergeCell ref="E11:H11"/>
    <mergeCell ref="I11:L11"/>
    <mergeCell ref="M11:P11"/>
    <mergeCell ref="B12:C12"/>
    <mergeCell ref="E12:H12"/>
    <mergeCell ref="I12:L12"/>
    <mergeCell ref="M12:P12"/>
    <mergeCell ref="B13:C13"/>
    <mergeCell ref="E13:H13"/>
    <mergeCell ref="I13:L13"/>
    <mergeCell ref="M13:P13"/>
    <mergeCell ref="B14:C14"/>
    <mergeCell ref="E14:H14"/>
    <mergeCell ref="I14:L14"/>
    <mergeCell ref="M14:P14"/>
    <mergeCell ref="B15:C15"/>
    <mergeCell ref="E15:H15"/>
    <mergeCell ref="I15:L15"/>
    <mergeCell ref="M15:P15"/>
    <mergeCell ref="B16:D16"/>
    <mergeCell ref="E16:H16"/>
    <mergeCell ref="I16:L16"/>
    <mergeCell ref="M16:P16"/>
    <mergeCell ref="B17:D17"/>
    <mergeCell ref="E17:H17"/>
    <mergeCell ref="I17:L17"/>
    <mergeCell ref="M17:P17"/>
    <mergeCell ref="B18:D18"/>
    <mergeCell ref="E18:H18"/>
    <mergeCell ref="I18:L18"/>
    <mergeCell ref="M18:P18"/>
    <mergeCell ref="B19:D19"/>
    <mergeCell ref="E19:H19"/>
    <mergeCell ref="I19:L19"/>
    <mergeCell ref="M19:P19"/>
  </mergeCells>
  <phoneticPr fontId="4"/>
  <conditionalFormatting sqref="B11:C15">
    <cfRule type="expression" dxfId="62" priority="1">
      <formula>$B$11&lt;&gt;""</formula>
    </cfRule>
  </conditionalFormatting>
  <conditionalFormatting sqref="E9:P18">
    <cfRule type="expression" dxfId="61" priority="3">
      <formula>$E$9&lt;&gt;""</formula>
    </cfRule>
  </conditionalFormatting>
  <conditionalFormatting sqref="E19:P19">
    <cfRule type="expression" dxfId="60" priority="2">
      <formula>OR($E$19&lt;&gt;"",$I$19&lt;&gt;"",$M$19&lt;&gt;"")</formula>
    </cfRule>
  </conditionalFormatting>
  <dataValidations count="1">
    <dataValidation type="list" allowBlank="1" showInputMessage="1" showErrorMessage="1" sqref="E19:P19" xr:uid="{00000000-0002-0000-0900-000000000000}">
      <formula1>"〇"</formula1>
    </dataValidation>
  </dataValidations>
  <pageMargins left="0.70866141732283472" right="0.70866141732283472" top="0.74803149606299213" bottom="0.74803149606299213" header="0.31496062992125984" footer="0.31496062992125984"/>
  <pageSetup paperSize="9" scale="75" orientation="landscape" blackAndWhite="1" r:id="rId1"/>
  <headerFooter>
    <oddFooter>&amp;R（日本産業規格A列4番）</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r:uid="{00000000-0002-0000-0900-000001000000}">
          <x14:formula1>
            <xm:f>共通様式１の２!$L$12:$L$30</xm:f>
          </x14:formula1>
          <xm:sqref>B11:C15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D9FFFF"/>
  </sheetPr>
  <dimension ref="A1:BL51"/>
  <sheetViews>
    <sheetView view="pageBreakPreview" zoomScaleNormal="100" zoomScaleSheetLayoutView="100" workbookViewId="0"/>
  </sheetViews>
  <sheetFormatPr defaultColWidth="3.59765625" defaultRowHeight="20.100000000000001" customHeight="1"/>
  <cols>
    <col min="1" max="2" width="1.59765625" style="264" customWidth="1"/>
    <col min="3" max="29" width="2.8984375" style="264" customWidth="1"/>
    <col min="30" max="31" width="1.59765625" style="264" customWidth="1"/>
    <col min="32" max="16384" width="3.59765625" style="264"/>
  </cols>
  <sheetData>
    <row r="1" spans="1:35" ht="10.5" customHeight="1">
      <c r="AD1" s="58"/>
    </row>
    <row r="2" spans="1:35" ht="10.5" customHeight="1"/>
    <row r="3" spans="1:35" ht="17.399999999999999" customHeight="1">
      <c r="C3" s="376" t="s">
        <v>363</v>
      </c>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row>
    <row r="4" spans="1:35" ht="20.100000000000001" customHeight="1">
      <c r="C4" s="377" t="s">
        <v>286</v>
      </c>
      <c r="D4" s="378"/>
      <c r="E4" s="378"/>
      <c r="F4" s="378"/>
      <c r="G4" s="378"/>
      <c r="H4" s="378"/>
      <c r="I4" s="378"/>
      <c r="J4" s="378"/>
      <c r="K4" s="378"/>
      <c r="L4" s="378"/>
      <c r="M4" s="378"/>
      <c r="N4" s="378"/>
      <c r="O4" s="378"/>
      <c r="P4" s="378"/>
      <c r="Q4" s="378"/>
      <c r="R4" s="378"/>
      <c r="S4" s="378"/>
      <c r="T4" s="378"/>
      <c r="U4" s="378"/>
      <c r="V4" s="377"/>
      <c r="W4" s="377"/>
      <c r="X4" s="377"/>
      <c r="Y4" s="377"/>
      <c r="Z4" s="377"/>
      <c r="AA4" s="378"/>
      <c r="AB4" s="378"/>
      <c r="AC4" s="378"/>
    </row>
    <row r="5" spans="1:35" ht="13.2" customHeight="1">
      <c r="C5" s="376"/>
      <c r="D5" s="376"/>
      <c r="E5" s="376"/>
      <c r="F5" s="376"/>
      <c r="G5" s="376"/>
      <c r="H5" s="376"/>
      <c r="I5" s="376"/>
      <c r="J5" s="376"/>
      <c r="K5" s="379"/>
      <c r="L5" s="376"/>
      <c r="M5" s="376"/>
      <c r="N5" s="376"/>
      <c r="O5" s="376"/>
      <c r="P5" s="376"/>
      <c r="Q5" s="376"/>
      <c r="R5" s="376"/>
      <c r="S5" s="376"/>
      <c r="T5" s="376"/>
      <c r="U5" s="376"/>
      <c r="V5" s="379"/>
      <c r="W5" s="379"/>
      <c r="X5" s="379"/>
      <c r="Y5" s="379"/>
      <c r="Z5" s="379"/>
      <c r="AA5" s="376"/>
      <c r="AB5" s="376"/>
      <c r="AC5" s="376"/>
    </row>
    <row r="6" spans="1:35" ht="20.100000000000001" customHeight="1">
      <c r="C6" s="380" t="s">
        <v>287</v>
      </c>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I6" s="241"/>
    </row>
    <row r="7" spans="1:35" ht="6" customHeight="1">
      <c r="C7" s="380"/>
      <c r="D7" s="376"/>
      <c r="E7" s="376"/>
      <c r="F7" s="376"/>
      <c r="G7" s="376"/>
      <c r="H7" s="376"/>
      <c r="I7" s="376"/>
      <c r="J7" s="376"/>
      <c r="K7" s="376"/>
      <c r="L7" s="376"/>
      <c r="M7" s="376"/>
      <c r="N7" s="376"/>
      <c r="O7" s="376"/>
      <c r="P7" s="376"/>
      <c r="Q7" s="376"/>
      <c r="R7" s="376"/>
      <c r="S7" s="376"/>
      <c r="T7" s="376"/>
      <c r="U7" s="376"/>
      <c r="V7" s="376"/>
      <c r="W7" s="376"/>
      <c r="X7" s="376"/>
      <c r="Y7" s="376"/>
      <c r="Z7" s="376"/>
      <c r="AA7" s="376"/>
      <c r="AB7" s="376"/>
      <c r="AC7" s="376"/>
      <c r="AI7" s="241"/>
    </row>
    <row r="8" spans="1:35" ht="30" customHeight="1">
      <c r="C8" s="875"/>
      <c r="D8" s="876"/>
      <c r="E8" s="876"/>
      <c r="F8" s="876"/>
      <c r="G8" s="876"/>
      <c r="H8" s="876"/>
      <c r="I8" s="876"/>
      <c r="J8" s="876"/>
      <c r="K8" s="876"/>
      <c r="L8" s="876"/>
      <c r="M8" s="876"/>
      <c r="N8" s="876"/>
      <c r="O8" s="876"/>
      <c r="P8" s="876"/>
      <c r="Q8" s="876"/>
      <c r="R8" s="876"/>
      <c r="S8" s="876"/>
      <c r="T8" s="876"/>
      <c r="U8" s="876"/>
      <c r="V8" s="876"/>
      <c r="W8" s="876"/>
      <c r="X8" s="876"/>
      <c r="Y8" s="876"/>
      <c r="Z8" s="876"/>
      <c r="AA8" s="876"/>
      <c r="AB8" s="876"/>
      <c r="AC8" s="877"/>
      <c r="AI8" s="241"/>
    </row>
    <row r="9" spans="1:35" ht="6" customHeight="1">
      <c r="C9" s="378"/>
      <c r="D9" s="376"/>
      <c r="E9" s="378"/>
      <c r="F9" s="378"/>
      <c r="G9" s="378"/>
      <c r="H9" s="378"/>
      <c r="I9" s="378"/>
      <c r="J9" s="376"/>
      <c r="K9" s="376"/>
      <c r="L9" s="376"/>
      <c r="M9" s="376"/>
      <c r="N9" s="376"/>
      <c r="O9" s="376"/>
      <c r="P9" s="376"/>
      <c r="Q9" s="376"/>
      <c r="R9" s="376"/>
      <c r="S9" s="376"/>
      <c r="T9" s="376"/>
      <c r="U9" s="376"/>
      <c r="V9" s="376"/>
      <c r="W9" s="376"/>
      <c r="X9" s="376"/>
      <c r="Y9" s="376"/>
      <c r="Z9" s="376"/>
      <c r="AA9" s="376"/>
      <c r="AB9" s="376"/>
      <c r="AC9" s="376"/>
      <c r="AI9" s="241"/>
    </row>
    <row r="10" spans="1:35" ht="20.100000000000001" customHeight="1">
      <c r="C10" s="380" t="s">
        <v>288</v>
      </c>
      <c r="D10" s="376"/>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I10" s="241"/>
    </row>
    <row r="11" spans="1:35" ht="6" customHeight="1">
      <c r="C11" s="380"/>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376"/>
      <c r="AI11" s="241"/>
    </row>
    <row r="12" spans="1:35" ht="30" customHeight="1">
      <c r="A12" s="376"/>
      <c r="B12" s="376"/>
      <c r="C12" s="881"/>
      <c r="D12" s="882"/>
      <c r="E12" s="882"/>
      <c r="F12" s="882"/>
      <c r="G12" s="882"/>
      <c r="H12" s="882"/>
      <c r="I12" s="882"/>
      <c r="J12" s="882"/>
      <c r="K12" s="882"/>
      <c r="L12" s="882"/>
      <c r="M12" s="882"/>
      <c r="N12" s="882"/>
      <c r="O12" s="882"/>
      <c r="P12" s="882"/>
      <c r="Q12" s="882"/>
      <c r="R12" s="882"/>
      <c r="S12" s="882"/>
      <c r="T12" s="882"/>
      <c r="U12" s="882"/>
      <c r="V12" s="882"/>
      <c r="W12" s="882"/>
      <c r="X12" s="882"/>
      <c r="Y12" s="882"/>
      <c r="Z12" s="882"/>
      <c r="AA12" s="882"/>
      <c r="AB12" s="882"/>
      <c r="AC12" s="883"/>
      <c r="AD12" s="376"/>
      <c r="AE12" s="376"/>
      <c r="AI12" s="241"/>
    </row>
    <row r="13" spans="1:35" ht="6" customHeight="1">
      <c r="C13" s="376"/>
      <c r="D13" s="376"/>
      <c r="E13" s="376"/>
      <c r="F13" s="376"/>
      <c r="G13" s="376"/>
      <c r="H13" s="376"/>
      <c r="I13" s="376"/>
      <c r="J13" s="376"/>
      <c r="K13" s="376"/>
      <c r="L13" s="376"/>
      <c r="M13" s="376"/>
      <c r="N13" s="376"/>
      <c r="O13" s="376"/>
      <c r="P13" s="376"/>
      <c r="Q13" s="376"/>
      <c r="R13" s="376"/>
      <c r="S13" s="376"/>
      <c r="T13" s="376"/>
      <c r="U13" s="376"/>
      <c r="V13" s="376"/>
      <c r="W13" s="376"/>
      <c r="X13" s="376"/>
      <c r="Y13" s="376"/>
      <c r="Z13" s="376"/>
      <c r="AA13" s="376"/>
      <c r="AB13" s="376"/>
      <c r="AC13" s="376"/>
      <c r="AI13" s="241"/>
    </row>
    <row r="14" spans="1:35" ht="20.100000000000001" customHeight="1">
      <c r="C14" s="380" t="s">
        <v>289</v>
      </c>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376"/>
      <c r="AB14" s="376"/>
      <c r="AC14" s="376"/>
      <c r="AI14" s="241"/>
    </row>
    <row r="15" spans="1:35" ht="6" customHeight="1">
      <c r="C15" s="376"/>
      <c r="D15" s="376"/>
      <c r="E15" s="376"/>
      <c r="F15" s="376"/>
      <c r="G15" s="376"/>
      <c r="H15" s="376"/>
      <c r="I15" s="376"/>
      <c r="J15" s="376"/>
      <c r="K15" s="376"/>
      <c r="L15" s="376"/>
      <c r="M15" s="376"/>
      <c r="N15" s="376"/>
      <c r="O15" s="376"/>
      <c r="P15" s="376"/>
      <c r="Q15" s="376"/>
      <c r="R15" s="376"/>
      <c r="S15" s="376"/>
      <c r="T15" s="376"/>
      <c r="U15" s="376"/>
      <c r="V15" s="376"/>
      <c r="W15" s="376"/>
      <c r="X15" s="376"/>
      <c r="Y15" s="376"/>
      <c r="Z15" s="376"/>
      <c r="AA15" s="376"/>
      <c r="AB15" s="376"/>
      <c r="AC15" s="376"/>
      <c r="AI15" s="241"/>
    </row>
    <row r="16" spans="1:35" ht="20.100000000000001" customHeight="1">
      <c r="C16" s="376" t="s">
        <v>290</v>
      </c>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I16" s="241"/>
    </row>
    <row r="17" spans="3:64" ht="39.6" customHeight="1">
      <c r="C17" s="853" t="s">
        <v>291</v>
      </c>
      <c r="D17" s="854"/>
      <c r="E17" s="854"/>
      <c r="F17" s="854"/>
      <c r="G17" s="855"/>
      <c r="H17" s="850" t="s">
        <v>292</v>
      </c>
      <c r="I17" s="852"/>
      <c r="J17" s="860" t="s">
        <v>557</v>
      </c>
      <c r="K17" s="861"/>
      <c r="L17" s="861"/>
      <c r="M17" s="862"/>
      <c r="N17" s="850" t="s">
        <v>293</v>
      </c>
      <c r="O17" s="852"/>
      <c r="P17" s="850" t="s">
        <v>294</v>
      </c>
      <c r="Q17" s="851"/>
      <c r="R17" s="852"/>
      <c r="S17" s="850" t="s">
        <v>295</v>
      </c>
      <c r="T17" s="852"/>
      <c r="U17" s="850" t="s">
        <v>296</v>
      </c>
      <c r="V17" s="851"/>
      <c r="W17" s="851"/>
      <c r="X17" s="851"/>
      <c r="Y17" s="851"/>
      <c r="Z17" s="852"/>
      <c r="AA17" s="853" t="s">
        <v>297</v>
      </c>
      <c r="AB17" s="854"/>
      <c r="AC17" s="855"/>
      <c r="AI17" s="56"/>
    </row>
    <row r="18" spans="3:64" ht="20.100000000000001" customHeight="1">
      <c r="C18" s="863"/>
      <c r="D18" s="878"/>
      <c r="E18" s="878"/>
      <c r="F18" s="878"/>
      <c r="G18" s="864"/>
      <c r="H18" s="863"/>
      <c r="I18" s="864"/>
      <c r="J18" s="863"/>
      <c r="K18" s="878"/>
      <c r="L18" s="878"/>
      <c r="M18" s="864"/>
      <c r="N18" s="863"/>
      <c r="O18" s="864"/>
      <c r="P18" s="863"/>
      <c r="Q18" s="878"/>
      <c r="R18" s="864"/>
      <c r="S18" s="863"/>
      <c r="T18" s="864"/>
      <c r="U18" s="871"/>
      <c r="V18" s="872"/>
      <c r="W18" s="872"/>
      <c r="X18" s="872"/>
      <c r="Y18" s="872"/>
      <c r="Z18" s="873"/>
      <c r="AA18" s="887"/>
      <c r="AB18" s="888"/>
      <c r="AC18" s="384" t="s">
        <v>298</v>
      </c>
      <c r="AI18" s="241"/>
    </row>
    <row r="19" spans="3:64" ht="20.100000000000001" customHeight="1">
      <c r="C19" s="865"/>
      <c r="D19" s="879"/>
      <c r="E19" s="879"/>
      <c r="F19" s="879"/>
      <c r="G19" s="866"/>
      <c r="H19" s="865"/>
      <c r="I19" s="866"/>
      <c r="J19" s="865"/>
      <c r="K19" s="879"/>
      <c r="L19" s="879"/>
      <c r="M19" s="866"/>
      <c r="N19" s="865"/>
      <c r="O19" s="866"/>
      <c r="P19" s="643" t="s">
        <v>320</v>
      </c>
      <c r="Q19" s="644"/>
      <c r="R19" s="645" t="s">
        <v>572</v>
      </c>
      <c r="S19" s="865"/>
      <c r="T19" s="866"/>
      <c r="U19" s="871"/>
      <c r="V19" s="872"/>
      <c r="W19" s="872"/>
      <c r="X19" s="872"/>
      <c r="Y19" s="872"/>
      <c r="Z19" s="873"/>
      <c r="AA19" s="887"/>
      <c r="AB19" s="888"/>
      <c r="AC19" s="384" t="s">
        <v>298</v>
      </c>
      <c r="AI19" s="241"/>
    </row>
    <row r="20" spans="3:64" ht="20.100000000000001" customHeight="1">
      <c r="C20" s="867"/>
      <c r="D20" s="874"/>
      <c r="E20" s="874"/>
      <c r="F20" s="874"/>
      <c r="G20" s="868"/>
      <c r="H20" s="867"/>
      <c r="I20" s="868"/>
      <c r="J20" s="867"/>
      <c r="K20" s="874"/>
      <c r="L20" s="874"/>
      <c r="M20" s="868"/>
      <c r="N20" s="867"/>
      <c r="O20" s="868"/>
      <c r="P20" s="867"/>
      <c r="Q20" s="874"/>
      <c r="R20" s="868"/>
      <c r="S20" s="867"/>
      <c r="T20" s="868"/>
      <c r="U20" s="884"/>
      <c r="V20" s="885"/>
      <c r="W20" s="885"/>
      <c r="X20" s="885"/>
      <c r="Y20" s="885"/>
      <c r="Z20" s="886"/>
      <c r="AA20" s="889"/>
      <c r="AB20" s="890"/>
      <c r="AC20" s="384" t="s">
        <v>298</v>
      </c>
      <c r="AI20" s="241"/>
      <c r="AL20" s="641"/>
      <c r="AM20" s="642"/>
      <c r="AN20" s="642"/>
      <c r="AO20" s="642"/>
      <c r="AP20" s="642"/>
      <c r="AQ20" s="642"/>
      <c r="AR20" s="642"/>
      <c r="AS20" s="642"/>
      <c r="AT20" s="642"/>
      <c r="AU20" s="642"/>
      <c r="AV20" s="642"/>
      <c r="AW20" s="642"/>
      <c r="AX20" s="642"/>
      <c r="AY20" s="642"/>
      <c r="AZ20" s="642"/>
      <c r="BA20" s="642"/>
      <c r="BB20" s="642"/>
      <c r="BC20" s="642"/>
      <c r="BD20" s="642"/>
      <c r="BE20" s="642"/>
      <c r="BF20" s="642"/>
      <c r="BG20" s="642"/>
      <c r="BH20" s="642"/>
      <c r="BI20" s="642"/>
      <c r="BJ20" s="642"/>
      <c r="BK20" s="642"/>
      <c r="BL20" s="642"/>
    </row>
    <row r="21" spans="3:64" ht="20.100000000000001" customHeight="1">
      <c r="C21" s="869"/>
      <c r="D21" s="880"/>
      <c r="E21" s="880"/>
      <c r="F21" s="880"/>
      <c r="G21" s="870"/>
      <c r="H21" s="869"/>
      <c r="I21" s="870"/>
      <c r="J21" s="869"/>
      <c r="K21" s="880"/>
      <c r="L21" s="880"/>
      <c r="M21" s="870"/>
      <c r="N21" s="869"/>
      <c r="O21" s="870"/>
      <c r="P21" s="636" t="s">
        <v>320</v>
      </c>
      <c r="Q21" s="459"/>
      <c r="R21" s="637" t="s">
        <v>572</v>
      </c>
      <c r="S21" s="869"/>
      <c r="T21" s="870"/>
      <c r="U21" s="884"/>
      <c r="V21" s="885"/>
      <c r="W21" s="885"/>
      <c r="X21" s="885"/>
      <c r="Y21" s="885"/>
      <c r="Z21" s="886"/>
      <c r="AA21" s="889"/>
      <c r="AB21" s="890"/>
      <c r="AC21" s="384" t="s">
        <v>298</v>
      </c>
      <c r="AI21" s="241"/>
    </row>
    <row r="22" spans="3:64" ht="20.100000000000001" customHeight="1">
      <c r="C22" s="867"/>
      <c r="D22" s="874"/>
      <c r="E22" s="874"/>
      <c r="F22" s="874"/>
      <c r="G22" s="868"/>
      <c r="H22" s="867"/>
      <c r="I22" s="868"/>
      <c r="J22" s="867"/>
      <c r="K22" s="874"/>
      <c r="L22" s="874"/>
      <c r="M22" s="868"/>
      <c r="N22" s="867"/>
      <c r="O22" s="868"/>
      <c r="P22" s="867"/>
      <c r="Q22" s="874"/>
      <c r="R22" s="868"/>
      <c r="S22" s="867"/>
      <c r="T22" s="868"/>
      <c r="U22" s="884"/>
      <c r="V22" s="885"/>
      <c r="W22" s="885"/>
      <c r="X22" s="885"/>
      <c r="Y22" s="885"/>
      <c r="Z22" s="886"/>
      <c r="AA22" s="889"/>
      <c r="AB22" s="890"/>
      <c r="AC22" s="384" t="s">
        <v>298</v>
      </c>
      <c r="AI22" s="241"/>
    </row>
    <row r="23" spans="3:64" ht="20.100000000000001" customHeight="1">
      <c r="C23" s="869"/>
      <c r="D23" s="880"/>
      <c r="E23" s="880"/>
      <c r="F23" s="880"/>
      <c r="G23" s="870"/>
      <c r="H23" s="869"/>
      <c r="I23" s="870"/>
      <c r="J23" s="869"/>
      <c r="K23" s="880"/>
      <c r="L23" s="880"/>
      <c r="M23" s="870"/>
      <c r="N23" s="869"/>
      <c r="O23" s="870"/>
      <c r="P23" s="636" t="s">
        <v>320</v>
      </c>
      <c r="Q23" s="459"/>
      <c r="R23" s="637" t="s">
        <v>572</v>
      </c>
      <c r="S23" s="869"/>
      <c r="T23" s="870"/>
      <c r="U23" s="884"/>
      <c r="V23" s="885"/>
      <c r="W23" s="885"/>
      <c r="X23" s="885"/>
      <c r="Y23" s="885"/>
      <c r="Z23" s="886"/>
      <c r="AA23" s="889"/>
      <c r="AB23" s="890"/>
      <c r="AC23" s="384" t="s">
        <v>298</v>
      </c>
      <c r="AI23" s="241"/>
    </row>
    <row r="24" spans="3:64" ht="10.95" customHeight="1">
      <c r="C24" s="376"/>
      <c r="D24" s="376"/>
      <c r="E24" s="376"/>
      <c r="F24" s="376"/>
      <c r="G24" s="376"/>
      <c r="H24" s="376"/>
      <c r="I24" s="376"/>
      <c r="J24" s="457" t="s">
        <v>299</v>
      </c>
      <c r="K24" s="376"/>
      <c r="L24" s="376"/>
      <c r="M24" s="376"/>
      <c r="N24" s="376"/>
      <c r="O24" s="376"/>
      <c r="P24" s="376"/>
      <c r="Q24" s="376"/>
      <c r="R24" s="376"/>
      <c r="S24" s="376"/>
      <c r="T24" s="376"/>
      <c r="U24" s="376"/>
      <c r="V24" s="376"/>
      <c r="W24" s="376"/>
      <c r="X24" s="376"/>
      <c r="Y24" s="376"/>
      <c r="Z24" s="376"/>
      <c r="AA24" s="376"/>
      <c r="AB24" s="376"/>
      <c r="AC24" s="376"/>
      <c r="AI24" s="241"/>
    </row>
    <row r="25" spans="3:64" ht="20.100000000000001" customHeight="1">
      <c r="C25" s="376" t="s">
        <v>300</v>
      </c>
      <c r="D25" s="376"/>
      <c r="E25" s="376"/>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row>
    <row r="26" spans="3:64" ht="37.5" customHeight="1">
      <c r="C26" s="385" t="s">
        <v>291</v>
      </c>
      <c r="D26" s="382"/>
      <c r="E26" s="382"/>
      <c r="F26" s="382"/>
      <c r="G26" s="387"/>
      <c r="H26" s="856" t="s">
        <v>292</v>
      </c>
      <c r="I26" s="852"/>
      <c r="J26" s="857" t="s">
        <v>301</v>
      </c>
      <c r="K26" s="858"/>
      <c r="L26" s="858"/>
      <c r="M26" s="859"/>
      <c r="N26" s="386" t="s">
        <v>293</v>
      </c>
      <c r="O26" s="387"/>
      <c r="P26" s="386" t="s">
        <v>296</v>
      </c>
      <c r="Q26" s="382"/>
      <c r="R26" s="382"/>
      <c r="S26" s="382"/>
      <c r="T26" s="382"/>
      <c r="U26" s="387"/>
      <c r="V26" s="385" t="s">
        <v>297</v>
      </c>
      <c r="W26" s="382"/>
      <c r="X26" s="387"/>
      <c r="Y26" s="376"/>
      <c r="Z26" s="376"/>
      <c r="AA26" s="376"/>
      <c r="AB26" s="376"/>
      <c r="AC26" s="376"/>
    </row>
    <row r="27" spans="3:64" ht="20.100000000000001" customHeight="1">
      <c r="C27" s="863"/>
      <c r="D27" s="878"/>
      <c r="E27" s="878"/>
      <c r="F27" s="878"/>
      <c r="G27" s="864"/>
      <c r="H27" s="863"/>
      <c r="I27" s="864"/>
      <c r="J27" s="863"/>
      <c r="K27" s="878"/>
      <c r="L27" s="878"/>
      <c r="M27" s="864"/>
      <c r="N27" s="863"/>
      <c r="O27" s="864"/>
      <c r="P27" s="871"/>
      <c r="Q27" s="872"/>
      <c r="R27" s="872"/>
      <c r="S27" s="872"/>
      <c r="T27" s="872"/>
      <c r="U27" s="873"/>
      <c r="V27" s="887"/>
      <c r="W27" s="888"/>
      <c r="X27" s="384" t="s">
        <v>298</v>
      </c>
      <c r="Y27" s="376"/>
      <c r="Z27" s="376"/>
      <c r="AA27" s="376"/>
      <c r="AB27" s="376"/>
      <c r="AC27" s="376"/>
    </row>
    <row r="28" spans="3:64" ht="20.100000000000001" customHeight="1">
      <c r="C28" s="865"/>
      <c r="D28" s="879"/>
      <c r="E28" s="879"/>
      <c r="F28" s="879"/>
      <c r="G28" s="866"/>
      <c r="H28" s="865"/>
      <c r="I28" s="866"/>
      <c r="J28" s="865"/>
      <c r="K28" s="879"/>
      <c r="L28" s="879"/>
      <c r="M28" s="866"/>
      <c r="N28" s="865"/>
      <c r="O28" s="866"/>
      <c r="P28" s="871"/>
      <c r="Q28" s="872"/>
      <c r="R28" s="872"/>
      <c r="S28" s="872"/>
      <c r="T28" s="872"/>
      <c r="U28" s="873"/>
      <c r="V28" s="887"/>
      <c r="W28" s="888"/>
      <c r="X28" s="384" t="s">
        <v>298</v>
      </c>
      <c r="Y28" s="376"/>
      <c r="Z28" s="376"/>
      <c r="AA28" s="376"/>
      <c r="AB28" s="376"/>
      <c r="AC28" s="376"/>
    </row>
    <row r="29" spans="3:64" ht="20.100000000000001" customHeight="1">
      <c r="C29" s="867"/>
      <c r="D29" s="874"/>
      <c r="E29" s="874"/>
      <c r="F29" s="874"/>
      <c r="G29" s="868"/>
      <c r="H29" s="867"/>
      <c r="I29" s="868"/>
      <c r="J29" s="867"/>
      <c r="K29" s="874"/>
      <c r="L29" s="874"/>
      <c r="M29" s="868"/>
      <c r="N29" s="867"/>
      <c r="O29" s="868"/>
      <c r="P29" s="884"/>
      <c r="Q29" s="885"/>
      <c r="R29" s="885"/>
      <c r="S29" s="885"/>
      <c r="T29" s="885"/>
      <c r="U29" s="886"/>
      <c r="V29" s="889"/>
      <c r="W29" s="890"/>
      <c r="X29" s="384" t="s">
        <v>298</v>
      </c>
      <c r="Y29" s="376"/>
      <c r="Z29" s="376"/>
      <c r="AA29" s="376"/>
      <c r="AB29" s="376"/>
      <c r="AC29" s="376"/>
    </row>
    <row r="30" spans="3:64" ht="20.100000000000001" customHeight="1">
      <c r="C30" s="869"/>
      <c r="D30" s="880"/>
      <c r="E30" s="880"/>
      <c r="F30" s="880"/>
      <c r="G30" s="870"/>
      <c r="H30" s="869"/>
      <c r="I30" s="870"/>
      <c r="J30" s="869"/>
      <c r="K30" s="880"/>
      <c r="L30" s="880"/>
      <c r="M30" s="870"/>
      <c r="N30" s="869"/>
      <c r="O30" s="870"/>
      <c r="P30" s="884"/>
      <c r="Q30" s="885"/>
      <c r="R30" s="885"/>
      <c r="S30" s="885"/>
      <c r="T30" s="885"/>
      <c r="U30" s="886"/>
      <c r="V30" s="889"/>
      <c r="W30" s="890"/>
      <c r="X30" s="384" t="s">
        <v>298</v>
      </c>
      <c r="Y30" s="376"/>
      <c r="Z30" s="376"/>
      <c r="AA30" s="376"/>
      <c r="AB30" s="376"/>
      <c r="AC30" s="376"/>
    </row>
    <row r="31" spans="3:64" ht="20.100000000000001" customHeight="1">
      <c r="C31" s="867"/>
      <c r="D31" s="874"/>
      <c r="E31" s="874"/>
      <c r="F31" s="874"/>
      <c r="G31" s="868"/>
      <c r="H31" s="867"/>
      <c r="I31" s="868"/>
      <c r="J31" s="867"/>
      <c r="K31" s="874"/>
      <c r="L31" s="874"/>
      <c r="M31" s="868"/>
      <c r="N31" s="867"/>
      <c r="O31" s="868"/>
      <c r="P31" s="884"/>
      <c r="Q31" s="885"/>
      <c r="R31" s="885"/>
      <c r="S31" s="885"/>
      <c r="T31" s="885"/>
      <c r="U31" s="886"/>
      <c r="V31" s="889"/>
      <c r="W31" s="890"/>
      <c r="X31" s="384" t="s">
        <v>298</v>
      </c>
      <c r="Y31" s="376"/>
      <c r="Z31" s="376"/>
      <c r="AA31" s="376"/>
      <c r="AB31" s="376"/>
      <c r="AC31" s="376"/>
    </row>
    <row r="32" spans="3:64" ht="20.100000000000001" customHeight="1">
      <c r="C32" s="869"/>
      <c r="D32" s="880"/>
      <c r="E32" s="880"/>
      <c r="F32" s="880"/>
      <c r="G32" s="870"/>
      <c r="H32" s="869"/>
      <c r="I32" s="870"/>
      <c r="J32" s="869"/>
      <c r="K32" s="880"/>
      <c r="L32" s="880"/>
      <c r="M32" s="870"/>
      <c r="N32" s="869"/>
      <c r="O32" s="870"/>
      <c r="P32" s="884"/>
      <c r="Q32" s="885"/>
      <c r="R32" s="885"/>
      <c r="S32" s="885"/>
      <c r="T32" s="885"/>
      <c r="U32" s="886"/>
      <c r="V32" s="889"/>
      <c r="W32" s="890"/>
      <c r="X32" s="384" t="s">
        <v>298</v>
      </c>
      <c r="Y32" s="376"/>
      <c r="Z32" s="376"/>
      <c r="AA32" s="376"/>
      <c r="AB32" s="376"/>
      <c r="AC32" s="376"/>
    </row>
    <row r="33" spans="3:29" ht="5.4" customHeight="1">
      <c r="C33" s="376"/>
      <c r="D33" s="376"/>
      <c r="E33" s="376"/>
      <c r="F33" s="376"/>
      <c r="G33" s="376"/>
      <c r="H33" s="376"/>
      <c r="I33" s="376"/>
      <c r="J33" s="376"/>
      <c r="K33" s="376"/>
      <c r="L33" s="376"/>
      <c r="M33" s="376"/>
      <c r="N33" s="376"/>
      <c r="O33" s="376"/>
      <c r="P33" s="376"/>
      <c r="Q33" s="376"/>
      <c r="R33" s="376"/>
      <c r="S33" s="376"/>
      <c r="T33" s="376"/>
      <c r="U33" s="376"/>
      <c r="V33" s="376"/>
      <c r="W33" s="376"/>
      <c r="X33" s="376"/>
      <c r="Y33" s="376"/>
      <c r="Z33" s="376"/>
      <c r="AA33" s="376"/>
      <c r="AB33" s="376"/>
      <c r="AC33" s="376"/>
    </row>
    <row r="34" spans="3:29" ht="20.100000000000001" customHeight="1">
      <c r="C34" s="380" t="s">
        <v>302</v>
      </c>
      <c r="D34" s="376"/>
      <c r="E34" s="376"/>
      <c r="F34" s="376"/>
      <c r="G34" s="376"/>
      <c r="H34" s="376"/>
      <c r="I34" s="376"/>
      <c r="J34" s="376"/>
      <c r="K34" s="376"/>
      <c r="L34" s="376"/>
      <c r="M34" s="376"/>
      <c r="N34" s="376"/>
      <c r="O34" s="376"/>
      <c r="P34" s="376"/>
      <c r="Q34" s="376"/>
      <c r="R34" s="376"/>
      <c r="S34" s="376"/>
      <c r="T34" s="376"/>
      <c r="U34" s="376"/>
      <c r="V34" s="376"/>
      <c r="W34" s="376"/>
      <c r="X34" s="376"/>
      <c r="Y34" s="376"/>
      <c r="Z34" s="376"/>
      <c r="AA34" s="376"/>
      <c r="AB34" s="376"/>
      <c r="AC34" s="376"/>
    </row>
    <row r="35" spans="3:29" ht="6" customHeight="1">
      <c r="C35" s="376"/>
      <c r="D35" s="376"/>
      <c r="E35" s="376"/>
      <c r="F35" s="376"/>
      <c r="G35" s="376"/>
      <c r="H35" s="376"/>
      <c r="I35" s="376"/>
      <c r="J35" s="376"/>
      <c r="K35" s="376"/>
      <c r="L35" s="376"/>
      <c r="M35" s="376"/>
      <c r="N35" s="376"/>
      <c r="O35" s="376"/>
      <c r="P35" s="376"/>
      <c r="Q35" s="376"/>
      <c r="R35" s="376"/>
      <c r="S35" s="376"/>
      <c r="T35" s="376"/>
      <c r="U35" s="376"/>
      <c r="V35" s="376"/>
      <c r="W35" s="376"/>
      <c r="X35" s="376"/>
      <c r="Y35" s="376"/>
      <c r="Z35" s="376"/>
      <c r="AA35" s="376"/>
      <c r="AB35" s="376"/>
      <c r="AC35" s="376"/>
    </row>
    <row r="36" spans="3:29" ht="14.4" customHeight="1">
      <c r="C36" s="388" t="s">
        <v>303</v>
      </c>
      <c r="D36" s="389"/>
      <c r="E36" s="389"/>
      <c r="F36" s="389"/>
      <c r="G36" s="389"/>
      <c r="H36" s="389"/>
      <c r="I36" s="390"/>
      <c r="J36" s="388" t="s">
        <v>304</v>
      </c>
      <c r="K36" s="389"/>
      <c r="L36" s="389"/>
      <c r="M36" s="389"/>
      <c r="N36" s="389"/>
      <c r="O36" s="389"/>
      <c r="P36" s="390"/>
      <c r="Q36" s="388" t="s">
        <v>305</v>
      </c>
      <c r="R36" s="389"/>
      <c r="S36" s="389"/>
      <c r="T36" s="389"/>
      <c r="U36" s="389"/>
      <c r="V36" s="389"/>
      <c r="W36" s="390"/>
      <c r="X36" s="388" t="s">
        <v>306</v>
      </c>
      <c r="Y36" s="389"/>
      <c r="Z36" s="389"/>
      <c r="AA36" s="389"/>
      <c r="AB36" s="389"/>
      <c r="AC36" s="390"/>
    </row>
    <row r="37" spans="3:29" ht="14.4" customHeight="1">
      <c r="C37" s="391" t="s">
        <v>307</v>
      </c>
      <c r="D37" s="392"/>
      <c r="E37" s="392"/>
      <c r="F37" s="392"/>
      <c r="G37" s="392"/>
      <c r="H37" s="392"/>
      <c r="I37" s="393"/>
      <c r="J37" s="391" t="s">
        <v>308</v>
      </c>
      <c r="K37" s="392"/>
      <c r="L37" s="392"/>
      <c r="M37" s="392"/>
      <c r="N37" s="392"/>
      <c r="O37" s="392"/>
      <c r="P37" s="393"/>
      <c r="Q37" s="391" t="s">
        <v>309</v>
      </c>
      <c r="R37" s="392"/>
      <c r="S37" s="392"/>
      <c r="T37" s="392"/>
      <c r="U37" s="392"/>
      <c r="V37" s="392"/>
      <c r="W37" s="393"/>
      <c r="X37" s="394"/>
      <c r="Y37" s="395"/>
      <c r="Z37" s="395"/>
      <c r="AA37" s="395"/>
      <c r="AB37" s="395"/>
      <c r="AC37" s="396"/>
    </row>
    <row r="38" spans="3:29" ht="20.100000000000001" customHeight="1">
      <c r="C38" s="863"/>
      <c r="D38" s="891"/>
      <c r="E38" s="891"/>
      <c r="F38" s="891"/>
      <c r="G38" s="891"/>
      <c r="H38" s="891"/>
      <c r="I38" s="646" t="s">
        <v>310</v>
      </c>
      <c r="J38" s="863"/>
      <c r="K38" s="891"/>
      <c r="L38" s="891"/>
      <c r="M38" s="891"/>
      <c r="N38" s="891"/>
      <c r="O38" s="891"/>
      <c r="P38" s="646" t="s">
        <v>310</v>
      </c>
      <c r="Q38" s="863"/>
      <c r="R38" s="891"/>
      <c r="S38" s="891"/>
      <c r="T38" s="891"/>
      <c r="U38" s="891"/>
      <c r="V38" s="891"/>
      <c r="W38" s="646" t="s">
        <v>310</v>
      </c>
      <c r="X38" s="863"/>
      <c r="Y38" s="891"/>
      <c r="Z38" s="891"/>
      <c r="AA38" s="891"/>
      <c r="AB38" s="891"/>
      <c r="AC38" s="458" t="s">
        <v>298</v>
      </c>
    </row>
    <row r="39" spans="3:29" ht="12" customHeight="1">
      <c r="C39" s="892"/>
      <c r="D39" s="893"/>
      <c r="E39" s="893"/>
      <c r="F39" s="893"/>
      <c r="G39" s="893"/>
      <c r="H39" s="893"/>
      <c r="I39" s="646"/>
      <c r="J39" s="892"/>
      <c r="K39" s="893"/>
      <c r="L39" s="893"/>
      <c r="M39" s="893"/>
      <c r="N39" s="893"/>
      <c r="O39" s="893"/>
      <c r="P39" s="646"/>
      <c r="Q39" s="892"/>
      <c r="R39" s="893"/>
      <c r="S39" s="893"/>
      <c r="T39" s="893"/>
      <c r="U39" s="893"/>
      <c r="V39" s="893"/>
      <c r="W39" s="646"/>
      <c r="X39" s="892"/>
      <c r="Y39" s="893"/>
      <c r="Z39" s="893"/>
      <c r="AA39" s="893"/>
      <c r="AB39" s="893"/>
      <c r="AC39" s="458"/>
    </row>
    <row r="40" spans="3:29" ht="12" customHeight="1">
      <c r="C40" s="892"/>
      <c r="D40" s="893"/>
      <c r="E40" s="893"/>
      <c r="F40" s="893"/>
      <c r="G40" s="893"/>
      <c r="H40" s="893"/>
      <c r="I40" s="646"/>
      <c r="J40" s="892"/>
      <c r="K40" s="893"/>
      <c r="L40" s="893"/>
      <c r="M40" s="893"/>
      <c r="N40" s="893"/>
      <c r="O40" s="893"/>
      <c r="P40" s="646"/>
      <c r="Q40" s="892"/>
      <c r="R40" s="893"/>
      <c r="S40" s="893"/>
      <c r="T40" s="893"/>
      <c r="U40" s="893"/>
      <c r="V40" s="893"/>
      <c r="W40" s="646"/>
      <c r="X40" s="892"/>
      <c r="Y40" s="893"/>
      <c r="Z40" s="893"/>
      <c r="AA40" s="893"/>
      <c r="AB40" s="893"/>
      <c r="AC40" s="458"/>
    </row>
    <row r="41" spans="3:29" ht="12" customHeight="1">
      <c r="C41" s="865"/>
      <c r="D41" s="879"/>
      <c r="E41" s="879"/>
      <c r="F41" s="879"/>
      <c r="G41" s="879"/>
      <c r="H41" s="879"/>
      <c r="I41" s="647"/>
      <c r="J41" s="865"/>
      <c r="K41" s="879"/>
      <c r="L41" s="879"/>
      <c r="M41" s="879"/>
      <c r="N41" s="879"/>
      <c r="O41" s="879"/>
      <c r="P41" s="647"/>
      <c r="Q41" s="865"/>
      <c r="R41" s="879"/>
      <c r="S41" s="879"/>
      <c r="T41" s="879"/>
      <c r="U41" s="879"/>
      <c r="V41" s="879"/>
      <c r="W41" s="647"/>
      <c r="X41" s="865"/>
      <c r="Y41" s="879"/>
      <c r="Z41" s="879"/>
      <c r="AA41" s="879"/>
      <c r="AB41" s="879"/>
      <c r="AC41" s="396"/>
    </row>
    <row r="42" spans="3:29" ht="9.6" customHeight="1">
      <c r="C42" s="376"/>
      <c r="D42" s="376"/>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row>
    <row r="43" spans="3:29" ht="9.9" customHeight="1">
      <c r="C43" s="376"/>
      <c r="D43" s="376"/>
      <c r="E43" s="376"/>
      <c r="F43" s="376"/>
      <c r="G43" s="376"/>
      <c r="H43" s="376"/>
      <c r="I43" s="376"/>
      <c r="J43" s="376"/>
      <c r="K43" s="376"/>
      <c r="L43" s="376"/>
      <c r="M43" s="376"/>
      <c r="N43" s="376"/>
      <c r="O43" s="376"/>
      <c r="P43" s="376"/>
      <c r="Q43" s="376"/>
      <c r="R43" s="376"/>
      <c r="S43" s="376"/>
      <c r="T43" s="376"/>
      <c r="U43" s="376"/>
      <c r="V43" s="376"/>
      <c r="W43" s="376"/>
      <c r="X43" s="376"/>
      <c r="Y43" s="376"/>
      <c r="Z43" s="376"/>
      <c r="AA43" s="376"/>
      <c r="AB43" s="376"/>
      <c r="AC43" s="376"/>
    </row>
    <row r="44" spans="3:29" ht="9.9" customHeight="1">
      <c r="C44" s="376"/>
      <c r="D44" s="376"/>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row>
    <row r="45" spans="3:29" ht="20.100000000000001" customHeight="1">
      <c r="C45" s="376" t="s">
        <v>311</v>
      </c>
      <c r="D45" s="376"/>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row>
    <row r="46" spans="3:29" ht="20.100000000000001" customHeight="1">
      <c r="C46" s="397" t="s">
        <v>312</v>
      </c>
      <c r="D46" s="376" t="s">
        <v>633</v>
      </c>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row>
    <row r="47" spans="3:29" ht="20.100000000000001" customHeight="1">
      <c r="C47" s="397" t="s">
        <v>312</v>
      </c>
      <c r="D47" s="376" t="s">
        <v>634</v>
      </c>
      <c r="E47" s="376"/>
      <c r="F47" s="376"/>
      <c r="G47" s="376"/>
      <c r="H47" s="376"/>
      <c r="I47" s="376"/>
      <c r="J47" s="376"/>
      <c r="K47" s="376"/>
      <c r="L47" s="376"/>
      <c r="M47" s="376"/>
      <c r="N47" s="376"/>
      <c r="O47" s="376"/>
      <c r="P47" s="376"/>
      <c r="Q47" s="376"/>
      <c r="R47" s="376"/>
      <c r="S47" s="376"/>
      <c r="T47" s="376"/>
      <c r="U47" s="376"/>
      <c r="V47" s="376"/>
      <c r="W47" s="376"/>
      <c r="X47" s="376"/>
      <c r="Y47" s="376"/>
      <c r="Z47" s="376"/>
      <c r="AA47" s="376"/>
      <c r="AB47" s="376"/>
      <c r="AC47" s="376"/>
    </row>
    <row r="48" spans="3:29" ht="20.100000000000001" customHeight="1">
      <c r="C48" s="397" t="s">
        <v>312</v>
      </c>
      <c r="D48" s="376" t="s">
        <v>636</v>
      </c>
      <c r="E48" s="376"/>
      <c r="F48" s="376"/>
      <c r="G48" s="376"/>
      <c r="H48" s="376"/>
      <c r="I48" s="376"/>
      <c r="J48" s="376"/>
      <c r="K48" s="376"/>
      <c r="L48" s="376"/>
      <c r="M48" s="376"/>
      <c r="N48" s="376"/>
      <c r="O48" s="376"/>
      <c r="P48" s="376"/>
      <c r="Q48" s="376"/>
      <c r="R48" s="376"/>
      <c r="S48" s="376"/>
      <c r="T48" s="376"/>
      <c r="U48" s="376"/>
      <c r="V48" s="376"/>
      <c r="W48" s="376"/>
      <c r="X48" s="376"/>
      <c r="Y48" s="376"/>
      <c r="Z48" s="376"/>
      <c r="AA48" s="376"/>
      <c r="AB48" s="376"/>
      <c r="AC48" s="376"/>
    </row>
    <row r="49" spans="3:29" ht="20.100000000000001" customHeight="1">
      <c r="C49" s="376"/>
      <c r="D49" s="376" t="s">
        <v>637</v>
      </c>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row>
    <row r="50" spans="3:29" ht="20.100000000000001" customHeight="1">
      <c r="C50" s="397" t="s">
        <v>312</v>
      </c>
      <c r="D50" s="376" t="s">
        <v>635</v>
      </c>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row>
    <row r="51" spans="3:29" ht="20.100000000000001" customHeight="1">
      <c r="C51" s="376"/>
      <c r="D51" s="376"/>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6"/>
      <c r="AC51" s="376"/>
    </row>
  </sheetData>
  <sheetProtection algorithmName="SHA-512" hashValue="vavZqjC+rDj1dZnQ3ydI95uqa005+2lUMSKou1z3pDKOuNV4HTPcSacKjCyoihTFCukpmhiFFBS+qQZhAmXpag==" saltValue="SJAnNnkkelb1ff09Xz+HZg==" spinCount="100000" sheet="1" objects="1" scenarios="1"/>
  <mergeCells count="70">
    <mergeCell ref="C38:H41"/>
    <mergeCell ref="J38:O41"/>
    <mergeCell ref="Q38:V41"/>
    <mergeCell ref="X38:AB41"/>
    <mergeCell ref="P32:U32"/>
    <mergeCell ref="V32:W32"/>
    <mergeCell ref="V27:W27"/>
    <mergeCell ref="V28:W28"/>
    <mergeCell ref="V29:W29"/>
    <mergeCell ref="V30:W30"/>
    <mergeCell ref="V31:W31"/>
    <mergeCell ref="P27:U27"/>
    <mergeCell ref="P28:U28"/>
    <mergeCell ref="P29:U29"/>
    <mergeCell ref="P30:U30"/>
    <mergeCell ref="P31:U31"/>
    <mergeCell ref="J27:M28"/>
    <mergeCell ref="J29:M30"/>
    <mergeCell ref="N27:O28"/>
    <mergeCell ref="N29:O30"/>
    <mergeCell ref="N31:O32"/>
    <mergeCell ref="J31:M32"/>
    <mergeCell ref="C27:G28"/>
    <mergeCell ref="C29:G30"/>
    <mergeCell ref="C31:G32"/>
    <mergeCell ref="H27:I28"/>
    <mergeCell ref="H29:I30"/>
    <mergeCell ref="H31:I32"/>
    <mergeCell ref="U21:Z21"/>
    <mergeCell ref="U22:Z22"/>
    <mergeCell ref="U23:Z23"/>
    <mergeCell ref="AA18:AB18"/>
    <mergeCell ref="AA19:AB19"/>
    <mergeCell ref="AA20:AB20"/>
    <mergeCell ref="AA21:AB21"/>
    <mergeCell ref="AA22:AB22"/>
    <mergeCell ref="AA23:AB23"/>
    <mergeCell ref="U20:Z20"/>
    <mergeCell ref="C8:AC8"/>
    <mergeCell ref="C18:G19"/>
    <mergeCell ref="C20:G21"/>
    <mergeCell ref="C22:G23"/>
    <mergeCell ref="H18:I19"/>
    <mergeCell ref="H20:I21"/>
    <mergeCell ref="H22:I23"/>
    <mergeCell ref="J18:M19"/>
    <mergeCell ref="J20:M21"/>
    <mergeCell ref="J22:M23"/>
    <mergeCell ref="N18:O19"/>
    <mergeCell ref="N20:O21"/>
    <mergeCell ref="N22:O23"/>
    <mergeCell ref="P18:R18"/>
    <mergeCell ref="P20:R20"/>
    <mergeCell ref="C12:AC12"/>
    <mergeCell ref="U17:Z17"/>
    <mergeCell ref="AA17:AC17"/>
    <mergeCell ref="H26:I26"/>
    <mergeCell ref="J26:M26"/>
    <mergeCell ref="C17:G17"/>
    <mergeCell ref="H17:I17"/>
    <mergeCell ref="J17:M17"/>
    <mergeCell ref="N17:O17"/>
    <mergeCell ref="P17:R17"/>
    <mergeCell ref="S17:T17"/>
    <mergeCell ref="S18:T19"/>
    <mergeCell ref="S20:T21"/>
    <mergeCell ref="S22:T23"/>
    <mergeCell ref="U18:Z18"/>
    <mergeCell ref="U19:Z19"/>
    <mergeCell ref="P22:R22"/>
  </mergeCells>
  <phoneticPr fontId="4"/>
  <conditionalFormatting sqref="C38:H41">
    <cfRule type="expression" dxfId="59" priority="9">
      <formula>$C$38&lt;&gt;""</formula>
    </cfRule>
  </conditionalFormatting>
  <conditionalFormatting sqref="C27:W32">
    <cfRule type="expression" dxfId="58" priority="2">
      <formula>$C$27&lt;&gt;""</formula>
    </cfRule>
  </conditionalFormatting>
  <conditionalFormatting sqref="C18:AB23">
    <cfRule type="expression" dxfId="57" priority="11">
      <formula>$C$18&lt;&gt;""</formula>
    </cfRule>
  </conditionalFormatting>
  <conditionalFormatting sqref="C8:AC8">
    <cfRule type="expression" dxfId="56" priority="12">
      <formula>$C$8&lt;&gt;""</formula>
    </cfRule>
  </conditionalFormatting>
  <conditionalFormatting sqref="C12:AC12">
    <cfRule type="expression" dxfId="55" priority="3">
      <formula>$C$12&lt;&gt;""</formula>
    </cfRule>
  </conditionalFormatting>
  <conditionalFormatting sqref="J38:O41">
    <cfRule type="expression" dxfId="54" priority="8">
      <formula>$J$38&lt;&gt;""</formula>
    </cfRule>
  </conditionalFormatting>
  <conditionalFormatting sqref="Q38:V41">
    <cfRule type="expression" dxfId="53" priority="7">
      <formula>$Q$38&lt;&gt;""</formula>
    </cfRule>
  </conditionalFormatting>
  <conditionalFormatting sqref="X38:AB41">
    <cfRule type="expression" dxfId="52" priority="6">
      <formula>$X$38&lt;&gt;""</formula>
    </cfRule>
  </conditionalFormatting>
  <conditionalFormatting sqref="AL20:BL20">
    <cfRule type="expression" dxfId="51" priority="1">
      <formula>$C$12&lt;&gt;""</formula>
    </cfRule>
  </conditionalFormatting>
  <pageMargins left="0.70866141732283472" right="0.70866141732283472" top="0.74803149606299213" bottom="0.74803149606299213" header="0.31496062992125984" footer="0.31496062992125984"/>
  <pageSetup paperSize="9" scale="99" orientation="portrait" blackAndWhite="1" r:id="rId1"/>
  <headerFooter>
    <oddFooter>&amp;R（日本産業規格A列4番）</oddFooter>
  </headerFooter>
  <rowBreaks count="1" manualBreakCount="1">
    <brk id="44" min="2" max="2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D9FFFF"/>
  </sheetPr>
  <dimension ref="B1:AN44"/>
  <sheetViews>
    <sheetView view="pageBreakPreview" zoomScaleNormal="100" zoomScaleSheetLayoutView="100" workbookViewId="0"/>
  </sheetViews>
  <sheetFormatPr defaultColWidth="3.59765625" defaultRowHeight="20.100000000000001" customHeight="1"/>
  <cols>
    <col min="1" max="2" width="1.59765625" style="264" customWidth="1"/>
    <col min="3" max="3" width="3.59765625" style="264"/>
    <col min="4" max="7" width="3.09765625" style="264" customWidth="1"/>
    <col min="8" max="9" width="2.59765625" style="264" customWidth="1"/>
    <col min="10" max="18" width="3.09765625" style="264" customWidth="1"/>
    <col min="19" max="26" width="2.59765625" style="264" customWidth="1"/>
    <col min="27" max="28" width="3.09765625" style="264" customWidth="1"/>
    <col min="29" max="29" width="3.59765625" style="264"/>
    <col min="30" max="31" width="1.59765625" style="264" customWidth="1"/>
    <col min="32" max="16384" width="3.59765625" style="264"/>
  </cols>
  <sheetData>
    <row r="1" spans="2:40" ht="10.5" customHeight="1">
      <c r="AD1" s="58"/>
    </row>
    <row r="2" spans="2:40" ht="10.5" customHeight="1">
      <c r="B2" s="265"/>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7"/>
    </row>
    <row r="3" spans="2:40" ht="19.5" customHeight="1">
      <c r="B3" s="268"/>
      <c r="C3" s="376" t="s">
        <v>606</v>
      </c>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269"/>
    </row>
    <row r="4" spans="2:40" ht="20.100000000000001" customHeight="1">
      <c r="B4" s="268"/>
      <c r="C4" s="377" t="s">
        <v>315</v>
      </c>
      <c r="D4" s="378"/>
      <c r="E4" s="378"/>
      <c r="F4" s="378"/>
      <c r="G4" s="378"/>
      <c r="H4" s="378"/>
      <c r="I4" s="378"/>
      <c r="J4" s="378"/>
      <c r="K4" s="378"/>
      <c r="L4" s="378"/>
      <c r="M4" s="378"/>
      <c r="N4" s="378"/>
      <c r="O4" s="378"/>
      <c r="P4" s="378"/>
      <c r="Q4" s="378"/>
      <c r="R4" s="378"/>
      <c r="S4" s="378"/>
      <c r="T4" s="378"/>
      <c r="U4" s="378"/>
      <c r="V4" s="377"/>
      <c r="W4" s="377"/>
      <c r="X4" s="377"/>
      <c r="Y4" s="377"/>
      <c r="Z4" s="377"/>
      <c r="AA4" s="378"/>
      <c r="AB4" s="378"/>
      <c r="AC4" s="378"/>
      <c r="AD4" s="269"/>
    </row>
    <row r="5" spans="2:40" ht="20.100000000000001" customHeight="1">
      <c r="B5" s="268"/>
      <c r="C5" s="376"/>
      <c r="D5" s="376"/>
      <c r="E5" s="376"/>
      <c r="F5" s="376"/>
      <c r="G5" s="376"/>
      <c r="H5" s="376"/>
      <c r="I5" s="376"/>
      <c r="J5" s="376"/>
      <c r="K5" s="379"/>
      <c r="L5" s="376"/>
      <c r="M5" s="376"/>
      <c r="N5" s="376"/>
      <c r="O5" s="376"/>
      <c r="P5" s="376"/>
      <c r="Q5" s="376"/>
      <c r="R5" s="376"/>
      <c r="S5" s="376"/>
      <c r="T5" s="376"/>
      <c r="U5" s="376"/>
      <c r="V5" s="379"/>
      <c r="W5" s="379"/>
      <c r="X5" s="379"/>
      <c r="Y5" s="379"/>
      <c r="Z5" s="379"/>
      <c r="AA5" s="376"/>
      <c r="AB5" s="376"/>
      <c r="AC5" s="376"/>
      <c r="AD5" s="269"/>
    </row>
    <row r="6" spans="2:40" ht="20.100000000000001" customHeight="1">
      <c r="B6" s="268"/>
      <c r="C6" s="380" t="s">
        <v>316</v>
      </c>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269"/>
    </row>
    <row r="7" spans="2:40" ht="8.25" customHeight="1">
      <c r="B7" s="268"/>
      <c r="C7" s="380"/>
      <c r="D7" s="376"/>
      <c r="E7" s="376"/>
      <c r="F7" s="376"/>
      <c r="G7" s="376"/>
      <c r="H7" s="376"/>
      <c r="I7" s="376"/>
      <c r="J7" s="376"/>
      <c r="K7" s="376"/>
      <c r="L7" s="376"/>
      <c r="M7" s="376"/>
      <c r="N7" s="376"/>
      <c r="O7" s="376"/>
      <c r="P7" s="376"/>
      <c r="Q7" s="376"/>
      <c r="R7" s="376"/>
      <c r="S7" s="376"/>
      <c r="T7" s="376"/>
      <c r="U7" s="376"/>
      <c r="V7" s="376"/>
      <c r="W7" s="376"/>
      <c r="X7" s="376"/>
      <c r="Y7" s="376"/>
      <c r="Z7" s="376"/>
      <c r="AA7" s="376"/>
      <c r="AB7" s="376"/>
      <c r="AC7" s="376"/>
      <c r="AD7" s="269"/>
    </row>
    <row r="8" spans="2:40" ht="20.100000000000001" customHeight="1">
      <c r="B8" s="268"/>
      <c r="C8" s="894"/>
      <c r="D8" s="895"/>
      <c r="E8" s="895"/>
      <c r="F8" s="895"/>
      <c r="G8" s="895"/>
      <c r="H8" s="895"/>
      <c r="I8" s="895"/>
      <c r="J8" s="895"/>
      <c r="K8" s="895"/>
      <c r="L8" s="895"/>
      <c r="M8" s="895"/>
      <c r="N8" s="895"/>
      <c r="O8" s="895"/>
      <c r="P8" s="895"/>
      <c r="Q8" s="895"/>
      <c r="R8" s="895"/>
      <c r="S8" s="895"/>
      <c r="T8" s="895"/>
      <c r="U8" s="895"/>
      <c r="V8" s="895"/>
      <c r="W8" s="895"/>
      <c r="X8" s="895"/>
      <c r="Y8" s="895"/>
      <c r="Z8" s="895"/>
      <c r="AA8" s="895"/>
      <c r="AB8" s="895"/>
      <c r="AC8" s="896"/>
      <c r="AD8" s="269"/>
    </row>
    <row r="9" spans="2:40" ht="20.100000000000001" customHeight="1">
      <c r="B9" s="268"/>
      <c r="C9" s="897"/>
      <c r="D9" s="898"/>
      <c r="E9" s="898"/>
      <c r="F9" s="898"/>
      <c r="G9" s="898"/>
      <c r="H9" s="898"/>
      <c r="I9" s="898"/>
      <c r="J9" s="898"/>
      <c r="K9" s="898"/>
      <c r="L9" s="898"/>
      <c r="M9" s="898"/>
      <c r="N9" s="898"/>
      <c r="O9" s="898"/>
      <c r="P9" s="898"/>
      <c r="Q9" s="898"/>
      <c r="R9" s="898"/>
      <c r="S9" s="898"/>
      <c r="T9" s="898"/>
      <c r="U9" s="898"/>
      <c r="V9" s="898"/>
      <c r="W9" s="898"/>
      <c r="X9" s="898"/>
      <c r="Y9" s="898"/>
      <c r="Z9" s="898"/>
      <c r="AA9" s="898"/>
      <c r="AB9" s="898"/>
      <c r="AC9" s="899"/>
      <c r="AD9" s="269"/>
    </row>
    <row r="10" spans="2:40" ht="20.100000000000001" customHeight="1">
      <c r="B10" s="268"/>
      <c r="C10" s="376"/>
      <c r="D10" s="376"/>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269"/>
    </row>
    <row r="11" spans="2:40" ht="20.100000000000001" customHeight="1">
      <c r="B11" s="268"/>
      <c r="C11" s="380" t="s">
        <v>317</v>
      </c>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376"/>
      <c r="AD11" s="269"/>
    </row>
    <row r="12" spans="2:40" ht="8.25" customHeight="1">
      <c r="B12" s="268"/>
      <c r="C12" s="380"/>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269"/>
    </row>
    <row r="13" spans="2:40" ht="30" customHeight="1">
      <c r="B13" s="268"/>
      <c r="C13" s="398"/>
      <c r="D13" s="381" t="s">
        <v>318</v>
      </c>
      <c r="E13" s="382"/>
      <c r="F13" s="382"/>
      <c r="G13" s="382"/>
      <c r="H13" s="382"/>
      <c r="I13" s="382"/>
      <c r="J13" s="381"/>
      <c r="K13" s="381"/>
      <c r="L13" s="381"/>
      <c r="M13" s="381"/>
      <c r="N13" s="381" t="s">
        <v>319</v>
      </c>
      <c r="O13" s="381"/>
      <c r="P13" s="381"/>
      <c r="Q13" s="381"/>
      <c r="R13" s="381"/>
      <c r="S13" s="383" t="s">
        <v>320</v>
      </c>
      <c r="T13" s="890"/>
      <c r="U13" s="890"/>
      <c r="V13" s="890"/>
      <c r="W13" s="890"/>
      <c r="X13" s="890"/>
      <c r="Y13" s="890"/>
      <c r="Z13" s="890"/>
      <c r="AA13" s="890"/>
      <c r="AB13" s="890"/>
      <c r="AC13" s="384" t="s">
        <v>321</v>
      </c>
      <c r="AD13" s="269"/>
    </row>
    <row r="14" spans="2:40" ht="30" customHeight="1">
      <c r="B14" s="268"/>
      <c r="C14" s="398"/>
      <c r="D14" s="381" t="s">
        <v>322</v>
      </c>
      <c r="E14" s="382"/>
      <c r="F14" s="382"/>
      <c r="G14" s="382"/>
      <c r="H14" s="382"/>
      <c r="I14" s="382"/>
      <c r="J14" s="381"/>
      <c r="K14" s="381"/>
      <c r="L14" s="381"/>
      <c r="M14" s="381"/>
      <c r="N14" s="381" t="s">
        <v>323</v>
      </c>
      <c r="O14" s="381"/>
      <c r="P14" s="381"/>
      <c r="Q14" s="381"/>
      <c r="R14" s="381"/>
      <c r="S14" s="383" t="s">
        <v>320</v>
      </c>
      <c r="T14" s="890"/>
      <c r="U14" s="890"/>
      <c r="V14" s="890"/>
      <c r="W14" s="890"/>
      <c r="X14" s="890"/>
      <c r="Y14" s="890"/>
      <c r="Z14" s="890"/>
      <c r="AA14" s="890"/>
      <c r="AB14" s="890"/>
      <c r="AC14" s="384" t="s">
        <v>321</v>
      </c>
      <c r="AD14" s="269"/>
      <c r="AN14" s="579"/>
    </row>
    <row r="15" spans="2:40" ht="30" customHeight="1">
      <c r="B15" s="268"/>
      <c r="C15" s="398"/>
      <c r="D15" s="381" t="s">
        <v>324</v>
      </c>
      <c r="E15" s="382"/>
      <c r="F15" s="382"/>
      <c r="G15" s="382"/>
      <c r="H15" s="382"/>
      <c r="I15" s="382"/>
      <c r="J15" s="381"/>
      <c r="K15" s="381"/>
      <c r="L15" s="381"/>
      <c r="M15" s="381"/>
      <c r="N15" s="381" t="s">
        <v>325</v>
      </c>
      <c r="O15" s="381"/>
      <c r="P15" s="381"/>
      <c r="Q15" s="381"/>
      <c r="R15" s="381"/>
      <c r="S15" s="383" t="s">
        <v>320</v>
      </c>
      <c r="T15" s="890"/>
      <c r="U15" s="890"/>
      <c r="V15" s="890"/>
      <c r="W15" s="890"/>
      <c r="X15" s="890"/>
      <c r="Y15" s="890"/>
      <c r="Z15" s="890"/>
      <c r="AA15" s="890"/>
      <c r="AB15" s="890"/>
      <c r="AC15" s="384" t="s">
        <v>321</v>
      </c>
      <c r="AD15" s="269"/>
    </row>
    <row r="16" spans="2:40" ht="30" customHeight="1">
      <c r="B16" s="268"/>
      <c r="C16" s="398"/>
      <c r="D16" s="381" t="s">
        <v>326</v>
      </c>
      <c r="E16" s="382"/>
      <c r="F16" s="382"/>
      <c r="G16" s="382"/>
      <c r="H16" s="382"/>
      <c r="I16" s="382"/>
      <c r="J16" s="381"/>
      <c r="K16" s="381"/>
      <c r="L16" s="381"/>
      <c r="M16" s="381"/>
      <c r="N16" s="381" t="s">
        <v>327</v>
      </c>
      <c r="O16" s="381"/>
      <c r="P16" s="381"/>
      <c r="Q16" s="381"/>
      <c r="R16" s="381"/>
      <c r="S16" s="383" t="s">
        <v>320</v>
      </c>
      <c r="T16" s="890"/>
      <c r="U16" s="890"/>
      <c r="V16" s="890"/>
      <c r="W16" s="890"/>
      <c r="X16" s="890"/>
      <c r="Y16" s="890"/>
      <c r="Z16" s="890"/>
      <c r="AA16" s="890"/>
      <c r="AB16" s="890"/>
      <c r="AC16" s="384" t="s">
        <v>321</v>
      </c>
      <c r="AD16" s="269"/>
    </row>
    <row r="17" spans="2:30" ht="22.5" customHeight="1">
      <c r="B17" s="268"/>
      <c r="C17" s="378"/>
      <c r="D17" s="376"/>
      <c r="E17" s="378"/>
      <c r="F17" s="378"/>
      <c r="G17" s="378"/>
      <c r="H17" s="378"/>
      <c r="I17" s="378"/>
      <c r="J17" s="376"/>
      <c r="K17" s="376"/>
      <c r="L17" s="376"/>
      <c r="M17" s="376"/>
      <c r="N17" s="376"/>
      <c r="O17" s="376"/>
      <c r="P17" s="376"/>
      <c r="Q17" s="376"/>
      <c r="R17" s="376"/>
      <c r="S17" s="376"/>
      <c r="T17" s="376"/>
      <c r="U17" s="376"/>
      <c r="V17" s="376"/>
      <c r="W17" s="376"/>
      <c r="X17" s="376"/>
      <c r="Y17" s="376"/>
      <c r="Z17" s="376"/>
      <c r="AA17" s="376"/>
      <c r="AB17" s="376"/>
      <c r="AC17" s="376"/>
      <c r="AD17" s="269"/>
    </row>
    <row r="18" spans="2:30" ht="20.100000000000001" customHeight="1">
      <c r="B18" s="268"/>
      <c r="C18" s="380" t="s">
        <v>289</v>
      </c>
      <c r="D18" s="376"/>
      <c r="E18" s="376"/>
      <c r="F18" s="376"/>
      <c r="G18" s="376"/>
      <c r="H18" s="376"/>
      <c r="I18" s="376"/>
      <c r="J18" s="376"/>
      <c r="K18" s="376"/>
      <c r="L18" s="376"/>
      <c r="M18" s="376"/>
      <c r="N18" s="376"/>
      <c r="O18" s="376"/>
      <c r="P18" s="376"/>
      <c r="Q18" s="376"/>
      <c r="R18" s="376"/>
      <c r="S18" s="376"/>
      <c r="T18" s="376"/>
      <c r="U18" s="376"/>
      <c r="V18" s="376"/>
      <c r="W18" s="376"/>
      <c r="X18" s="376"/>
      <c r="Y18" s="376"/>
      <c r="Z18" s="376"/>
      <c r="AA18" s="376"/>
      <c r="AB18" s="376"/>
      <c r="AC18" s="376"/>
      <c r="AD18" s="269"/>
    </row>
    <row r="19" spans="2:30" ht="10.5" customHeight="1">
      <c r="B19" s="268"/>
      <c r="C19" s="376"/>
      <c r="D19" s="376"/>
      <c r="E19" s="376"/>
      <c r="F19" s="376"/>
      <c r="G19" s="376"/>
      <c r="H19" s="376"/>
      <c r="I19" s="376"/>
      <c r="J19" s="376"/>
      <c r="K19" s="376"/>
      <c r="L19" s="376"/>
      <c r="M19" s="376"/>
      <c r="N19" s="376"/>
      <c r="O19" s="376"/>
      <c r="P19" s="376"/>
      <c r="Q19" s="376"/>
      <c r="R19" s="376"/>
      <c r="S19" s="376"/>
      <c r="T19" s="376"/>
      <c r="U19" s="376"/>
      <c r="V19" s="376"/>
      <c r="W19" s="376"/>
      <c r="X19" s="376"/>
      <c r="Y19" s="376"/>
      <c r="Z19" s="376"/>
      <c r="AA19" s="376"/>
      <c r="AB19" s="376"/>
      <c r="AC19" s="376"/>
      <c r="AD19" s="269"/>
    </row>
    <row r="20" spans="2:30" ht="41.25" customHeight="1">
      <c r="B20" s="268"/>
      <c r="C20" s="385" t="s">
        <v>291</v>
      </c>
      <c r="D20" s="382"/>
      <c r="E20" s="382"/>
      <c r="F20" s="382"/>
      <c r="G20" s="382"/>
      <c r="H20" s="386" t="s">
        <v>292</v>
      </c>
      <c r="I20" s="387"/>
      <c r="J20" s="385" t="s">
        <v>328</v>
      </c>
      <c r="K20" s="382"/>
      <c r="L20" s="387"/>
      <c r="M20" s="385" t="s">
        <v>329</v>
      </c>
      <c r="N20" s="387"/>
      <c r="O20" s="385" t="s">
        <v>330</v>
      </c>
      <c r="P20" s="382"/>
      <c r="Q20" s="382"/>
      <c r="R20" s="387"/>
      <c r="S20" s="385" t="s">
        <v>329</v>
      </c>
      <c r="T20" s="387"/>
      <c r="U20" s="386" t="s">
        <v>331</v>
      </c>
      <c r="V20" s="382"/>
      <c r="W20" s="382"/>
      <c r="X20" s="382"/>
      <c r="Y20" s="382"/>
      <c r="Z20" s="387"/>
      <c r="AA20" s="385" t="s">
        <v>297</v>
      </c>
      <c r="AB20" s="382"/>
      <c r="AC20" s="387"/>
      <c r="AD20" s="269"/>
    </row>
    <row r="21" spans="2:30" ht="20.100000000000001" customHeight="1">
      <c r="B21" s="268"/>
      <c r="C21" s="867"/>
      <c r="D21" s="874"/>
      <c r="E21" s="874"/>
      <c r="F21" s="874"/>
      <c r="G21" s="868"/>
      <c r="H21" s="867"/>
      <c r="I21" s="868"/>
      <c r="J21" s="867"/>
      <c r="K21" s="874"/>
      <c r="L21" s="868"/>
      <c r="M21" s="867"/>
      <c r="N21" s="868"/>
      <c r="O21" s="867"/>
      <c r="P21" s="874"/>
      <c r="Q21" s="874"/>
      <c r="R21" s="868"/>
      <c r="S21" s="867"/>
      <c r="T21" s="868"/>
      <c r="U21" s="889"/>
      <c r="V21" s="890"/>
      <c r="W21" s="890"/>
      <c r="X21" s="890"/>
      <c r="Y21" s="890"/>
      <c r="Z21" s="900"/>
      <c r="AA21" s="889"/>
      <c r="AB21" s="890"/>
      <c r="AC21" s="384" t="s">
        <v>298</v>
      </c>
      <c r="AD21" s="269"/>
    </row>
    <row r="22" spans="2:30" ht="20.100000000000001" customHeight="1">
      <c r="B22" s="268"/>
      <c r="C22" s="869"/>
      <c r="D22" s="880"/>
      <c r="E22" s="880"/>
      <c r="F22" s="880"/>
      <c r="G22" s="870"/>
      <c r="H22" s="869"/>
      <c r="I22" s="870"/>
      <c r="J22" s="869"/>
      <c r="K22" s="880"/>
      <c r="L22" s="870"/>
      <c r="M22" s="869"/>
      <c r="N22" s="870"/>
      <c r="O22" s="869"/>
      <c r="P22" s="880"/>
      <c r="Q22" s="880"/>
      <c r="R22" s="870"/>
      <c r="S22" s="869"/>
      <c r="T22" s="870"/>
      <c r="U22" s="889"/>
      <c r="V22" s="890"/>
      <c r="W22" s="890"/>
      <c r="X22" s="890"/>
      <c r="Y22" s="890"/>
      <c r="Z22" s="900"/>
      <c r="AA22" s="889"/>
      <c r="AB22" s="890"/>
      <c r="AC22" s="384" t="s">
        <v>298</v>
      </c>
      <c r="AD22" s="269"/>
    </row>
    <row r="23" spans="2:30" ht="20.100000000000001" customHeight="1">
      <c r="B23" s="268"/>
      <c r="C23" s="867"/>
      <c r="D23" s="874"/>
      <c r="E23" s="874"/>
      <c r="F23" s="874"/>
      <c r="G23" s="868"/>
      <c r="H23" s="867"/>
      <c r="I23" s="868"/>
      <c r="J23" s="867"/>
      <c r="K23" s="874"/>
      <c r="L23" s="868"/>
      <c r="M23" s="867"/>
      <c r="N23" s="868"/>
      <c r="O23" s="867"/>
      <c r="P23" s="874"/>
      <c r="Q23" s="874"/>
      <c r="R23" s="868"/>
      <c r="S23" s="867"/>
      <c r="T23" s="868"/>
      <c r="U23" s="889"/>
      <c r="V23" s="890"/>
      <c r="W23" s="890"/>
      <c r="X23" s="890"/>
      <c r="Y23" s="890"/>
      <c r="Z23" s="900"/>
      <c r="AA23" s="889"/>
      <c r="AB23" s="890"/>
      <c r="AC23" s="384" t="s">
        <v>298</v>
      </c>
      <c r="AD23" s="269"/>
    </row>
    <row r="24" spans="2:30" ht="20.100000000000001" customHeight="1">
      <c r="B24" s="268"/>
      <c r="C24" s="869"/>
      <c r="D24" s="880"/>
      <c r="E24" s="880"/>
      <c r="F24" s="880"/>
      <c r="G24" s="870"/>
      <c r="H24" s="869"/>
      <c r="I24" s="870"/>
      <c r="J24" s="869"/>
      <c r="K24" s="880"/>
      <c r="L24" s="870"/>
      <c r="M24" s="869"/>
      <c r="N24" s="870"/>
      <c r="O24" s="869"/>
      <c r="P24" s="880"/>
      <c r="Q24" s="880"/>
      <c r="R24" s="870"/>
      <c r="S24" s="869"/>
      <c r="T24" s="870"/>
      <c r="U24" s="889"/>
      <c r="V24" s="890"/>
      <c r="W24" s="890"/>
      <c r="X24" s="890"/>
      <c r="Y24" s="890"/>
      <c r="Z24" s="900"/>
      <c r="AA24" s="889"/>
      <c r="AB24" s="890"/>
      <c r="AC24" s="384" t="s">
        <v>298</v>
      </c>
      <c r="AD24" s="269"/>
    </row>
    <row r="25" spans="2:30" ht="20.100000000000001" customHeight="1">
      <c r="B25" s="268"/>
      <c r="C25" s="867"/>
      <c r="D25" s="874"/>
      <c r="E25" s="874"/>
      <c r="F25" s="874"/>
      <c r="G25" s="868"/>
      <c r="H25" s="867"/>
      <c r="I25" s="868"/>
      <c r="J25" s="867"/>
      <c r="K25" s="874"/>
      <c r="L25" s="868"/>
      <c r="M25" s="867"/>
      <c r="N25" s="868"/>
      <c r="O25" s="867"/>
      <c r="P25" s="874"/>
      <c r="Q25" s="874"/>
      <c r="R25" s="868"/>
      <c r="S25" s="867"/>
      <c r="T25" s="868"/>
      <c r="U25" s="889"/>
      <c r="V25" s="890"/>
      <c r="W25" s="890"/>
      <c r="X25" s="890"/>
      <c r="Y25" s="890"/>
      <c r="Z25" s="900"/>
      <c r="AA25" s="889"/>
      <c r="AB25" s="890"/>
      <c r="AC25" s="384" t="s">
        <v>298</v>
      </c>
      <c r="AD25" s="269"/>
    </row>
    <row r="26" spans="2:30" ht="20.100000000000001" customHeight="1">
      <c r="B26" s="268"/>
      <c r="C26" s="869"/>
      <c r="D26" s="880"/>
      <c r="E26" s="880"/>
      <c r="F26" s="880"/>
      <c r="G26" s="870"/>
      <c r="H26" s="869"/>
      <c r="I26" s="870"/>
      <c r="J26" s="869"/>
      <c r="K26" s="880"/>
      <c r="L26" s="870"/>
      <c r="M26" s="869"/>
      <c r="N26" s="870"/>
      <c r="O26" s="869"/>
      <c r="P26" s="880"/>
      <c r="Q26" s="880"/>
      <c r="R26" s="870"/>
      <c r="S26" s="869"/>
      <c r="T26" s="870"/>
      <c r="U26" s="889"/>
      <c r="V26" s="890"/>
      <c r="W26" s="890"/>
      <c r="X26" s="890"/>
      <c r="Y26" s="890"/>
      <c r="Z26" s="900"/>
      <c r="AA26" s="889"/>
      <c r="AB26" s="890"/>
      <c r="AC26" s="384" t="s">
        <v>298</v>
      </c>
      <c r="AD26" s="269"/>
    </row>
    <row r="27" spans="2:30" ht="20.100000000000001" customHeight="1">
      <c r="B27" s="268"/>
      <c r="C27" s="376"/>
      <c r="D27" s="376"/>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269"/>
    </row>
    <row r="28" spans="2:30" ht="20.100000000000001" customHeight="1">
      <c r="B28" s="268"/>
      <c r="C28" s="380" t="s">
        <v>302</v>
      </c>
      <c r="D28" s="376"/>
      <c r="E28" s="376"/>
      <c r="F28" s="376"/>
      <c r="G28" s="376"/>
      <c r="H28" s="376"/>
      <c r="I28" s="376"/>
      <c r="J28" s="376"/>
      <c r="K28" s="376"/>
      <c r="L28" s="376"/>
      <c r="M28" s="376"/>
      <c r="N28" s="376"/>
      <c r="O28" s="376"/>
      <c r="P28" s="376"/>
      <c r="Q28" s="376"/>
      <c r="R28" s="376"/>
      <c r="S28" s="376"/>
      <c r="T28" s="376"/>
      <c r="U28" s="376"/>
      <c r="V28" s="376"/>
      <c r="W28" s="376"/>
      <c r="X28" s="376"/>
      <c r="Y28" s="376"/>
      <c r="Z28" s="376"/>
      <c r="AA28" s="376"/>
      <c r="AB28" s="376"/>
      <c r="AC28" s="376"/>
      <c r="AD28" s="269"/>
    </row>
    <row r="29" spans="2:30" ht="11.25" customHeight="1">
      <c r="B29" s="268"/>
      <c r="C29" s="376"/>
      <c r="D29" s="376"/>
      <c r="E29" s="376"/>
      <c r="F29" s="376"/>
      <c r="G29" s="376"/>
      <c r="H29" s="376"/>
      <c r="I29" s="376"/>
      <c r="J29" s="376"/>
      <c r="K29" s="376"/>
      <c r="L29" s="376"/>
      <c r="M29" s="376"/>
      <c r="N29" s="376"/>
      <c r="O29" s="376"/>
      <c r="P29" s="376"/>
      <c r="Q29" s="376"/>
      <c r="R29" s="376"/>
      <c r="S29" s="376"/>
      <c r="T29" s="376"/>
      <c r="U29" s="376"/>
      <c r="V29" s="376"/>
      <c r="W29" s="376"/>
      <c r="X29" s="376"/>
      <c r="Y29" s="376"/>
      <c r="Z29" s="376"/>
      <c r="AA29" s="376"/>
      <c r="AB29" s="376"/>
      <c r="AC29" s="376"/>
      <c r="AD29" s="269"/>
    </row>
    <row r="30" spans="2:30" ht="20.100000000000001" customHeight="1">
      <c r="B30" s="268"/>
      <c r="C30" s="388" t="s">
        <v>332</v>
      </c>
      <c r="D30" s="389"/>
      <c r="E30" s="389"/>
      <c r="F30" s="389"/>
      <c r="G30" s="389"/>
      <c r="H30" s="389"/>
      <c r="I30" s="390"/>
      <c r="J30" s="388" t="s">
        <v>333</v>
      </c>
      <c r="K30" s="389"/>
      <c r="L30" s="389"/>
      <c r="M30" s="389"/>
      <c r="N30" s="389"/>
      <c r="O30" s="389"/>
      <c r="P30" s="390"/>
      <c r="Q30" s="389" t="s">
        <v>334</v>
      </c>
      <c r="R30" s="389"/>
      <c r="S30" s="389"/>
      <c r="T30" s="389"/>
      <c r="U30" s="389"/>
      <c r="V30" s="389"/>
      <c r="W30" s="390"/>
      <c r="X30" s="388" t="s">
        <v>335</v>
      </c>
      <c r="Y30" s="389"/>
      <c r="Z30" s="389"/>
      <c r="AA30" s="389"/>
      <c r="AB30" s="389"/>
      <c r="AC30" s="390"/>
      <c r="AD30" s="269"/>
    </row>
    <row r="31" spans="2:30" ht="20.100000000000001" customHeight="1">
      <c r="B31" s="268"/>
      <c r="C31" s="391"/>
      <c r="D31" s="392"/>
      <c r="E31" s="392"/>
      <c r="F31" s="392"/>
      <c r="G31" s="392"/>
      <c r="H31" s="392"/>
      <c r="I31" s="393"/>
      <c r="J31" s="391" t="s">
        <v>336</v>
      </c>
      <c r="K31" s="392"/>
      <c r="L31" s="392"/>
      <c r="M31" s="392"/>
      <c r="N31" s="392"/>
      <c r="O31" s="392"/>
      <c r="P31" s="393"/>
      <c r="Q31" s="392" t="s">
        <v>336</v>
      </c>
      <c r="R31" s="392"/>
      <c r="S31" s="392"/>
      <c r="T31" s="392"/>
      <c r="U31" s="392"/>
      <c r="V31" s="392"/>
      <c r="W31" s="393"/>
      <c r="X31" s="394"/>
      <c r="Y31" s="395"/>
      <c r="Z31" s="395"/>
      <c r="AA31" s="395"/>
      <c r="AB31" s="395"/>
      <c r="AC31" s="396"/>
      <c r="AD31" s="269"/>
    </row>
    <row r="32" spans="2:30" ht="20.100000000000001" customHeight="1">
      <c r="B32" s="268"/>
      <c r="C32" s="867"/>
      <c r="D32" s="874"/>
      <c r="E32" s="874"/>
      <c r="F32" s="874"/>
      <c r="G32" s="874"/>
      <c r="H32" s="874"/>
      <c r="I32" s="868"/>
      <c r="J32" s="867"/>
      <c r="K32" s="874"/>
      <c r="L32" s="874"/>
      <c r="M32" s="874"/>
      <c r="N32" s="874"/>
      <c r="O32" s="874"/>
      <c r="P32" s="868"/>
      <c r="Q32" s="867"/>
      <c r="R32" s="874"/>
      <c r="S32" s="874"/>
      <c r="T32" s="874"/>
      <c r="U32" s="874"/>
      <c r="V32" s="874"/>
      <c r="W32" s="868"/>
      <c r="X32" s="867"/>
      <c r="Y32" s="874"/>
      <c r="Z32" s="874"/>
      <c r="AA32" s="874"/>
      <c r="AB32" s="874"/>
      <c r="AC32" s="458" t="s">
        <v>298</v>
      </c>
      <c r="AD32" s="269"/>
    </row>
    <row r="33" spans="2:30" ht="20.100000000000001" customHeight="1">
      <c r="B33" s="268"/>
      <c r="C33" s="901"/>
      <c r="D33" s="902"/>
      <c r="E33" s="902"/>
      <c r="F33" s="902"/>
      <c r="G33" s="902"/>
      <c r="H33" s="902"/>
      <c r="I33" s="903"/>
      <c r="J33" s="901"/>
      <c r="K33" s="902"/>
      <c r="L33" s="902"/>
      <c r="M33" s="902"/>
      <c r="N33" s="902"/>
      <c r="O33" s="902"/>
      <c r="P33" s="903"/>
      <c r="Q33" s="901"/>
      <c r="R33" s="902"/>
      <c r="S33" s="902"/>
      <c r="T33" s="902"/>
      <c r="U33" s="902"/>
      <c r="V33" s="902"/>
      <c r="W33" s="903"/>
      <c r="X33" s="901"/>
      <c r="Y33" s="902"/>
      <c r="Z33" s="902"/>
      <c r="AA33" s="902"/>
      <c r="AB33" s="902"/>
      <c r="AC33" s="458" t="s">
        <v>298</v>
      </c>
      <c r="AD33" s="269"/>
    </row>
    <row r="34" spans="2:30" ht="20.100000000000001" customHeight="1">
      <c r="B34" s="268"/>
      <c r="C34" s="901"/>
      <c r="D34" s="902"/>
      <c r="E34" s="902"/>
      <c r="F34" s="902"/>
      <c r="G34" s="902"/>
      <c r="H34" s="902"/>
      <c r="I34" s="903"/>
      <c r="J34" s="901"/>
      <c r="K34" s="902"/>
      <c r="L34" s="902"/>
      <c r="M34" s="902"/>
      <c r="N34" s="902"/>
      <c r="O34" s="902"/>
      <c r="P34" s="903"/>
      <c r="Q34" s="901"/>
      <c r="R34" s="902"/>
      <c r="S34" s="902"/>
      <c r="T34" s="902"/>
      <c r="U34" s="902"/>
      <c r="V34" s="902"/>
      <c r="W34" s="903"/>
      <c r="X34" s="901"/>
      <c r="Y34" s="902"/>
      <c r="Z34" s="902"/>
      <c r="AA34" s="902"/>
      <c r="AB34" s="902"/>
      <c r="AC34" s="458" t="s">
        <v>298</v>
      </c>
      <c r="AD34" s="269"/>
    </row>
    <row r="35" spans="2:30" ht="20.100000000000001" customHeight="1">
      <c r="B35" s="268"/>
      <c r="C35" s="869"/>
      <c r="D35" s="880"/>
      <c r="E35" s="880"/>
      <c r="F35" s="880"/>
      <c r="G35" s="880"/>
      <c r="H35" s="880"/>
      <c r="I35" s="870"/>
      <c r="J35" s="869"/>
      <c r="K35" s="880"/>
      <c r="L35" s="880"/>
      <c r="M35" s="880"/>
      <c r="N35" s="880"/>
      <c r="O35" s="880"/>
      <c r="P35" s="870"/>
      <c r="Q35" s="869"/>
      <c r="R35" s="880"/>
      <c r="S35" s="880"/>
      <c r="T35" s="880"/>
      <c r="U35" s="880"/>
      <c r="V35" s="880"/>
      <c r="W35" s="870"/>
      <c r="X35" s="869"/>
      <c r="Y35" s="880"/>
      <c r="Z35" s="880"/>
      <c r="AA35" s="880"/>
      <c r="AB35" s="880"/>
      <c r="AC35" s="396" t="s">
        <v>298</v>
      </c>
      <c r="AD35" s="269"/>
    </row>
    <row r="36" spans="2:30" ht="20.100000000000001" customHeight="1">
      <c r="B36" s="268"/>
      <c r="C36" s="376"/>
      <c r="D36" s="376" t="s">
        <v>337</v>
      </c>
      <c r="E36" s="376"/>
      <c r="F36" s="376"/>
      <c r="G36" s="376"/>
      <c r="H36" s="376"/>
      <c r="I36" s="376"/>
      <c r="J36" s="376"/>
      <c r="K36" s="376"/>
      <c r="L36" s="376"/>
      <c r="M36" s="376"/>
      <c r="N36" s="376"/>
      <c r="O36" s="376"/>
      <c r="P36" s="376"/>
      <c r="Q36" s="376"/>
      <c r="R36" s="376"/>
      <c r="S36" s="376"/>
      <c r="T36" s="376"/>
      <c r="U36" s="376"/>
      <c r="V36" s="376"/>
      <c r="W36" s="376"/>
      <c r="X36" s="376"/>
      <c r="Y36" s="376"/>
      <c r="Z36" s="376"/>
      <c r="AA36" s="376"/>
      <c r="AB36" s="376"/>
      <c r="AC36" s="376"/>
      <c r="AD36" s="269"/>
    </row>
    <row r="37" spans="2:30" ht="20.100000000000001" customHeight="1">
      <c r="B37" s="268"/>
      <c r="C37" s="376"/>
      <c r="D37" s="376"/>
      <c r="E37" s="376"/>
      <c r="F37" s="376"/>
      <c r="G37" s="376"/>
      <c r="H37" s="376"/>
      <c r="I37" s="376"/>
      <c r="J37" s="376"/>
      <c r="K37" s="376"/>
      <c r="L37" s="376"/>
      <c r="M37" s="376"/>
      <c r="N37" s="376"/>
      <c r="O37" s="376"/>
      <c r="P37" s="376"/>
      <c r="Q37" s="376"/>
      <c r="R37" s="376"/>
      <c r="S37" s="376"/>
      <c r="T37" s="376"/>
      <c r="U37" s="376"/>
      <c r="V37" s="376"/>
      <c r="W37" s="376"/>
      <c r="X37" s="376"/>
      <c r="Y37" s="376"/>
      <c r="Z37" s="376"/>
      <c r="AA37" s="376"/>
      <c r="AB37" s="376"/>
      <c r="AC37" s="376"/>
      <c r="AD37" s="269"/>
    </row>
    <row r="38" spans="2:30" ht="20.100000000000001" customHeight="1">
      <c r="B38" s="268"/>
      <c r="C38" s="376" t="s">
        <v>311</v>
      </c>
      <c r="D38" s="376"/>
      <c r="E38" s="376"/>
      <c r="F38" s="376"/>
      <c r="G38" s="376"/>
      <c r="H38" s="376"/>
      <c r="I38" s="376"/>
      <c r="J38" s="376"/>
      <c r="K38" s="376"/>
      <c r="L38" s="376"/>
      <c r="M38" s="376"/>
      <c r="N38" s="376"/>
      <c r="O38" s="376"/>
      <c r="P38" s="376"/>
      <c r="Q38" s="376"/>
      <c r="R38" s="376"/>
      <c r="S38" s="376"/>
      <c r="T38" s="376"/>
      <c r="U38" s="376"/>
      <c r="V38" s="376"/>
      <c r="W38" s="376"/>
      <c r="X38" s="376"/>
      <c r="Y38" s="376"/>
      <c r="Z38" s="376"/>
      <c r="AA38" s="376"/>
      <c r="AB38" s="376"/>
      <c r="AC38" s="376"/>
      <c r="AD38" s="269"/>
    </row>
    <row r="39" spans="2:30" ht="20.100000000000001" customHeight="1">
      <c r="B39" s="268"/>
      <c r="C39" s="397" t="s">
        <v>312</v>
      </c>
      <c r="D39" s="376" t="s">
        <v>313</v>
      </c>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76"/>
      <c r="AC39" s="376"/>
      <c r="AD39" s="269"/>
    </row>
    <row r="40" spans="2:30" ht="20.100000000000001" customHeight="1">
      <c r="B40" s="268"/>
      <c r="C40" s="397" t="s">
        <v>312</v>
      </c>
      <c r="D40" s="376" t="s">
        <v>338</v>
      </c>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269"/>
    </row>
    <row r="41" spans="2:30" ht="20.100000000000001" customHeight="1">
      <c r="B41" s="268"/>
      <c r="C41" s="397" t="s">
        <v>312</v>
      </c>
      <c r="D41" s="376" t="s">
        <v>339</v>
      </c>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269"/>
    </row>
    <row r="42" spans="2:30" ht="20.100000000000001" customHeight="1">
      <c r="B42" s="268"/>
      <c r="C42" s="397" t="s">
        <v>312</v>
      </c>
      <c r="D42" s="376" t="s">
        <v>314</v>
      </c>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269"/>
    </row>
    <row r="43" spans="2:30" ht="9.9" customHeight="1">
      <c r="B43" s="270"/>
      <c r="C43" s="271"/>
      <c r="D43" s="271"/>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2"/>
    </row>
    <row r="44" spans="2:30" ht="9.9" customHeight="1"/>
  </sheetData>
  <sheetProtection algorithmName="SHA-512" hashValue="hSBqkrP4TM/ShMQrhhkWH+NCLdrFc78J8lnbDla8SalNS0onwI38J8yhBHVbDB1P9KE14Gf/qGYn7wVdRL3pJQ==" saltValue="QiXM4zybb2ICMM0GBoCmHQ==" spinCount="100000" sheet="1" objects="1" scenarios="1"/>
  <mergeCells count="51">
    <mergeCell ref="X33:AB33"/>
    <mergeCell ref="X34:AB34"/>
    <mergeCell ref="X35:AB35"/>
    <mergeCell ref="C34:I34"/>
    <mergeCell ref="C35:I35"/>
    <mergeCell ref="J33:P33"/>
    <mergeCell ref="J34:P34"/>
    <mergeCell ref="J35:P35"/>
    <mergeCell ref="Q33:W33"/>
    <mergeCell ref="Q34:W34"/>
    <mergeCell ref="Q35:W35"/>
    <mergeCell ref="C33:I33"/>
    <mergeCell ref="C32:I32"/>
    <mergeCell ref="J32:P32"/>
    <mergeCell ref="Q32:W32"/>
    <mergeCell ref="X32:AB32"/>
    <mergeCell ref="O25:R26"/>
    <mergeCell ref="AA26:AB26"/>
    <mergeCell ref="U26:Z26"/>
    <mergeCell ref="O23:R24"/>
    <mergeCell ref="M23:N24"/>
    <mergeCell ref="J23:L24"/>
    <mergeCell ref="C23:G24"/>
    <mergeCell ref="C25:G26"/>
    <mergeCell ref="H25:I26"/>
    <mergeCell ref="J25:L26"/>
    <mergeCell ref="M25:N26"/>
    <mergeCell ref="H23:I24"/>
    <mergeCell ref="U24:Z24"/>
    <mergeCell ref="AA24:AB24"/>
    <mergeCell ref="AA25:AB25"/>
    <mergeCell ref="U25:Z25"/>
    <mergeCell ref="S21:T22"/>
    <mergeCell ref="S23:T24"/>
    <mergeCell ref="S25:T26"/>
    <mergeCell ref="U21:Z21"/>
    <mergeCell ref="U22:Z22"/>
    <mergeCell ref="AA21:AB21"/>
    <mergeCell ref="AA22:AB22"/>
    <mergeCell ref="AA23:AB23"/>
    <mergeCell ref="U23:Z23"/>
    <mergeCell ref="C21:G22"/>
    <mergeCell ref="H21:I22"/>
    <mergeCell ref="J21:L22"/>
    <mergeCell ref="M21:N22"/>
    <mergeCell ref="O21:R22"/>
    <mergeCell ref="C8:AC9"/>
    <mergeCell ref="T13:AB13"/>
    <mergeCell ref="T14:AB14"/>
    <mergeCell ref="T15:AB15"/>
    <mergeCell ref="T16:AB16"/>
  </mergeCells>
  <phoneticPr fontId="4"/>
  <conditionalFormatting sqref="C13:C16">
    <cfRule type="expression" dxfId="50" priority="4">
      <formula>OR($C$13&lt;&gt;"",$C$14&lt;&gt;"",$C$15&lt;&gt;"",$C$16&lt;&gt;"")</formula>
    </cfRule>
  </conditionalFormatting>
  <conditionalFormatting sqref="C32:C35 J32:J35 Q32:Q35 X32:X35">
    <cfRule type="expression" dxfId="49" priority="1">
      <formula>$C$32&lt;&gt;""</formula>
    </cfRule>
  </conditionalFormatting>
  <conditionalFormatting sqref="C21:AB26">
    <cfRule type="expression" dxfId="48" priority="2">
      <formula>$C$21&lt;&gt;""</formula>
    </cfRule>
  </conditionalFormatting>
  <conditionalFormatting sqref="C8:AC9">
    <cfRule type="expression" dxfId="47" priority="5">
      <formula>$C$8&lt;&gt;""</formula>
    </cfRule>
  </conditionalFormatting>
  <conditionalFormatting sqref="T13:AB16">
    <cfRule type="expression" dxfId="46" priority="3">
      <formula>OR($T$13&lt;&gt;"",$T$14&lt;&gt;"",$T$15&lt;&gt;"",$T$16&lt;&gt;"")</formula>
    </cfRule>
  </conditionalFormatting>
  <dataValidations count="1">
    <dataValidation type="list" allowBlank="1" showInputMessage="1" showErrorMessage="1" sqref="C13:C16" xr:uid="{00000000-0002-0000-0B00-000000000000}">
      <formula1>"〇"</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rowBreaks count="1" manualBreakCount="1">
    <brk id="36" min="2" max="2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D9FFFF"/>
    <pageSetUpPr fitToPage="1"/>
  </sheetPr>
  <dimension ref="A1:AB73"/>
  <sheetViews>
    <sheetView view="pageBreakPreview" zoomScaleNormal="100" zoomScaleSheetLayoutView="100" workbookViewId="0"/>
  </sheetViews>
  <sheetFormatPr defaultColWidth="8.69921875" defaultRowHeight="18"/>
  <cols>
    <col min="1" max="1" width="2.8984375" style="241" customWidth="1"/>
    <col min="2" max="2" width="9.69921875" style="241" customWidth="1"/>
    <col min="3" max="3" width="5.19921875" style="241" customWidth="1"/>
    <col min="4" max="13" width="10" style="241" customWidth="1"/>
    <col min="14" max="15" width="8.19921875" style="241" customWidth="1"/>
    <col min="16" max="16" width="8.69921875" style="241"/>
    <col min="17" max="17" width="8.69921875" style="241" hidden="1" customWidth="1"/>
    <col min="18" max="16384" width="8.69921875" style="241"/>
  </cols>
  <sheetData>
    <row r="1" spans="1:28">
      <c r="B1" s="467"/>
      <c r="C1" s="467"/>
      <c r="D1" s="467"/>
      <c r="E1" s="467"/>
      <c r="F1" s="467"/>
      <c r="G1" s="467"/>
      <c r="H1" s="467"/>
      <c r="I1" s="467"/>
      <c r="J1" s="467"/>
      <c r="K1" s="467"/>
      <c r="L1" s="467"/>
      <c r="M1" s="467"/>
      <c r="N1" s="467"/>
      <c r="O1" s="467"/>
    </row>
    <row r="2" spans="1:28" s="147" customFormat="1" ht="15" customHeight="1">
      <c r="A2" s="142"/>
      <c r="B2" s="231"/>
      <c r="C2" s="468" t="s">
        <v>612</v>
      </c>
      <c r="D2" s="469"/>
      <c r="E2" s="470"/>
      <c r="F2" s="471"/>
      <c r="G2" s="471"/>
      <c r="H2" s="470"/>
      <c r="I2" s="470"/>
      <c r="J2" s="470"/>
      <c r="K2" s="470"/>
      <c r="L2" s="470"/>
      <c r="M2" s="468"/>
      <c r="N2" s="470"/>
      <c r="O2" s="470"/>
      <c r="P2" s="142"/>
      <c r="Q2" s="142"/>
      <c r="R2" s="146"/>
      <c r="X2" s="148"/>
      <c r="Y2" s="148"/>
    </row>
    <row r="3" spans="1:28" s="142" customFormat="1" ht="15" customHeight="1">
      <c r="B3" s="232"/>
      <c r="C3" s="468" t="s">
        <v>421</v>
      </c>
      <c r="D3" s="469"/>
      <c r="E3" s="470"/>
      <c r="F3" s="471"/>
      <c r="G3" s="471"/>
      <c r="H3" s="470"/>
      <c r="I3" s="470"/>
      <c r="J3" s="470"/>
      <c r="K3" s="470"/>
      <c r="L3" s="470"/>
      <c r="M3" s="470"/>
      <c r="N3" s="470"/>
      <c r="O3" s="470"/>
      <c r="R3" s="146"/>
      <c r="X3" s="146"/>
      <c r="Y3" s="146"/>
    </row>
    <row r="4" spans="1:28" s="142" customFormat="1" ht="15" customHeight="1">
      <c r="B4" s="233"/>
      <c r="C4" s="468" t="s">
        <v>613</v>
      </c>
      <c r="D4" s="469"/>
      <c r="E4" s="470"/>
      <c r="F4" s="471"/>
      <c r="G4" s="471"/>
      <c r="H4" s="470"/>
      <c r="I4" s="470"/>
      <c r="J4" s="470"/>
      <c r="K4" s="470"/>
      <c r="L4" s="470"/>
      <c r="M4" s="470"/>
      <c r="N4" s="470"/>
      <c r="O4" s="470"/>
      <c r="R4" s="146"/>
      <c r="X4" s="146"/>
      <c r="Y4" s="146"/>
    </row>
    <row r="5" spans="1:28" s="168" customFormat="1" ht="18" customHeight="1">
      <c r="B5" s="473"/>
      <c r="C5" s="474" t="s">
        <v>516</v>
      </c>
      <c r="D5" s="473"/>
      <c r="E5" s="473"/>
      <c r="F5" s="473"/>
      <c r="G5" s="473"/>
      <c r="H5" s="473"/>
      <c r="I5" s="473"/>
      <c r="J5" s="473"/>
      <c r="K5" s="475"/>
      <c r="L5" s="473"/>
      <c r="M5" s="473"/>
      <c r="N5" s="473"/>
      <c r="O5" s="473"/>
      <c r="Z5" s="170"/>
      <c r="AA5" s="170"/>
      <c r="AB5" s="170"/>
    </row>
    <row r="6" spans="1:28" s="168" customFormat="1" ht="18" customHeight="1">
      <c r="B6" s="473"/>
      <c r="C6" s="474" t="s">
        <v>517</v>
      </c>
      <c r="D6" s="473"/>
      <c r="E6" s="473"/>
      <c r="F6" s="473"/>
      <c r="G6" s="473"/>
      <c r="H6" s="473"/>
      <c r="I6" s="473"/>
      <c r="J6" s="473"/>
      <c r="K6" s="475"/>
      <c r="L6" s="473"/>
      <c r="M6" s="473"/>
      <c r="N6" s="473"/>
      <c r="O6" s="473"/>
      <c r="Z6" s="170"/>
      <c r="AA6" s="170"/>
      <c r="AB6" s="170"/>
    </row>
    <row r="7" spans="1:28" s="168" customFormat="1" ht="18" customHeight="1">
      <c r="B7" s="473"/>
      <c r="C7" s="474" t="s">
        <v>518</v>
      </c>
      <c r="D7" s="473"/>
      <c r="E7" s="473"/>
      <c r="F7" s="473"/>
      <c r="G7" s="473"/>
      <c r="H7" s="473"/>
      <c r="I7" s="473"/>
      <c r="J7" s="473"/>
      <c r="K7" s="475"/>
      <c r="L7" s="473"/>
      <c r="M7" s="473"/>
      <c r="N7" s="473"/>
      <c r="O7" s="473"/>
      <c r="Z7" s="170"/>
      <c r="AA7" s="170"/>
      <c r="AB7" s="170"/>
    </row>
    <row r="8" spans="1:28" ht="16.95" customHeight="1">
      <c r="B8" s="467"/>
      <c r="C8" s="467"/>
      <c r="D8" s="467"/>
      <c r="E8" s="467"/>
      <c r="F8" s="467"/>
      <c r="G8" s="467"/>
      <c r="H8" s="467"/>
      <c r="I8" s="467"/>
      <c r="J8" s="467"/>
      <c r="K8" s="467"/>
      <c r="L8" s="467"/>
      <c r="M8" s="467"/>
      <c r="N8" s="321"/>
      <c r="O8" s="321"/>
    </row>
    <row r="9" spans="1:28" s="169" customFormat="1" ht="15" customHeight="1">
      <c r="B9" s="349" t="s">
        <v>607</v>
      </c>
      <c r="C9" s="476"/>
      <c r="D9" s="475"/>
      <c r="E9" s="475"/>
      <c r="F9" s="475"/>
      <c r="G9" s="475"/>
      <c r="H9" s="475"/>
      <c r="I9" s="475"/>
      <c r="J9" s="475"/>
      <c r="K9" s="475"/>
      <c r="L9" s="475"/>
      <c r="M9" s="477"/>
      <c r="N9" s="475"/>
      <c r="O9" s="475"/>
    </row>
    <row r="10" spans="1:28" s="169" customFormat="1" ht="30" customHeight="1">
      <c r="B10" s="478" t="s">
        <v>519</v>
      </c>
      <c r="C10" s="476"/>
      <c r="D10" s="475"/>
      <c r="E10" s="475"/>
      <c r="F10" s="909" t="s">
        <v>520</v>
      </c>
      <c r="G10" s="930"/>
      <c r="H10" s="911" t="str">
        <f>IF(N36="","",IF(N25="","省エネ設備更新の要件を満たしています。",IF(N25&gt;O44,"省エネ設備更新の要件を満たしていません。","省エネ設備更新の要件を満たしています。")))</f>
        <v/>
      </c>
      <c r="I10" s="912"/>
      <c r="J10" s="912"/>
      <c r="K10" s="912"/>
      <c r="L10" s="913"/>
      <c r="M10" s="477"/>
      <c r="N10" s="475"/>
      <c r="O10" s="475"/>
    </row>
    <row r="11" spans="1:28" s="169" customFormat="1" ht="5.4" customHeight="1">
      <c r="B11" s="478"/>
      <c r="C11" s="476"/>
      <c r="D11" s="475"/>
      <c r="E11" s="475"/>
      <c r="F11" s="475"/>
      <c r="G11" s="475"/>
      <c r="H11" s="475"/>
      <c r="I11" s="475"/>
      <c r="J11" s="475"/>
      <c r="K11" s="475"/>
      <c r="L11" s="475"/>
      <c r="M11" s="477"/>
      <c r="N11" s="475"/>
      <c r="O11" s="475"/>
    </row>
    <row r="12" spans="1:28" s="169" customFormat="1" ht="16.95" customHeight="1" thickBot="1">
      <c r="B12" s="479" t="s">
        <v>521</v>
      </c>
      <c r="C12" s="480"/>
      <c r="D12" s="475"/>
      <c r="E12" s="475"/>
      <c r="F12" s="475"/>
      <c r="G12" s="475"/>
      <c r="H12" s="475"/>
      <c r="I12" s="475"/>
      <c r="J12" s="475"/>
      <c r="K12" s="475"/>
      <c r="L12" s="475"/>
      <c r="M12" s="475"/>
      <c r="N12" s="475"/>
      <c r="O12" s="475"/>
    </row>
    <row r="13" spans="1:28" s="169" customFormat="1" ht="15" customHeight="1" thickBot="1">
      <c r="B13" s="916" t="s">
        <v>474</v>
      </c>
      <c r="C13" s="734"/>
      <c r="D13" s="567" t="s">
        <v>475</v>
      </c>
      <c r="E13" s="567" t="s">
        <v>476</v>
      </c>
      <c r="F13" s="567" t="s">
        <v>477</v>
      </c>
      <c r="G13" s="567" t="s">
        <v>478</v>
      </c>
      <c r="H13" s="567" t="s">
        <v>479</v>
      </c>
      <c r="I13" s="567" t="s">
        <v>480</v>
      </c>
      <c r="J13" s="567" t="s">
        <v>481</v>
      </c>
      <c r="K13" s="567" t="s">
        <v>482</v>
      </c>
      <c r="L13" s="567" t="s">
        <v>483</v>
      </c>
      <c r="M13" s="567" t="s">
        <v>484</v>
      </c>
      <c r="N13" s="563" t="s">
        <v>485</v>
      </c>
      <c r="O13" s="475"/>
      <c r="P13" s="171"/>
      <c r="Q13" s="172"/>
    </row>
    <row r="14" spans="1:28" ht="15" customHeight="1">
      <c r="A14" s="168"/>
      <c r="B14" s="927" t="s">
        <v>666</v>
      </c>
      <c r="C14" s="927"/>
      <c r="D14" s="558"/>
      <c r="E14" s="601"/>
      <c r="F14" s="601"/>
      <c r="G14" s="601"/>
      <c r="H14" s="601"/>
      <c r="I14" s="601"/>
      <c r="J14" s="601"/>
      <c r="K14" s="601"/>
      <c r="L14" s="601"/>
      <c r="M14" s="601"/>
      <c r="N14" s="564" t="s">
        <v>487</v>
      </c>
      <c r="O14" s="475"/>
      <c r="P14" s="169"/>
      <c r="Q14" s="169"/>
      <c r="R14" s="169"/>
      <c r="S14" s="169"/>
      <c r="T14" s="169"/>
      <c r="U14" s="169"/>
      <c r="V14" s="169"/>
      <c r="W14" s="169"/>
      <c r="X14" s="169"/>
      <c r="Y14" s="169"/>
      <c r="Z14" s="169"/>
      <c r="AA14" s="169"/>
      <c r="AB14" s="169"/>
    </row>
    <row r="15" spans="1:28" ht="15" customHeight="1">
      <c r="A15" s="168"/>
      <c r="B15" s="928" t="s">
        <v>488</v>
      </c>
      <c r="C15" s="929"/>
      <c r="D15" s="558"/>
      <c r="E15" s="558"/>
      <c r="F15" s="558"/>
      <c r="G15" s="558"/>
      <c r="H15" s="558"/>
      <c r="I15" s="558"/>
      <c r="J15" s="558"/>
      <c r="K15" s="558"/>
      <c r="L15" s="558"/>
      <c r="M15" s="558"/>
      <c r="N15" s="564" t="s">
        <v>487</v>
      </c>
      <c r="O15" s="475"/>
      <c r="P15" s="169"/>
      <c r="Q15" s="169"/>
      <c r="R15" s="169"/>
      <c r="S15" s="169"/>
      <c r="T15" s="169"/>
      <c r="U15" s="169"/>
      <c r="V15" s="169"/>
      <c r="W15" s="169"/>
      <c r="X15" s="169"/>
      <c r="Y15" s="169"/>
      <c r="Z15" s="169"/>
      <c r="AA15" s="169"/>
      <c r="AB15" s="169"/>
    </row>
    <row r="16" spans="1:28" ht="15" customHeight="1">
      <c r="A16" s="168"/>
      <c r="B16" s="927" t="s">
        <v>532</v>
      </c>
      <c r="C16" s="927"/>
      <c r="D16" s="558"/>
      <c r="E16" s="601"/>
      <c r="F16" s="601"/>
      <c r="G16" s="601"/>
      <c r="H16" s="601"/>
      <c r="I16" s="601"/>
      <c r="J16" s="601"/>
      <c r="K16" s="601"/>
      <c r="L16" s="601"/>
      <c r="M16" s="601"/>
      <c r="N16" s="564" t="s">
        <v>487</v>
      </c>
      <c r="O16" s="475"/>
      <c r="P16" s="169"/>
      <c r="Q16" s="169"/>
      <c r="R16" s="169"/>
      <c r="S16" s="169"/>
      <c r="T16" s="169"/>
      <c r="U16" s="169"/>
      <c r="V16" s="169"/>
      <c r="W16" s="169"/>
      <c r="X16" s="169"/>
      <c r="Y16" s="169"/>
      <c r="Z16" s="169"/>
      <c r="AA16" s="169"/>
      <c r="AB16" s="169"/>
    </row>
    <row r="17" spans="1:17" s="169" customFormat="1" ht="15" customHeight="1" thickBot="1">
      <c r="B17" s="931" t="s">
        <v>533</v>
      </c>
      <c r="C17" s="931"/>
      <c r="D17" s="559"/>
      <c r="E17" s="559"/>
      <c r="F17" s="559"/>
      <c r="G17" s="559"/>
      <c r="H17" s="559"/>
      <c r="I17" s="559"/>
      <c r="J17" s="559"/>
      <c r="K17" s="559"/>
      <c r="L17" s="559"/>
      <c r="M17" s="559"/>
      <c r="N17" s="564" t="s">
        <v>487</v>
      </c>
      <c r="O17" s="475"/>
      <c r="P17" s="171"/>
      <c r="Q17" s="172"/>
    </row>
    <row r="18" spans="1:17" s="169" customFormat="1" ht="15" customHeight="1" thickBot="1">
      <c r="B18" s="927" t="s">
        <v>491</v>
      </c>
      <c r="C18" s="927"/>
      <c r="D18" s="560"/>
      <c r="E18" s="560"/>
      <c r="F18" s="560"/>
      <c r="G18" s="560"/>
      <c r="H18" s="560"/>
      <c r="I18" s="560"/>
      <c r="J18" s="560"/>
      <c r="K18" s="560"/>
      <c r="L18" s="560"/>
      <c r="M18" s="560"/>
      <c r="N18" s="202" t="str">
        <f>IF(SUM(D18:M18)=0,"",SUM(D18:M18))</f>
        <v/>
      </c>
      <c r="O18" s="475"/>
    </row>
    <row r="19" spans="1:17" s="169" customFormat="1" ht="15" customHeight="1">
      <c r="B19" s="920" t="s">
        <v>534</v>
      </c>
      <c r="C19" s="920"/>
      <c r="D19" s="559"/>
      <c r="E19" s="559"/>
      <c r="F19" s="559"/>
      <c r="G19" s="559"/>
      <c r="H19" s="559"/>
      <c r="I19" s="559"/>
      <c r="J19" s="559"/>
      <c r="K19" s="559"/>
      <c r="L19" s="559"/>
      <c r="M19" s="559"/>
      <c r="N19" s="203" t="s">
        <v>487</v>
      </c>
      <c r="O19" s="475"/>
    </row>
    <row r="20" spans="1:17" s="169" customFormat="1" ht="15" customHeight="1">
      <c r="B20" s="921" t="s">
        <v>535</v>
      </c>
      <c r="C20" s="490" t="s">
        <v>512</v>
      </c>
      <c r="D20" s="561"/>
      <c r="E20" s="602"/>
      <c r="F20" s="602"/>
      <c r="G20" s="602"/>
      <c r="H20" s="602"/>
      <c r="I20" s="602"/>
      <c r="J20" s="602"/>
      <c r="K20" s="602"/>
      <c r="L20" s="602"/>
      <c r="M20" s="602"/>
      <c r="N20" s="565" t="s">
        <v>487</v>
      </c>
      <c r="O20" s="475"/>
    </row>
    <row r="21" spans="1:17" s="169" customFormat="1" ht="15" customHeight="1">
      <c r="B21" s="922"/>
      <c r="C21" s="490" t="s">
        <v>514</v>
      </c>
      <c r="D21" s="562"/>
      <c r="E21" s="603"/>
      <c r="F21" s="603"/>
      <c r="G21" s="603"/>
      <c r="H21" s="603"/>
      <c r="I21" s="603"/>
      <c r="J21" s="603"/>
      <c r="K21" s="603"/>
      <c r="L21" s="603"/>
      <c r="M21" s="603"/>
      <c r="N21" s="566" t="s">
        <v>487</v>
      </c>
      <c r="O21" s="475"/>
    </row>
    <row r="22" spans="1:17" s="169" customFormat="1" ht="15" customHeight="1">
      <c r="B22" s="917" t="s">
        <v>551</v>
      </c>
      <c r="C22" s="490" t="s">
        <v>512</v>
      </c>
      <c r="D22" s="462"/>
      <c r="E22" s="463"/>
      <c r="F22" s="463"/>
      <c r="G22" s="463"/>
      <c r="H22" s="463"/>
      <c r="I22" s="463"/>
      <c r="J22" s="463"/>
      <c r="K22" s="463"/>
      <c r="L22" s="463"/>
      <c r="M22" s="463"/>
      <c r="N22" s="564" t="s">
        <v>487</v>
      </c>
      <c r="O22" s="475"/>
    </row>
    <row r="23" spans="1:17" s="169" customFormat="1" ht="15" customHeight="1">
      <c r="B23" s="918"/>
      <c r="C23" s="490" t="s">
        <v>514</v>
      </c>
      <c r="D23" s="462"/>
      <c r="E23" s="463"/>
      <c r="F23" s="463"/>
      <c r="G23" s="463"/>
      <c r="H23" s="463"/>
      <c r="I23" s="463"/>
      <c r="J23" s="463"/>
      <c r="K23" s="463"/>
      <c r="L23" s="463"/>
      <c r="M23" s="463"/>
      <c r="N23" s="566" t="s">
        <v>487</v>
      </c>
      <c r="O23" s="475"/>
    </row>
    <row r="24" spans="1:17" s="169" customFormat="1" ht="15" customHeight="1" thickBot="1">
      <c r="B24" s="919"/>
      <c r="C24" s="490" t="s">
        <v>429</v>
      </c>
      <c r="D24" s="464"/>
      <c r="E24" s="464"/>
      <c r="F24" s="464"/>
      <c r="G24" s="464"/>
      <c r="H24" s="464"/>
      <c r="I24" s="464"/>
      <c r="J24" s="464"/>
      <c r="K24" s="464"/>
      <c r="L24" s="464"/>
      <c r="M24" s="464"/>
      <c r="N24" s="566" t="s">
        <v>487</v>
      </c>
      <c r="O24" s="475"/>
    </row>
    <row r="25" spans="1:17" s="169" customFormat="1" ht="15" customHeight="1" thickBot="1">
      <c r="B25" s="923" t="s">
        <v>536</v>
      </c>
      <c r="C25" s="924"/>
      <c r="D25" s="204" t="str">
        <f>IF(D23="","",(ROUND((D20/D22),2)+ROUND((D21/D23),2))/2)</f>
        <v/>
      </c>
      <c r="E25" s="204" t="str">
        <f t="shared" ref="E25:M25" si="0">IF(E23="","",(ROUND((E20/E22),2)+ROUND((E21/E23),2))/2)</f>
        <v/>
      </c>
      <c r="F25" s="204" t="str">
        <f t="shared" si="0"/>
        <v/>
      </c>
      <c r="G25" s="204" t="str">
        <f t="shared" si="0"/>
        <v/>
      </c>
      <c r="H25" s="204" t="str">
        <f t="shared" si="0"/>
        <v/>
      </c>
      <c r="I25" s="204" t="str">
        <f t="shared" si="0"/>
        <v/>
      </c>
      <c r="J25" s="204" t="str">
        <f t="shared" si="0"/>
        <v/>
      </c>
      <c r="K25" s="204" t="str">
        <f t="shared" si="0"/>
        <v/>
      </c>
      <c r="L25" s="204" t="str">
        <f t="shared" si="0"/>
        <v/>
      </c>
      <c r="M25" s="204" t="str">
        <f t="shared" si="0"/>
        <v/>
      </c>
      <c r="N25" s="205" t="str">
        <f>IF(SUM(D25:M25)=0,"",SUM(D26:M26))</f>
        <v/>
      </c>
      <c r="O25" s="475"/>
    </row>
    <row r="26" spans="1:17" s="169" customFormat="1" ht="19.2" hidden="1">
      <c r="B26" s="173"/>
      <c r="C26" s="173"/>
      <c r="D26" s="174" t="e">
        <f>D25*D18</f>
        <v>#VALUE!</v>
      </c>
      <c r="E26" s="174"/>
      <c r="F26" s="174"/>
      <c r="G26" s="174"/>
      <c r="H26" s="174"/>
      <c r="I26" s="174"/>
      <c r="J26" s="174"/>
      <c r="K26" s="174"/>
      <c r="L26" s="174"/>
      <c r="M26" s="174"/>
      <c r="N26" s="175"/>
      <c r="O26" s="475"/>
    </row>
    <row r="27" spans="1:17" s="169" customFormat="1" ht="14.4" customHeight="1">
      <c r="B27" s="349" t="s">
        <v>537</v>
      </c>
      <c r="C27" s="481"/>
      <c r="D27" s="482"/>
      <c r="E27" s="482"/>
      <c r="F27" s="482"/>
      <c r="G27" s="482"/>
      <c r="H27" s="482"/>
      <c r="I27" s="482"/>
      <c r="J27" s="482"/>
      <c r="K27" s="482"/>
      <c r="L27" s="482"/>
      <c r="M27" s="482"/>
      <c r="N27" s="482"/>
      <c r="O27" s="351"/>
    </row>
    <row r="28" spans="1:17" s="169" customFormat="1" ht="4.95" customHeight="1">
      <c r="B28" s="481"/>
      <c r="C28" s="481"/>
      <c r="D28" s="482"/>
      <c r="E28" s="482"/>
      <c r="F28" s="482"/>
      <c r="G28" s="482"/>
      <c r="H28" s="482"/>
      <c r="I28" s="482"/>
      <c r="J28" s="482"/>
      <c r="K28" s="482"/>
      <c r="L28" s="482"/>
      <c r="M28" s="482"/>
      <c r="N28" s="482"/>
      <c r="O28" s="351"/>
    </row>
    <row r="29" spans="1:17" s="169" customFormat="1" ht="16.95" customHeight="1" thickBot="1">
      <c r="B29" s="351" t="s">
        <v>538</v>
      </c>
      <c r="C29" s="481"/>
      <c r="D29" s="351"/>
      <c r="E29" s="351"/>
      <c r="F29" s="351"/>
      <c r="G29" s="351"/>
      <c r="H29" s="351"/>
      <c r="I29" s="351"/>
      <c r="J29" s="351"/>
      <c r="K29" s="351"/>
      <c r="L29" s="351"/>
      <c r="M29" s="351"/>
      <c r="N29" s="351"/>
      <c r="O29" s="351"/>
    </row>
    <row r="30" spans="1:17" s="169" customFormat="1" ht="15" customHeight="1" thickBot="1">
      <c r="B30" s="734" t="s">
        <v>497</v>
      </c>
      <c r="C30" s="734"/>
      <c r="D30" s="567" t="s">
        <v>498</v>
      </c>
      <c r="E30" s="567" t="s">
        <v>499</v>
      </c>
      <c r="F30" s="567" t="s">
        <v>500</v>
      </c>
      <c r="G30" s="567" t="s">
        <v>501</v>
      </c>
      <c r="H30" s="567" t="s">
        <v>502</v>
      </c>
      <c r="I30" s="567" t="s">
        <v>503</v>
      </c>
      <c r="J30" s="567" t="s">
        <v>504</v>
      </c>
      <c r="K30" s="567" t="s">
        <v>505</v>
      </c>
      <c r="L30" s="567" t="s">
        <v>506</v>
      </c>
      <c r="M30" s="567" t="s">
        <v>507</v>
      </c>
      <c r="N30" s="563" t="s">
        <v>485</v>
      </c>
      <c r="O30" s="563" t="s">
        <v>549</v>
      </c>
    </row>
    <row r="31" spans="1:17" ht="15" customHeight="1">
      <c r="A31" s="168"/>
      <c r="B31" s="927" t="s">
        <v>667</v>
      </c>
      <c r="C31" s="927"/>
      <c r="D31" s="558"/>
      <c r="E31" s="601"/>
      <c r="F31" s="601"/>
      <c r="G31" s="601"/>
      <c r="H31" s="601"/>
      <c r="I31" s="601"/>
      <c r="J31" s="601"/>
      <c r="K31" s="601"/>
      <c r="L31" s="601"/>
      <c r="M31" s="601"/>
      <c r="N31" s="564" t="s">
        <v>487</v>
      </c>
      <c r="O31" s="564" t="s">
        <v>487</v>
      </c>
    </row>
    <row r="32" spans="1:17" ht="15" customHeight="1">
      <c r="A32" s="168"/>
      <c r="B32" s="928" t="s">
        <v>488</v>
      </c>
      <c r="C32" s="929"/>
      <c r="D32" s="558"/>
      <c r="E32" s="558"/>
      <c r="F32" s="558"/>
      <c r="G32" s="558"/>
      <c r="H32" s="558"/>
      <c r="I32" s="558"/>
      <c r="J32" s="558"/>
      <c r="K32" s="558"/>
      <c r="L32" s="558"/>
      <c r="M32" s="558"/>
      <c r="N32" s="564" t="s">
        <v>487</v>
      </c>
      <c r="O32" s="564" t="s">
        <v>487</v>
      </c>
    </row>
    <row r="33" spans="1:28" ht="15" customHeight="1">
      <c r="A33" s="168"/>
      <c r="B33" s="927" t="s">
        <v>532</v>
      </c>
      <c r="C33" s="927"/>
      <c r="D33" s="558"/>
      <c r="E33" s="601"/>
      <c r="F33" s="601"/>
      <c r="G33" s="601"/>
      <c r="H33" s="601"/>
      <c r="I33" s="601"/>
      <c r="J33" s="601"/>
      <c r="K33" s="601"/>
      <c r="L33" s="601"/>
      <c r="M33" s="601"/>
      <c r="N33" s="564" t="s">
        <v>487</v>
      </c>
      <c r="O33" s="564" t="s">
        <v>487</v>
      </c>
    </row>
    <row r="34" spans="1:28" s="169" customFormat="1" ht="15" customHeight="1">
      <c r="B34" s="927" t="s">
        <v>533</v>
      </c>
      <c r="C34" s="927"/>
      <c r="D34" s="559"/>
      <c r="E34" s="559"/>
      <c r="F34" s="559"/>
      <c r="G34" s="559"/>
      <c r="H34" s="559"/>
      <c r="I34" s="559"/>
      <c r="J34" s="559"/>
      <c r="K34" s="559"/>
      <c r="L34" s="559"/>
      <c r="M34" s="559"/>
      <c r="N34" s="564" t="s">
        <v>487</v>
      </c>
      <c r="O34" s="564" t="s">
        <v>487</v>
      </c>
    </row>
    <row r="35" spans="1:28" ht="15" customHeight="1" thickBot="1">
      <c r="A35" s="169"/>
      <c r="B35" s="925" t="s">
        <v>510</v>
      </c>
      <c r="C35" s="926"/>
      <c r="D35" s="559"/>
      <c r="E35" s="604"/>
      <c r="F35" s="604"/>
      <c r="G35" s="604"/>
      <c r="H35" s="604"/>
      <c r="I35" s="604"/>
      <c r="J35" s="604"/>
      <c r="K35" s="604"/>
      <c r="L35" s="604"/>
      <c r="M35" s="604"/>
      <c r="N35" s="564" t="s">
        <v>487</v>
      </c>
      <c r="O35" s="564" t="s">
        <v>487</v>
      </c>
    </row>
    <row r="36" spans="1:28" s="169" customFormat="1" ht="15" customHeight="1" thickBot="1">
      <c r="B36" s="927" t="s">
        <v>491</v>
      </c>
      <c r="C36" s="927"/>
      <c r="D36" s="560"/>
      <c r="E36" s="560"/>
      <c r="F36" s="560"/>
      <c r="G36" s="560"/>
      <c r="H36" s="560"/>
      <c r="I36" s="560"/>
      <c r="J36" s="560"/>
      <c r="K36" s="560"/>
      <c r="L36" s="560"/>
      <c r="M36" s="560"/>
      <c r="N36" s="202" t="str">
        <f>IF(SUM(D36:M36)=0,"",SUM(D36:M36))</f>
        <v/>
      </c>
      <c r="O36" s="202" t="str">
        <f>IF(SUM(D36:M36)=0,"",(SUMIF(D35:M35,"更新",D36:M36)))</f>
        <v/>
      </c>
    </row>
    <row r="37" spans="1:28" s="169" customFormat="1" ht="15" customHeight="1">
      <c r="B37" s="920" t="s">
        <v>534</v>
      </c>
      <c r="C37" s="920"/>
      <c r="D37" s="559"/>
      <c r="E37" s="559"/>
      <c r="F37" s="559"/>
      <c r="G37" s="559"/>
      <c r="H37" s="559"/>
      <c r="I37" s="559"/>
      <c r="J37" s="559"/>
      <c r="K37" s="559"/>
      <c r="L37" s="559"/>
      <c r="M37" s="559"/>
      <c r="N37" s="565" t="s">
        <v>487</v>
      </c>
      <c r="O37" s="565" t="s">
        <v>487</v>
      </c>
    </row>
    <row r="38" spans="1:28" ht="15" customHeight="1">
      <c r="A38" s="169"/>
      <c r="B38" s="925" t="s">
        <v>550</v>
      </c>
      <c r="C38" s="926"/>
      <c r="D38" s="465"/>
      <c r="E38" s="466"/>
      <c r="F38" s="466"/>
      <c r="G38" s="466"/>
      <c r="H38" s="466"/>
      <c r="I38" s="466"/>
      <c r="J38" s="466"/>
      <c r="K38" s="466"/>
      <c r="L38" s="466"/>
      <c r="M38" s="466"/>
      <c r="N38" s="564" t="s">
        <v>487</v>
      </c>
      <c r="O38" s="564" t="s">
        <v>487</v>
      </c>
    </row>
    <row r="39" spans="1:28" s="169" customFormat="1" ht="15" customHeight="1">
      <c r="B39" s="921" t="s">
        <v>535</v>
      </c>
      <c r="C39" s="490" t="s">
        <v>512</v>
      </c>
      <c r="D39" s="602"/>
      <c r="E39" s="602"/>
      <c r="F39" s="602"/>
      <c r="G39" s="602"/>
      <c r="H39" s="602"/>
      <c r="I39" s="602"/>
      <c r="J39" s="602"/>
      <c r="K39" s="602"/>
      <c r="L39" s="602"/>
      <c r="M39" s="602"/>
      <c r="N39" s="565" t="s">
        <v>487</v>
      </c>
      <c r="O39" s="565" t="s">
        <v>487</v>
      </c>
    </row>
    <row r="40" spans="1:28" s="169" customFormat="1" ht="15" customHeight="1">
      <c r="B40" s="922"/>
      <c r="C40" s="490" t="s">
        <v>514</v>
      </c>
      <c r="D40" s="603"/>
      <c r="E40" s="603"/>
      <c r="F40" s="603"/>
      <c r="G40" s="603"/>
      <c r="H40" s="603"/>
      <c r="I40" s="603"/>
      <c r="J40" s="603"/>
      <c r="K40" s="603"/>
      <c r="L40" s="603"/>
      <c r="M40" s="603"/>
      <c r="N40" s="566" t="s">
        <v>487</v>
      </c>
      <c r="O40" s="566" t="s">
        <v>487</v>
      </c>
    </row>
    <row r="41" spans="1:28" s="169" customFormat="1" ht="15" customHeight="1">
      <c r="B41" s="917" t="s">
        <v>551</v>
      </c>
      <c r="C41" s="490" t="s">
        <v>512</v>
      </c>
      <c r="D41" s="602"/>
      <c r="E41" s="602"/>
      <c r="F41" s="602"/>
      <c r="G41" s="602"/>
      <c r="H41" s="602"/>
      <c r="I41" s="602"/>
      <c r="J41" s="602"/>
      <c r="K41" s="602"/>
      <c r="L41" s="602"/>
      <c r="M41" s="602"/>
      <c r="N41" s="564" t="s">
        <v>487</v>
      </c>
      <c r="O41" s="564" t="s">
        <v>487</v>
      </c>
    </row>
    <row r="42" spans="1:28" s="169" customFormat="1" ht="15" customHeight="1">
      <c r="B42" s="918"/>
      <c r="C42" s="490" t="s">
        <v>514</v>
      </c>
      <c r="D42" s="603"/>
      <c r="E42" s="603"/>
      <c r="F42" s="603"/>
      <c r="G42" s="603"/>
      <c r="H42" s="603"/>
      <c r="I42" s="603"/>
      <c r="J42" s="603"/>
      <c r="K42" s="603"/>
      <c r="L42" s="603"/>
      <c r="M42" s="603"/>
      <c r="N42" s="566" t="s">
        <v>487</v>
      </c>
      <c r="O42" s="566" t="s">
        <v>487</v>
      </c>
    </row>
    <row r="43" spans="1:28" s="169" customFormat="1" ht="15" customHeight="1" thickBot="1">
      <c r="B43" s="919"/>
      <c r="C43" s="490" t="s">
        <v>429</v>
      </c>
      <c r="D43" s="464"/>
      <c r="E43" s="464"/>
      <c r="F43" s="464"/>
      <c r="G43" s="464"/>
      <c r="H43" s="464"/>
      <c r="I43" s="464"/>
      <c r="J43" s="464"/>
      <c r="K43" s="464"/>
      <c r="L43" s="464"/>
      <c r="M43" s="464"/>
      <c r="N43" s="564" t="s">
        <v>487</v>
      </c>
      <c r="O43" s="564" t="s">
        <v>487</v>
      </c>
    </row>
    <row r="44" spans="1:28" s="169" customFormat="1" ht="15" customHeight="1" thickBot="1">
      <c r="B44" s="923" t="s">
        <v>536</v>
      </c>
      <c r="C44" s="924"/>
      <c r="D44" s="204" t="str">
        <f>IF(D42="","",(ROUND((D39/D41),2)+ROUND((D40/D42),2))/2)</f>
        <v/>
      </c>
      <c r="E44" s="204" t="str">
        <f t="shared" ref="E44:M44" si="1">IF(E42="","",(ROUND((E39/E41),2)+ROUND((E40/E42),2))/2)</f>
        <v/>
      </c>
      <c r="F44" s="204" t="str">
        <f t="shared" si="1"/>
        <v/>
      </c>
      <c r="G44" s="204" t="str">
        <f t="shared" si="1"/>
        <v/>
      </c>
      <c r="H44" s="204" t="str">
        <f>IF(H42="","",(ROUND((H39/H41),2)+ROUND((H40/H42),2))/2)</f>
        <v/>
      </c>
      <c r="I44" s="204" t="str">
        <f t="shared" si="1"/>
        <v/>
      </c>
      <c r="J44" s="204" t="str">
        <f t="shared" si="1"/>
        <v/>
      </c>
      <c r="K44" s="204" t="str">
        <f t="shared" si="1"/>
        <v/>
      </c>
      <c r="L44" s="204" t="str">
        <f t="shared" si="1"/>
        <v/>
      </c>
      <c r="M44" s="204" t="str">
        <f t="shared" si="1"/>
        <v/>
      </c>
      <c r="N44" s="206" t="str">
        <f>IF(SUM(D44:M44)=0,"",SUM(D45:M45))</f>
        <v/>
      </c>
      <c r="O44" s="206" t="str">
        <f>IF(SUM(D44:M44)=0,"",(SUMIF(D35:M35,"更新",D45:M45)))</f>
        <v/>
      </c>
    </row>
    <row r="45" spans="1:28" s="169" customFormat="1" ht="19.2" hidden="1">
      <c r="B45" s="173"/>
      <c r="C45" s="173"/>
      <c r="D45" s="174" t="e">
        <f>D44*D36</f>
        <v>#VALUE!</v>
      </c>
      <c r="E45" s="174"/>
      <c r="F45" s="174"/>
      <c r="G45" s="174"/>
      <c r="H45" s="174"/>
      <c r="I45" s="174"/>
      <c r="J45" s="174"/>
      <c r="K45" s="174"/>
      <c r="L45" s="174"/>
      <c r="M45" s="174"/>
      <c r="N45" s="175"/>
    </row>
    <row r="46" spans="1:28" s="169" customFormat="1" ht="7.95" customHeight="1">
      <c r="B46" s="475"/>
      <c r="C46" s="475"/>
      <c r="D46" s="475"/>
      <c r="E46" s="475"/>
      <c r="F46" s="475"/>
      <c r="G46" s="475"/>
      <c r="H46" s="475"/>
      <c r="I46" s="475"/>
      <c r="J46" s="475"/>
      <c r="K46" s="475"/>
      <c r="L46" s="475"/>
      <c r="M46" s="475"/>
      <c r="N46" s="475"/>
      <c r="O46" s="475"/>
      <c r="P46" s="241"/>
      <c r="Q46" s="241"/>
      <c r="R46" s="241"/>
      <c r="S46" s="241"/>
      <c r="T46" s="241"/>
      <c r="U46" s="241"/>
      <c r="V46" s="241"/>
      <c r="W46" s="241"/>
      <c r="X46" s="241"/>
      <c r="Y46" s="241"/>
      <c r="Z46" s="241"/>
      <c r="AA46" s="241"/>
      <c r="AB46" s="241"/>
    </row>
    <row r="47" spans="1:28" s="169" customFormat="1" ht="15" customHeight="1">
      <c r="B47" s="349" t="s">
        <v>607</v>
      </c>
      <c r="C47" s="476"/>
      <c r="D47" s="475"/>
      <c r="E47" s="475"/>
      <c r="F47" s="475"/>
      <c r="G47" s="475"/>
      <c r="H47" s="475"/>
      <c r="I47" s="475"/>
      <c r="J47" s="475"/>
      <c r="K47" s="475"/>
      <c r="L47" s="475"/>
      <c r="M47" s="477"/>
      <c r="N47" s="475"/>
      <c r="O47" s="475"/>
    </row>
    <row r="48" spans="1:28" s="169" customFormat="1" ht="31.95" customHeight="1">
      <c r="A48" s="168"/>
      <c r="B48" s="478" t="s">
        <v>472</v>
      </c>
      <c r="C48" s="476"/>
      <c r="D48" s="475"/>
      <c r="E48" s="475"/>
      <c r="F48" s="909" t="s">
        <v>552</v>
      </c>
      <c r="G48" s="910"/>
      <c r="H48" s="911" t="str">
        <f>IF(N67="","",IF(O67="","省エネ設備更新の要件を満たしています。",IF(O69&gt;=N58,"省エネ設備更新の要件を満たしていません。","省エネ設備更新の要件を満たしています。")))</f>
        <v/>
      </c>
      <c r="I48" s="912"/>
      <c r="J48" s="912"/>
      <c r="K48" s="912"/>
      <c r="L48" s="913"/>
      <c r="M48" s="475"/>
      <c r="N48" s="475"/>
      <c r="O48" s="475"/>
    </row>
    <row r="49" spans="1:17" s="169" customFormat="1" ht="9" customHeight="1">
      <c r="A49" s="168"/>
      <c r="B49" s="478"/>
      <c r="C49" s="476"/>
      <c r="D49" s="475"/>
      <c r="E49" s="475"/>
      <c r="F49" s="475"/>
      <c r="G49" s="475"/>
      <c r="H49" s="475"/>
      <c r="I49" s="475"/>
      <c r="J49" s="475"/>
      <c r="K49" s="475"/>
      <c r="L49" s="475"/>
      <c r="M49" s="475"/>
      <c r="N49" s="475"/>
      <c r="O49" s="475"/>
    </row>
    <row r="50" spans="1:17" s="169" customFormat="1" ht="19.8" thickBot="1">
      <c r="A50" s="168"/>
      <c r="B50" s="349" t="s">
        <v>473</v>
      </c>
      <c r="C50" s="483"/>
      <c r="D50" s="479"/>
      <c r="E50" s="479"/>
      <c r="F50" s="479"/>
      <c r="G50" s="479"/>
      <c r="H50" s="479"/>
      <c r="I50" s="479"/>
      <c r="J50" s="479"/>
      <c r="K50" s="479"/>
      <c r="L50" s="479"/>
      <c r="M50" s="479"/>
      <c r="N50" s="479"/>
      <c r="O50" s="479"/>
    </row>
    <row r="51" spans="1:17" s="169" customFormat="1" ht="15" customHeight="1" thickBot="1">
      <c r="A51" s="168"/>
      <c r="B51" s="916" t="s">
        <v>474</v>
      </c>
      <c r="C51" s="916"/>
      <c r="D51" s="491" t="s">
        <v>522</v>
      </c>
      <c r="E51" s="491" t="s">
        <v>523</v>
      </c>
      <c r="F51" s="491" t="s">
        <v>524</v>
      </c>
      <c r="G51" s="491" t="s">
        <v>525</v>
      </c>
      <c r="H51" s="491" t="s">
        <v>526</v>
      </c>
      <c r="I51" s="491" t="s">
        <v>527</v>
      </c>
      <c r="J51" s="491" t="s">
        <v>528</v>
      </c>
      <c r="K51" s="491" t="s">
        <v>529</v>
      </c>
      <c r="L51" s="491" t="s">
        <v>530</v>
      </c>
      <c r="M51" s="491" t="s">
        <v>531</v>
      </c>
      <c r="N51" s="208" t="s">
        <v>485</v>
      </c>
      <c r="O51" s="479"/>
    </row>
    <row r="52" spans="1:17" s="169" customFormat="1" ht="15" customHeight="1">
      <c r="A52" s="168"/>
      <c r="B52" s="906" t="s">
        <v>486</v>
      </c>
      <c r="C52" s="906"/>
      <c r="D52" s="605"/>
      <c r="E52" s="606"/>
      <c r="F52" s="612"/>
      <c r="G52" s="612"/>
      <c r="H52" s="612"/>
      <c r="I52" s="612"/>
      <c r="J52" s="612"/>
      <c r="K52" s="612"/>
      <c r="L52" s="612"/>
      <c r="M52" s="612"/>
      <c r="N52" s="571" t="s">
        <v>487</v>
      </c>
      <c r="O52" s="479"/>
    </row>
    <row r="53" spans="1:17" s="169" customFormat="1" ht="15" customHeight="1">
      <c r="A53" s="168"/>
      <c r="B53" s="914" t="s">
        <v>488</v>
      </c>
      <c r="C53" s="915"/>
      <c r="D53" s="607"/>
      <c r="E53" s="607"/>
      <c r="F53" s="613"/>
      <c r="G53" s="613"/>
      <c r="H53" s="613"/>
      <c r="I53" s="613"/>
      <c r="J53" s="613"/>
      <c r="K53" s="613"/>
      <c r="L53" s="613"/>
      <c r="M53" s="613"/>
      <c r="N53" s="571" t="s">
        <v>487</v>
      </c>
      <c r="O53" s="479"/>
    </row>
    <row r="54" spans="1:17" s="169" customFormat="1" ht="15" customHeight="1">
      <c r="A54" s="168"/>
      <c r="B54" s="914" t="s">
        <v>489</v>
      </c>
      <c r="C54" s="915"/>
      <c r="D54" s="607"/>
      <c r="E54" s="607"/>
      <c r="F54" s="613"/>
      <c r="G54" s="613"/>
      <c r="H54" s="613"/>
      <c r="I54" s="613"/>
      <c r="J54" s="613"/>
      <c r="K54" s="613"/>
      <c r="L54" s="613"/>
      <c r="M54" s="613"/>
      <c r="N54" s="571" t="s">
        <v>487</v>
      </c>
      <c r="O54" s="479"/>
    </row>
    <row r="55" spans="1:17" s="169" customFormat="1" ht="15" customHeight="1" thickBot="1">
      <c r="A55" s="168"/>
      <c r="B55" s="906" t="s">
        <v>490</v>
      </c>
      <c r="C55" s="906"/>
      <c r="D55" s="559"/>
      <c r="E55" s="559"/>
      <c r="F55" s="614"/>
      <c r="G55" s="614"/>
      <c r="H55" s="614"/>
      <c r="I55" s="614"/>
      <c r="J55" s="614"/>
      <c r="K55" s="614"/>
      <c r="L55" s="614"/>
      <c r="M55" s="614"/>
      <c r="N55" s="571" t="s">
        <v>487</v>
      </c>
      <c r="O55" s="479"/>
    </row>
    <row r="56" spans="1:17" s="169" customFormat="1" ht="15" customHeight="1">
      <c r="A56" s="168"/>
      <c r="B56" s="906" t="s">
        <v>491</v>
      </c>
      <c r="C56" s="906"/>
      <c r="D56" s="608"/>
      <c r="E56" s="608"/>
      <c r="F56" s="615"/>
      <c r="G56" s="615"/>
      <c r="H56" s="615"/>
      <c r="I56" s="615"/>
      <c r="J56" s="615"/>
      <c r="K56" s="615"/>
      <c r="L56" s="615"/>
      <c r="M56" s="615"/>
      <c r="N56" s="209" t="str">
        <f>IF(SUM(D56:M56)=0,"",SUM(D56:M56))</f>
        <v/>
      </c>
      <c r="O56" s="479"/>
      <c r="Q56" s="273" t="s">
        <v>492</v>
      </c>
    </row>
    <row r="57" spans="1:17" s="169" customFormat="1" ht="15" customHeight="1">
      <c r="A57" s="168"/>
      <c r="B57" s="907" t="s">
        <v>493</v>
      </c>
      <c r="C57" s="907"/>
      <c r="D57" s="609"/>
      <c r="E57" s="609"/>
      <c r="F57" s="616"/>
      <c r="G57" s="616"/>
      <c r="H57" s="616"/>
      <c r="I57" s="616"/>
      <c r="J57" s="616"/>
      <c r="K57" s="616"/>
      <c r="L57" s="616"/>
      <c r="M57" s="616"/>
      <c r="N57" s="555" t="str">
        <f>IF(SUMPRODUCT(D56:M56,D57:M57)=0,"",SUMPRODUCT(D56:M56,D57:M57))</f>
        <v/>
      </c>
      <c r="O57" s="479"/>
      <c r="Q57" s="273"/>
    </row>
    <row r="58" spans="1:17" s="169" customFormat="1" ht="15" customHeight="1" thickBot="1">
      <c r="A58" s="168"/>
      <c r="B58" s="906" t="s">
        <v>494</v>
      </c>
      <c r="C58" s="906"/>
      <c r="D58" s="610"/>
      <c r="E58" s="611"/>
      <c r="F58" s="617"/>
      <c r="G58" s="618"/>
      <c r="H58" s="617"/>
      <c r="I58" s="618"/>
      <c r="J58" s="617"/>
      <c r="K58" s="618"/>
      <c r="L58" s="617"/>
      <c r="M58" s="618"/>
      <c r="N58" s="556" t="str">
        <f>IF(SUMPRODUCT(D56:M56,D58:M58)=0,"",SUMPRODUCT(D56:M56,D58:M58))</f>
        <v/>
      </c>
      <c r="O58" s="479"/>
    </row>
    <row r="59" spans="1:17" s="169" customFormat="1" ht="12" customHeight="1">
      <c r="B59" s="479"/>
      <c r="C59" s="479"/>
      <c r="D59" s="479"/>
      <c r="E59" s="479"/>
      <c r="F59" s="479"/>
      <c r="G59" s="479"/>
      <c r="H59" s="479"/>
      <c r="I59" s="479"/>
      <c r="J59" s="479"/>
      <c r="K59" s="479"/>
      <c r="L59" s="479"/>
      <c r="M59" s="479"/>
      <c r="N59" s="479"/>
      <c r="O59" s="479"/>
      <c r="Q59" s="273" t="s">
        <v>495</v>
      </c>
    </row>
    <row r="60" spans="1:17" s="169" customFormat="1" ht="19.8" thickBot="1">
      <c r="B60" s="349" t="s">
        <v>496</v>
      </c>
      <c r="C60" s="483"/>
      <c r="D60" s="479"/>
      <c r="E60" s="479"/>
      <c r="F60" s="479"/>
      <c r="G60" s="479"/>
      <c r="H60" s="479"/>
      <c r="I60" s="479"/>
      <c r="J60" s="479"/>
      <c r="K60" s="479"/>
      <c r="L60" s="479"/>
      <c r="M60" s="479"/>
      <c r="N60" s="479"/>
      <c r="O60" s="479"/>
      <c r="Q60" s="273"/>
    </row>
    <row r="61" spans="1:17" s="169" customFormat="1" ht="15" customHeight="1" thickBot="1">
      <c r="B61" s="916" t="s">
        <v>497</v>
      </c>
      <c r="C61" s="916"/>
      <c r="D61" s="491" t="s">
        <v>539</v>
      </c>
      <c r="E61" s="491" t="s">
        <v>540</v>
      </c>
      <c r="F61" s="491" t="s">
        <v>541</v>
      </c>
      <c r="G61" s="491" t="s">
        <v>542</v>
      </c>
      <c r="H61" s="491" t="s">
        <v>543</v>
      </c>
      <c r="I61" s="491" t="s">
        <v>544</v>
      </c>
      <c r="J61" s="491" t="s">
        <v>545</v>
      </c>
      <c r="K61" s="491" t="s">
        <v>546</v>
      </c>
      <c r="L61" s="491" t="s">
        <v>547</v>
      </c>
      <c r="M61" s="491" t="s">
        <v>548</v>
      </c>
      <c r="N61" s="208" t="s">
        <v>485</v>
      </c>
      <c r="O61" s="208" t="s">
        <v>508</v>
      </c>
    </row>
    <row r="62" spans="1:17" s="169" customFormat="1" ht="15" customHeight="1">
      <c r="A62" s="168"/>
      <c r="B62" s="906" t="s">
        <v>486</v>
      </c>
      <c r="C62" s="906"/>
      <c r="D62" s="605"/>
      <c r="E62" s="606"/>
      <c r="F62" s="606"/>
      <c r="G62" s="606"/>
      <c r="H62" s="606"/>
      <c r="I62" s="606"/>
      <c r="J62" s="606"/>
      <c r="K62" s="606"/>
      <c r="L62" s="606"/>
      <c r="M62" s="606"/>
      <c r="N62" s="571" t="s">
        <v>487</v>
      </c>
      <c r="O62" s="571" t="s">
        <v>487</v>
      </c>
      <c r="Q62" s="273" t="s">
        <v>509</v>
      </c>
    </row>
    <row r="63" spans="1:17" s="169" customFormat="1" ht="15" customHeight="1">
      <c r="A63" s="168"/>
      <c r="B63" s="914" t="s">
        <v>488</v>
      </c>
      <c r="C63" s="915"/>
      <c r="D63" s="607"/>
      <c r="E63" s="607"/>
      <c r="F63" s="607"/>
      <c r="G63" s="607"/>
      <c r="H63" s="607"/>
      <c r="I63" s="607"/>
      <c r="J63" s="607"/>
      <c r="K63" s="607"/>
      <c r="L63" s="607"/>
      <c r="M63" s="607"/>
      <c r="N63" s="571" t="s">
        <v>487</v>
      </c>
      <c r="O63" s="571" t="s">
        <v>487</v>
      </c>
    </row>
    <row r="64" spans="1:17" s="169" customFormat="1" ht="15" customHeight="1">
      <c r="B64" s="914" t="s">
        <v>489</v>
      </c>
      <c r="C64" s="915"/>
      <c r="D64" s="607"/>
      <c r="E64" s="607"/>
      <c r="F64" s="607"/>
      <c r="G64" s="607"/>
      <c r="H64" s="607"/>
      <c r="I64" s="607"/>
      <c r="J64" s="607"/>
      <c r="K64" s="607"/>
      <c r="L64" s="607"/>
      <c r="M64" s="607"/>
      <c r="N64" s="571" t="s">
        <v>487</v>
      </c>
      <c r="O64" s="571" t="s">
        <v>487</v>
      </c>
    </row>
    <row r="65" spans="2:15" s="169" customFormat="1" ht="15" customHeight="1">
      <c r="B65" s="906" t="s">
        <v>490</v>
      </c>
      <c r="C65" s="906"/>
      <c r="D65" s="559"/>
      <c r="E65" s="559"/>
      <c r="F65" s="559"/>
      <c r="G65" s="559"/>
      <c r="H65" s="559"/>
      <c r="I65" s="559"/>
      <c r="J65" s="559"/>
      <c r="K65" s="559"/>
      <c r="L65" s="559"/>
      <c r="M65" s="559"/>
      <c r="N65" s="571" t="s">
        <v>487</v>
      </c>
      <c r="O65" s="571" t="s">
        <v>487</v>
      </c>
    </row>
    <row r="66" spans="2:15" s="169" customFormat="1" ht="15" customHeight="1" thickBot="1">
      <c r="B66" s="904" t="s">
        <v>510</v>
      </c>
      <c r="C66" s="905"/>
      <c r="D66" s="559"/>
      <c r="E66" s="604"/>
      <c r="F66" s="604"/>
      <c r="G66" s="604"/>
      <c r="H66" s="604"/>
      <c r="I66" s="604"/>
      <c r="J66" s="604"/>
      <c r="K66" s="604"/>
      <c r="L66" s="604"/>
      <c r="M66" s="604"/>
      <c r="N66" s="571" t="s">
        <v>487</v>
      </c>
      <c r="O66" s="571" t="s">
        <v>487</v>
      </c>
    </row>
    <row r="67" spans="2:15" s="169" customFormat="1" ht="15" customHeight="1">
      <c r="B67" s="906" t="s">
        <v>491</v>
      </c>
      <c r="C67" s="906"/>
      <c r="D67" s="608"/>
      <c r="E67" s="608"/>
      <c r="F67" s="608"/>
      <c r="G67" s="608"/>
      <c r="H67" s="608"/>
      <c r="I67" s="608"/>
      <c r="J67" s="608"/>
      <c r="K67" s="608"/>
      <c r="L67" s="608"/>
      <c r="M67" s="608"/>
      <c r="N67" s="209" t="str">
        <f>IF(SUM(D67:M67)=0,"",SUM(D67:M67))</f>
        <v/>
      </c>
      <c r="O67" s="209" t="str">
        <f>IF(SUM(D67:M67)=0,"",SUMIF($D$66:$M$66,"更新",D67:M67))</f>
        <v/>
      </c>
    </row>
    <row r="68" spans="2:15" s="169" customFormat="1" ht="15" customHeight="1">
      <c r="B68" s="907" t="s">
        <v>493</v>
      </c>
      <c r="C68" s="907"/>
      <c r="D68" s="619"/>
      <c r="E68" s="619"/>
      <c r="F68" s="619"/>
      <c r="G68" s="619"/>
      <c r="H68" s="619"/>
      <c r="I68" s="619"/>
      <c r="J68" s="619"/>
      <c r="K68" s="619"/>
      <c r="L68" s="619"/>
      <c r="M68" s="619"/>
      <c r="N68" s="557" t="str">
        <f>IF(SUMPRODUCT(D67:M67,D68:M68)=0,"",SUMPRODUCT(D67:M67,D68:M68))</f>
        <v/>
      </c>
      <c r="O68" s="557" t="str">
        <f>IF(SUM(D68:M68)=0,"",SUMIF($D$66:$M$66,"更新",D68:M68))</f>
        <v/>
      </c>
    </row>
    <row r="69" spans="2:15" s="169" customFormat="1" ht="15" customHeight="1" thickBot="1">
      <c r="B69" s="906" t="s">
        <v>494</v>
      </c>
      <c r="C69" s="906"/>
      <c r="D69" s="610"/>
      <c r="E69" s="611"/>
      <c r="F69" s="611"/>
      <c r="G69" s="611"/>
      <c r="H69" s="611"/>
      <c r="I69" s="611"/>
      <c r="J69" s="611"/>
      <c r="K69" s="611"/>
      <c r="L69" s="611"/>
      <c r="M69" s="611"/>
      <c r="N69" s="556" t="str">
        <f>IF(SUMPRODUCT(D67:M67,D69:M69)=0,"",SUMPRODUCT(D67:M67,D69:M69))</f>
        <v/>
      </c>
      <c r="O69" s="556" t="str">
        <f>IF(SUM(D69:M69)=0,"",SUMIF($D$66:$M$66,"更新",D69:M69))</f>
        <v/>
      </c>
    </row>
    <row r="70" spans="2:15" s="169" customFormat="1" ht="15" customHeight="1">
      <c r="B70" s="908" t="s">
        <v>511</v>
      </c>
      <c r="C70" s="908"/>
      <c r="D70" s="620" t="str">
        <f t="shared" ref="D70:M70" si="2">IF(D65="高効率換気設備",IF(ISERROR(D69/D68),"",D69/D68),"---")</f>
        <v>---</v>
      </c>
      <c r="E70" s="621" t="str">
        <f t="shared" si="2"/>
        <v>---</v>
      </c>
      <c r="F70" s="621" t="str">
        <f t="shared" si="2"/>
        <v>---</v>
      </c>
      <c r="G70" s="621" t="str">
        <f t="shared" si="2"/>
        <v>---</v>
      </c>
      <c r="H70" s="621" t="str">
        <f t="shared" si="2"/>
        <v>---</v>
      </c>
      <c r="I70" s="621" t="str">
        <f t="shared" si="2"/>
        <v>---</v>
      </c>
      <c r="J70" s="621" t="str">
        <f t="shared" si="2"/>
        <v>---</v>
      </c>
      <c r="K70" s="621" t="str">
        <f t="shared" si="2"/>
        <v>---</v>
      </c>
      <c r="L70" s="621" t="str">
        <f t="shared" si="2"/>
        <v>---</v>
      </c>
      <c r="M70" s="621" t="str">
        <f t="shared" si="2"/>
        <v>---</v>
      </c>
      <c r="N70" s="572" t="s">
        <v>487</v>
      </c>
      <c r="O70" s="572" t="s">
        <v>487</v>
      </c>
    </row>
    <row r="71" spans="2:15" s="169" customFormat="1" ht="15" customHeight="1">
      <c r="B71" s="568" t="s">
        <v>562</v>
      </c>
      <c r="C71" s="569" t="s">
        <v>512</v>
      </c>
      <c r="D71" s="622"/>
      <c r="E71" s="623"/>
      <c r="F71" s="623"/>
      <c r="G71" s="623"/>
      <c r="H71" s="623"/>
      <c r="I71" s="623"/>
      <c r="J71" s="623"/>
      <c r="K71" s="623"/>
      <c r="L71" s="623"/>
      <c r="M71" s="623"/>
      <c r="N71" s="571" t="s">
        <v>487</v>
      </c>
      <c r="O71" s="571" t="s">
        <v>487</v>
      </c>
    </row>
    <row r="72" spans="2:15" s="169" customFormat="1" ht="15" customHeight="1">
      <c r="B72" s="570" t="s">
        <v>513</v>
      </c>
      <c r="C72" s="569" t="s">
        <v>514</v>
      </c>
      <c r="D72" s="622"/>
      <c r="E72" s="623"/>
      <c r="F72" s="623"/>
      <c r="G72" s="623"/>
      <c r="H72" s="623"/>
      <c r="I72" s="623"/>
      <c r="J72" s="623"/>
      <c r="K72" s="623"/>
      <c r="L72" s="623"/>
      <c r="M72" s="623"/>
      <c r="N72" s="573" t="s">
        <v>487</v>
      </c>
      <c r="O72" s="573" t="s">
        <v>487</v>
      </c>
    </row>
    <row r="73" spans="2:15" s="169" customFormat="1" ht="19.2">
      <c r="B73" s="349" t="s">
        <v>515</v>
      </c>
      <c r="C73" s="483"/>
      <c r="D73" s="479"/>
      <c r="E73" s="479"/>
      <c r="F73" s="479"/>
      <c r="G73" s="479"/>
      <c r="H73" s="479"/>
      <c r="I73" s="479"/>
      <c r="J73" s="479"/>
      <c r="K73" s="479"/>
      <c r="L73" s="479"/>
      <c r="M73" s="479"/>
      <c r="N73" s="479"/>
      <c r="O73" s="479"/>
    </row>
  </sheetData>
  <sheetProtection algorithmName="SHA-512" hashValue="E9U53fT1oDfwE5PKhNq7w6zFVmCMkVcrkQUqB0hma2polVVugQx/KhuRuEciQ2MnkBv1V19qv1J4x7rNGpz/wA==" saltValue="qDRLQ5l41safQf2gwgzS1w==" spinCount="100000" sheet="1" objects="1" scenarios="1"/>
  <mergeCells count="44">
    <mergeCell ref="B17:C17"/>
    <mergeCell ref="B18:C18"/>
    <mergeCell ref="B19:C19"/>
    <mergeCell ref="B20:B21"/>
    <mergeCell ref="B16:C16"/>
    <mergeCell ref="F10:G10"/>
    <mergeCell ref="H10:L10"/>
    <mergeCell ref="B13:C13"/>
    <mergeCell ref="B14:C14"/>
    <mergeCell ref="B15:C15"/>
    <mergeCell ref="B22:B24"/>
    <mergeCell ref="B37:C37"/>
    <mergeCell ref="B39:B40"/>
    <mergeCell ref="B41:B43"/>
    <mergeCell ref="B44:C44"/>
    <mergeCell ref="B35:C35"/>
    <mergeCell ref="B38:C38"/>
    <mergeCell ref="B36:C36"/>
    <mergeCell ref="B34:C34"/>
    <mergeCell ref="B25:C25"/>
    <mergeCell ref="B30:C30"/>
    <mergeCell ref="B31:C31"/>
    <mergeCell ref="B32:C32"/>
    <mergeCell ref="B33:C33"/>
    <mergeCell ref="F48:G48"/>
    <mergeCell ref="H48:L48"/>
    <mergeCell ref="B65:C65"/>
    <mergeCell ref="B52:C52"/>
    <mergeCell ref="B53:C53"/>
    <mergeCell ref="B54:C54"/>
    <mergeCell ref="B55:C55"/>
    <mergeCell ref="B56:C56"/>
    <mergeCell ref="B57:C57"/>
    <mergeCell ref="B58:C58"/>
    <mergeCell ref="B61:C61"/>
    <mergeCell ref="B62:C62"/>
    <mergeCell ref="B63:C63"/>
    <mergeCell ref="B64:C64"/>
    <mergeCell ref="B51:C51"/>
    <mergeCell ref="B66:C66"/>
    <mergeCell ref="B67:C67"/>
    <mergeCell ref="B68:C68"/>
    <mergeCell ref="B69:C69"/>
    <mergeCell ref="B70:C70"/>
  </mergeCells>
  <phoneticPr fontId="62"/>
  <conditionalFormatting sqref="D13:M13">
    <cfRule type="expression" dxfId="45" priority="8">
      <formula>OR(D29=1,D30=1)</formula>
    </cfRule>
  </conditionalFormatting>
  <conditionalFormatting sqref="D30:M30">
    <cfRule type="expression" dxfId="44" priority="7">
      <formula>OR(D44=1,D45=1)</formula>
    </cfRule>
  </conditionalFormatting>
  <conditionalFormatting sqref="D51:M51">
    <cfRule type="expression" dxfId="43" priority="2">
      <formula>#REF!=1</formula>
    </cfRule>
  </conditionalFormatting>
  <conditionalFormatting sqref="D61:M61">
    <cfRule type="expression" dxfId="42" priority="1">
      <formula>#REF!=1</formula>
    </cfRule>
  </conditionalFormatting>
  <conditionalFormatting sqref="D70:M70">
    <cfRule type="expression" dxfId="41" priority="5">
      <formula>#REF!="---"</formula>
    </cfRule>
    <cfRule type="expression" dxfId="40" priority="6">
      <formula>#REF!&gt;0.4</formula>
    </cfRule>
  </conditionalFormatting>
  <conditionalFormatting sqref="D71:M72">
    <cfRule type="expression" dxfId="39" priority="3">
      <formula>#REF!=""</formula>
    </cfRule>
    <cfRule type="expression" dxfId="38" priority="4">
      <formula>#REF!&lt;0.4</formula>
    </cfRule>
  </conditionalFormatting>
  <dataValidations count="10">
    <dataValidation type="list" allowBlank="1" showInputMessage="1" showErrorMessage="1" sqref="D38:M38" xr:uid="{00000000-0002-0000-0C00-000000000000}">
      <formula1>"①推奨機器,②基準達成率114%以上,③その他"</formula1>
    </dataValidation>
    <dataValidation type="list" allowBlank="1" showInputMessage="1" showErrorMessage="1" sqref="D35:M35 D66:M66" xr:uid="{00000000-0002-0000-0C00-000001000000}">
      <formula1>"更新,新設"</formula1>
    </dataValidation>
    <dataValidation type="list" allowBlank="1" showErrorMessage="1" sqref="D19:M19 D37:M37" xr:uid="{00000000-0002-0000-0C00-000002000000}">
      <formula1>"電気,都市ガス,LPG"</formula1>
    </dataValidation>
    <dataValidation type="list" allowBlank="1" showInputMessage="1" showErrorMessage="1" sqref="D17:M17 D34:M34" xr:uid="{00000000-0002-0000-0C00-000003000000}">
      <formula1>"電気式パッケージ形空調機,ガスヒートポンプ式空調機,ルームエアコン"</formula1>
    </dataValidation>
    <dataValidation type="list" allowBlank="1" showErrorMessage="1" promptTitle="『機器仕様入力書』　記入時のご注意" prompt="本シートご利用の場合は、省エネ計算シートの設備欄には記入しないでください。" sqref="D24:M24 D43:M43" xr:uid="{00000000-0002-0000-0C00-000004000000}">
      <formula1>"kW,ｍ3N/h,㎏/h"</formula1>
    </dataValidation>
    <dataValidation allowBlank="1" sqref="D15:M15 D32:M32 D53:M54 D63:M64" xr:uid="{00000000-0002-0000-0C00-000005000000}"/>
    <dataValidation allowBlank="1" showErrorMessage="1" promptTitle="『機器仕様入力書』　記入時のご注意" prompt="本シートご利用の場合は、省エネ計算シートの設備欄には記入しないでください。" sqref="D22:M23 D44:M45 D16:M16 D14:M14 D31:M31 D33:M33 D25:M26 D56:M58 D67:M72 D52:M52 D62:M62" xr:uid="{00000000-0002-0000-0C00-000006000000}"/>
    <dataValidation allowBlank="1" showErrorMessage="1" sqref="D39:M42 D20:M21 D36:M36 D18:M18" xr:uid="{00000000-0002-0000-0C00-000007000000}"/>
    <dataValidation type="list" allowBlank="1" sqref="D55:M55" xr:uid="{00000000-0002-0000-0C00-000008000000}">
      <formula1>"機械換気（換気扇等）,熱交換型換気設備"</formula1>
    </dataValidation>
    <dataValidation type="list" allowBlank="1" sqref="D65:M65" xr:uid="{00000000-0002-0000-0C00-000009000000}">
      <formula1>"高効率換気設備,熱交換型換気設備"</formula1>
    </dataValidation>
  </dataValidations>
  <pageMargins left="0.70866141732283472" right="0.70866141732283472" top="0.74803149606299213" bottom="0.74803149606299213" header="0.31496062992125984" footer="0.31496062992125984"/>
  <pageSetup paperSize="9" scale="91" fitToHeight="0" orientation="landscape" blackAndWhite="1" r:id="rId1"/>
  <headerFooter>
    <oddFooter>&amp;R（日本産業規格A列4番）</oddFooter>
  </headerFooter>
  <rowBreaks count="1" manualBreakCount="1">
    <brk id="45" min="1" max="1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D9FFFF"/>
  </sheetPr>
  <dimension ref="A1:AX36"/>
  <sheetViews>
    <sheetView view="pageBreakPreview" zoomScaleNormal="100" zoomScaleSheetLayoutView="100" workbookViewId="0"/>
  </sheetViews>
  <sheetFormatPr defaultColWidth="3.59765625" defaultRowHeight="13.2"/>
  <cols>
    <col min="1" max="1" width="2" style="42" customWidth="1"/>
    <col min="2" max="23" width="3.59765625" style="42"/>
    <col min="24" max="24" width="1.8984375" style="42" customWidth="1"/>
    <col min="25" max="16384" width="3.59765625" style="42"/>
  </cols>
  <sheetData>
    <row r="1" spans="1:24" ht="9" customHeight="1">
      <c r="X1" s="58"/>
    </row>
    <row r="2" spans="1:24" ht="12" customHeight="1">
      <c r="A2" s="55"/>
      <c r="B2" s="71"/>
      <c r="C2" s="71"/>
      <c r="D2" s="71"/>
      <c r="E2" s="71"/>
      <c r="F2" s="71"/>
      <c r="G2" s="71"/>
      <c r="H2" s="71"/>
      <c r="I2" s="71"/>
      <c r="J2" s="71"/>
      <c r="K2" s="71"/>
      <c r="L2" s="71"/>
      <c r="M2" s="71"/>
      <c r="N2" s="71"/>
      <c r="O2" s="71"/>
      <c r="P2" s="71"/>
      <c r="Q2" s="71"/>
      <c r="R2" s="71"/>
      <c r="S2" s="71"/>
      <c r="T2" s="71"/>
      <c r="U2" s="71"/>
      <c r="V2" s="71"/>
      <c r="W2" s="71"/>
      <c r="X2" s="236"/>
    </row>
    <row r="3" spans="1:24" ht="15" customHeight="1">
      <c r="A3" s="45"/>
      <c r="B3" s="399" t="s">
        <v>359</v>
      </c>
      <c r="C3" s="288"/>
      <c r="D3" s="288"/>
      <c r="E3" s="288"/>
      <c r="F3" s="288"/>
      <c r="G3" s="288"/>
      <c r="H3" s="288"/>
      <c r="I3" s="288"/>
      <c r="J3" s="288"/>
      <c r="K3" s="288"/>
      <c r="L3" s="288"/>
      <c r="M3" s="288"/>
      <c r="N3" s="288"/>
      <c r="O3" s="288"/>
      <c r="P3" s="288"/>
      <c r="Q3" s="288"/>
      <c r="R3" s="949" t="s">
        <v>601</v>
      </c>
      <c r="S3" s="949"/>
      <c r="T3" s="949"/>
      <c r="U3" s="949"/>
      <c r="V3" s="949"/>
      <c r="W3" s="949"/>
      <c r="X3" s="73" t="s">
        <v>574</v>
      </c>
    </row>
    <row r="4" spans="1:24" ht="15" customHeight="1">
      <c r="A4" s="45"/>
      <c r="B4" s="288"/>
      <c r="C4" s="288"/>
      <c r="D4" s="288"/>
      <c r="E4" s="288"/>
      <c r="F4" s="288"/>
      <c r="G4" s="288"/>
      <c r="H4" s="288"/>
      <c r="I4" s="288"/>
      <c r="J4" s="288"/>
      <c r="K4" s="288"/>
      <c r="L4" s="288"/>
      <c r="M4" s="288"/>
      <c r="N4" s="288"/>
      <c r="O4" s="288"/>
      <c r="P4" s="288"/>
      <c r="Q4" s="288"/>
      <c r="R4" s="288"/>
      <c r="S4" s="288"/>
      <c r="T4" s="288"/>
      <c r="U4" s="288"/>
      <c r="V4" s="288"/>
      <c r="W4" s="288"/>
      <c r="X4" s="73"/>
    </row>
    <row r="5" spans="1:24" ht="15" customHeight="1">
      <c r="A5" s="45"/>
      <c r="B5" s="288" t="s">
        <v>28</v>
      </c>
      <c r="C5" s="288"/>
      <c r="D5" s="288"/>
      <c r="E5" s="288"/>
      <c r="F5" s="288"/>
      <c r="G5" s="288"/>
      <c r="H5" s="288"/>
      <c r="I5" s="288"/>
      <c r="J5" s="288"/>
      <c r="K5" s="288"/>
      <c r="L5" s="288"/>
      <c r="M5" s="288"/>
      <c r="N5" s="288"/>
      <c r="O5" s="288"/>
      <c r="P5" s="288"/>
      <c r="Q5" s="288"/>
      <c r="R5" s="289"/>
      <c r="S5" s="289"/>
      <c r="T5" s="289"/>
      <c r="U5" s="289"/>
      <c r="V5" s="289"/>
      <c r="W5" s="289"/>
      <c r="X5" s="73"/>
    </row>
    <row r="6" spans="1:24" ht="15" customHeight="1">
      <c r="A6" s="45"/>
      <c r="B6" s="288" t="s">
        <v>275</v>
      </c>
      <c r="C6" s="288"/>
      <c r="D6" s="288"/>
      <c r="E6" s="288"/>
      <c r="F6" s="288"/>
      <c r="G6" s="288"/>
      <c r="H6" s="288"/>
      <c r="I6" s="288"/>
      <c r="J6" s="288"/>
      <c r="K6" s="288"/>
      <c r="L6" s="288"/>
      <c r="M6" s="288"/>
      <c r="N6" s="288"/>
      <c r="O6" s="288"/>
      <c r="P6" s="288"/>
      <c r="Q6" s="288"/>
      <c r="R6" s="289"/>
      <c r="S6" s="289"/>
      <c r="T6" s="289"/>
      <c r="U6" s="289"/>
      <c r="V6" s="289"/>
      <c r="W6" s="289"/>
      <c r="X6" s="73"/>
    </row>
    <row r="7" spans="1:24" ht="15" customHeight="1">
      <c r="A7" s="45"/>
      <c r="B7" s="288"/>
      <c r="C7" s="288"/>
      <c r="D7" s="288"/>
      <c r="E7" s="288"/>
      <c r="F7" s="288"/>
      <c r="G7" s="288"/>
      <c r="H7" s="288"/>
      <c r="I7" s="288"/>
      <c r="J7" s="288"/>
      <c r="K7" s="288"/>
      <c r="L7" s="288"/>
      <c r="M7" s="288"/>
      <c r="N7" s="288"/>
      <c r="O7" s="288"/>
      <c r="P7" s="288"/>
      <c r="Q7" s="288"/>
      <c r="R7" s="289"/>
      <c r="S7" s="289"/>
      <c r="T7" s="289"/>
      <c r="U7" s="289"/>
      <c r="V7" s="289"/>
      <c r="W7" s="289"/>
      <c r="X7" s="73"/>
    </row>
    <row r="8" spans="1:24" ht="15" customHeight="1">
      <c r="A8" s="45"/>
      <c r="B8" s="288"/>
      <c r="C8" s="288"/>
      <c r="D8" s="288"/>
      <c r="E8" s="288"/>
      <c r="F8" s="288"/>
      <c r="G8" s="288"/>
      <c r="H8" s="288"/>
      <c r="I8" s="288"/>
      <c r="J8" s="288"/>
      <c r="K8" s="288"/>
      <c r="L8" s="288" t="s">
        <v>271</v>
      </c>
      <c r="M8" s="288"/>
      <c r="N8" s="288"/>
      <c r="O8" s="288"/>
      <c r="P8" s="288"/>
      <c r="Q8" s="288"/>
      <c r="R8" s="288"/>
      <c r="S8" s="288"/>
      <c r="T8" s="288"/>
      <c r="U8" s="288"/>
      <c r="V8" s="288"/>
      <c r="W8" s="291"/>
      <c r="X8" s="73"/>
    </row>
    <row r="9" spans="1:24" ht="15" customHeight="1">
      <c r="A9" s="45"/>
      <c r="B9" s="288"/>
      <c r="C9" s="289"/>
      <c r="D9" s="289"/>
      <c r="E9" s="289"/>
      <c r="F9" s="289"/>
      <c r="G9" s="289"/>
      <c r="H9" s="289"/>
      <c r="I9" s="289"/>
      <c r="J9" s="289"/>
      <c r="K9" s="289"/>
      <c r="L9" s="289"/>
      <c r="M9" s="288" t="s">
        <v>573</v>
      </c>
      <c r="N9" s="288"/>
      <c r="O9" s="399"/>
      <c r="P9" s="516">
        <f>入力シート!$E$12</f>
        <v>0</v>
      </c>
      <c r="Q9" s="399"/>
      <c r="R9" s="399"/>
      <c r="S9" s="399"/>
      <c r="T9" s="399"/>
      <c r="U9" s="399"/>
      <c r="V9" s="514"/>
      <c r="W9" s="514"/>
      <c r="X9" s="73"/>
    </row>
    <row r="10" spans="1:24" ht="15" customHeight="1">
      <c r="A10" s="45"/>
      <c r="B10" s="288"/>
      <c r="C10" s="289"/>
      <c r="D10" s="289"/>
      <c r="E10" s="289"/>
      <c r="F10" s="289"/>
      <c r="G10" s="289"/>
      <c r="H10" s="289"/>
      <c r="I10" s="289"/>
      <c r="J10" s="289"/>
      <c r="K10" s="289"/>
      <c r="L10" s="289"/>
      <c r="M10" s="288" t="s">
        <v>364</v>
      </c>
      <c r="N10" s="288"/>
      <c r="O10" s="675">
        <f>入力シート!$E$13</f>
        <v>0</v>
      </c>
      <c r="P10" s="675"/>
      <c r="Q10" s="675"/>
      <c r="R10" s="675"/>
      <c r="S10" s="675"/>
      <c r="T10" s="675"/>
      <c r="U10" s="675"/>
      <c r="V10" s="675"/>
      <c r="W10" s="675"/>
      <c r="X10" s="73"/>
    </row>
    <row r="11" spans="1:24" ht="15" customHeight="1">
      <c r="A11" s="45"/>
      <c r="B11" s="288"/>
      <c r="C11" s="289"/>
      <c r="D11" s="289"/>
      <c r="E11" s="289"/>
      <c r="F11" s="289"/>
      <c r="G11" s="289"/>
      <c r="H11" s="289"/>
      <c r="I11" s="289"/>
      <c r="J11" s="289"/>
      <c r="K11" s="289"/>
      <c r="L11" s="289"/>
      <c r="M11" s="288" t="s">
        <v>365</v>
      </c>
      <c r="N11" s="288"/>
      <c r="O11" s="676">
        <f>入力シート!$E$11</f>
        <v>0</v>
      </c>
      <c r="P11" s="676"/>
      <c r="Q11" s="676"/>
      <c r="R11" s="676"/>
      <c r="S11" s="676"/>
      <c r="T11" s="676"/>
      <c r="U11" s="676"/>
      <c r="V11" s="676"/>
      <c r="W11" s="676"/>
      <c r="X11" s="73"/>
    </row>
    <row r="12" spans="1:24" ht="15" customHeight="1">
      <c r="A12" s="45"/>
      <c r="B12" s="288"/>
      <c r="C12" s="289"/>
      <c r="D12" s="289"/>
      <c r="E12" s="289"/>
      <c r="F12" s="289"/>
      <c r="G12" s="289"/>
      <c r="H12" s="289"/>
      <c r="I12" s="289"/>
      <c r="J12" s="289"/>
      <c r="K12" s="289"/>
      <c r="L12" s="289"/>
      <c r="M12" s="288" t="s">
        <v>366</v>
      </c>
      <c r="N12" s="288"/>
      <c r="O12" s="399"/>
      <c r="P12" s="516">
        <f>入力シート!$E$16</f>
        <v>0</v>
      </c>
      <c r="Q12" s="399"/>
      <c r="R12" s="399"/>
      <c r="S12" s="399"/>
      <c r="T12" s="399"/>
      <c r="U12" s="399"/>
      <c r="V12" s="514"/>
      <c r="W12" s="514"/>
      <c r="X12" s="73"/>
    </row>
    <row r="13" spans="1:24" ht="15" customHeight="1">
      <c r="A13" s="45"/>
      <c r="B13" s="288"/>
      <c r="C13" s="289"/>
      <c r="D13" s="289"/>
      <c r="E13" s="289"/>
      <c r="F13" s="289"/>
      <c r="G13" s="289"/>
      <c r="H13" s="289"/>
      <c r="I13" s="289"/>
      <c r="J13" s="289"/>
      <c r="K13" s="289"/>
      <c r="L13" s="289"/>
      <c r="M13" s="288" t="s">
        <v>367</v>
      </c>
      <c r="N13" s="288"/>
      <c r="O13" s="399"/>
      <c r="P13" s="516">
        <f>入力シート!$E$17</f>
        <v>0</v>
      </c>
      <c r="Q13" s="399"/>
      <c r="R13" s="399"/>
      <c r="S13" s="399"/>
      <c r="T13" s="399"/>
      <c r="U13" s="399"/>
      <c r="V13" s="399"/>
      <c r="W13" s="518"/>
      <c r="X13" s="73"/>
    </row>
    <row r="14" spans="1:24" ht="15" customHeight="1">
      <c r="A14" s="45"/>
      <c r="B14" s="288"/>
      <c r="C14" s="289"/>
      <c r="D14" s="289"/>
      <c r="E14" s="289"/>
      <c r="F14" s="289"/>
      <c r="G14" s="289"/>
      <c r="H14" s="289"/>
      <c r="I14" s="289"/>
      <c r="J14" s="289"/>
      <c r="K14" s="289"/>
      <c r="L14" s="289"/>
      <c r="M14" s="288"/>
      <c r="N14" s="288"/>
      <c r="O14" s="288"/>
      <c r="P14" s="288"/>
      <c r="Q14" s="288"/>
      <c r="R14" s="288"/>
      <c r="S14" s="288"/>
      <c r="T14" s="288"/>
      <c r="U14" s="288"/>
      <c r="V14" s="288"/>
      <c r="W14" s="293"/>
      <c r="X14" s="73"/>
    </row>
    <row r="15" spans="1:24" ht="15" customHeight="1">
      <c r="A15" s="45"/>
      <c r="B15" s="288"/>
      <c r="C15" s="288"/>
      <c r="D15" s="288"/>
      <c r="E15" s="288"/>
      <c r="F15" s="288"/>
      <c r="G15" s="288"/>
      <c r="H15" s="288"/>
      <c r="I15" s="288"/>
      <c r="J15" s="288"/>
      <c r="K15" s="288"/>
      <c r="L15" s="288"/>
      <c r="M15" s="288"/>
      <c r="N15" s="288"/>
      <c r="O15" s="288"/>
      <c r="P15" s="288"/>
      <c r="Q15" s="288"/>
      <c r="R15" s="288"/>
      <c r="S15" s="288"/>
      <c r="T15" s="288"/>
      <c r="U15" s="288"/>
      <c r="V15" s="288"/>
      <c r="W15" s="291"/>
      <c r="X15" s="73"/>
    </row>
    <row r="16" spans="1:24" ht="41.25" customHeight="1">
      <c r="A16" s="45"/>
      <c r="B16" s="692" t="s">
        <v>116</v>
      </c>
      <c r="C16" s="692"/>
      <c r="D16" s="692"/>
      <c r="E16" s="692"/>
      <c r="F16" s="692"/>
      <c r="G16" s="692"/>
      <c r="H16" s="692"/>
      <c r="I16" s="692"/>
      <c r="J16" s="692"/>
      <c r="K16" s="692"/>
      <c r="L16" s="692"/>
      <c r="M16" s="692"/>
      <c r="N16" s="692"/>
      <c r="O16" s="692"/>
      <c r="P16" s="692"/>
      <c r="Q16" s="692"/>
      <c r="R16" s="692"/>
      <c r="S16" s="692"/>
      <c r="T16" s="692"/>
      <c r="U16" s="692"/>
      <c r="V16" s="692"/>
      <c r="W16" s="692"/>
      <c r="X16" s="73"/>
    </row>
    <row r="17" spans="1:50">
      <c r="A17" s="45"/>
      <c r="B17" s="288"/>
      <c r="C17" s="288"/>
      <c r="D17" s="288"/>
      <c r="E17" s="288"/>
      <c r="F17" s="288"/>
      <c r="G17" s="288"/>
      <c r="H17" s="288"/>
      <c r="I17" s="288"/>
      <c r="J17" s="288"/>
      <c r="K17" s="288"/>
      <c r="L17" s="288"/>
      <c r="M17" s="288"/>
      <c r="N17" s="288"/>
      <c r="O17" s="288"/>
      <c r="P17" s="288"/>
      <c r="Q17" s="288"/>
      <c r="R17" s="288"/>
      <c r="S17" s="288"/>
      <c r="T17" s="288"/>
      <c r="U17" s="288"/>
      <c r="V17" s="288"/>
      <c r="W17" s="288"/>
      <c r="X17" s="73"/>
    </row>
    <row r="18" spans="1:50">
      <c r="A18" s="45"/>
      <c r="B18" s="288"/>
      <c r="C18" s="288"/>
      <c r="D18" s="288"/>
      <c r="E18" s="288"/>
      <c r="F18" s="288"/>
      <c r="G18" s="288"/>
      <c r="H18" s="288"/>
      <c r="I18" s="288"/>
      <c r="J18" s="288"/>
      <c r="K18" s="288"/>
      <c r="L18" s="288"/>
      <c r="M18" s="288"/>
      <c r="N18" s="288"/>
      <c r="O18" s="288"/>
      <c r="P18" s="288"/>
      <c r="Q18" s="288"/>
      <c r="R18" s="288"/>
      <c r="S18" s="288"/>
      <c r="T18" s="288"/>
      <c r="U18" s="288"/>
      <c r="V18" s="288"/>
      <c r="W18" s="288"/>
      <c r="X18" s="73"/>
    </row>
    <row r="19" spans="1:50" ht="18.75" customHeight="1">
      <c r="A19" s="45"/>
      <c r="B19" s="955" t="str">
        <f>IF(入力シート!$E$38="","",入力シート!$E$38)</f>
        <v/>
      </c>
      <c r="C19" s="955"/>
      <c r="D19" s="955"/>
      <c r="E19" s="955"/>
      <c r="F19" s="955"/>
      <c r="G19" s="293" t="s">
        <v>94</v>
      </c>
      <c r="H19" s="955" t="str">
        <f>IF(入力シート!$E$39="","",入力シート!$E$39)</f>
        <v/>
      </c>
      <c r="I19" s="955"/>
      <c r="J19" s="955"/>
      <c r="K19" s="955"/>
      <c r="L19" s="955"/>
      <c r="M19" s="955"/>
      <c r="N19" s="288" t="s">
        <v>600</v>
      </c>
      <c r="O19" s="288"/>
      <c r="P19" s="288"/>
      <c r="Q19" s="288"/>
      <c r="R19" s="288"/>
      <c r="S19" s="288"/>
      <c r="T19" s="288"/>
      <c r="U19" s="288"/>
      <c r="V19" s="288"/>
      <c r="W19" s="288"/>
      <c r="X19" s="73"/>
      <c r="AC19" s="274"/>
      <c r="AD19" s="274"/>
      <c r="AE19" s="274"/>
      <c r="AF19" s="274"/>
      <c r="AG19" s="274"/>
      <c r="AH19" s="274"/>
      <c r="AI19" s="274"/>
      <c r="AJ19" s="274"/>
      <c r="AK19" s="274"/>
      <c r="AL19" s="274"/>
      <c r="AM19" s="274"/>
      <c r="AN19" s="274"/>
      <c r="AO19" s="274"/>
      <c r="AP19" s="274"/>
      <c r="AQ19" s="274"/>
      <c r="AR19" s="274"/>
      <c r="AS19" s="274"/>
      <c r="AT19" s="274"/>
      <c r="AU19" s="274"/>
      <c r="AV19" s="274"/>
      <c r="AW19" s="274"/>
      <c r="AX19" s="274"/>
    </row>
    <row r="20" spans="1:50" ht="49.5" customHeight="1">
      <c r="A20" s="45"/>
      <c r="B20" s="935" t="s">
        <v>651</v>
      </c>
      <c r="C20" s="935"/>
      <c r="D20" s="935"/>
      <c r="E20" s="935"/>
      <c r="F20" s="935"/>
      <c r="G20" s="935"/>
      <c r="H20" s="935"/>
      <c r="I20" s="935"/>
      <c r="J20" s="935"/>
      <c r="K20" s="935"/>
      <c r="L20" s="935"/>
      <c r="M20" s="935"/>
      <c r="N20" s="935"/>
      <c r="O20" s="935"/>
      <c r="P20" s="935"/>
      <c r="Q20" s="935"/>
      <c r="R20" s="935"/>
      <c r="S20" s="935"/>
      <c r="T20" s="935"/>
      <c r="U20" s="935"/>
      <c r="V20" s="935"/>
      <c r="W20" s="935"/>
      <c r="X20" s="73"/>
    </row>
    <row r="21" spans="1:50" ht="30.75" customHeight="1">
      <c r="A21" s="45"/>
      <c r="B21" s="936" t="s">
        <v>123</v>
      </c>
      <c r="C21" s="936"/>
      <c r="D21" s="936"/>
      <c r="E21" s="936"/>
      <c r="F21" s="936"/>
      <c r="G21" s="936"/>
      <c r="H21" s="936"/>
      <c r="I21" s="936"/>
      <c r="J21" s="936"/>
      <c r="K21" s="936"/>
      <c r="L21" s="936"/>
      <c r="M21" s="936"/>
      <c r="N21" s="936"/>
      <c r="O21" s="936"/>
      <c r="P21" s="936"/>
      <c r="Q21" s="936"/>
      <c r="R21" s="936"/>
      <c r="S21" s="936"/>
      <c r="T21" s="936"/>
      <c r="U21" s="936"/>
      <c r="V21" s="936"/>
      <c r="W21" s="936"/>
      <c r="X21" s="73"/>
    </row>
    <row r="22" spans="1:50" ht="33.75" customHeight="1">
      <c r="A22" s="45"/>
      <c r="B22" s="937" t="s">
        <v>42</v>
      </c>
      <c r="C22" s="938"/>
      <c r="D22" s="938"/>
      <c r="E22" s="938"/>
      <c r="F22" s="938"/>
      <c r="G22" s="939"/>
      <c r="H22" s="950">
        <f>入力シート!$E$8</f>
        <v>0</v>
      </c>
      <c r="I22" s="951"/>
      <c r="J22" s="951"/>
      <c r="K22" s="951"/>
      <c r="L22" s="951"/>
      <c r="M22" s="951"/>
      <c r="N22" s="951"/>
      <c r="O22" s="951"/>
      <c r="P22" s="951"/>
      <c r="Q22" s="951"/>
      <c r="R22" s="951"/>
      <c r="S22" s="951"/>
      <c r="T22" s="951"/>
      <c r="U22" s="951"/>
      <c r="V22" s="951"/>
      <c r="W22" s="952"/>
      <c r="X22" s="73"/>
    </row>
    <row r="23" spans="1:50" ht="23.25" customHeight="1">
      <c r="A23" s="45"/>
      <c r="B23" s="953" t="s">
        <v>99</v>
      </c>
      <c r="C23" s="936"/>
      <c r="D23" s="936"/>
      <c r="E23" s="936"/>
      <c r="F23" s="936"/>
      <c r="G23" s="954"/>
      <c r="H23" s="940">
        <f>入力シート!$E$40</f>
        <v>0</v>
      </c>
      <c r="I23" s="941"/>
      <c r="J23" s="941"/>
      <c r="K23" s="941"/>
      <c r="L23" s="941"/>
      <c r="M23" s="941"/>
      <c r="N23" s="941"/>
      <c r="O23" s="941"/>
      <c r="P23" s="941"/>
      <c r="Q23" s="941"/>
      <c r="R23" s="941"/>
      <c r="S23" s="941"/>
      <c r="T23" s="941"/>
      <c r="U23" s="941"/>
      <c r="V23" s="941"/>
      <c r="W23" s="942"/>
      <c r="X23" s="73"/>
    </row>
    <row r="24" spans="1:50" ht="42.75" customHeight="1">
      <c r="A24" s="45"/>
      <c r="B24" s="932" t="s">
        <v>117</v>
      </c>
      <c r="C24" s="933"/>
      <c r="D24" s="933"/>
      <c r="E24" s="933"/>
      <c r="F24" s="933"/>
      <c r="G24" s="934"/>
      <c r="H24" s="946" t="str">
        <f>IF(入力シート!$E$5="","",入力シート!$E$5)</f>
        <v/>
      </c>
      <c r="I24" s="947"/>
      <c r="J24" s="947"/>
      <c r="K24" s="947"/>
      <c r="L24" s="947"/>
      <c r="M24" s="947"/>
      <c r="N24" s="947"/>
      <c r="O24" s="947"/>
      <c r="P24" s="947"/>
      <c r="Q24" s="947"/>
      <c r="R24" s="947"/>
      <c r="S24" s="947"/>
      <c r="T24" s="947"/>
      <c r="U24" s="947"/>
      <c r="V24" s="947"/>
      <c r="W24" s="948"/>
      <c r="X24" s="73"/>
    </row>
    <row r="25" spans="1:50" ht="71.25" customHeight="1">
      <c r="A25" s="45"/>
      <c r="B25" s="932" t="s">
        <v>118</v>
      </c>
      <c r="C25" s="933"/>
      <c r="D25" s="933"/>
      <c r="E25" s="933"/>
      <c r="F25" s="933"/>
      <c r="G25" s="934"/>
      <c r="H25" s="943"/>
      <c r="I25" s="944"/>
      <c r="J25" s="944"/>
      <c r="K25" s="944"/>
      <c r="L25" s="944"/>
      <c r="M25" s="944"/>
      <c r="N25" s="944"/>
      <c r="O25" s="944"/>
      <c r="P25" s="944"/>
      <c r="Q25" s="944"/>
      <c r="R25" s="944"/>
      <c r="S25" s="944"/>
      <c r="T25" s="944"/>
      <c r="U25" s="944"/>
      <c r="V25" s="944"/>
      <c r="W25" s="945"/>
      <c r="X25" s="73"/>
    </row>
    <row r="26" spans="1:50">
      <c r="A26" s="45"/>
      <c r="B26" s="288"/>
      <c r="C26" s="288"/>
      <c r="D26" s="288"/>
      <c r="E26" s="288"/>
      <c r="F26" s="288"/>
      <c r="G26" s="288"/>
      <c r="H26" s="288"/>
      <c r="I26" s="288"/>
      <c r="J26" s="288"/>
      <c r="K26" s="288"/>
      <c r="L26" s="288"/>
      <c r="M26" s="288"/>
      <c r="N26" s="288"/>
      <c r="O26" s="288"/>
      <c r="P26" s="288"/>
      <c r="Q26" s="288"/>
      <c r="R26" s="288"/>
      <c r="S26" s="288"/>
      <c r="T26" s="288"/>
      <c r="U26" s="288"/>
      <c r="V26" s="288"/>
      <c r="W26" s="288"/>
      <c r="X26" s="73"/>
    </row>
    <row r="27" spans="1:50">
      <c r="A27" s="45"/>
      <c r="B27" s="288"/>
      <c r="C27" s="288"/>
      <c r="D27" s="288"/>
      <c r="E27" s="288"/>
      <c r="F27" s="288"/>
      <c r="G27" s="288"/>
      <c r="H27" s="288"/>
      <c r="I27" s="288"/>
      <c r="J27" s="288"/>
      <c r="K27" s="288"/>
      <c r="L27" s="288"/>
      <c r="M27" s="288"/>
      <c r="N27" s="288"/>
      <c r="O27" s="288"/>
      <c r="P27" s="288"/>
      <c r="Q27" s="288"/>
      <c r="R27" s="288"/>
      <c r="S27" s="288"/>
      <c r="T27" s="288"/>
      <c r="U27" s="288"/>
      <c r="V27" s="288"/>
      <c r="W27" s="288"/>
      <c r="X27" s="73"/>
    </row>
    <row r="28" spans="1:50" ht="20.100000000000001" customHeight="1">
      <c r="A28" s="45"/>
      <c r="B28" s="296" t="s">
        <v>376</v>
      </c>
      <c r="C28" s="297"/>
      <c r="D28" s="297"/>
      <c r="E28" s="297"/>
      <c r="F28" s="297"/>
      <c r="G28" s="297"/>
      <c r="H28" s="297"/>
      <c r="I28" s="297"/>
      <c r="J28" s="298"/>
      <c r="K28" s="298"/>
      <c r="L28" s="299" t="s">
        <v>237</v>
      </c>
      <c r="M28" s="299"/>
      <c r="N28" s="299"/>
      <c r="O28" s="299"/>
      <c r="P28" s="299"/>
      <c r="Q28" s="299"/>
      <c r="R28" s="299"/>
      <c r="S28" s="299"/>
      <c r="T28" s="299"/>
      <c r="U28" s="299"/>
      <c r="V28" s="299"/>
      <c r="W28" s="400"/>
      <c r="X28" s="73"/>
    </row>
    <row r="29" spans="1:50" ht="20.100000000000001" customHeight="1">
      <c r="A29" s="45"/>
      <c r="B29" s="300"/>
      <c r="C29" s="301"/>
      <c r="D29" s="302" t="s">
        <v>567</v>
      </c>
      <c r="E29" s="537" t="s">
        <v>45</v>
      </c>
      <c r="F29" s="516">
        <f>入力シート!$E$18</f>
        <v>0</v>
      </c>
      <c r="G29" s="536"/>
      <c r="H29" s="536"/>
      <c r="I29" s="301"/>
      <c r="J29" s="288"/>
      <c r="K29" s="288"/>
      <c r="L29" s="290"/>
      <c r="M29" s="290"/>
      <c r="N29" s="290"/>
      <c r="O29" s="290"/>
      <c r="P29" s="290"/>
      <c r="Q29" s="290"/>
      <c r="R29" s="290"/>
      <c r="S29" s="290"/>
      <c r="T29" s="290"/>
      <c r="U29" s="290"/>
      <c r="V29" s="290"/>
      <c r="W29" s="401"/>
      <c r="X29" s="73"/>
    </row>
    <row r="30" spans="1:50" ht="20.100000000000001" customHeight="1">
      <c r="A30" s="45"/>
      <c r="B30" s="300"/>
      <c r="C30" s="301"/>
      <c r="D30" s="302" t="s">
        <v>37</v>
      </c>
      <c r="E30" s="516">
        <f>入力シート!$E$19</f>
        <v>0</v>
      </c>
      <c r="F30" s="536"/>
      <c r="G30" s="536"/>
      <c r="H30" s="536"/>
      <c r="I30" s="301"/>
      <c r="J30" s="288"/>
      <c r="K30" s="288"/>
      <c r="L30" s="290"/>
      <c r="M30" s="290"/>
      <c r="N30" s="290"/>
      <c r="O30" s="290"/>
      <c r="P30" s="290"/>
      <c r="Q30" s="290"/>
      <c r="R30" s="290"/>
      <c r="S30" s="290"/>
      <c r="T30" s="290"/>
      <c r="U30" s="290"/>
      <c r="V30" s="290"/>
      <c r="W30" s="401"/>
      <c r="X30" s="73"/>
    </row>
    <row r="31" spans="1:50" ht="20.100000000000001" customHeight="1">
      <c r="A31" s="45"/>
      <c r="B31" s="300"/>
      <c r="C31" s="301"/>
      <c r="D31" s="302" t="s">
        <v>568</v>
      </c>
      <c r="E31" s="516" t="str">
        <f>IF(入力シート!$E$20="","",入力シート!$E$20&amp;" / "&amp;入力シート!$E$22)</f>
        <v/>
      </c>
      <c r="F31" s="536"/>
      <c r="G31" s="536"/>
      <c r="H31" s="536"/>
      <c r="I31" s="301"/>
      <c r="J31" s="288"/>
      <c r="K31" s="288"/>
      <c r="L31" s="290"/>
      <c r="M31" s="290"/>
      <c r="N31" s="290"/>
      <c r="O31" s="290"/>
      <c r="P31" s="290"/>
      <c r="Q31" s="290"/>
      <c r="R31" s="290"/>
      <c r="S31" s="290"/>
      <c r="T31" s="290"/>
      <c r="U31" s="290"/>
      <c r="V31" s="290"/>
      <c r="W31" s="401"/>
      <c r="X31" s="73"/>
    </row>
    <row r="32" spans="1:50" ht="20.100000000000001" customHeight="1">
      <c r="A32" s="45"/>
      <c r="B32" s="300"/>
      <c r="C32" s="301"/>
      <c r="D32" s="302" t="s">
        <v>38</v>
      </c>
      <c r="E32" s="516">
        <f>入力シート!$E$23</f>
        <v>0</v>
      </c>
      <c r="F32" s="536"/>
      <c r="G32" s="536"/>
      <c r="H32" s="536"/>
      <c r="I32" s="301"/>
      <c r="J32" s="288"/>
      <c r="K32" s="288"/>
      <c r="L32" s="288"/>
      <c r="M32" s="288"/>
      <c r="N32" s="288"/>
      <c r="O32" s="288"/>
      <c r="P32" s="288"/>
      <c r="Q32" s="288"/>
      <c r="R32" s="288"/>
      <c r="S32" s="288"/>
      <c r="T32" s="288"/>
      <c r="U32" s="288"/>
      <c r="V32" s="288"/>
      <c r="W32" s="303"/>
      <c r="X32" s="73"/>
    </row>
    <row r="33" spans="1:24" ht="20.100000000000001" customHeight="1">
      <c r="A33" s="45"/>
      <c r="B33" s="300"/>
      <c r="C33" s="301"/>
      <c r="D33" s="302" t="s">
        <v>39</v>
      </c>
      <c r="E33" s="516">
        <f>入力シート!$E$24</f>
        <v>0</v>
      </c>
      <c r="F33" s="536"/>
      <c r="G33" s="536"/>
      <c r="H33" s="536"/>
      <c r="I33" s="301"/>
      <c r="J33" s="288"/>
      <c r="K33" s="288"/>
      <c r="L33" s="288"/>
      <c r="M33" s="288"/>
      <c r="N33" s="288"/>
      <c r="O33" s="288"/>
      <c r="P33" s="288"/>
      <c r="Q33" s="288"/>
      <c r="R33" s="288"/>
      <c r="S33" s="288"/>
      <c r="T33" s="288"/>
      <c r="U33" s="288"/>
      <c r="V33" s="288"/>
      <c r="W33" s="303"/>
      <c r="X33" s="73"/>
    </row>
    <row r="34" spans="1:24" ht="20.100000000000001" customHeight="1">
      <c r="A34" s="45"/>
      <c r="B34" s="402"/>
      <c r="C34" s="308"/>
      <c r="D34" s="309" t="s">
        <v>40</v>
      </c>
      <c r="E34" s="516">
        <f>入力シート!$E$25</f>
        <v>0</v>
      </c>
      <c r="F34" s="548"/>
      <c r="G34" s="548"/>
      <c r="H34" s="548"/>
      <c r="I34" s="308"/>
      <c r="J34" s="307"/>
      <c r="K34" s="307"/>
      <c r="L34" s="307"/>
      <c r="M34" s="307"/>
      <c r="N34" s="307"/>
      <c r="O34" s="307"/>
      <c r="P34" s="307"/>
      <c r="Q34" s="307"/>
      <c r="R34" s="307"/>
      <c r="S34" s="307"/>
      <c r="T34" s="307"/>
      <c r="U34" s="307"/>
      <c r="V34" s="307"/>
      <c r="W34" s="310"/>
      <c r="X34" s="73"/>
    </row>
    <row r="35" spans="1:24">
      <c r="A35" s="45"/>
      <c r="B35" s="288"/>
      <c r="C35" s="288"/>
      <c r="D35" s="288"/>
      <c r="E35" s="306"/>
      <c r="F35" s="288"/>
      <c r="G35" s="288"/>
      <c r="H35" s="288"/>
      <c r="I35" s="288"/>
      <c r="J35" s="288"/>
      <c r="K35" s="288"/>
      <c r="L35" s="288"/>
      <c r="M35" s="288"/>
      <c r="N35" s="288"/>
      <c r="O35" s="288"/>
      <c r="P35" s="288"/>
      <c r="Q35" s="288"/>
      <c r="R35" s="288"/>
      <c r="S35" s="288"/>
      <c r="T35" s="288"/>
      <c r="U35" s="288"/>
      <c r="V35" s="288"/>
      <c r="W35" s="288"/>
      <c r="X35" s="73"/>
    </row>
    <row r="36" spans="1:24" ht="9" customHeight="1">
      <c r="A36" s="239"/>
      <c r="B36" s="238"/>
      <c r="C36" s="238"/>
      <c r="D36" s="238"/>
      <c r="E36" s="238"/>
      <c r="F36" s="238"/>
      <c r="G36" s="238"/>
      <c r="H36" s="238"/>
      <c r="I36" s="238"/>
      <c r="J36" s="238"/>
      <c r="K36" s="238"/>
      <c r="L36" s="238"/>
      <c r="M36" s="238"/>
      <c r="N36" s="238"/>
      <c r="O36" s="238"/>
      <c r="P36" s="238"/>
      <c r="Q36" s="238"/>
      <c r="R36" s="238"/>
      <c r="S36" s="238"/>
      <c r="T36" s="238"/>
      <c r="U36" s="238"/>
      <c r="V36" s="238"/>
      <c r="W36" s="238"/>
      <c r="X36" s="240"/>
    </row>
  </sheetData>
  <sheetProtection algorithmName="SHA-512" hashValue="0F3Iq+mqEKAIAe8FEPzC9oehHcMyFLtZ+SNVgtc2IfTiTTwYGFPma1Y9alvtcc3GtLR7wtgHsCGvpj6botwXrA==" saltValue="Rk4TDjXvpZvIFfEwziAqeQ==" spinCount="100000" sheet="1" objects="1" scenarios="1"/>
  <protectedRanges>
    <protectedRange sqref="V9 V12" name="範囲1_1"/>
    <protectedRange sqref="J22:K25" name="範囲1_2"/>
    <protectedRange sqref="L28:L34" name="範囲1_3"/>
    <protectedRange sqref="T10:U11" name="範囲1_4"/>
  </protectedRanges>
  <mergeCells count="16">
    <mergeCell ref="R3:W3"/>
    <mergeCell ref="O10:W10"/>
    <mergeCell ref="O11:W11"/>
    <mergeCell ref="H22:W22"/>
    <mergeCell ref="B23:G23"/>
    <mergeCell ref="B19:F19"/>
    <mergeCell ref="H19:M19"/>
    <mergeCell ref="B24:G24"/>
    <mergeCell ref="B25:G25"/>
    <mergeCell ref="B16:W16"/>
    <mergeCell ref="B20:W20"/>
    <mergeCell ref="B21:W21"/>
    <mergeCell ref="B22:G22"/>
    <mergeCell ref="H23:W23"/>
    <mergeCell ref="H25:W25"/>
    <mergeCell ref="H24:W24"/>
  </mergeCells>
  <phoneticPr fontId="4"/>
  <conditionalFormatting sqref="H25:W25">
    <cfRule type="expression" dxfId="37" priority="4">
      <formula>$H$25&lt;&gt;""</formula>
    </cfRule>
  </conditionalFormatting>
  <conditionalFormatting sqref="R3:W3">
    <cfRule type="expression" dxfId="36" priority="1">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D9FFFF"/>
  </sheetPr>
  <dimension ref="A1:AX39"/>
  <sheetViews>
    <sheetView view="pageBreakPreview" zoomScaleNormal="100" zoomScaleSheetLayoutView="100" workbookViewId="0"/>
  </sheetViews>
  <sheetFormatPr defaultColWidth="3.59765625" defaultRowHeight="13.2"/>
  <cols>
    <col min="1" max="1" width="2" style="42" customWidth="1"/>
    <col min="2" max="23" width="3.59765625" style="42"/>
    <col min="24" max="24" width="1.8984375" style="42" customWidth="1"/>
    <col min="25" max="16384" width="3.59765625" style="42"/>
  </cols>
  <sheetData>
    <row r="1" spans="1:24" ht="9" customHeight="1">
      <c r="X1" s="58"/>
    </row>
    <row r="2" spans="1:24" ht="12" customHeight="1">
      <c r="A2" s="55"/>
      <c r="B2" s="71"/>
      <c r="C2" s="71"/>
      <c r="D2" s="71"/>
      <c r="E2" s="71"/>
      <c r="F2" s="71"/>
      <c r="G2" s="71"/>
      <c r="H2" s="71"/>
      <c r="I2" s="71"/>
      <c r="J2" s="71"/>
      <c r="K2" s="71"/>
      <c r="L2" s="71"/>
      <c r="M2" s="71"/>
      <c r="N2" s="71"/>
      <c r="O2" s="71"/>
      <c r="P2" s="71"/>
      <c r="Q2" s="71"/>
      <c r="R2" s="71"/>
      <c r="S2" s="71"/>
      <c r="T2" s="71"/>
      <c r="U2" s="71"/>
      <c r="V2" s="71"/>
      <c r="W2" s="71"/>
      <c r="X2" s="236"/>
    </row>
    <row r="3" spans="1:24">
      <c r="A3" s="45"/>
      <c r="B3" s="399" t="s">
        <v>616</v>
      </c>
      <c r="C3" s="288"/>
      <c r="D3" s="288"/>
      <c r="E3" s="288"/>
      <c r="F3" s="288"/>
      <c r="G3" s="288"/>
      <c r="H3" s="288"/>
      <c r="I3" s="288"/>
      <c r="J3" s="288"/>
      <c r="K3" s="288"/>
      <c r="L3" s="288"/>
      <c r="M3" s="288"/>
      <c r="N3" s="288"/>
      <c r="O3" s="288"/>
      <c r="P3" s="288"/>
      <c r="Q3" s="288"/>
      <c r="R3" s="949" t="s">
        <v>601</v>
      </c>
      <c r="S3" s="949"/>
      <c r="T3" s="949"/>
      <c r="U3" s="949"/>
      <c r="V3" s="949"/>
      <c r="W3" s="949"/>
      <c r="X3" s="73" t="s">
        <v>574</v>
      </c>
    </row>
    <row r="4" spans="1:24">
      <c r="A4" s="45"/>
      <c r="B4" s="288"/>
      <c r="C4" s="288"/>
      <c r="D4" s="288"/>
      <c r="E4" s="288"/>
      <c r="F4" s="288"/>
      <c r="G4" s="288"/>
      <c r="H4" s="288"/>
      <c r="I4" s="288"/>
      <c r="J4" s="288"/>
      <c r="K4" s="288"/>
      <c r="L4" s="288"/>
      <c r="M4" s="288"/>
      <c r="N4" s="288"/>
      <c r="O4" s="288"/>
      <c r="P4" s="288"/>
      <c r="Q4" s="288"/>
      <c r="R4" s="288"/>
      <c r="S4" s="288"/>
      <c r="T4" s="288"/>
      <c r="U4" s="288"/>
      <c r="V4" s="288"/>
      <c r="W4" s="288"/>
      <c r="X4" s="73"/>
    </row>
    <row r="5" spans="1:24">
      <c r="A5" s="45"/>
      <c r="B5" s="288" t="s">
        <v>28</v>
      </c>
      <c r="C5" s="288"/>
      <c r="D5" s="288"/>
      <c r="E5" s="288"/>
      <c r="F5" s="288"/>
      <c r="G5" s="288"/>
      <c r="H5" s="288"/>
      <c r="I5" s="288"/>
      <c r="J5" s="288"/>
      <c r="K5" s="288"/>
      <c r="L5" s="288"/>
      <c r="M5" s="288"/>
      <c r="N5" s="288"/>
      <c r="O5" s="288"/>
      <c r="P5" s="288"/>
      <c r="Q5" s="288"/>
      <c r="R5" s="289"/>
      <c r="S5" s="289"/>
      <c r="T5" s="289"/>
      <c r="U5" s="289"/>
      <c r="V5" s="289"/>
      <c r="W5" s="289"/>
      <c r="X5" s="73"/>
    </row>
    <row r="6" spans="1:24">
      <c r="A6" s="45"/>
      <c r="B6" s="288" t="s">
        <v>275</v>
      </c>
      <c r="C6" s="288"/>
      <c r="D6" s="288"/>
      <c r="E6" s="288"/>
      <c r="F6" s="288"/>
      <c r="G6" s="288"/>
      <c r="H6" s="288"/>
      <c r="I6" s="288"/>
      <c r="J6" s="288"/>
      <c r="K6" s="288"/>
      <c r="L6" s="288"/>
      <c r="M6" s="288"/>
      <c r="N6" s="288"/>
      <c r="O6" s="288"/>
      <c r="P6" s="288"/>
      <c r="Q6" s="288"/>
      <c r="R6" s="289"/>
      <c r="S6" s="289"/>
      <c r="T6" s="289"/>
      <c r="U6" s="289"/>
      <c r="V6" s="289"/>
      <c r="W6" s="289"/>
      <c r="X6" s="73"/>
    </row>
    <row r="7" spans="1:24">
      <c r="A7" s="45"/>
      <c r="B7" s="288"/>
      <c r="C7" s="288"/>
      <c r="D7" s="288"/>
      <c r="E7" s="288"/>
      <c r="F7" s="288"/>
      <c r="G7" s="288"/>
      <c r="H7" s="288"/>
      <c r="I7" s="288"/>
      <c r="J7" s="288"/>
      <c r="K7" s="288"/>
      <c r="L7" s="288"/>
      <c r="M7" s="288"/>
      <c r="N7" s="288"/>
      <c r="O7" s="288"/>
      <c r="P7" s="288"/>
      <c r="Q7" s="288"/>
      <c r="R7" s="289"/>
      <c r="S7" s="289"/>
      <c r="T7" s="289"/>
      <c r="U7" s="289"/>
      <c r="V7" s="289"/>
      <c r="W7" s="289"/>
      <c r="X7" s="73"/>
    </row>
    <row r="8" spans="1:24">
      <c r="A8" s="45"/>
      <c r="B8" s="288"/>
      <c r="C8" s="288"/>
      <c r="D8" s="288"/>
      <c r="E8" s="288"/>
      <c r="F8" s="288"/>
      <c r="G8" s="288"/>
      <c r="H8" s="288"/>
      <c r="I8" s="288"/>
      <c r="J8" s="288"/>
      <c r="K8" s="288"/>
      <c r="L8" s="288" t="s">
        <v>271</v>
      </c>
      <c r="M8" s="288"/>
      <c r="N8" s="288"/>
      <c r="O8" s="288"/>
      <c r="P8" s="288"/>
      <c r="Q8" s="288"/>
      <c r="R8" s="288"/>
      <c r="S8" s="288"/>
      <c r="T8" s="288"/>
      <c r="U8" s="288"/>
      <c r="V8" s="288"/>
      <c r="W8" s="291"/>
      <c r="X8" s="73"/>
    </row>
    <row r="9" spans="1:24">
      <c r="A9" s="45"/>
      <c r="B9" s="288"/>
      <c r="C9" s="289"/>
      <c r="D9" s="289"/>
      <c r="E9" s="289"/>
      <c r="F9" s="289"/>
      <c r="G9" s="289"/>
      <c r="H9" s="289"/>
      <c r="I9" s="289"/>
      <c r="J9" s="289"/>
      <c r="K9" s="289"/>
      <c r="L9" s="289"/>
      <c r="M9" s="288" t="s">
        <v>573</v>
      </c>
      <c r="N9" s="288"/>
      <c r="O9" s="288"/>
      <c r="P9" s="292">
        <f>入力シート!$E$12</f>
        <v>0</v>
      </c>
      <c r="Q9" s="288"/>
      <c r="R9" s="288"/>
      <c r="S9" s="288"/>
      <c r="T9" s="288"/>
      <c r="U9" s="288"/>
      <c r="V9" s="290"/>
      <c r="W9" s="290"/>
      <c r="X9" s="73"/>
    </row>
    <row r="10" spans="1:24" ht="15.6" customHeight="1">
      <c r="A10" s="45"/>
      <c r="B10" s="288"/>
      <c r="C10" s="289"/>
      <c r="D10" s="289"/>
      <c r="E10" s="289"/>
      <c r="F10" s="289"/>
      <c r="G10" s="289"/>
      <c r="H10" s="289"/>
      <c r="I10" s="289"/>
      <c r="J10" s="289"/>
      <c r="K10" s="289"/>
      <c r="L10" s="289"/>
      <c r="M10" s="288" t="s">
        <v>364</v>
      </c>
      <c r="N10" s="288"/>
      <c r="O10" s="962">
        <f>入力シート!$E$13</f>
        <v>0</v>
      </c>
      <c r="P10" s="962"/>
      <c r="Q10" s="962"/>
      <c r="R10" s="962"/>
      <c r="S10" s="962"/>
      <c r="T10" s="962"/>
      <c r="U10" s="962"/>
      <c r="V10" s="962"/>
      <c r="W10" s="962"/>
      <c r="X10" s="73"/>
    </row>
    <row r="11" spans="1:24">
      <c r="A11" s="45"/>
      <c r="B11" s="288"/>
      <c r="C11" s="289"/>
      <c r="D11" s="289"/>
      <c r="E11" s="289"/>
      <c r="F11" s="289"/>
      <c r="G11" s="289"/>
      <c r="H11" s="289"/>
      <c r="I11" s="289"/>
      <c r="J11" s="289"/>
      <c r="K11" s="289"/>
      <c r="L11" s="289"/>
      <c r="M11" s="288" t="s">
        <v>365</v>
      </c>
      <c r="N11" s="288"/>
      <c r="O11" s="963">
        <f>入力シート!$E$11</f>
        <v>0</v>
      </c>
      <c r="P11" s="963"/>
      <c r="Q11" s="963"/>
      <c r="R11" s="963"/>
      <c r="S11" s="963"/>
      <c r="T11" s="963"/>
      <c r="U11" s="963"/>
      <c r="V11" s="963"/>
      <c r="W11" s="963"/>
      <c r="X11" s="73"/>
    </row>
    <row r="12" spans="1:24">
      <c r="A12" s="45"/>
      <c r="B12" s="288"/>
      <c r="C12" s="289"/>
      <c r="D12" s="289"/>
      <c r="E12" s="289"/>
      <c r="F12" s="289"/>
      <c r="G12" s="289"/>
      <c r="H12" s="289"/>
      <c r="I12" s="289"/>
      <c r="J12" s="289"/>
      <c r="K12" s="289"/>
      <c r="L12" s="289"/>
      <c r="M12" s="288" t="s">
        <v>366</v>
      </c>
      <c r="N12" s="288"/>
      <c r="O12" s="288"/>
      <c r="P12" s="292">
        <f>入力シート!$E$16</f>
        <v>0</v>
      </c>
      <c r="Q12" s="288"/>
      <c r="R12" s="288"/>
      <c r="S12" s="288"/>
      <c r="T12" s="288"/>
      <c r="U12" s="288"/>
      <c r="V12" s="290"/>
      <c r="W12" s="290"/>
      <c r="X12" s="73"/>
    </row>
    <row r="13" spans="1:24">
      <c r="A13" s="45"/>
      <c r="B13" s="288"/>
      <c r="C13" s="289"/>
      <c r="D13" s="289"/>
      <c r="E13" s="289"/>
      <c r="F13" s="289"/>
      <c r="G13" s="289"/>
      <c r="H13" s="289"/>
      <c r="I13" s="289"/>
      <c r="J13" s="289"/>
      <c r="K13" s="289"/>
      <c r="L13" s="289"/>
      <c r="M13" s="288" t="s">
        <v>367</v>
      </c>
      <c r="N13" s="288"/>
      <c r="O13" s="288"/>
      <c r="P13" s="292">
        <f>入力シート!$E$17</f>
        <v>0</v>
      </c>
      <c r="Q13" s="288"/>
      <c r="R13" s="288"/>
      <c r="S13" s="288"/>
      <c r="T13" s="288"/>
      <c r="U13" s="288"/>
      <c r="V13" s="288"/>
      <c r="W13" s="293"/>
      <c r="X13" s="73"/>
    </row>
    <row r="14" spans="1:24">
      <c r="A14" s="45"/>
      <c r="B14" s="288"/>
      <c r="C14" s="289"/>
      <c r="D14" s="289"/>
      <c r="E14" s="289"/>
      <c r="F14" s="289"/>
      <c r="G14" s="289"/>
      <c r="H14" s="289"/>
      <c r="I14" s="289"/>
      <c r="J14" s="289"/>
      <c r="K14" s="289"/>
      <c r="L14" s="289"/>
      <c r="M14" s="288"/>
      <c r="N14" s="288"/>
      <c r="O14" s="288"/>
      <c r="P14" s="288"/>
      <c r="Q14" s="288"/>
      <c r="R14" s="288"/>
      <c r="S14" s="288"/>
      <c r="T14" s="288"/>
      <c r="U14" s="288"/>
      <c r="V14" s="288"/>
      <c r="W14" s="293"/>
      <c r="X14" s="73"/>
    </row>
    <row r="15" spans="1:24">
      <c r="A15" s="45"/>
      <c r="B15" s="288"/>
      <c r="C15" s="288"/>
      <c r="D15" s="288"/>
      <c r="E15" s="288"/>
      <c r="F15" s="288"/>
      <c r="G15" s="288"/>
      <c r="H15" s="288"/>
      <c r="I15" s="288"/>
      <c r="J15" s="288"/>
      <c r="K15" s="288"/>
      <c r="L15" s="288"/>
      <c r="M15" s="288"/>
      <c r="N15" s="288"/>
      <c r="O15" s="288"/>
      <c r="P15" s="288"/>
      <c r="Q15" s="288"/>
      <c r="R15" s="288"/>
      <c r="S15" s="288"/>
      <c r="T15" s="288"/>
      <c r="U15" s="288"/>
      <c r="V15" s="288"/>
      <c r="W15" s="291"/>
      <c r="X15" s="73"/>
    </row>
    <row r="16" spans="1:24" ht="31.2" customHeight="1">
      <c r="A16" s="45"/>
      <c r="B16" s="692" t="s">
        <v>112</v>
      </c>
      <c r="C16" s="692"/>
      <c r="D16" s="692"/>
      <c r="E16" s="692"/>
      <c r="F16" s="692"/>
      <c r="G16" s="692"/>
      <c r="H16" s="692"/>
      <c r="I16" s="692"/>
      <c r="J16" s="692"/>
      <c r="K16" s="692"/>
      <c r="L16" s="692"/>
      <c r="M16" s="692"/>
      <c r="N16" s="692"/>
      <c r="O16" s="692"/>
      <c r="P16" s="692"/>
      <c r="Q16" s="692"/>
      <c r="R16" s="692"/>
      <c r="S16" s="692"/>
      <c r="T16" s="692"/>
      <c r="U16" s="692"/>
      <c r="V16" s="692"/>
      <c r="W16" s="692"/>
      <c r="X16" s="73"/>
    </row>
    <row r="17" spans="1:50">
      <c r="A17" s="45"/>
      <c r="B17" s="288"/>
      <c r="C17" s="288"/>
      <c r="D17" s="288"/>
      <c r="E17" s="288"/>
      <c r="F17" s="288"/>
      <c r="G17" s="288"/>
      <c r="H17" s="288"/>
      <c r="I17" s="288"/>
      <c r="J17" s="288"/>
      <c r="K17" s="288"/>
      <c r="L17" s="288"/>
      <c r="M17" s="288"/>
      <c r="N17" s="288"/>
      <c r="O17" s="288"/>
      <c r="P17" s="288"/>
      <c r="Q17" s="288"/>
      <c r="R17" s="288"/>
      <c r="S17" s="288"/>
      <c r="T17" s="288"/>
      <c r="U17" s="288"/>
      <c r="V17" s="288"/>
      <c r="W17" s="288"/>
      <c r="X17" s="73"/>
    </row>
    <row r="18" spans="1:50">
      <c r="A18" s="45"/>
      <c r="B18" s="288"/>
      <c r="C18" s="288"/>
      <c r="D18" s="288"/>
      <c r="E18" s="288"/>
      <c r="F18" s="288"/>
      <c r="G18" s="288"/>
      <c r="H18" s="288"/>
      <c r="I18" s="288"/>
      <c r="J18" s="288"/>
      <c r="K18" s="288"/>
      <c r="L18" s="288"/>
      <c r="M18" s="288"/>
      <c r="N18" s="288"/>
      <c r="O18" s="288"/>
      <c r="P18" s="288"/>
      <c r="Q18" s="288"/>
      <c r="R18" s="288"/>
      <c r="S18" s="288"/>
      <c r="T18" s="288"/>
      <c r="U18" s="288"/>
      <c r="V18" s="288"/>
      <c r="W18" s="288"/>
      <c r="X18" s="73"/>
    </row>
    <row r="19" spans="1:50" ht="18.75" customHeight="1">
      <c r="A19" s="45"/>
      <c r="B19" s="964" t="str">
        <f>IF(入力シート!$E$38="","",入力シート!$E$38)</f>
        <v/>
      </c>
      <c r="C19" s="964"/>
      <c r="D19" s="964"/>
      <c r="E19" s="964"/>
      <c r="F19" s="964"/>
      <c r="G19" s="293" t="s">
        <v>94</v>
      </c>
      <c r="H19" s="964" t="str">
        <f>IF(入力シート!$E$39="","",入力シート!$E$39)</f>
        <v/>
      </c>
      <c r="I19" s="964"/>
      <c r="J19" s="964"/>
      <c r="K19" s="964"/>
      <c r="L19" s="964"/>
      <c r="M19" s="964"/>
      <c r="N19" s="288" t="s">
        <v>600</v>
      </c>
      <c r="O19" s="288"/>
      <c r="P19" s="288"/>
      <c r="Q19" s="288"/>
      <c r="R19" s="288"/>
      <c r="S19" s="288"/>
      <c r="T19" s="288"/>
      <c r="U19" s="288"/>
      <c r="V19" s="288"/>
      <c r="W19" s="288"/>
      <c r="X19" s="73"/>
      <c r="AC19" s="274"/>
      <c r="AD19" s="274"/>
      <c r="AE19" s="274"/>
      <c r="AF19" s="274"/>
      <c r="AG19" s="274"/>
      <c r="AH19" s="274"/>
      <c r="AI19" s="274"/>
      <c r="AJ19" s="274"/>
      <c r="AK19" s="274"/>
      <c r="AL19" s="274"/>
      <c r="AM19" s="274"/>
      <c r="AN19" s="274"/>
      <c r="AO19" s="274"/>
      <c r="AP19" s="274"/>
      <c r="AQ19" s="274"/>
      <c r="AR19" s="274"/>
      <c r="AS19" s="274"/>
      <c r="AT19" s="274"/>
      <c r="AU19" s="274"/>
      <c r="AV19" s="274"/>
      <c r="AW19" s="274"/>
      <c r="AX19" s="274"/>
    </row>
    <row r="20" spans="1:50" ht="45" customHeight="1">
      <c r="A20" s="45"/>
      <c r="B20" s="693" t="s">
        <v>652</v>
      </c>
      <c r="C20" s="693"/>
      <c r="D20" s="693"/>
      <c r="E20" s="693"/>
      <c r="F20" s="693"/>
      <c r="G20" s="693"/>
      <c r="H20" s="693"/>
      <c r="I20" s="693"/>
      <c r="J20" s="693"/>
      <c r="K20" s="693"/>
      <c r="L20" s="693"/>
      <c r="M20" s="693"/>
      <c r="N20" s="693"/>
      <c r="O20" s="693"/>
      <c r="P20" s="693"/>
      <c r="Q20" s="693"/>
      <c r="R20" s="693"/>
      <c r="S20" s="693"/>
      <c r="T20" s="693"/>
      <c r="U20" s="693"/>
      <c r="V20" s="693"/>
      <c r="W20" s="693"/>
      <c r="X20" s="73"/>
    </row>
    <row r="21" spans="1:50" ht="20.399999999999999" customHeight="1">
      <c r="A21" s="45"/>
      <c r="B21" s="936" t="s">
        <v>123</v>
      </c>
      <c r="C21" s="936"/>
      <c r="D21" s="936"/>
      <c r="E21" s="936"/>
      <c r="F21" s="936"/>
      <c r="G21" s="936"/>
      <c r="H21" s="936"/>
      <c r="I21" s="936"/>
      <c r="J21" s="936"/>
      <c r="K21" s="936"/>
      <c r="L21" s="936"/>
      <c r="M21" s="936"/>
      <c r="N21" s="936"/>
      <c r="O21" s="936"/>
      <c r="P21" s="936"/>
      <c r="Q21" s="936"/>
      <c r="R21" s="936"/>
      <c r="S21" s="936"/>
      <c r="T21" s="936"/>
      <c r="U21" s="936"/>
      <c r="V21" s="936"/>
      <c r="W21" s="936"/>
      <c r="X21" s="73"/>
    </row>
    <row r="22" spans="1:50" ht="33.75" customHeight="1">
      <c r="A22" s="45"/>
      <c r="B22" s="937" t="s">
        <v>42</v>
      </c>
      <c r="C22" s="938"/>
      <c r="D22" s="938"/>
      <c r="E22" s="938"/>
      <c r="F22" s="938"/>
      <c r="G22" s="939"/>
      <c r="H22" s="968">
        <f>入力シート!$E$8</f>
        <v>0</v>
      </c>
      <c r="I22" s="969"/>
      <c r="J22" s="969"/>
      <c r="K22" s="969"/>
      <c r="L22" s="969"/>
      <c r="M22" s="969"/>
      <c r="N22" s="969"/>
      <c r="O22" s="969"/>
      <c r="P22" s="969"/>
      <c r="Q22" s="969"/>
      <c r="R22" s="969"/>
      <c r="S22" s="969"/>
      <c r="T22" s="969"/>
      <c r="U22" s="969"/>
      <c r="V22" s="969"/>
      <c r="W22" s="970"/>
      <c r="X22" s="73"/>
    </row>
    <row r="23" spans="1:50" ht="21" customHeight="1">
      <c r="A23" s="45"/>
      <c r="B23" s="953" t="s">
        <v>99</v>
      </c>
      <c r="C23" s="936"/>
      <c r="D23" s="936"/>
      <c r="E23" s="936"/>
      <c r="F23" s="936"/>
      <c r="G23" s="954"/>
      <c r="H23" s="971">
        <f>入力シート!$E$40</f>
        <v>0</v>
      </c>
      <c r="I23" s="972"/>
      <c r="J23" s="972"/>
      <c r="K23" s="972"/>
      <c r="L23" s="972"/>
      <c r="M23" s="972"/>
      <c r="N23" s="972"/>
      <c r="O23" s="972"/>
      <c r="P23" s="972"/>
      <c r="Q23" s="972"/>
      <c r="R23" s="972"/>
      <c r="S23" s="972"/>
      <c r="T23" s="972"/>
      <c r="U23" s="972"/>
      <c r="V23" s="972"/>
      <c r="W23" s="973"/>
      <c r="X23" s="73"/>
    </row>
    <row r="24" spans="1:50" ht="30" customHeight="1">
      <c r="A24" s="45"/>
      <c r="B24" s="932" t="s">
        <v>113</v>
      </c>
      <c r="C24" s="933"/>
      <c r="D24" s="933"/>
      <c r="E24" s="933"/>
      <c r="F24" s="933"/>
      <c r="G24" s="934"/>
      <c r="H24" s="965"/>
      <c r="I24" s="966"/>
      <c r="J24" s="966"/>
      <c r="K24" s="966"/>
      <c r="L24" s="966"/>
      <c r="M24" s="966"/>
      <c r="N24" s="966"/>
      <c r="O24" s="966"/>
      <c r="P24" s="966"/>
      <c r="Q24" s="966"/>
      <c r="R24" s="966"/>
      <c r="S24" s="966"/>
      <c r="T24" s="966"/>
      <c r="U24" s="966"/>
      <c r="V24" s="966"/>
      <c r="W24" s="967"/>
      <c r="X24" s="73"/>
    </row>
    <row r="25" spans="1:50" ht="30" customHeight="1">
      <c r="A25" s="45"/>
      <c r="B25" s="932" t="s">
        <v>114</v>
      </c>
      <c r="C25" s="933"/>
      <c r="D25" s="933"/>
      <c r="E25" s="933"/>
      <c r="F25" s="933"/>
      <c r="G25" s="934"/>
      <c r="H25" s="956"/>
      <c r="I25" s="957"/>
      <c r="J25" s="957"/>
      <c r="K25" s="957"/>
      <c r="L25" s="957"/>
      <c r="M25" s="957"/>
      <c r="N25" s="957"/>
      <c r="O25" s="957"/>
      <c r="P25" s="957"/>
      <c r="Q25" s="957"/>
      <c r="R25" s="957"/>
      <c r="S25" s="957"/>
      <c r="T25" s="957"/>
      <c r="U25" s="94"/>
      <c r="W25" s="93" t="s">
        <v>274</v>
      </c>
      <c r="X25" s="73"/>
    </row>
    <row r="26" spans="1:50" ht="30" customHeight="1">
      <c r="A26" s="45"/>
      <c r="B26" s="959" t="s">
        <v>115</v>
      </c>
      <c r="C26" s="932" t="s">
        <v>41</v>
      </c>
      <c r="D26" s="933"/>
      <c r="E26" s="933"/>
      <c r="F26" s="933"/>
      <c r="G26" s="934"/>
      <c r="H26" s="956"/>
      <c r="I26" s="957"/>
      <c r="J26" s="957"/>
      <c r="K26" s="957"/>
      <c r="L26" s="957"/>
      <c r="M26" s="957"/>
      <c r="N26" s="957"/>
      <c r="O26" s="957"/>
      <c r="P26" s="957"/>
      <c r="Q26" s="957"/>
      <c r="R26" s="957"/>
      <c r="S26" s="957"/>
      <c r="T26" s="957"/>
      <c r="U26" s="957"/>
      <c r="V26" s="957"/>
      <c r="W26" s="958"/>
      <c r="X26" s="73"/>
    </row>
    <row r="27" spans="1:50" ht="30" customHeight="1">
      <c r="A27" s="45"/>
      <c r="B27" s="960"/>
      <c r="C27" s="932" t="s">
        <v>31</v>
      </c>
      <c r="D27" s="933"/>
      <c r="E27" s="933"/>
      <c r="F27" s="933"/>
      <c r="G27" s="934"/>
      <c r="H27" s="956"/>
      <c r="I27" s="957"/>
      <c r="J27" s="957"/>
      <c r="K27" s="957"/>
      <c r="L27" s="957"/>
      <c r="M27" s="957"/>
      <c r="N27" s="957"/>
      <c r="O27" s="957"/>
      <c r="P27" s="957"/>
      <c r="Q27" s="957"/>
      <c r="R27" s="957"/>
      <c r="S27" s="957"/>
      <c r="T27" s="957"/>
      <c r="U27" s="957"/>
      <c r="V27" s="957"/>
      <c r="W27" s="958"/>
      <c r="X27" s="73"/>
    </row>
    <row r="28" spans="1:50" ht="30" customHeight="1">
      <c r="A28" s="45"/>
      <c r="B28" s="960"/>
      <c r="C28" s="932" t="s">
        <v>32</v>
      </c>
      <c r="D28" s="933"/>
      <c r="E28" s="933"/>
      <c r="F28" s="933"/>
      <c r="G28" s="934"/>
      <c r="H28" s="956"/>
      <c r="I28" s="957"/>
      <c r="J28" s="957"/>
      <c r="K28" s="957"/>
      <c r="L28" s="957"/>
      <c r="M28" s="957"/>
      <c r="N28" s="957"/>
      <c r="O28" s="957"/>
      <c r="P28" s="957"/>
      <c r="Q28" s="957"/>
      <c r="R28" s="957"/>
      <c r="S28" s="957"/>
      <c r="T28" s="957"/>
      <c r="U28" s="957"/>
      <c r="V28" s="957"/>
      <c r="W28" s="958"/>
      <c r="X28" s="73"/>
    </row>
    <row r="29" spans="1:50" ht="30" customHeight="1">
      <c r="A29" s="45"/>
      <c r="B29" s="961"/>
      <c r="C29" s="932" t="s">
        <v>270</v>
      </c>
      <c r="D29" s="933"/>
      <c r="E29" s="933"/>
      <c r="F29" s="933"/>
      <c r="G29" s="934"/>
      <c r="H29" s="956"/>
      <c r="I29" s="957"/>
      <c r="J29" s="957"/>
      <c r="K29" s="957"/>
      <c r="L29" s="957"/>
      <c r="M29" s="957"/>
      <c r="N29" s="957"/>
      <c r="O29" s="957"/>
      <c r="P29" s="957"/>
      <c r="Q29" s="957"/>
      <c r="R29" s="957"/>
      <c r="S29" s="957"/>
      <c r="T29" s="957"/>
      <c r="U29" s="957"/>
      <c r="V29" s="957"/>
      <c r="W29" s="958"/>
      <c r="X29" s="73"/>
    </row>
    <row r="30" spans="1:50" ht="15" customHeight="1">
      <c r="A30" s="45"/>
      <c r="B30" s="288"/>
      <c r="C30" s="288"/>
      <c r="D30" s="288"/>
      <c r="E30" s="288"/>
      <c r="F30" s="288"/>
      <c r="G30" s="288"/>
      <c r="H30" s="288"/>
      <c r="I30" s="288"/>
      <c r="J30" s="288"/>
      <c r="K30" s="288"/>
      <c r="L30" s="288"/>
      <c r="M30" s="288"/>
      <c r="N30" s="288"/>
      <c r="O30" s="288"/>
      <c r="P30" s="288"/>
      <c r="Q30" s="288"/>
      <c r="R30" s="288"/>
      <c r="S30" s="288"/>
      <c r="T30" s="288"/>
      <c r="U30" s="288"/>
      <c r="V30" s="288"/>
      <c r="W30" s="288"/>
      <c r="X30" s="73"/>
    </row>
    <row r="31" spans="1:50" ht="18" customHeight="1">
      <c r="A31" s="45"/>
      <c r="B31" s="296" t="s">
        <v>376</v>
      </c>
      <c r="C31" s="297"/>
      <c r="D31" s="297"/>
      <c r="E31" s="297"/>
      <c r="F31" s="297"/>
      <c r="G31" s="297"/>
      <c r="H31" s="297"/>
      <c r="I31" s="297"/>
      <c r="J31" s="298"/>
      <c r="K31" s="298"/>
      <c r="L31" s="299"/>
      <c r="M31" s="299"/>
      <c r="N31" s="299"/>
      <c r="O31" s="299"/>
      <c r="P31" s="299"/>
      <c r="Q31" s="299"/>
      <c r="R31" s="299"/>
      <c r="S31" s="299"/>
      <c r="T31" s="299"/>
      <c r="U31" s="299"/>
      <c r="V31" s="299"/>
      <c r="W31" s="400"/>
      <c r="X31" s="73"/>
    </row>
    <row r="32" spans="1:50" ht="19.2" customHeight="1">
      <c r="A32" s="45"/>
      <c r="B32" s="300"/>
      <c r="C32" s="301"/>
      <c r="D32" s="302" t="s">
        <v>567</v>
      </c>
      <c r="E32" s="302" t="s">
        <v>45</v>
      </c>
      <c r="F32" s="292">
        <f>入力シート!$E$18</f>
        <v>0</v>
      </c>
      <c r="G32" s="301"/>
      <c r="H32" s="301"/>
      <c r="I32" s="301"/>
      <c r="J32" s="288"/>
      <c r="K32" s="288"/>
      <c r="L32" s="290"/>
      <c r="M32" s="290"/>
      <c r="N32" s="290"/>
      <c r="O32" s="290"/>
      <c r="P32" s="290"/>
      <c r="Q32" s="290"/>
      <c r="R32" s="290"/>
      <c r="S32" s="290"/>
      <c r="T32" s="290"/>
      <c r="U32" s="290"/>
      <c r="V32" s="290"/>
      <c r="W32" s="401"/>
      <c r="X32" s="73"/>
    </row>
    <row r="33" spans="1:24" ht="19.2" customHeight="1">
      <c r="A33" s="45"/>
      <c r="B33" s="300"/>
      <c r="C33" s="301"/>
      <c r="D33" s="302" t="s">
        <v>37</v>
      </c>
      <c r="E33" s="292">
        <f>入力シート!$E$19</f>
        <v>0</v>
      </c>
      <c r="F33" s="301"/>
      <c r="G33" s="301"/>
      <c r="H33" s="301"/>
      <c r="I33" s="301"/>
      <c r="J33" s="288"/>
      <c r="K33" s="288"/>
      <c r="L33" s="290"/>
      <c r="M33" s="290"/>
      <c r="N33" s="290"/>
      <c r="O33" s="290"/>
      <c r="P33" s="290"/>
      <c r="Q33" s="290"/>
      <c r="R33" s="290"/>
      <c r="S33" s="290"/>
      <c r="T33" s="290"/>
      <c r="U33" s="290"/>
      <c r="V33" s="290"/>
      <c r="W33" s="401"/>
      <c r="X33" s="73"/>
    </row>
    <row r="34" spans="1:24" ht="19.2" customHeight="1">
      <c r="A34" s="45"/>
      <c r="B34" s="300"/>
      <c r="C34" s="301"/>
      <c r="D34" s="302" t="s">
        <v>568</v>
      </c>
      <c r="E34" s="292" t="str">
        <f>IF(入力シート!$E$20="","",入力シート!$E$20&amp;" / "&amp;入力シート!$E$22)</f>
        <v/>
      </c>
      <c r="F34" s="301"/>
      <c r="G34" s="301"/>
      <c r="H34" s="301"/>
      <c r="I34" s="301"/>
      <c r="J34" s="288"/>
      <c r="K34" s="288"/>
      <c r="L34" s="290"/>
      <c r="M34" s="290"/>
      <c r="N34" s="290"/>
      <c r="O34" s="290"/>
      <c r="P34" s="290"/>
      <c r="Q34" s="290"/>
      <c r="R34" s="290"/>
      <c r="S34" s="290"/>
      <c r="T34" s="290"/>
      <c r="U34" s="290"/>
      <c r="V34" s="290"/>
      <c r="W34" s="401"/>
      <c r="X34" s="73"/>
    </row>
    <row r="35" spans="1:24" ht="19.2" customHeight="1">
      <c r="A35" s="45"/>
      <c r="B35" s="300"/>
      <c r="C35" s="301"/>
      <c r="D35" s="302" t="s">
        <v>38</v>
      </c>
      <c r="E35" s="292">
        <f>入力シート!$E$23</f>
        <v>0</v>
      </c>
      <c r="F35" s="301"/>
      <c r="G35" s="301"/>
      <c r="H35" s="301"/>
      <c r="I35" s="301"/>
      <c r="J35" s="288"/>
      <c r="K35" s="288"/>
      <c r="L35" s="288"/>
      <c r="M35" s="288"/>
      <c r="N35" s="288"/>
      <c r="O35" s="288"/>
      <c r="P35" s="288"/>
      <c r="Q35" s="288"/>
      <c r="R35" s="288"/>
      <c r="S35" s="288"/>
      <c r="T35" s="288"/>
      <c r="U35" s="288"/>
      <c r="V35" s="288"/>
      <c r="W35" s="303"/>
      <c r="X35" s="73"/>
    </row>
    <row r="36" spans="1:24" ht="19.2" customHeight="1">
      <c r="A36" s="45"/>
      <c r="B36" s="300"/>
      <c r="C36" s="301"/>
      <c r="D36" s="302" t="s">
        <v>39</v>
      </c>
      <c r="E36" s="292">
        <f>入力シート!$E$24</f>
        <v>0</v>
      </c>
      <c r="F36" s="301"/>
      <c r="G36" s="301"/>
      <c r="H36" s="301"/>
      <c r="I36" s="301"/>
      <c r="J36" s="288"/>
      <c r="K36" s="288"/>
      <c r="L36" s="288"/>
      <c r="M36" s="288"/>
      <c r="N36" s="288"/>
      <c r="O36" s="288"/>
      <c r="P36" s="288"/>
      <c r="Q36" s="288"/>
      <c r="R36" s="288"/>
      <c r="S36" s="288"/>
      <c r="T36" s="288"/>
      <c r="U36" s="288"/>
      <c r="V36" s="288"/>
      <c r="W36" s="303"/>
      <c r="X36" s="73"/>
    </row>
    <row r="37" spans="1:24" ht="19.2" customHeight="1">
      <c r="A37" s="45"/>
      <c r="B37" s="402"/>
      <c r="C37" s="308"/>
      <c r="D37" s="309" t="s">
        <v>40</v>
      </c>
      <c r="E37" s="403">
        <f>入力シート!$E$25</f>
        <v>0</v>
      </c>
      <c r="F37" s="308"/>
      <c r="G37" s="308"/>
      <c r="H37" s="308"/>
      <c r="I37" s="308"/>
      <c r="J37" s="307"/>
      <c r="K37" s="307"/>
      <c r="L37" s="307"/>
      <c r="M37" s="307"/>
      <c r="N37" s="307"/>
      <c r="O37" s="307"/>
      <c r="P37" s="307"/>
      <c r="Q37" s="307"/>
      <c r="R37" s="307"/>
      <c r="S37" s="307"/>
      <c r="T37" s="307"/>
      <c r="U37" s="307"/>
      <c r="V37" s="307"/>
      <c r="W37" s="310"/>
      <c r="X37" s="73"/>
    </row>
    <row r="38" spans="1:24">
      <c r="A38" s="45"/>
      <c r="B38" s="288"/>
      <c r="C38" s="288"/>
      <c r="D38" s="288"/>
      <c r="E38" s="306"/>
      <c r="F38" s="288"/>
      <c r="G38" s="288"/>
      <c r="H38" s="288"/>
      <c r="I38" s="288"/>
      <c r="J38" s="288"/>
      <c r="K38" s="288"/>
      <c r="L38" s="288"/>
      <c r="M38" s="288"/>
      <c r="N38" s="288"/>
      <c r="O38" s="288"/>
      <c r="P38" s="288"/>
      <c r="Q38" s="288"/>
      <c r="R38" s="288"/>
      <c r="S38" s="288"/>
      <c r="T38" s="288"/>
      <c r="U38" s="288"/>
      <c r="V38" s="288"/>
      <c r="W38" s="288"/>
      <c r="X38" s="73"/>
    </row>
    <row r="39" spans="1:24" ht="9" customHeight="1">
      <c r="A39" s="239"/>
      <c r="B39" s="238"/>
      <c r="C39" s="238"/>
      <c r="D39" s="238"/>
      <c r="E39" s="238"/>
      <c r="F39" s="238"/>
      <c r="G39" s="238"/>
      <c r="H39" s="238"/>
      <c r="I39" s="238"/>
      <c r="J39" s="238"/>
      <c r="K39" s="238"/>
      <c r="L39" s="238"/>
      <c r="M39" s="238"/>
      <c r="N39" s="238"/>
      <c r="O39" s="238"/>
      <c r="P39" s="238"/>
      <c r="Q39" s="238"/>
      <c r="R39" s="238"/>
      <c r="S39" s="238"/>
      <c r="T39" s="238"/>
      <c r="U39" s="238"/>
      <c r="V39" s="238"/>
      <c r="W39" s="238"/>
      <c r="X39" s="240"/>
    </row>
  </sheetData>
  <sheetProtection algorithmName="SHA-512" hashValue="C5NctJWEQQTWCtV5Gz8+IRZfF8M7HakbnAzdOcw5v9o2I+SkCJQkpF8zlhAKTHIFN+sLX3x88F7wJet9a7rOvw==" saltValue="hZR/GhW7UV3x4UZmE9xjLA==" spinCount="100000" sheet="1" objects="1" scenarios="1"/>
  <protectedRanges>
    <protectedRange sqref="V9 V12" name="範囲1_1"/>
    <protectedRange sqref="J22:K29" name="範囲1_2"/>
    <protectedRange sqref="L31:L37" name="範囲1_3"/>
    <protectedRange sqref="T10:U11" name="範囲1_4"/>
  </protectedRanges>
  <mergeCells count="25">
    <mergeCell ref="B21:W21"/>
    <mergeCell ref="C26:G26"/>
    <mergeCell ref="B22:G22"/>
    <mergeCell ref="B23:G23"/>
    <mergeCell ref="B19:F19"/>
    <mergeCell ref="H19:M19"/>
    <mergeCell ref="H24:W24"/>
    <mergeCell ref="H22:W22"/>
    <mergeCell ref="H23:W23"/>
    <mergeCell ref="R3:W3"/>
    <mergeCell ref="B16:W16"/>
    <mergeCell ref="B20:W20"/>
    <mergeCell ref="O10:W10"/>
    <mergeCell ref="O11:W11"/>
    <mergeCell ref="H29:W29"/>
    <mergeCell ref="B24:G24"/>
    <mergeCell ref="B25:G25"/>
    <mergeCell ref="C27:G27"/>
    <mergeCell ref="C28:G28"/>
    <mergeCell ref="C29:G29"/>
    <mergeCell ref="H28:W28"/>
    <mergeCell ref="H27:W27"/>
    <mergeCell ref="H26:W26"/>
    <mergeCell ref="H25:T25"/>
    <mergeCell ref="B26:B29"/>
  </mergeCells>
  <phoneticPr fontId="4"/>
  <conditionalFormatting sqref="H25:T25">
    <cfRule type="expression" dxfId="35" priority="5">
      <formula>$H$25&lt;&gt;""</formula>
    </cfRule>
  </conditionalFormatting>
  <conditionalFormatting sqref="H24:W24">
    <cfRule type="expression" dxfId="34" priority="6">
      <formula>$H$24&lt;&gt;""</formula>
    </cfRule>
  </conditionalFormatting>
  <conditionalFormatting sqref="H26:W26">
    <cfRule type="expression" dxfId="33" priority="4">
      <formula>$H$26&lt;&gt;""</formula>
    </cfRule>
  </conditionalFormatting>
  <conditionalFormatting sqref="H27:W27">
    <cfRule type="expression" dxfId="32" priority="3">
      <formula>$H$27&lt;&gt;""</formula>
    </cfRule>
  </conditionalFormatting>
  <conditionalFormatting sqref="H28:W28">
    <cfRule type="expression" dxfId="31" priority="2">
      <formula>$H$28&lt;&gt;""</formula>
    </cfRule>
  </conditionalFormatting>
  <conditionalFormatting sqref="H29:W29">
    <cfRule type="expression" dxfId="30" priority="1">
      <formula>$H$29&lt;&gt;""</formula>
    </cfRule>
  </conditionalFormatting>
  <conditionalFormatting sqref="R3:W3">
    <cfRule type="expression" dxfId="29" priority="7">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D9FFFF"/>
  </sheetPr>
  <dimension ref="A1:AX39"/>
  <sheetViews>
    <sheetView view="pageBreakPreview" zoomScaleNormal="85" zoomScaleSheetLayoutView="100" workbookViewId="0"/>
  </sheetViews>
  <sheetFormatPr defaultColWidth="3.59765625" defaultRowHeight="13.2"/>
  <cols>
    <col min="1" max="1" width="2" style="42" customWidth="1"/>
    <col min="2" max="23" width="3.59765625" style="42"/>
    <col min="24" max="24" width="1.8984375" style="42" customWidth="1"/>
    <col min="25" max="16384" width="3.59765625" style="42"/>
  </cols>
  <sheetData>
    <row r="1" spans="1:24" ht="9" customHeight="1">
      <c r="X1" s="58"/>
    </row>
    <row r="2" spans="1:24" ht="12" customHeight="1">
      <c r="A2" s="55"/>
      <c r="B2" s="71"/>
      <c r="C2" s="71"/>
      <c r="D2" s="71"/>
      <c r="E2" s="71"/>
      <c r="F2" s="71"/>
      <c r="G2" s="71"/>
      <c r="H2" s="71"/>
      <c r="I2" s="71"/>
      <c r="J2" s="71"/>
      <c r="K2" s="71"/>
      <c r="L2" s="71"/>
      <c r="M2" s="71"/>
      <c r="N2" s="71"/>
      <c r="O2" s="71"/>
      <c r="P2" s="71"/>
      <c r="Q2" s="71"/>
      <c r="R2" s="71"/>
      <c r="S2" s="71"/>
      <c r="T2" s="71"/>
      <c r="U2" s="71"/>
      <c r="V2" s="71"/>
      <c r="W2" s="71"/>
      <c r="X2" s="236"/>
    </row>
    <row r="3" spans="1:24">
      <c r="A3" s="45"/>
      <c r="B3" s="399" t="s">
        <v>617</v>
      </c>
      <c r="C3" s="288"/>
      <c r="D3" s="288"/>
      <c r="E3" s="288"/>
      <c r="F3" s="288"/>
      <c r="G3" s="288"/>
      <c r="H3" s="288"/>
      <c r="I3" s="288"/>
      <c r="J3" s="288"/>
      <c r="K3" s="288"/>
      <c r="L3" s="288"/>
      <c r="M3" s="288"/>
      <c r="N3" s="288"/>
      <c r="O3" s="288"/>
      <c r="P3" s="288"/>
      <c r="Q3" s="288"/>
      <c r="R3" s="949" t="s">
        <v>601</v>
      </c>
      <c r="S3" s="949"/>
      <c r="T3" s="949"/>
      <c r="U3" s="949"/>
      <c r="V3" s="949"/>
      <c r="W3" s="949"/>
      <c r="X3" s="73" t="s">
        <v>574</v>
      </c>
    </row>
    <row r="4" spans="1:24">
      <c r="A4" s="45"/>
      <c r="B4" s="288"/>
      <c r="C4" s="288"/>
      <c r="D4" s="288"/>
      <c r="E4" s="288"/>
      <c r="F4" s="288"/>
      <c r="G4" s="288"/>
      <c r="H4" s="288"/>
      <c r="I4" s="288"/>
      <c r="J4" s="288"/>
      <c r="K4" s="288"/>
      <c r="L4" s="288"/>
      <c r="M4" s="288"/>
      <c r="N4" s="288"/>
      <c r="O4" s="288"/>
      <c r="P4" s="288"/>
      <c r="Q4" s="288"/>
      <c r="R4" s="288"/>
      <c r="S4" s="288"/>
      <c r="T4" s="288"/>
      <c r="U4" s="288"/>
      <c r="V4" s="288"/>
      <c r="W4" s="288"/>
      <c r="X4" s="73"/>
    </row>
    <row r="5" spans="1:24">
      <c r="A5" s="45"/>
      <c r="B5" s="288" t="s">
        <v>28</v>
      </c>
      <c r="C5" s="288"/>
      <c r="D5" s="288"/>
      <c r="E5" s="288"/>
      <c r="F5" s="288"/>
      <c r="G5" s="288"/>
      <c r="H5" s="288"/>
      <c r="I5" s="288"/>
      <c r="J5" s="288"/>
      <c r="K5" s="288"/>
      <c r="L5" s="288"/>
      <c r="M5" s="288"/>
      <c r="N5" s="288"/>
      <c r="O5" s="288"/>
      <c r="P5" s="288"/>
      <c r="Q5" s="288"/>
      <c r="R5" s="289"/>
      <c r="S5" s="289"/>
      <c r="T5" s="289"/>
      <c r="U5" s="289"/>
      <c r="V5" s="289"/>
      <c r="W5" s="289"/>
      <c r="X5" s="73"/>
    </row>
    <row r="6" spans="1:24">
      <c r="A6" s="45"/>
      <c r="B6" s="288" t="s">
        <v>275</v>
      </c>
      <c r="C6" s="288"/>
      <c r="D6" s="288"/>
      <c r="E6" s="288"/>
      <c r="F6" s="288"/>
      <c r="G6" s="288"/>
      <c r="H6" s="288"/>
      <c r="I6" s="288"/>
      <c r="J6" s="288"/>
      <c r="K6" s="288"/>
      <c r="L6" s="288"/>
      <c r="M6" s="288"/>
      <c r="N6" s="288"/>
      <c r="O6" s="288"/>
      <c r="P6" s="288"/>
      <c r="Q6" s="288"/>
      <c r="R6" s="289"/>
      <c r="S6" s="289"/>
      <c r="T6" s="289"/>
      <c r="U6" s="289"/>
      <c r="V6" s="289"/>
      <c r="W6" s="289"/>
      <c r="X6" s="73"/>
    </row>
    <row r="7" spans="1:24">
      <c r="A7" s="45"/>
      <c r="B7" s="288"/>
      <c r="C7" s="288"/>
      <c r="D7" s="288"/>
      <c r="E7" s="288"/>
      <c r="F7" s="288"/>
      <c r="G7" s="288"/>
      <c r="H7" s="288"/>
      <c r="I7" s="288"/>
      <c r="J7" s="288"/>
      <c r="K7" s="288"/>
      <c r="L7" s="288"/>
      <c r="M7" s="288"/>
      <c r="N7" s="288"/>
      <c r="O7" s="288"/>
      <c r="P7" s="288"/>
      <c r="Q7" s="288"/>
      <c r="R7" s="289"/>
      <c r="S7" s="289"/>
      <c r="T7" s="289"/>
      <c r="U7" s="289"/>
      <c r="V7" s="289"/>
      <c r="W7" s="289"/>
      <c r="X7" s="73"/>
    </row>
    <row r="8" spans="1:24">
      <c r="A8" s="45"/>
      <c r="B8" s="288"/>
      <c r="C8" s="288"/>
      <c r="D8" s="288"/>
      <c r="E8" s="288"/>
      <c r="F8" s="288"/>
      <c r="G8" s="288"/>
      <c r="H8" s="288"/>
      <c r="I8" s="288"/>
      <c r="J8" s="288"/>
      <c r="K8" s="288"/>
      <c r="L8" s="288" t="s">
        <v>271</v>
      </c>
      <c r="M8" s="288"/>
      <c r="N8" s="288"/>
      <c r="O8" s="288"/>
      <c r="P8" s="288"/>
      <c r="Q8" s="288"/>
      <c r="R8" s="288"/>
      <c r="S8" s="288"/>
      <c r="T8" s="288"/>
      <c r="U8" s="288"/>
      <c r="V8" s="288"/>
      <c r="W8" s="291"/>
      <c r="X8" s="73"/>
    </row>
    <row r="9" spans="1:24">
      <c r="A9" s="45"/>
      <c r="B9" s="288"/>
      <c r="C9" s="289"/>
      <c r="D9" s="289"/>
      <c r="E9" s="289"/>
      <c r="F9" s="289"/>
      <c r="G9" s="289"/>
      <c r="H9" s="289"/>
      <c r="I9" s="289"/>
      <c r="J9" s="289"/>
      <c r="K9" s="289"/>
      <c r="L9" s="289"/>
      <c r="M9" s="288" t="s">
        <v>573</v>
      </c>
      <c r="N9" s="288"/>
      <c r="O9" s="288"/>
      <c r="P9" s="292">
        <f>入力シート!$E$12</f>
        <v>0</v>
      </c>
      <c r="Q9" s="288"/>
      <c r="R9" s="288"/>
      <c r="S9" s="288"/>
      <c r="T9" s="288"/>
      <c r="U9" s="288"/>
      <c r="V9" s="290"/>
      <c r="W9" s="290"/>
      <c r="X9" s="73"/>
    </row>
    <row r="10" spans="1:24">
      <c r="A10" s="45"/>
      <c r="B10" s="288"/>
      <c r="C10" s="289"/>
      <c r="D10" s="289"/>
      <c r="E10" s="289"/>
      <c r="F10" s="289"/>
      <c r="G10" s="289"/>
      <c r="H10" s="289"/>
      <c r="I10" s="289"/>
      <c r="J10" s="289"/>
      <c r="K10" s="289"/>
      <c r="L10" s="289"/>
      <c r="M10" s="288" t="s">
        <v>364</v>
      </c>
      <c r="N10" s="288"/>
      <c r="O10" s="962">
        <f>入力シート!$E$13</f>
        <v>0</v>
      </c>
      <c r="P10" s="962"/>
      <c r="Q10" s="962"/>
      <c r="R10" s="962"/>
      <c r="S10" s="962"/>
      <c r="T10" s="962"/>
      <c r="U10" s="962"/>
      <c r="V10" s="962"/>
      <c r="W10" s="962"/>
      <c r="X10" s="73"/>
    </row>
    <row r="11" spans="1:24">
      <c r="A11" s="45"/>
      <c r="B11" s="288"/>
      <c r="C11" s="289"/>
      <c r="D11" s="289"/>
      <c r="E11" s="289"/>
      <c r="F11" s="289"/>
      <c r="G11" s="289"/>
      <c r="H11" s="289"/>
      <c r="I11" s="289"/>
      <c r="J11" s="289"/>
      <c r="K11" s="289"/>
      <c r="L11" s="289"/>
      <c r="M11" s="288" t="s">
        <v>365</v>
      </c>
      <c r="N11" s="288"/>
      <c r="O11" s="963">
        <f>入力シート!$E$11</f>
        <v>0</v>
      </c>
      <c r="P11" s="963"/>
      <c r="Q11" s="963"/>
      <c r="R11" s="963"/>
      <c r="S11" s="963"/>
      <c r="T11" s="963"/>
      <c r="U11" s="963"/>
      <c r="V11" s="963"/>
      <c r="W11" s="963"/>
      <c r="X11" s="73"/>
    </row>
    <row r="12" spans="1:24">
      <c r="A12" s="45"/>
      <c r="B12" s="288"/>
      <c r="C12" s="289"/>
      <c r="D12" s="289"/>
      <c r="E12" s="289"/>
      <c r="F12" s="289"/>
      <c r="G12" s="289"/>
      <c r="H12" s="289"/>
      <c r="I12" s="289"/>
      <c r="J12" s="289"/>
      <c r="K12" s="289"/>
      <c r="L12" s="289"/>
      <c r="M12" s="288" t="s">
        <v>366</v>
      </c>
      <c r="N12" s="288"/>
      <c r="O12" s="288"/>
      <c r="P12" s="292">
        <f>入力シート!$E$16</f>
        <v>0</v>
      </c>
      <c r="Q12" s="288"/>
      <c r="R12" s="288"/>
      <c r="S12" s="288"/>
      <c r="T12" s="288"/>
      <c r="U12" s="288"/>
      <c r="V12" s="290"/>
      <c r="W12" s="290"/>
      <c r="X12" s="73"/>
    </row>
    <row r="13" spans="1:24">
      <c r="A13" s="45"/>
      <c r="B13" s="288"/>
      <c r="C13" s="289"/>
      <c r="D13" s="289"/>
      <c r="E13" s="289"/>
      <c r="F13" s="289"/>
      <c r="G13" s="289"/>
      <c r="H13" s="289"/>
      <c r="I13" s="289"/>
      <c r="J13" s="289"/>
      <c r="K13" s="289"/>
      <c r="L13" s="289"/>
      <c r="M13" s="288" t="s">
        <v>367</v>
      </c>
      <c r="N13" s="288"/>
      <c r="O13" s="288"/>
      <c r="P13" s="292">
        <f>入力シート!$E$17</f>
        <v>0</v>
      </c>
      <c r="Q13" s="288"/>
      <c r="R13" s="288"/>
      <c r="S13" s="288"/>
      <c r="T13" s="288"/>
      <c r="U13" s="288"/>
      <c r="V13" s="290"/>
      <c r="W13" s="290"/>
      <c r="X13" s="73"/>
    </row>
    <row r="14" spans="1:24">
      <c r="A14" s="45"/>
      <c r="B14" s="288"/>
      <c r="C14" s="289"/>
      <c r="D14" s="289"/>
      <c r="E14" s="289"/>
      <c r="F14" s="289"/>
      <c r="G14" s="289"/>
      <c r="H14" s="289"/>
      <c r="I14" s="289"/>
      <c r="J14" s="289"/>
      <c r="K14" s="289"/>
      <c r="L14" s="289"/>
      <c r="M14" s="288"/>
      <c r="N14" s="288"/>
      <c r="O14" s="288"/>
      <c r="P14" s="288"/>
      <c r="Q14" s="288"/>
      <c r="R14" s="288"/>
      <c r="S14" s="288"/>
      <c r="T14" s="288"/>
      <c r="U14" s="288"/>
      <c r="V14" s="290"/>
      <c r="W14" s="290"/>
      <c r="X14" s="73"/>
    </row>
    <row r="15" spans="1:24">
      <c r="A15" s="45"/>
      <c r="B15" s="288"/>
      <c r="C15" s="289"/>
      <c r="D15" s="289"/>
      <c r="E15" s="289"/>
      <c r="F15" s="289"/>
      <c r="G15" s="289"/>
      <c r="H15" s="289"/>
      <c r="I15" s="289"/>
      <c r="J15" s="289"/>
      <c r="K15" s="289"/>
      <c r="L15" s="289"/>
      <c r="M15" s="288"/>
      <c r="N15" s="288"/>
      <c r="O15" s="288"/>
      <c r="P15" s="288"/>
      <c r="Q15" s="288"/>
      <c r="R15" s="288"/>
      <c r="S15" s="288"/>
      <c r="T15" s="288"/>
      <c r="U15" s="288"/>
      <c r="V15" s="288"/>
      <c r="W15" s="293"/>
      <c r="X15" s="73"/>
    </row>
    <row r="16" spans="1:24" ht="36.75" customHeight="1">
      <c r="A16" s="45"/>
      <c r="B16" s="692" t="s">
        <v>160</v>
      </c>
      <c r="C16" s="692"/>
      <c r="D16" s="692"/>
      <c r="E16" s="692"/>
      <c r="F16" s="692"/>
      <c r="G16" s="692"/>
      <c r="H16" s="692"/>
      <c r="I16" s="692"/>
      <c r="J16" s="692"/>
      <c r="K16" s="692"/>
      <c r="L16" s="692"/>
      <c r="M16" s="692"/>
      <c r="N16" s="692"/>
      <c r="O16" s="692"/>
      <c r="P16" s="692"/>
      <c r="Q16" s="692"/>
      <c r="R16" s="692"/>
      <c r="S16" s="692"/>
      <c r="T16" s="692"/>
      <c r="U16" s="692"/>
      <c r="V16" s="692"/>
      <c r="W16" s="692"/>
      <c r="X16" s="73"/>
    </row>
    <row r="17" spans="1:50">
      <c r="A17" s="45"/>
      <c r="B17" s="288"/>
      <c r="C17" s="288"/>
      <c r="D17" s="288"/>
      <c r="E17" s="288"/>
      <c r="F17" s="288"/>
      <c r="G17" s="288"/>
      <c r="H17" s="288"/>
      <c r="I17" s="288"/>
      <c r="J17" s="288"/>
      <c r="K17" s="288"/>
      <c r="L17" s="288"/>
      <c r="M17" s="288"/>
      <c r="N17" s="288"/>
      <c r="O17" s="288"/>
      <c r="P17" s="288"/>
      <c r="Q17" s="288"/>
      <c r="R17" s="288"/>
      <c r="S17" s="288"/>
      <c r="T17" s="288"/>
      <c r="U17" s="288"/>
      <c r="V17" s="288"/>
      <c r="W17" s="288"/>
      <c r="X17" s="73"/>
    </row>
    <row r="18" spans="1:50">
      <c r="A18" s="45"/>
      <c r="B18" s="288"/>
      <c r="C18" s="288"/>
      <c r="D18" s="288"/>
      <c r="E18" s="288"/>
      <c r="F18" s="288"/>
      <c r="G18" s="288"/>
      <c r="H18" s="288"/>
      <c r="I18" s="288"/>
      <c r="J18" s="288"/>
      <c r="K18" s="288"/>
      <c r="L18" s="288"/>
      <c r="M18" s="288"/>
      <c r="N18" s="288"/>
      <c r="O18" s="288"/>
      <c r="P18" s="288"/>
      <c r="Q18" s="288"/>
      <c r="R18" s="288"/>
      <c r="S18" s="288"/>
      <c r="T18" s="288"/>
      <c r="U18" s="288"/>
      <c r="V18" s="288"/>
      <c r="W18" s="288"/>
      <c r="X18" s="73"/>
    </row>
    <row r="19" spans="1:50" ht="18.75" customHeight="1">
      <c r="A19" s="45"/>
      <c r="B19" s="964" t="str">
        <f>IF(入力シート!$E$38="","",入力シート!$E$38)</f>
        <v/>
      </c>
      <c r="C19" s="964"/>
      <c r="D19" s="964"/>
      <c r="E19" s="964"/>
      <c r="F19" s="964"/>
      <c r="G19" s="293" t="s">
        <v>94</v>
      </c>
      <c r="H19" s="964" t="str">
        <f>IF(入力シート!$E$39="","",入力シート!$E$39)</f>
        <v/>
      </c>
      <c r="I19" s="964"/>
      <c r="J19" s="964"/>
      <c r="K19" s="964"/>
      <c r="L19" s="964"/>
      <c r="M19" s="964"/>
      <c r="N19" s="288" t="s">
        <v>600</v>
      </c>
      <c r="O19" s="288"/>
      <c r="P19" s="288"/>
      <c r="Q19" s="288"/>
      <c r="R19" s="288"/>
      <c r="S19" s="288"/>
      <c r="T19" s="288"/>
      <c r="U19" s="288"/>
      <c r="V19" s="288"/>
      <c r="W19" s="288"/>
      <c r="X19" s="73"/>
      <c r="AC19" s="274"/>
      <c r="AD19" s="274"/>
      <c r="AE19" s="274"/>
      <c r="AF19" s="274"/>
      <c r="AG19" s="274"/>
      <c r="AH19" s="274"/>
      <c r="AI19" s="274"/>
      <c r="AJ19" s="274"/>
      <c r="AK19" s="274"/>
      <c r="AL19" s="274"/>
      <c r="AM19" s="274"/>
      <c r="AN19" s="274"/>
      <c r="AO19" s="274"/>
      <c r="AP19" s="274"/>
      <c r="AQ19" s="274"/>
      <c r="AR19" s="274"/>
      <c r="AS19" s="274"/>
      <c r="AT19" s="274"/>
      <c r="AU19" s="274"/>
      <c r="AV19" s="274"/>
      <c r="AW19" s="274"/>
      <c r="AX19" s="274"/>
    </row>
    <row r="20" spans="1:50" ht="49.95" customHeight="1">
      <c r="A20" s="45"/>
      <c r="B20" s="693" t="s">
        <v>653</v>
      </c>
      <c r="C20" s="693"/>
      <c r="D20" s="693"/>
      <c r="E20" s="693"/>
      <c r="F20" s="693"/>
      <c r="G20" s="693"/>
      <c r="H20" s="693"/>
      <c r="I20" s="693"/>
      <c r="J20" s="693"/>
      <c r="K20" s="693"/>
      <c r="L20" s="693"/>
      <c r="M20" s="693"/>
      <c r="N20" s="693"/>
      <c r="O20" s="693"/>
      <c r="P20" s="693"/>
      <c r="Q20" s="693"/>
      <c r="R20" s="693"/>
      <c r="S20" s="693"/>
      <c r="T20" s="693"/>
      <c r="U20" s="693"/>
      <c r="V20" s="693"/>
      <c r="W20" s="693"/>
      <c r="X20" s="73"/>
    </row>
    <row r="21" spans="1:50" ht="18.75" customHeight="1">
      <c r="A21" s="45"/>
      <c r="B21" s="936" t="s">
        <v>123</v>
      </c>
      <c r="C21" s="936"/>
      <c r="D21" s="936"/>
      <c r="E21" s="936"/>
      <c r="F21" s="936"/>
      <c r="G21" s="936"/>
      <c r="H21" s="936"/>
      <c r="I21" s="936"/>
      <c r="J21" s="936"/>
      <c r="K21" s="936"/>
      <c r="L21" s="936"/>
      <c r="M21" s="936"/>
      <c r="N21" s="936"/>
      <c r="O21" s="936"/>
      <c r="P21" s="936"/>
      <c r="Q21" s="936"/>
      <c r="R21" s="936"/>
      <c r="S21" s="936"/>
      <c r="T21" s="936"/>
      <c r="U21" s="936"/>
      <c r="V21" s="936"/>
      <c r="W21" s="936"/>
      <c r="X21" s="73"/>
    </row>
    <row r="22" spans="1:50" ht="26.4" customHeight="1">
      <c r="A22" s="45"/>
      <c r="B22" s="937" t="s">
        <v>42</v>
      </c>
      <c r="C22" s="938"/>
      <c r="D22" s="938"/>
      <c r="E22" s="938"/>
      <c r="F22" s="938"/>
      <c r="G22" s="939"/>
      <c r="H22" s="968">
        <f>入力シート!$E$8</f>
        <v>0</v>
      </c>
      <c r="I22" s="969"/>
      <c r="J22" s="969"/>
      <c r="K22" s="969"/>
      <c r="L22" s="969"/>
      <c r="M22" s="969"/>
      <c r="N22" s="969"/>
      <c r="O22" s="969"/>
      <c r="P22" s="969"/>
      <c r="Q22" s="969"/>
      <c r="R22" s="969"/>
      <c r="S22" s="969"/>
      <c r="T22" s="969"/>
      <c r="U22" s="969"/>
      <c r="V22" s="969"/>
      <c r="W22" s="970"/>
      <c r="X22" s="73"/>
    </row>
    <row r="23" spans="1:50" ht="21.6" customHeight="1">
      <c r="A23" s="45"/>
      <c r="B23" s="953" t="s">
        <v>99</v>
      </c>
      <c r="C23" s="936"/>
      <c r="D23" s="936"/>
      <c r="E23" s="936"/>
      <c r="F23" s="936"/>
      <c r="G23" s="954"/>
      <c r="H23" s="971">
        <f>入力シート!$E$40</f>
        <v>0</v>
      </c>
      <c r="I23" s="972"/>
      <c r="J23" s="972"/>
      <c r="K23" s="972"/>
      <c r="L23" s="972"/>
      <c r="M23" s="972"/>
      <c r="N23" s="972"/>
      <c r="O23" s="972"/>
      <c r="P23" s="972"/>
      <c r="Q23" s="972"/>
      <c r="R23" s="972"/>
      <c r="S23" s="972"/>
      <c r="T23" s="972"/>
      <c r="U23" s="972"/>
      <c r="V23" s="972"/>
      <c r="W23" s="973"/>
      <c r="X23" s="73"/>
    </row>
    <row r="24" spans="1:50" ht="28.95" customHeight="1">
      <c r="A24" s="45"/>
      <c r="B24" s="932" t="s">
        <v>164</v>
      </c>
      <c r="C24" s="933"/>
      <c r="D24" s="933"/>
      <c r="E24" s="933"/>
      <c r="F24" s="933"/>
      <c r="G24" s="934"/>
      <c r="H24" s="956"/>
      <c r="I24" s="957"/>
      <c r="J24" s="957"/>
      <c r="K24" s="957"/>
      <c r="L24" s="957"/>
      <c r="M24" s="957"/>
      <c r="N24" s="957"/>
      <c r="O24" s="957"/>
      <c r="P24" s="957"/>
      <c r="Q24" s="977" t="s">
        <v>611</v>
      </c>
      <c r="R24" s="977"/>
      <c r="S24" s="977"/>
      <c r="T24" s="977"/>
      <c r="U24" s="977"/>
      <c r="V24" s="977"/>
      <c r="W24" s="978"/>
      <c r="X24" s="73"/>
    </row>
    <row r="25" spans="1:50" ht="25.2" customHeight="1">
      <c r="A25" s="45"/>
      <c r="B25" s="304"/>
      <c r="C25" s="305" t="s">
        <v>256</v>
      </c>
      <c r="D25" s="305"/>
      <c r="E25" s="305"/>
      <c r="F25" s="305"/>
      <c r="G25" s="297"/>
      <c r="H25" s="979" t="s">
        <v>101</v>
      </c>
      <c r="I25" s="977"/>
      <c r="J25" s="977"/>
      <c r="K25" s="977"/>
      <c r="L25" s="977"/>
      <c r="M25" s="977"/>
      <c r="N25" s="977"/>
      <c r="O25" s="978"/>
      <c r="P25" s="979" t="s">
        <v>102</v>
      </c>
      <c r="Q25" s="977"/>
      <c r="R25" s="977"/>
      <c r="S25" s="977"/>
      <c r="T25" s="977"/>
      <c r="U25" s="977"/>
      <c r="V25" s="977"/>
      <c r="W25" s="978"/>
      <c r="X25" s="73"/>
    </row>
    <row r="26" spans="1:50" ht="29.25" customHeight="1">
      <c r="A26" s="45"/>
      <c r="B26" s="404"/>
      <c r="C26" s="937" t="s">
        <v>163</v>
      </c>
      <c r="D26" s="938"/>
      <c r="E26" s="938"/>
      <c r="F26" s="938"/>
      <c r="G26" s="939"/>
      <c r="H26" s="956"/>
      <c r="I26" s="957"/>
      <c r="J26" s="957"/>
      <c r="K26" s="957"/>
      <c r="L26" s="957"/>
      <c r="M26" s="957"/>
      <c r="N26" s="957"/>
      <c r="O26" s="958"/>
      <c r="P26" s="956"/>
      <c r="Q26" s="957"/>
      <c r="R26" s="957"/>
      <c r="S26" s="957"/>
      <c r="T26" s="957"/>
      <c r="U26" s="957"/>
      <c r="V26" s="957"/>
      <c r="W26" s="958"/>
      <c r="X26" s="73"/>
    </row>
    <row r="27" spans="1:50" ht="27" customHeight="1">
      <c r="A27" s="45"/>
      <c r="B27" s="404"/>
      <c r="C27" s="932" t="s">
        <v>162</v>
      </c>
      <c r="D27" s="933"/>
      <c r="E27" s="933"/>
      <c r="F27" s="933"/>
      <c r="G27" s="934"/>
      <c r="H27" s="956"/>
      <c r="I27" s="957"/>
      <c r="J27" s="957"/>
      <c r="K27" s="957"/>
      <c r="L27" s="957"/>
      <c r="M27" s="957"/>
      <c r="N27" s="957"/>
      <c r="O27" s="958"/>
      <c r="P27" s="956"/>
      <c r="Q27" s="957"/>
      <c r="R27" s="957"/>
      <c r="S27" s="957"/>
      <c r="T27" s="957"/>
      <c r="U27" s="957"/>
      <c r="V27" s="957"/>
      <c r="W27" s="958"/>
      <c r="X27" s="73"/>
    </row>
    <row r="28" spans="1:50" ht="30.75" customHeight="1">
      <c r="A28" s="45"/>
      <c r="B28" s="405"/>
      <c r="C28" s="932" t="s">
        <v>269</v>
      </c>
      <c r="D28" s="933"/>
      <c r="E28" s="933"/>
      <c r="F28" s="933"/>
      <c r="G28" s="934"/>
      <c r="H28" s="956"/>
      <c r="I28" s="957"/>
      <c r="J28" s="957"/>
      <c r="K28" s="957"/>
      <c r="L28" s="957"/>
      <c r="M28" s="957"/>
      <c r="N28" s="957"/>
      <c r="O28" s="958"/>
      <c r="P28" s="956"/>
      <c r="Q28" s="957"/>
      <c r="R28" s="957"/>
      <c r="S28" s="957"/>
      <c r="T28" s="957"/>
      <c r="U28" s="957"/>
      <c r="V28" s="957"/>
      <c r="W28" s="958"/>
      <c r="X28" s="73"/>
    </row>
    <row r="29" spans="1:50" ht="30" customHeight="1">
      <c r="A29" s="45"/>
      <c r="B29" s="932" t="s">
        <v>161</v>
      </c>
      <c r="C29" s="933"/>
      <c r="D29" s="933"/>
      <c r="E29" s="933"/>
      <c r="F29" s="933"/>
      <c r="G29" s="934"/>
      <c r="H29" s="974"/>
      <c r="I29" s="975"/>
      <c r="J29" s="975"/>
      <c r="K29" s="975"/>
      <c r="L29" s="975"/>
      <c r="M29" s="975"/>
      <c r="N29" s="975"/>
      <c r="O29" s="975"/>
      <c r="P29" s="975"/>
      <c r="Q29" s="975"/>
      <c r="R29" s="975"/>
      <c r="S29" s="975"/>
      <c r="T29" s="975"/>
      <c r="U29" s="975"/>
      <c r="V29" s="975"/>
      <c r="W29" s="976"/>
      <c r="X29" s="73"/>
    </row>
    <row r="30" spans="1:50" ht="13.95" customHeight="1">
      <c r="A30" s="45"/>
      <c r="B30" s="288"/>
      <c r="C30" s="288"/>
      <c r="D30" s="288"/>
      <c r="E30" s="288"/>
      <c r="F30" s="288"/>
      <c r="G30" s="288"/>
      <c r="H30" s="288"/>
      <c r="I30" s="288"/>
      <c r="J30" s="288"/>
      <c r="K30" s="288"/>
      <c r="L30" s="288"/>
      <c r="M30" s="288"/>
      <c r="N30" s="288"/>
      <c r="O30" s="288"/>
      <c r="P30" s="288"/>
      <c r="Q30" s="288"/>
      <c r="R30" s="288"/>
      <c r="S30" s="288"/>
      <c r="T30" s="288"/>
      <c r="U30" s="288"/>
      <c r="V30" s="288"/>
      <c r="W30" s="288"/>
      <c r="X30" s="73"/>
    </row>
    <row r="31" spans="1:50" ht="20.100000000000001" customHeight="1">
      <c r="A31" s="45"/>
      <c r="B31" s="296" t="s">
        <v>376</v>
      </c>
      <c r="C31" s="297"/>
      <c r="D31" s="297"/>
      <c r="E31" s="297"/>
      <c r="F31" s="297"/>
      <c r="G31" s="297"/>
      <c r="H31" s="297"/>
      <c r="I31" s="297"/>
      <c r="J31" s="298"/>
      <c r="K31" s="298"/>
      <c r="L31" s="299"/>
      <c r="M31" s="299"/>
      <c r="N31" s="299"/>
      <c r="O31" s="299"/>
      <c r="P31" s="299"/>
      <c r="Q31" s="299"/>
      <c r="R31" s="299"/>
      <c r="S31" s="299"/>
      <c r="T31" s="299"/>
      <c r="U31" s="299"/>
      <c r="V31" s="299"/>
      <c r="W31" s="400"/>
      <c r="X31" s="73"/>
    </row>
    <row r="32" spans="1:50" ht="20.100000000000001" customHeight="1">
      <c r="A32" s="45"/>
      <c r="B32" s="300"/>
      <c r="C32" s="301"/>
      <c r="D32" s="302" t="s">
        <v>567</v>
      </c>
      <c r="E32" s="302" t="s">
        <v>45</v>
      </c>
      <c r="F32" s="292">
        <f>入力シート!$E$18</f>
        <v>0</v>
      </c>
      <c r="G32" s="301"/>
      <c r="H32" s="301"/>
      <c r="I32" s="301"/>
      <c r="J32" s="288"/>
      <c r="K32" s="288"/>
      <c r="L32" s="290"/>
      <c r="M32" s="290"/>
      <c r="N32" s="290"/>
      <c r="O32" s="290"/>
      <c r="P32" s="290"/>
      <c r="Q32" s="290"/>
      <c r="R32" s="290"/>
      <c r="S32" s="290"/>
      <c r="T32" s="290"/>
      <c r="U32" s="290"/>
      <c r="V32" s="290"/>
      <c r="W32" s="401"/>
      <c r="X32" s="73"/>
    </row>
    <row r="33" spans="1:24" ht="20.100000000000001" customHeight="1">
      <c r="A33" s="45"/>
      <c r="B33" s="300"/>
      <c r="C33" s="301"/>
      <c r="D33" s="302" t="s">
        <v>37</v>
      </c>
      <c r="E33" s="292">
        <f>入力シート!$E$19</f>
        <v>0</v>
      </c>
      <c r="F33" s="301"/>
      <c r="G33" s="301"/>
      <c r="H33" s="301"/>
      <c r="I33" s="301"/>
      <c r="J33" s="288"/>
      <c r="K33" s="288"/>
      <c r="L33" s="290"/>
      <c r="M33" s="290"/>
      <c r="N33" s="290"/>
      <c r="O33" s="290"/>
      <c r="P33" s="290"/>
      <c r="Q33" s="290"/>
      <c r="R33" s="290"/>
      <c r="S33" s="290"/>
      <c r="T33" s="290"/>
      <c r="U33" s="290"/>
      <c r="V33" s="290"/>
      <c r="W33" s="401"/>
      <c r="X33" s="73"/>
    </row>
    <row r="34" spans="1:24" ht="20.100000000000001" customHeight="1">
      <c r="A34" s="45"/>
      <c r="B34" s="300"/>
      <c r="C34" s="301"/>
      <c r="D34" s="302" t="s">
        <v>568</v>
      </c>
      <c r="E34" s="292" t="str">
        <f>IF(入力シート!$E$20="","",入力シート!$E$20&amp;" / "&amp;入力シート!$E$22)</f>
        <v/>
      </c>
      <c r="F34" s="301"/>
      <c r="G34" s="301"/>
      <c r="H34" s="301"/>
      <c r="I34" s="301"/>
      <c r="J34" s="288"/>
      <c r="K34" s="288"/>
      <c r="L34" s="290"/>
      <c r="M34" s="290"/>
      <c r="N34" s="290"/>
      <c r="O34" s="290"/>
      <c r="P34" s="290"/>
      <c r="Q34" s="290"/>
      <c r="R34" s="290"/>
      <c r="S34" s="290"/>
      <c r="T34" s="290"/>
      <c r="U34" s="290"/>
      <c r="V34" s="290"/>
      <c r="W34" s="401"/>
      <c r="X34" s="73"/>
    </row>
    <row r="35" spans="1:24" ht="20.100000000000001" customHeight="1">
      <c r="A35" s="45"/>
      <c r="B35" s="300"/>
      <c r="C35" s="301"/>
      <c r="D35" s="302" t="s">
        <v>38</v>
      </c>
      <c r="E35" s="292">
        <f>入力シート!$E$23</f>
        <v>0</v>
      </c>
      <c r="F35" s="301"/>
      <c r="G35" s="301"/>
      <c r="H35" s="301"/>
      <c r="I35" s="301"/>
      <c r="J35" s="288"/>
      <c r="K35" s="288"/>
      <c r="L35" s="288"/>
      <c r="M35" s="288"/>
      <c r="N35" s="288"/>
      <c r="O35" s="288"/>
      <c r="P35" s="288"/>
      <c r="Q35" s="288"/>
      <c r="R35" s="288"/>
      <c r="S35" s="288"/>
      <c r="T35" s="288"/>
      <c r="U35" s="288"/>
      <c r="V35" s="288"/>
      <c r="W35" s="303"/>
      <c r="X35" s="73"/>
    </row>
    <row r="36" spans="1:24" ht="20.100000000000001" customHeight="1">
      <c r="A36" s="45"/>
      <c r="B36" s="300"/>
      <c r="C36" s="301"/>
      <c r="D36" s="302" t="s">
        <v>39</v>
      </c>
      <c r="E36" s="292">
        <f>入力シート!$E$24</f>
        <v>0</v>
      </c>
      <c r="F36" s="301"/>
      <c r="G36" s="301"/>
      <c r="H36" s="301"/>
      <c r="I36" s="301"/>
      <c r="J36" s="288"/>
      <c r="K36" s="288"/>
      <c r="L36" s="288"/>
      <c r="M36" s="288"/>
      <c r="N36" s="288"/>
      <c r="O36" s="288"/>
      <c r="P36" s="288"/>
      <c r="Q36" s="288"/>
      <c r="R36" s="288"/>
      <c r="S36" s="288"/>
      <c r="T36" s="288"/>
      <c r="U36" s="288"/>
      <c r="V36" s="288"/>
      <c r="W36" s="303"/>
      <c r="X36" s="73"/>
    </row>
    <row r="37" spans="1:24" ht="20.100000000000001" customHeight="1">
      <c r="A37" s="45"/>
      <c r="B37" s="402"/>
      <c r="C37" s="308"/>
      <c r="D37" s="309" t="s">
        <v>40</v>
      </c>
      <c r="E37" s="292">
        <f>入力シート!$E$25</f>
        <v>0</v>
      </c>
      <c r="F37" s="308"/>
      <c r="G37" s="308"/>
      <c r="H37" s="308"/>
      <c r="I37" s="308"/>
      <c r="J37" s="307"/>
      <c r="K37" s="307"/>
      <c r="L37" s="307"/>
      <c r="M37" s="307"/>
      <c r="N37" s="307"/>
      <c r="O37" s="307"/>
      <c r="P37" s="307"/>
      <c r="Q37" s="307"/>
      <c r="R37" s="307"/>
      <c r="S37" s="307"/>
      <c r="T37" s="307"/>
      <c r="U37" s="307"/>
      <c r="V37" s="307"/>
      <c r="W37" s="310"/>
      <c r="X37" s="73"/>
    </row>
    <row r="38" spans="1:24" ht="14.25" customHeight="1">
      <c r="A38" s="45"/>
      <c r="B38" s="288"/>
      <c r="C38" s="288"/>
      <c r="D38" s="288"/>
      <c r="E38" s="306"/>
      <c r="F38" s="288"/>
      <c r="G38" s="288"/>
      <c r="H38" s="288"/>
      <c r="I38" s="288"/>
      <c r="J38" s="288"/>
      <c r="K38" s="288"/>
      <c r="L38" s="288"/>
      <c r="M38" s="288"/>
      <c r="N38" s="288"/>
      <c r="O38" s="288"/>
      <c r="P38" s="288"/>
      <c r="Q38" s="288"/>
      <c r="R38" s="288"/>
      <c r="S38" s="288"/>
      <c r="T38" s="288"/>
      <c r="U38" s="288"/>
      <c r="V38" s="288"/>
      <c r="W38" s="288"/>
      <c r="X38" s="73"/>
    </row>
    <row r="39" spans="1:24" ht="9" customHeight="1">
      <c r="A39" s="239"/>
      <c r="B39" s="238"/>
      <c r="C39" s="238"/>
      <c r="D39" s="238"/>
      <c r="E39" s="238"/>
      <c r="F39" s="238"/>
      <c r="G39" s="238"/>
      <c r="H39" s="238"/>
      <c r="I39" s="238"/>
      <c r="J39" s="238"/>
      <c r="K39" s="238"/>
      <c r="L39" s="238"/>
      <c r="M39" s="238"/>
      <c r="N39" s="238"/>
      <c r="O39" s="238"/>
      <c r="P39" s="238"/>
      <c r="Q39" s="238"/>
      <c r="R39" s="238"/>
      <c r="S39" s="238"/>
      <c r="T39" s="238"/>
      <c r="U39" s="238"/>
      <c r="V39" s="238"/>
      <c r="W39" s="238"/>
      <c r="X39" s="240"/>
    </row>
  </sheetData>
  <sheetProtection algorithmName="SHA-512" hashValue="ly7pwm7hNExUezJwPi1x60sWDau6y6WmIcjV/o5EhzvSIK48x+AZ5IR9kY47nOgQMWAvPcPN7W2EJ/HYyJ7caQ==" saltValue="CeooL4ZZwYg5IcdQNaZuJw==" spinCount="100000" sheet="1" objects="1" scenarios="1"/>
  <protectedRanges>
    <protectedRange sqref="V9 V12:V14" name="範囲1_1"/>
    <protectedRange sqref="H25 K24:K29 J24 J26:J29" name="範囲1_2"/>
    <protectedRange sqref="L31:L37" name="範囲1_3"/>
    <protectedRange sqref="T10:U11" name="範囲1_4"/>
    <protectedRange sqref="J22:K23" name="範囲1_2_1"/>
  </protectedRanges>
  <mergeCells count="28">
    <mergeCell ref="R3:W3"/>
    <mergeCell ref="H22:W22"/>
    <mergeCell ref="B29:G29"/>
    <mergeCell ref="C27:G27"/>
    <mergeCell ref="C28:G28"/>
    <mergeCell ref="B16:W16"/>
    <mergeCell ref="B20:W20"/>
    <mergeCell ref="C26:G26"/>
    <mergeCell ref="B21:W21"/>
    <mergeCell ref="H25:O25"/>
    <mergeCell ref="P25:W25"/>
    <mergeCell ref="B22:G22"/>
    <mergeCell ref="B23:G23"/>
    <mergeCell ref="B24:G24"/>
    <mergeCell ref="H23:W23"/>
    <mergeCell ref="B19:F19"/>
    <mergeCell ref="H19:M19"/>
    <mergeCell ref="O10:W10"/>
    <mergeCell ref="O11:W11"/>
    <mergeCell ref="H24:P24"/>
    <mergeCell ref="H26:O26"/>
    <mergeCell ref="P26:W26"/>
    <mergeCell ref="Q24:W24"/>
    <mergeCell ref="H27:O27"/>
    <mergeCell ref="P27:W27"/>
    <mergeCell ref="H28:O28"/>
    <mergeCell ref="P28:W28"/>
    <mergeCell ref="H29:W29"/>
  </mergeCells>
  <phoneticPr fontId="4"/>
  <conditionalFormatting sqref="R3:W3">
    <cfRule type="expression" dxfId="28" priority="1">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D9FFFF"/>
  </sheetPr>
  <dimension ref="A1:Q32"/>
  <sheetViews>
    <sheetView view="pageBreakPreview" zoomScaleNormal="100" zoomScaleSheetLayoutView="100" workbookViewId="0"/>
  </sheetViews>
  <sheetFormatPr defaultColWidth="9" defaultRowHeight="13.2"/>
  <cols>
    <col min="1" max="1" width="1.3984375" style="56" customWidth="1"/>
    <col min="2" max="2" width="12.09765625" style="56" customWidth="1"/>
    <col min="3" max="3" width="6.19921875" style="56" customWidth="1"/>
    <col min="4" max="4" width="4.69921875" style="56" customWidth="1"/>
    <col min="5" max="5" width="7.19921875" style="56" customWidth="1"/>
    <col min="6" max="9" width="6.8984375" style="56" customWidth="1"/>
    <col min="10" max="12" width="7.19921875" style="56" customWidth="1"/>
    <col min="13" max="13" width="2.19921875" style="56" customWidth="1"/>
    <col min="14" max="14" width="7.3984375" style="56" customWidth="1"/>
    <col min="15" max="15" width="9" style="56"/>
    <col min="16" max="16" width="0" style="56" hidden="1" customWidth="1"/>
    <col min="17" max="17" width="9" style="56" customWidth="1"/>
    <col min="18" max="16384" width="9" style="56"/>
  </cols>
  <sheetData>
    <row r="1" spans="1:17">
      <c r="K1" s="57"/>
      <c r="L1" s="57"/>
      <c r="M1" s="58"/>
    </row>
    <row r="2" spans="1:17" ht="13.5" customHeight="1">
      <c r="K2" s="57"/>
      <c r="L2" s="57"/>
      <c r="M2" s="58"/>
    </row>
    <row r="3" spans="1:17" ht="21" customHeight="1">
      <c r="A3" s="68"/>
      <c r="B3" s="406" t="s">
        <v>368</v>
      </c>
      <c r="C3" s="319"/>
      <c r="D3" s="319"/>
      <c r="E3" s="319"/>
      <c r="F3" s="319"/>
      <c r="G3" s="319"/>
      <c r="H3" s="319"/>
      <c r="I3" s="949" t="s">
        <v>601</v>
      </c>
      <c r="J3" s="949"/>
      <c r="K3" s="949"/>
      <c r="L3" s="949"/>
      <c r="M3" s="42" t="s">
        <v>574</v>
      </c>
      <c r="N3" s="213"/>
    </row>
    <row r="4" spans="1:17" ht="24.6" customHeight="1">
      <c r="B4" s="730" t="s">
        <v>244</v>
      </c>
      <c r="C4" s="730"/>
      <c r="D4" s="730"/>
      <c r="E4" s="730"/>
      <c r="F4" s="730"/>
      <c r="G4" s="730"/>
      <c r="H4" s="730"/>
      <c r="I4" s="730"/>
      <c r="J4" s="730"/>
      <c r="K4" s="730"/>
      <c r="L4" s="730"/>
      <c r="M4" s="57"/>
    </row>
    <row r="5" spans="1:17" ht="14.4">
      <c r="B5" s="320" t="s">
        <v>76</v>
      </c>
      <c r="C5" s="319"/>
      <c r="D5" s="319"/>
      <c r="E5" s="321"/>
      <c r="F5" s="319"/>
      <c r="G5" s="319"/>
      <c r="H5" s="319"/>
      <c r="I5" s="319"/>
      <c r="J5" s="319"/>
      <c r="K5" s="322"/>
      <c r="L5" s="322"/>
      <c r="M5" s="57"/>
    </row>
    <row r="6" spans="1:17" ht="25.95" customHeight="1">
      <c r="A6" s="68"/>
      <c r="B6" s="407" t="s">
        <v>42</v>
      </c>
      <c r="C6" s="275">
        <f>入力シート!$E$8</f>
        <v>0</v>
      </c>
      <c r="D6" s="80"/>
      <c r="E6" s="80"/>
      <c r="F6" s="80"/>
      <c r="G6" s="80"/>
      <c r="H6" s="80"/>
      <c r="I6" s="80"/>
      <c r="J6" s="80"/>
      <c r="K6" s="80"/>
      <c r="L6" s="81"/>
      <c r="M6" s="57"/>
    </row>
    <row r="7" spans="1:17" ht="25.95" customHeight="1">
      <c r="A7" s="68"/>
      <c r="B7" s="324" t="s">
        <v>77</v>
      </c>
      <c r="C7" s="294">
        <f>入力シート!$E$26</f>
        <v>0</v>
      </c>
      <c r="D7" s="80"/>
      <c r="E7" s="80"/>
      <c r="F7" s="80"/>
      <c r="G7" s="80"/>
      <c r="H7" s="80"/>
      <c r="I7" s="80"/>
      <c r="J7" s="80"/>
      <c r="K7" s="80"/>
      <c r="L7" s="81"/>
      <c r="M7" s="57"/>
    </row>
    <row r="8" spans="1:17" ht="25.95" customHeight="1">
      <c r="A8" s="68"/>
      <c r="B8" s="324" t="s">
        <v>78</v>
      </c>
      <c r="C8" s="294">
        <f>入力シート!$E$28</f>
        <v>0</v>
      </c>
      <c r="D8" s="80"/>
      <c r="E8" s="80"/>
      <c r="F8" s="80"/>
      <c r="G8" s="80"/>
      <c r="H8" s="319"/>
      <c r="I8" s="196"/>
      <c r="J8" s="211" t="s">
        <v>570</v>
      </c>
      <c r="K8" s="341"/>
      <c r="L8" s="229" t="s">
        <v>602</v>
      </c>
      <c r="P8" s="241" t="s">
        <v>377</v>
      </c>
    </row>
    <row r="9" spans="1:17" ht="25.95" customHeight="1">
      <c r="A9" s="68"/>
      <c r="B9" s="701" t="s">
        <v>394</v>
      </c>
      <c r="C9" s="82" t="s">
        <v>79</v>
      </c>
      <c r="D9" s="80"/>
      <c r="E9" s="80"/>
      <c r="F9" s="721"/>
      <c r="G9" s="721"/>
      <c r="H9" s="721"/>
      <c r="I9" s="721"/>
      <c r="J9" s="721"/>
      <c r="K9" s="981" t="s">
        <v>169</v>
      </c>
      <c r="L9" s="983"/>
      <c r="M9" s="57"/>
      <c r="P9" s="241" t="s">
        <v>378</v>
      </c>
    </row>
    <row r="10" spans="1:17" ht="25.95" customHeight="1">
      <c r="B10" s="702"/>
      <c r="C10" s="82" t="s">
        <v>80</v>
      </c>
      <c r="D10" s="80"/>
      <c r="E10" s="408"/>
      <c r="F10" s="985"/>
      <c r="G10" s="985"/>
      <c r="H10" s="985"/>
      <c r="I10" s="985"/>
      <c r="J10" s="985"/>
      <c r="K10" s="982"/>
      <c r="L10" s="984"/>
      <c r="M10" s="286"/>
      <c r="P10" s="241" t="s">
        <v>379</v>
      </c>
      <c r="Q10" s="241"/>
    </row>
    <row r="11" spans="1:17" ht="25.95" customHeight="1">
      <c r="B11" s="325" t="s">
        <v>631</v>
      </c>
      <c r="C11" s="342"/>
      <c r="D11" s="80" t="s">
        <v>158</v>
      </c>
      <c r="E11" s="331"/>
      <c r="F11" s="331"/>
      <c r="G11" s="82"/>
      <c r="H11" s="331"/>
      <c r="I11" s="412" t="s">
        <v>81</v>
      </c>
      <c r="J11" s="343"/>
      <c r="K11" s="333" t="s">
        <v>82</v>
      </c>
      <c r="L11" s="83"/>
      <c r="M11" s="286"/>
      <c r="P11" s="241" t="s">
        <v>380</v>
      </c>
    </row>
    <row r="12" spans="1:17" ht="25.95" customHeight="1">
      <c r="B12" s="409" t="s">
        <v>278</v>
      </c>
      <c r="C12" s="342"/>
      <c r="D12" s="411" t="s">
        <v>159</v>
      </c>
      <c r="E12" s="410"/>
      <c r="F12" s="410"/>
      <c r="G12" s="85"/>
      <c r="H12" s="410"/>
      <c r="I12" s="412" t="s">
        <v>81</v>
      </c>
      <c r="J12" s="344"/>
      <c r="K12" s="333" t="s">
        <v>82</v>
      </c>
      <c r="L12" s="86"/>
      <c r="M12" s="286"/>
      <c r="P12" s="241" t="s">
        <v>381</v>
      </c>
    </row>
    <row r="13" spans="1:17" ht="19.95" customHeight="1">
      <c r="B13" s="327" t="s">
        <v>83</v>
      </c>
      <c r="C13" s="82"/>
      <c r="D13" s="328"/>
      <c r="E13" s="413" t="s">
        <v>575</v>
      </c>
      <c r="F13" s="319"/>
      <c r="G13" s="319"/>
      <c r="H13" s="331"/>
      <c r="I13" s="332"/>
      <c r="J13" s="80"/>
      <c r="K13" s="333"/>
      <c r="L13" s="87"/>
      <c r="M13" s="286"/>
      <c r="P13" s="241" t="s">
        <v>382</v>
      </c>
    </row>
    <row r="14" spans="1:17" ht="42.75" customHeight="1">
      <c r="B14" s="285" t="s">
        <v>640</v>
      </c>
      <c r="C14" s="414" t="s">
        <v>638</v>
      </c>
      <c r="D14" s="707" t="s">
        <v>641</v>
      </c>
      <c r="E14" s="708"/>
      <c r="F14" s="705" t="s">
        <v>639</v>
      </c>
      <c r="G14" s="706"/>
      <c r="H14" s="705" t="s">
        <v>642</v>
      </c>
      <c r="I14" s="706"/>
      <c r="J14" s="705" t="s">
        <v>643</v>
      </c>
      <c r="K14" s="980"/>
      <c r="L14" s="95" t="s">
        <v>268</v>
      </c>
      <c r="P14" s="241" t="s">
        <v>383</v>
      </c>
    </row>
    <row r="15" spans="1:17" ht="23.4" customHeight="1">
      <c r="B15" s="417"/>
      <c r="C15" s="418"/>
      <c r="D15" s="419"/>
      <c r="E15" s="638" t="s">
        <v>84</v>
      </c>
      <c r="F15" s="348"/>
      <c r="G15" s="639" t="s">
        <v>84</v>
      </c>
      <c r="H15" s="345"/>
      <c r="I15" s="346"/>
      <c r="J15" s="420"/>
      <c r="K15" s="640" t="s">
        <v>168</v>
      </c>
      <c r="L15" s="421"/>
      <c r="P15" s="241" t="s">
        <v>384</v>
      </c>
    </row>
    <row r="16" spans="1:17" ht="23.4" customHeight="1">
      <c r="B16" s="422"/>
      <c r="C16" s="421"/>
      <c r="D16" s="419"/>
      <c r="E16" s="423"/>
      <c r="F16" s="348"/>
      <c r="G16" s="424"/>
      <c r="H16" s="348"/>
      <c r="I16" s="347"/>
      <c r="J16" s="420"/>
      <c r="K16" s="347"/>
      <c r="L16" s="421"/>
      <c r="P16" s="241" t="s">
        <v>385</v>
      </c>
    </row>
    <row r="17" spans="2:17" ht="23.4" customHeight="1">
      <c r="B17" s="422"/>
      <c r="C17" s="421"/>
      <c r="D17" s="419"/>
      <c r="E17" s="423"/>
      <c r="F17" s="348"/>
      <c r="G17" s="424"/>
      <c r="H17" s="348"/>
      <c r="I17" s="347"/>
      <c r="J17" s="420"/>
      <c r="K17" s="347"/>
      <c r="L17" s="421"/>
      <c r="P17" s="241" t="s">
        <v>386</v>
      </c>
    </row>
    <row r="18" spans="2:17" ht="23.4" customHeight="1">
      <c r="B18" s="422"/>
      <c r="C18" s="421"/>
      <c r="D18" s="419"/>
      <c r="E18" s="423"/>
      <c r="F18" s="348"/>
      <c r="G18" s="424"/>
      <c r="H18" s="348"/>
      <c r="I18" s="347"/>
      <c r="J18" s="420"/>
      <c r="K18" s="347"/>
      <c r="L18" s="421"/>
      <c r="P18" s="241" t="s">
        <v>385</v>
      </c>
    </row>
    <row r="19" spans="2:17" ht="23.4" customHeight="1">
      <c r="B19" s="425"/>
      <c r="C19" s="426"/>
      <c r="D19" s="427"/>
      <c r="E19" s="428"/>
      <c r="F19" s="429"/>
      <c r="G19" s="430"/>
      <c r="H19" s="429"/>
      <c r="I19" s="430"/>
      <c r="J19" s="431"/>
      <c r="K19" s="430"/>
      <c r="L19" s="426"/>
      <c r="P19" s="56" t="s">
        <v>553</v>
      </c>
    </row>
    <row r="20" spans="2:17" ht="23.4" customHeight="1">
      <c r="B20" s="731" t="s">
        <v>650</v>
      </c>
      <c r="C20" s="731"/>
      <c r="D20" s="731"/>
      <c r="E20" s="731"/>
      <c r="F20" s="731"/>
      <c r="G20" s="731"/>
      <c r="H20" s="731"/>
      <c r="I20" s="731"/>
      <c r="J20" s="731"/>
      <c r="K20" s="731"/>
      <c r="L20" s="731"/>
      <c r="P20" s="241" t="s">
        <v>385</v>
      </c>
    </row>
    <row r="21" spans="2:17" ht="20.399999999999999" customHeight="1">
      <c r="B21" s="415" t="s">
        <v>165</v>
      </c>
      <c r="C21" s="89"/>
      <c r="D21" s="89"/>
      <c r="E21" s="89"/>
      <c r="F21" s="89"/>
      <c r="G21" s="89"/>
      <c r="H21" s="89"/>
      <c r="I21" s="89"/>
      <c r="J21" s="89"/>
      <c r="K21" s="89"/>
      <c r="L21" s="89"/>
      <c r="P21" s="241" t="s">
        <v>388</v>
      </c>
    </row>
    <row r="22" spans="2:17" ht="16.2" customHeight="1">
      <c r="B22" s="723" t="s">
        <v>86</v>
      </c>
      <c r="C22" s="724"/>
      <c r="D22" s="724"/>
      <c r="E22" s="724"/>
      <c r="F22" s="724"/>
      <c r="G22" s="724"/>
      <c r="H22" s="725"/>
      <c r="I22" s="726" t="s">
        <v>87</v>
      </c>
      <c r="J22" s="726"/>
      <c r="K22" s="726"/>
      <c r="L22" s="726"/>
      <c r="P22" s="241" t="s">
        <v>389</v>
      </c>
    </row>
    <row r="23" spans="2:17" ht="26.4" customHeight="1">
      <c r="B23" s="717" t="s">
        <v>360</v>
      </c>
      <c r="C23" s="718"/>
      <c r="D23" s="718"/>
      <c r="E23" s="718"/>
      <c r="F23" s="718"/>
      <c r="G23" s="718"/>
      <c r="H23" s="719"/>
      <c r="I23" s="729"/>
      <c r="J23" s="729"/>
      <c r="K23" s="729"/>
      <c r="L23" s="729"/>
      <c r="P23" s="241" t="s">
        <v>390</v>
      </c>
      <c r="Q23" s="66"/>
    </row>
    <row r="24" spans="2:17" ht="26.4" customHeight="1">
      <c r="B24" s="334" t="s">
        <v>276</v>
      </c>
      <c r="C24" s="335"/>
      <c r="D24" s="335"/>
      <c r="E24" s="335"/>
      <c r="F24" s="335"/>
      <c r="G24" s="335"/>
      <c r="H24" s="335"/>
      <c r="I24" s="720"/>
      <c r="J24" s="721"/>
      <c r="K24" s="721"/>
      <c r="L24" s="722"/>
      <c r="P24" s="241" t="s">
        <v>391</v>
      </c>
      <c r="Q24" s="241"/>
    </row>
    <row r="25" spans="2:17" ht="26.4" customHeight="1">
      <c r="B25" s="334" t="s">
        <v>277</v>
      </c>
      <c r="C25" s="336"/>
      <c r="D25" s="337"/>
      <c r="E25" s="337"/>
      <c r="F25" s="338"/>
      <c r="G25" s="337"/>
      <c r="H25" s="339"/>
      <c r="I25" s="729"/>
      <c r="J25" s="729"/>
      <c r="K25" s="729"/>
      <c r="L25" s="729"/>
      <c r="P25" s="241" t="s">
        <v>392</v>
      </c>
      <c r="Q25" s="241"/>
    </row>
    <row r="26" spans="2:17" ht="26.4" customHeight="1">
      <c r="B26" s="340" t="s">
        <v>88</v>
      </c>
      <c r="C26" s="80"/>
      <c r="D26" s="331"/>
      <c r="E26" s="331"/>
      <c r="F26" s="82"/>
      <c r="G26" s="331"/>
      <c r="H26" s="332"/>
      <c r="I26" s="729"/>
      <c r="J26" s="729"/>
      <c r="K26" s="729"/>
      <c r="L26" s="729"/>
      <c r="P26" s="241" t="s">
        <v>393</v>
      </c>
      <c r="Q26" s="241"/>
    </row>
    <row r="27" spans="2:17" ht="26.4" customHeight="1">
      <c r="B27" s="340" t="s">
        <v>89</v>
      </c>
      <c r="C27" s="80"/>
      <c r="D27" s="696"/>
      <c r="E27" s="696"/>
      <c r="F27" s="696"/>
      <c r="G27" s="696"/>
      <c r="H27" s="635" t="s">
        <v>670</v>
      </c>
      <c r="I27" s="729"/>
      <c r="J27" s="729"/>
      <c r="K27" s="729"/>
      <c r="L27" s="729"/>
      <c r="Q27" s="241"/>
    </row>
    <row r="28" spans="2:17" ht="36" customHeight="1">
      <c r="B28" s="727" t="s">
        <v>167</v>
      </c>
      <c r="C28" s="728"/>
      <c r="D28" s="728"/>
      <c r="E28" s="728"/>
      <c r="F28" s="728"/>
      <c r="G28" s="728"/>
      <c r="H28" s="728"/>
      <c r="I28" s="728"/>
      <c r="J28" s="728"/>
      <c r="K28" s="728"/>
      <c r="L28" s="728"/>
    </row>
    <row r="29" spans="2:17" ht="19.2" customHeight="1">
      <c r="B29" s="416" t="s">
        <v>90</v>
      </c>
      <c r="C29" s="89"/>
      <c r="D29" s="89"/>
      <c r="E29" s="89"/>
      <c r="F29" s="89"/>
      <c r="G29" s="89"/>
      <c r="H29" s="89"/>
      <c r="I29" s="89"/>
      <c r="J29" s="89"/>
      <c r="K29" s="89"/>
      <c r="L29" s="89"/>
    </row>
    <row r="30" spans="2:17" ht="48" customHeight="1">
      <c r="B30" s="986"/>
      <c r="C30" s="987"/>
      <c r="D30" s="987"/>
      <c r="E30" s="987"/>
      <c r="F30" s="987"/>
      <c r="G30" s="987"/>
      <c r="H30" s="987"/>
      <c r="I30" s="987"/>
      <c r="J30" s="987"/>
      <c r="K30" s="987"/>
      <c r="L30" s="988"/>
    </row>
    <row r="31" spans="2:17" ht="14.4" customHeight="1">
      <c r="B31" s="287"/>
      <c r="K31" s="57"/>
      <c r="L31" s="57"/>
    </row>
    <row r="32" spans="2:17">
      <c r="M32" s="57"/>
    </row>
  </sheetData>
  <sheetProtection algorithmName="SHA-512" hashValue="5geVeJVhw43InrqkZfrK94XfOpYc4Zam8usYLFAS8k0UmdA5taQ3uq2En3rnU6sjG82CqTBjoKxxkWm4c29l4w==" saltValue="jd5xXcOBwsW0jNFHkmkaWw==" spinCount="100000" sheet="1" objects="1" scenarios="1"/>
  <mergeCells count="23">
    <mergeCell ref="B23:H23"/>
    <mergeCell ref="I23:L23"/>
    <mergeCell ref="I24:L24"/>
    <mergeCell ref="I25:L25"/>
    <mergeCell ref="B30:L30"/>
    <mergeCell ref="B28:L28"/>
    <mergeCell ref="I26:L26"/>
    <mergeCell ref="I27:L27"/>
    <mergeCell ref="D27:G27"/>
    <mergeCell ref="B22:H22"/>
    <mergeCell ref="I22:L22"/>
    <mergeCell ref="J14:K14"/>
    <mergeCell ref="B9:B10"/>
    <mergeCell ref="K9:K10"/>
    <mergeCell ref="L9:L10"/>
    <mergeCell ref="F10:J10"/>
    <mergeCell ref="F9:J9"/>
    <mergeCell ref="I3:L3"/>
    <mergeCell ref="B4:L4"/>
    <mergeCell ref="F14:G14"/>
    <mergeCell ref="H14:I14"/>
    <mergeCell ref="B20:L20"/>
    <mergeCell ref="D14:E14"/>
  </mergeCells>
  <phoneticPr fontId="4"/>
  <conditionalFormatting sqref="B15:L19">
    <cfRule type="expression" dxfId="27" priority="4">
      <formula>$B$15&lt;&gt;""</formula>
    </cfRule>
  </conditionalFormatting>
  <conditionalFormatting sqref="C11:C12">
    <cfRule type="expression" dxfId="26" priority="6">
      <formula>OR($C$11&lt;&gt;"",$C$12&lt;&gt;"")</formula>
    </cfRule>
  </conditionalFormatting>
  <conditionalFormatting sqref="D27:G27">
    <cfRule type="expression" dxfId="25" priority="1">
      <formula>$D$27&lt;&gt;""</formula>
    </cfRule>
  </conditionalFormatting>
  <conditionalFormatting sqref="I3:L3">
    <cfRule type="expression" dxfId="24" priority="7">
      <formula>IF($R$3="年　　月　　日","",$R$3&lt;&gt;"")</formula>
    </cfRule>
  </conditionalFormatting>
  <conditionalFormatting sqref="J11:J12">
    <cfRule type="expression" dxfId="23" priority="5">
      <formula>OR($J$11&lt;&gt;"",$J$12&lt;&gt;"")</formula>
    </cfRule>
  </conditionalFormatting>
  <conditionalFormatting sqref="K8">
    <cfRule type="expression" dxfId="22" priority="3">
      <formula>K8&lt;&gt;""</formula>
    </cfRule>
  </conditionalFormatting>
  <conditionalFormatting sqref="N3">
    <cfRule type="expression" dxfId="21" priority="8">
      <formula>$R$3&lt;&gt;""</formula>
    </cfRule>
  </conditionalFormatting>
  <dataValidations count="4">
    <dataValidation type="list" allowBlank="1" showInputMessage="1" showErrorMessage="1" sqref="L9:L10" xr:uid="{00000000-0002-0000-1000-000000000000}">
      <formula1>"有,無"</formula1>
    </dataValidation>
    <dataValidation type="list" allowBlank="1" showInputMessage="1" showErrorMessage="1" sqref="C11:C12" xr:uid="{00000000-0002-0000-1000-000001000000}">
      <formula1>"〇"</formula1>
    </dataValidation>
    <dataValidation type="list" allowBlank="1" showInputMessage="1" showErrorMessage="1" sqref="B15:B19" xr:uid="{00000000-0002-0000-1000-000002000000}">
      <formula1>$P$8:$P$26</formula1>
    </dataValidation>
    <dataValidation type="list" allowBlank="1" showInputMessage="1" showErrorMessage="1" sqref="L15:L19" xr:uid="{00000000-0002-0000-1000-000003000000}">
      <formula1>"追加,変更,削除"</formula1>
    </dataValidation>
  </dataValidations>
  <pageMargins left="0.70866141732283472" right="0.70866141732283472" top="0.74803149606299213" bottom="0.74803149606299213" header="0.31496062992125984" footer="0.31496062992125984"/>
  <pageSetup paperSize="9" scale="99" fitToHeight="0" orientation="portrait" blackAndWhite="1" r:id="rId1"/>
  <headerFooter>
    <oddFooter>&amp;R（日本産業規格A列4番）</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D9FFFF"/>
  </sheetPr>
  <dimension ref="A1:AX38"/>
  <sheetViews>
    <sheetView view="pageBreakPreview" zoomScaleNormal="100" zoomScaleSheetLayoutView="100" workbookViewId="0"/>
  </sheetViews>
  <sheetFormatPr defaultColWidth="3.59765625" defaultRowHeight="13.2"/>
  <cols>
    <col min="1" max="1" width="2" style="42" customWidth="1"/>
    <col min="2" max="2" width="3.59765625" style="42" customWidth="1"/>
    <col min="3" max="23" width="3.59765625" style="42"/>
    <col min="24" max="24" width="1.8984375" style="42" customWidth="1"/>
    <col min="25" max="16384" width="3.59765625" style="42"/>
  </cols>
  <sheetData>
    <row r="1" spans="1:24" ht="9" customHeight="1">
      <c r="X1" s="58"/>
    </row>
    <row r="2" spans="1:24" ht="12" customHeight="1">
      <c r="A2" s="55"/>
      <c r="B2" s="71"/>
      <c r="C2" s="71"/>
      <c r="D2" s="71"/>
      <c r="E2" s="71"/>
      <c r="F2" s="71"/>
      <c r="G2" s="71"/>
      <c r="H2" s="71"/>
      <c r="I2" s="71"/>
      <c r="J2" s="71"/>
      <c r="K2" s="71"/>
      <c r="L2" s="71"/>
      <c r="M2" s="71"/>
      <c r="N2" s="71"/>
      <c r="O2" s="71"/>
      <c r="P2" s="71"/>
      <c r="Q2" s="71"/>
      <c r="R2" s="71"/>
      <c r="S2" s="71"/>
      <c r="T2" s="71"/>
      <c r="U2" s="71"/>
      <c r="V2" s="71"/>
      <c r="W2" s="71"/>
      <c r="X2" s="236"/>
    </row>
    <row r="3" spans="1:24" ht="15" customHeight="1">
      <c r="A3" s="45"/>
      <c r="B3" s="288" t="s">
        <v>369</v>
      </c>
      <c r="C3" s="288"/>
      <c r="D3" s="288"/>
      <c r="E3" s="288"/>
      <c r="F3" s="288"/>
      <c r="G3" s="288"/>
      <c r="H3" s="288"/>
      <c r="I3" s="288"/>
      <c r="J3" s="288"/>
      <c r="K3" s="288"/>
      <c r="L3" s="288"/>
      <c r="M3" s="288"/>
      <c r="N3" s="288"/>
      <c r="O3" s="288"/>
      <c r="P3" s="288"/>
      <c r="Q3" s="288"/>
      <c r="R3" s="949" t="s">
        <v>601</v>
      </c>
      <c r="S3" s="949"/>
      <c r="T3" s="949"/>
      <c r="U3" s="949"/>
      <c r="V3" s="949"/>
      <c r="W3" s="949"/>
      <c r="X3" s="73" t="s">
        <v>574</v>
      </c>
    </row>
    <row r="4" spans="1:24" ht="13.2" customHeight="1">
      <c r="A4" s="45"/>
      <c r="B4" s="288"/>
      <c r="C4" s="288"/>
      <c r="D4" s="288"/>
      <c r="E4" s="288"/>
      <c r="F4" s="288"/>
      <c r="G4" s="288"/>
      <c r="H4" s="288"/>
      <c r="I4" s="288"/>
      <c r="J4" s="288"/>
      <c r="K4" s="288"/>
      <c r="L4" s="288"/>
      <c r="M4" s="288"/>
      <c r="N4" s="288"/>
      <c r="O4" s="288"/>
      <c r="P4" s="288"/>
      <c r="Q4" s="288"/>
      <c r="R4" s="288"/>
      <c r="S4" s="288"/>
      <c r="T4" s="288"/>
      <c r="U4" s="288"/>
      <c r="V4" s="288"/>
      <c r="W4" s="288"/>
      <c r="X4" s="73"/>
    </row>
    <row r="5" spans="1:24" ht="15" customHeight="1">
      <c r="A5" s="45"/>
      <c r="B5" s="288" t="s">
        <v>28</v>
      </c>
      <c r="C5" s="288"/>
      <c r="D5" s="288"/>
      <c r="E5" s="288"/>
      <c r="F5" s="288"/>
      <c r="G5" s="288"/>
      <c r="H5" s="288"/>
      <c r="I5" s="288"/>
      <c r="J5" s="288"/>
      <c r="K5" s="288"/>
      <c r="L5" s="288"/>
      <c r="M5" s="288"/>
      <c r="N5" s="288"/>
      <c r="O5" s="288"/>
      <c r="P5" s="289"/>
      <c r="Q5" s="289"/>
      <c r="R5" s="289"/>
      <c r="S5" s="289"/>
      <c r="T5" s="289"/>
      <c r="U5" s="289"/>
      <c r="V5" s="288"/>
      <c r="W5" s="288"/>
      <c r="X5" s="73"/>
    </row>
    <row r="6" spans="1:24" ht="15" customHeight="1">
      <c r="A6" s="45"/>
      <c r="B6" s="288" t="s">
        <v>29</v>
      </c>
      <c r="C6" s="288"/>
      <c r="D6" s="288"/>
      <c r="E6" s="288"/>
      <c r="F6" s="288"/>
      <c r="G6" s="288"/>
      <c r="H6" s="288"/>
      <c r="I6" s="288"/>
      <c r="J6" s="288"/>
      <c r="K6" s="288"/>
      <c r="L6" s="288"/>
      <c r="M6" s="288"/>
      <c r="N6" s="288"/>
      <c r="O6" s="288"/>
      <c r="P6" s="289"/>
      <c r="Q6" s="289"/>
      <c r="R6" s="289"/>
      <c r="S6" s="289"/>
      <c r="T6" s="289"/>
      <c r="U6" s="289"/>
      <c r="V6" s="288"/>
      <c r="W6" s="288"/>
      <c r="X6" s="73"/>
    </row>
    <row r="7" spans="1:24" ht="15" customHeight="1">
      <c r="A7" s="45"/>
      <c r="B7" s="288"/>
      <c r="C7" s="288"/>
      <c r="D7" s="288"/>
      <c r="E7" s="288"/>
      <c r="F7" s="288"/>
      <c r="G7" s="288"/>
      <c r="H7" s="288"/>
      <c r="I7" s="288"/>
      <c r="J7" s="288"/>
      <c r="K7" s="288"/>
      <c r="L7" s="288"/>
      <c r="M7" s="288"/>
      <c r="N7" s="288"/>
      <c r="O7" s="288"/>
      <c r="P7" s="289"/>
      <c r="Q7" s="289"/>
      <c r="R7" s="289"/>
      <c r="S7" s="289"/>
      <c r="T7" s="289"/>
      <c r="U7" s="289"/>
      <c r="V7" s="288"/>
      <c r="W7" s="288"/>
      <c r="X7" s="73"/>
    </row>
    <row r="8" spans="1:24" ht="15" customHeight="1">
      <c r="A8" s="45"/>
      <c r="B8" s="288"/>
      <c r="C8" s="288"/>
      <c r="D8" s="288"/>
      <c r="E8" s="288"/>
      <c r="F8" s="288"/>
      <c r="G8" s="288"/>
      <c r="H8" s="288"/>
      <c r="I8" s="288"/>
      <c r="J8" s="288"/>
      <c r="K8" s="288" t="s">
        <v>267</v>
      </c>
      <c r="L8" s="288"/>
      <c r="M8" s="288"/>
      <c r="N8" s="288"/>
      <c r="O8" s="288"/>
      <c r="P8" s="288"/>
      <c r="Q8" s="288"/>
      <c r="R8" s="288"/>
      <c r="S8" s="288"/>
      <c r="T8" s="288"/>
      <c r="U8" s="291"/>
      <c r="V8" s="288"/>
      <c r="W8" s="288"/>
      <c r="X8" s="73"/>
    </row>
    <row r="9" spans="1:24" ht="15" customHeight="1">
      <c r="A9" s="45"/>
      <c r="B9" s="289"/>
      <c r="C9" s="289"/>
      <c r="D9" s="289"/>
      <c r="E9" s="289"/>
      <c r="F9" s="289"/>
      <c r="G9" s="289"/>
      <c r="H9" s="289"/>
      <c r="I9" s="289"/>
      <c r="J9" s="289"/>
      <c r="K9" s="289"/>
      <c r="L9" s="288" t="s">
        <v>573</v>
      </c>
      <c r="M9" s="288"/>
      <c r="N9" s="288"/>
      <c r="O9" s="292">
        <f>入力シート!$E$12</f>
        <v>0</v>
      </c>
      <c r="P9" s="288"/>
      <c r="Q9" s="288"/>
      <c r="R9" s="288"/>
      <c r="S9" s="288"/>
      <c r="T9" s="288"/>
      <c r="U9" s="290"/>
      <c r="V9" s="290"/>
      <c r="W9" s="288"/>
      <c r="X9" s="73"/>
    </row>
    <row r="10" spans="1:24" ht="15" customHeight="1">
      <c r="A10" s="45"/>
      <c r="B10" s="289"/>
      <c r="C10" s="289"/>
      <c r="D10" s="289"/>
      <c r="E10" s="289"/>
      <c r="F10" s="289"/>
      <c r="G10" s="289"/>
      <c r="H10" s="289"/>
      <c r="I10" s="289"/>
      <c r="J10" s="289"/>
      <c r="K10" s="289"/>
      <c r="L10" s="288" t="s">
        <v>364</v>
      </c>
      <c r="M10" s="288"/>
      <c r="N10" s="962">
        <f>入力シート!$E$13</f>
        <v>0</v>
      </c>
      <c r="O10" s="962"/>
      <c r="P10" s="962"/>
      <c r="Q10" s="962"/>
      <c r="R10" s="962"/>
      <c r="S10" s="962"/>
      <c r="T10" s="962"/>
      <c r="U10" s="962"/>
      <c r="V10" s="962"/>
      <c r="W10" s="288"/>
      <c r="X10" s="73"/>
    </row>
    <row r="11" spans="1:24" ht="15" customHeight="1">
      <c r="A11" s="45"/>
      <c r="B11" s="289"/>
      <c r="C11" s="289"/>
      <c r="D11" s="289"/>
      <c r="E11" s="289"/>
      <c r="F11" s="289"/>
      <c r="G11" s="289"/>
      <c r="H11" s="289"/>
      <c r="I11" s="289"/>
      <c r="J11" s="289"/>
      <c r="K11" s="289"/>
      <c r="L11" s="288" t="s">
        <v>365</v>
      </c>
      <c r="M11" s="288"/>
      <c r="N11" s="963">
        <f>入力シート!$E$11</f>
        <v>0</v>
      </c>
      <c r="O11" s="963"/>
      <c r="P11" s="963"/>
      <c r="Q11" s="963"/>
      <c r="R11" s="963"/>
      <c r="S11" s="963"/>
      <c r="T11" s="963"/>
      <c r="U11" s="963"/>
      <c r="V11" s="963"/>
      <c r="W11" s="288"/>
      <c r="X11" s="73"/>
    </row>
    <row r="12" spans="1:24" ht="15" customHeight="1">
      <c r="A12" s="45"/>
      <c r="B12" s="289"/>
      <c r="C12" s="289"/>
      <c r="D12" s="289"/>
      <c r="E12" s="289"/>
      <c r="F12" s="289"/>
      <c r="G12" s="289"/>
      <c r="H12" s="289"/>
      <c r="I12" s="289"/>
      <c r="J12" s="289"/>
      <c r="K12" s="289"/>
      <c r="L12" s="288" t="s">
        <v>366</v>
      </c>
      <c r="M12" s="288"/>
      <c r="N12" s="288"/>
      <c r="O12" s="292">
        <f>入力シート!$E$16</f>
        <v>0</v>
      </c>
      <c r="P12" s="288"/>
      <c r="Q12" s="288"/>
      <c r="R12" s="288"/>
      <c r="S12" s="288"/>
      <c r="T12" s="288"/>
      <c r="U12" s="290"/>
      <c r="V12" s="290"/>
      <c r="W12" s="288"/>
      <c r="X12" s="73"/>
    </row>
    <row r="13" spans="1:24" ht="15" customHeight="1">
      <c r="A13" s="45"/>
      <c r="B13" s="289"/>
      <c r="C13" s="289"/>
      <c r="D13" s="289"/>
      <c r="E13" s="289"/>
      <c r="F13" s="289"/>
      <c r="G13" s="289"/>
      <c r="H13" s="289"/>
      <c r="I13" s="289"/>
      <c r="J13" s="289"/>
      <c r="K13" s="289"/>
      <c r="L13" s="288" t="s">
        <v>367</v>
      </c>
      <c r="M13" s="288"/>
      <c r="N13" s="288"/>
      <c r="O13" s="292">
        <f>入力シート!$E$17</f>
        <v>0</v>
      </c>
      <c r="P13" s="288"/>
      <c r="Q13" s="288"/>
      <c r="R13" s="288"/>
      <c r="S13" s="288"/>
      <c r="T13" s="288"/>
      <c r="U13" s="288"/>
      <c r="V13" s="293"/>
      <c r="W13" s="288"/>
      <c r="X13" s="73"/>
    </row>
    <row r="14" spans="1:24" ht="15" customHeight="1">
      <c r="A14" s="45"/>
      <c r="B14" s="289"/>
      <c r="C14" s="289"/>
      <c r="D14" s="289"/>
      <c r="E14" s="289"/>
      <c r="F14" s="289"/>
      <c r="G14" s="289"/>
      <c r="H14" s="289"/>
      <c r="I14" s="289"/>
      <c r="J14" s="289"/>
      <c r="K14" s="289"/>
      <c r="L14" s="288"/>
      <c r="M14" s="288"/>
      <c r="N14" s="288"/>
      <c r="O14" s="288"/>
      <c r="P14" s="288"/>
      <c r="Q14" s="288"/>
      <c r="R14" s="288"/>
      <c r="S14" s="288"/>
      <c r="T14" s="288"/>
      <c r="U14" s="293"/>
      <c r="V14" s="288"/>
      <c r="W14" s="288"/>
      <c r="X14" s="73"/>
    </row>
    <row r="15" spans="1:24" ht="15" customHeight="1">
      <c r="A15" s="45"/>
      <c r="B15" s="289"/>
      <c r="C15" s="289"/>
      <c r="D15" s="289"/>
      <c r="E15" s="289"/>
      <c r="F15" s="289"/>
      <c r="G15" s="289"/>
      <c r="H15" s="289"/>
      <c r="I15" s="289"/>
      <c r="J15" s="289"/>
      <c r="K15" s="289"/>
      <c r="L15" s="288"/>
      <c r="M15" s="288"/>
      <c r="N15" s="288"/>
      <c r="O15" s="288"/>
      <c r="P15" s="288"/>
      <c r="Q15" s="288"/>
      <c r="R15" s="288"/>
      <c r="S15" s="288"/>
      <c r="T15" s="288"/>
      <c r="U15" s="293"/>
      <c r="V15" s="288"/>
      <c r="W15" s="288"/>
      <c r="X15" s="73"/>
    </row>
    <row r="16" spans="1:24" ht="25.8">
      <c r="A16" s="45"/>
      <c r="B16" s="692" t="s">
        <v>98</v>
      </c>
      <c r="C16" s="692"/>
      <c r="D16" s="692"/>
      <c r="E16" s="692"/>
      <c r="F16" s="692"/>
      <c r="G16" s="692"/>
      <c r="H16" s="692"/>
      <c r="I16" s="692"/>
      <c r="J16" s="692"/>
      <c r="K16" s="692"/>
      <c r="L16" s="692"/>
      <c r="M16" s="692"/>
      <c r="N16" s="692"/>
      <c r="O16" s="692"/>
      <c r="P16" s="692"/>
      <c r="Q16" s="692"/>
      <c r="R16" s="692"/>
      <c r="S16" s="692"/>
      <c r="T16" s="692"/>
      <c r="U16" s="692"/>
      <c r="V16" s="692"/>
      <c r="W16" s="692"/>
      <c r="X16" s="73"/>
    </row>
    <row r="17" spans="1:50">
      <c r="A17" s="45"/>
      <c r="B17" s="288"/>
      <c r="C17" s="288"/>
      <c r="D17" s="288"/>
      <c r="E17" s="288"/>
      <c r="F17" s="288"/>
      <c r="G17" s="288"/>
      <c r="H17" s="288"/>
      <c r="I17" s="288"/>
      <c r="J17" s="288"/>
      <c r="K17" s="288"/>
      <c r="L17" s="288"/>
      <c r="M17" s="288"/>
      <c r="N17" s="288"/>
      <c r="O17" s="288"/>
      <c r="P17" s="288"/>
      <c r="Q17" s="288"/>
      <c r="R17" s="288"/>
      <c r="S17" s="288"/>
      <c r="T17" s="288"/>
      <c r="U17" s="288"/>
      <c r="V17" s="288"/>
      <c r="W17" s="288"/>
      <c r="X17" s="73"/>
    </row>
    <row r="18" spans="1:50">
      <c r="A18" s="45"/>
      <c r="B18" s="288"/>
      <c r="C18" s="288"/>
      <c r="D18" s="288"/>
      <c r="E18" s="288"/>
      <c r="F18" s="288"/>
      <c r="G18" s="288"/>
      <c r="H18" s="288"/>
      <c r="I18" s="288"/>
      <c r="J18" s="288"/>
      <c r="K18" s="288"/>
      <c r="L18" s="288"/>
      <c r="M18" s="288"/>
      <c r="N18" s="288"/>
      <c r="O18" s="288"/>
      <c r="P18" s="288"/>
      <c r="Q18" s="288"/>
      <c r="R18" s="288"/>
      <c r="S18" s="288"/>
      <c r="T18" s="288"/>
      <c r="U18" s="288"/>
      <c r="V18" s="288"/>
      <c r="W18" s="288"/>
      <c r="X18" s="73"/>
    </row>
    <row r="19" spans="1:50" ht="18.75" customHeight="1">
      <c r="A19" s="45"/>
      <c r="B19" s="964" t="str">
        <f>IF(入力シート!$E$38="","",入力シート!$E$38)</f>
        <v/>
      </c>
      <c r="C19" s="964"/>
      <c r="D19" s="964"/>
      <c r="E19" s="964"/>
      <c r="F19" s="964"/>
      <c r="G19" s="293" t="s">
        <v>94</v>
      </c>
      <c r="H19" s="964" t="str">
        <f>IF(入力シート!$E$39="","",入力シート!$E$39)</f>
        <v/>
      </c>
      <c r="I19" s="964"/>
      <c r="J19" s="964"/>
      <c r="K19" s="964"/>
      <c r="L19" s="964"/>
      <c r="M19" s="964"/>
      <c r="N19" s="288" t="s">
        <v>600</v>
      </c>
      <c r="O19" s="288"/>
      <c r="P19" s="288"/>
      <c r="Q19" s="288"/>
      <c r="R19" s="288"/>
      <c r="S19" s="288"/>
      <c r="T19" s="288"/>
      <c r="U19" s="288"/>
      <c r="V19" s="288"/>
      <c r="W19" s="288"/>
      <c r="X19" s="73"/>
      <c r="AC19" s="274"/>
      <c r="AD19" s="274"/>
      <c r="AE19" s="274"/>
      <c r="AF19" s="274"/>
      <c r="AG19" s="274"/>
      <c r="AH19" s="274"/>
      <c r="AI19" s="274"/>
      <c r="AJ19" s="274"/>
      <c r="AK19" s="274"/>
      <c r="AL19" s="274"/>
      <c r="AM19" s="274"/>
      <c r="AN19" s="274"/>
      <c r="AO19" s="274"/>
      <c r="AP19" s="274"/>
      <c r="AQ19" s="274"/>
      <c r="AR19" s="274"/>
      <c r="AS19" s="274"/>
      <c r="AT19" s="274"/>
      <c r="AU19" s="274"/>
      <c r="AV19" s="274"/>
      <c r="AW19" s="274"/>
      <c r="AX19" s="274"/>
    </row>
    <row r="20" spans="1:50" ht="44.25" customHeight="1">
      <c r="A20" s="45"/>
      <c r="B20" s="694" t="s">
        <v>654</v>
      </c>
      <c r="C20" s="694"/>
      <c r="D20" s="694"/>
      <c r="E20" s="694"/>
      <c r="F20" s="694"/>
      <c r="G20" s="694"/>
      <c r="H20" s="694"/>
      <c r="I20" s="694"/>
      <c r="J20" s="694"/>
      <c r="K20" s="694"/>
      <c r="L20" s="694"/>
      <c r="M20" s="694"/>
      <c r="N20" s="694"/>
      <c r="O20" s="694"/>
      <c r="P20" s="694"/>
      <c r="Q20" s="694"/>
      <c r="R20" s="694"/>
      <c r="S20" s="694"/>
      <c r="T20" s="694"/>
      <c r="U20" s="694"/>
      <c r="V20" s="694"/>
      <c r="W20" s="694"/>
      <c r="X20" s="276"/>
    </row>
    <row r="21" spans="1:50" ht="21" customHeight="1">
      <c r="A21" s="45"/>
      <c r="B21" s="936" t="s">
        <v>123</v>
      </c>
      <c r="C21" s="936"/>
      <c r="D21" s="936"/>
      <c r="E21" s="936"/>
      <c r="F21" s="936"/>
      <c r="G21" s="936"/>
      <c r="H21" s="936"/>
      <c r="I21" s="936"/>
      <c r="J21" s="936"/>
      <c r="K21" s="936"/>
      <c r="L21" s="936"/>
      <c r="M21" s="936"/>
      <c r="N21" s="936"/>
      <c r="O21" s="936"/>
      <c r="P21" s="936"/>
      <c r="Q21" s="936"/>
      <c r="R21" s="936"/>
      <c r="S21" s="936"/>
      <c r="T21" s="936"/>
      <c r="U21" s="936"/>
      <c r="V21" s="936"/>
      <c r="W21" s="936"/>
      <c r="X21" s="73"/>
    </row>
    <row r="22" spans="1:50" ht="26.4" customHeight="1">
      <c r="A22" s="45"/>
      <c r="B22" s="937" t="s">
        <v>42</v>
      </c>
      <c r="C22" s="938"/>
      <c r="D22" s="938"/>
      <c r="E22" s="938"/>
      <c r="F22" s="938"/>
      <c r="G22" s="938"/>
      <c r="H22" s="938"/>
      <c r="I22" s="939"/>
      <c r="J22" s="989">
        <f>入力シート!$E$8</f>
        <v>0</v>
      </c>
      <c r="K22" s="990"/>
      <c r="L22" s="990"/>
      <c r="M22" s="990"/>
      <c r="N22" s="990"/>
      <c r="O22" s="990"/>
      <c r="P22" s="990"/>
      <c r="Q22" s="990"/>
      <c r="R22" s="990"/>
      <c r="S22" s="990"/>
      <c r="T22" s="990"/>
      <c r="U22" s="990"/>
      <c r="V22" s="990"/>
      <c r="W22" s="991"/>
      <c r="X22" s="92"/>
    </row>
    <row r="23" spans="1:50" ht="19.95" customHeight="1">
      <c r="A23" s="45"/>
      <c r="B23" s="953" t="s">
        <v>99</v>
      </c>
      <c r="C23" s="936"/>
      <c r="D23" s="936"/>
      <c r="E23" s="936"/>
      <c r="F23" s="936"/>
      <c r="G23" s="936"/>
      <c r="H23" s="936"/>
      <c r="I23" s="954"/>
      <c r="J23" s="439">
        <f>入力シート!$E$40</f>
        <v>0</v>
      </c>
      <c r="K23" s="435"/>
      <c r="L23" s="435"/>
      <c r="M23" s="435"/>
      <c r="N23" s="435"/>
      <c r="O23" s="435"/>
      <c r="P23" s="435"/>
      <c r="Q23" s="435"/>
      <c r="R23" s="435"/>
      <c r="S23" s="435"/>
      <c r="T23" s="435"/>
      <c r="U23" s="435"/>
      <c r="V23" s="435"/>
      <c r="W23" s="436"/>
      <c r="X23" s="92"/>
    </row>
    <row r="24" spans="1:50" ht="17.399999999999999" customHeight="1">
      <c r="A24" s="45"/>
      <c r="B24" s="937" t="s">
        <v>100</v>
      </c>
      <c r="C24" s="938"/>
      <c r="D24" s="938"/>
      <c r="E24" s="938"/>
      <c r="F24" s="938"/>
      <c r="G24" s="938"/>
      <c r="H24" s="938"/>
      <c r="I24" s="939"/>
      <c r="J24" s="937" t="s">
        <v>101</v>
      </c>
      <c r="K24" s="938"/>
      <c r="L24" s="938"/>
      <c r="M24" s="938"/>
      <c r="N24" s="938"/>
      <c r="O24" s="938"/>
      <c r="P24" s="939"/>
      <c r="Q24" s="937" t="s">
        <v>102</v>
      </c>
      <c r="R24" s="938"/>
      <c r="S24" s="938"/>
      <c r="T24" s="938"/>
      <c r="U24" s="938"/>
      <c r="V24" s="938"/>
      <c r="W24" s="939"/>
      <c r="X24" s="73"/>
    </row>
    <row r="25" spans="1:50" ht="17.399999999999999" customHeight="1">
      <c r="A25" s="45"/>
      <c r="B25" s="953" t="s">
        <v>103</v>
      </c>
      <c r="C25" s="936"/>
      <c r="D25" s="936"/>
      <c r="E25" s="936"/>
      <c r="F25" s="936"/>
      <c r="G25" s="936"/>
      <c r="H25" s="936"/>
      <c r="I25" s="954"/>
      <c r="J25" s="953" t="s">
        <v>104</v>
      </c>
      <c r="K25" s="936"/>
      <c r="L25" s="936"/>
      <c r="M25" s="936"/>
      <c r="N25" s="936"/>
      <c r="O25" s="936"/>
      <c r="P25" s="954"/>
      <c r="Q25" s="953" t="s">
        <v>104</v>
      </c>
      <c r="R25" s="936"/>
      <c r="S25" s="936"/>
      <c r="T25" s="936"/>
      <c r="U25" s="936"/>
      <c r="V25" s="936"/>
      <c r="W25" s="954"/>
      <c r="X25" s="73"/>
    </row>
    <row r="26" spans="1:50" ht="37.950000000000003" customHeight="1">
      <c r="A26" s="45"/>
      <c r="B26" s="995" t="s">
        <v>257</v>
      </c>
      <c r="C26" s="996"/>
      <c r="D26" s="996"/>
      <c r="E26" s="996"/>
      <c r="F26" s="996"/>
      <c r="G26" s="996"/>
      <c r="H26" s="996"/>
      <c r="I26" s="997"/>
      <c r="J26" s="992"/>
      <c r="K26" s="993"/>
      <c r="L26" s="993"/>
      <c r="M26" s="993"/>
      <c r="N26" s="993"/>
      <c r="O26" s="993"/>
      <c r="P26" s="994"/>
      <c r="Q26" s="992"/>
      <c r="R26" s="993"/>
      <c r="S26" s="993"/>
      <c r="T26" s="993"/>
      <c r="U26" s="993"/>
      <c r="V26" s="993"/>
      <c r="W26" s="994"/>
      <c r="X26" s="73"/>
    </row>
    <row r="27" spans="1:50" ht="37.950000000000003" customHeight="1">
      <c r="A27" s="45"/>
      <c r="B27" s="995" t="s">
        <v>260</v>
      </c>
      <c r="C27" s="996"/>
      <c r="D27" s="996"/>
      <c r="E27" s="996"/>
      <c r="F27" s="996"/>
      <c r="G27" s="996"/>
      <c r="H27" s="996"/>
      <c r="I27" s="997"/>
      <c r="J27" s="992"/>
      <c r="K27" s="993"/>
      <c r="L27" s="993"/>
      <c r="M27" s="993"/>
      <c r="N27" s="993"/>
      <c r="O27" s="993"/>
      <c r="P27" s="994"/>
      <c r="Q27" s="992"/>
      <c r="R27" s="993"/>
      <c r="S27" s="993"/>
      <c r="T27" s="993"/>
      <c r="U27" s="993"/>
      <c r="V27" s="993"/>
      <c r="W27" s="994"/>
      <c r="X27" s="73"/>
    </row>
    <row r="28" spans="1:50" ht="37.950000000000003" customHeight="1">
      <c r="A28" s="45"/>
      <c r="B28" s="296" t="s">
        <v>258</v>
      </c>
      <c r="C28" s="295"/>
      <c r="D28" s="295"/>
      <c r="E28" s="295"/>
      <c r="F28" s="295"/>
      <c r="G28" s="295"/>
      <c r="H28" s="295"/>
      <c r="I28" s="437"/>
      <c r="J28" s="992"/>
      <c r="K28" s="993"/>
      <c r="L28" s="993"/>
      <c r="M28" s="993"/>
      <c r="N28" s="993"/>
      <c r="O28" s="993"/>
      <c r="P28" s="994"/>
      <c r="Q28" s="992"/>
      <c r="R28" s="993"/>
      <c r="S28" s="993"/>
      <c r="T28" s="993"/>
      <c r="U28" s="993"/>
      <c r="V28" s="993"/>
      <c r="W28" s="994"/>
      <c r="X28" s="73"/>
    </row>
    <row r="29" spans="1:50" ht="37.950000000000003" customHeight="1">
      <c r="A29" s="45"/>
      <c r="B29" s="402" t="s">
        <v>259</v>
      </c>
      <c r="C29" s="307"/>
      <c r="D29" s="307"/>
      <c r="E29" s="307"/>
      <c r="F29" s="307"/>
      <c r="G29" s="307"/>
      <c r="H29" s="307"/>
      <c r="I29" s="310"/>
      <c r="J29" s="992"/>
      <c r="K29" s="993"/>
      <c r="L29" s="993"/>
      <c r="M29" s="993"/>
      <c r="N29" s="993"/>
      <c r="O29" s="993"/>
      <c r="P29" s="994"/>
      <c r="Q29" s="992"/>
      <c r="R29" s="993"/>
      <c r="S29" s="993"/>
      <c r="T29" s="993"/>
      <c r="U29" s="993"/>
      <c r="V29" s="993"/>
      <c r="W29" s="994"/>
      <c r="X29" s="73"/>
    </row>
    <row r="30" spans="1:50" ht="10.95" customHeight="1">
      <c r="A30" s="45"/>
      <c r="B30" s="288"/>
      <c r="C30" s="288"/>
      <c r="D30" s="288"/>
      <c r="E30" s="288"/>
      <c r="F30" s="288"/>
      <c r="G30" s="288"/>
      <c r="H30" s="288"/>
      <c r="I30" s="288"/>
      <c r="J30" s="288"/>
      <c r="K30" s="288"/>
      <c r="L30" s="288"/>
      <c r="M30" s="288"/>
      <c r="N30" s="288"/>
      <c r="O30" s="288"/>
      <c r="P30" s="288"/>
      <c r="Q30" s="288"/>
      <c r="R30" s="288"/>
      <c r="S30" s="288"/>
      <c r="T30" s="288"/>
      <c r="U30" s="288"/>
      <c r="V30" s="288"/>
      <c r="W30" s="288"/>
      <c r="X30" s="73"/>
    </row>
    <row r="31" spans="1:50" ht="20.100000000000001" customHeight="1">
      <c r="A31" s="45"/>
      <c r="B31" s="296" t="s">
        <v>376</v>
      </c>
      <c r="C31" s="297"/>
      <c r="D31" s="297"/>
      <c r="E31" s="297"/>
      <c r="F31" s="297"/>
      <c r="G31" s="297"/>
      <c r="H31" s="297"/>
      <c r="I31" s="297"/>
      <c r="J31" s="298"/>
      <c r="K31" s="298"/>
      <c r="L31" s="299" t="s">
        <v>237</v>
      </c>
      <c r="M31" s="299"/>
      <c r="N31" s="299"/>
      <c r="O31" s="299"/>
      <c r="P31" s="299"/>
      <c r="Q31" s="299"/>
      <c r="R31" s="299"/>
      <c r="S31" s="299"/>
      <c r="T31" s="299"/>
      <c r="U31" s="299"/>
      <c r="V31" s="299"/>
      <c r="W31" s="400"/>
      <c r="X31" s="96"/>
    </row>
    <row r="32" spans="1:50" ht="20.100000000000001" customHeight="1">
      <c r="A32" s="45"/>
      <c r="B32" s="300"/>
      <c r="C32" s="301"/>
      <c r="D32" s="302" t="s">
        <v>567</v>
      </c>
      <c r="E32" s="302" t="s">
        <v>45</v>
      </c>
      <c r="F32" s="292">
        <f>入力シート!$E$18</f>
        <v>0</v>
      </c>
      <c r="G32" s="301"/>
      <c r="H32" s="301"/>
      <c r="I32" s="301"/>
      <c r="J32" s="288"/>
      <c r="K32" s="288"/>
      <c r="L32" s="290"/>
      <c r="M32" s="290"/>
      <c r="N32" s="290"/>
      <c r="O32" s="290"/>
      <c r="P32" s="290"/>
      <c r="Q32" s="290"/>
      <c r="R32" s="290"/>
      <c r="S32" s="290"/>
      <c r="T32" s="290"/>
      <c r="U32" s="290"/>
      <c r="V32" s="290"/>
      <c r="W32" s="401"/>
      <c r="X32" s="96"/>
    </row>
    <row r="33" spans="1:24" ht="20.100000000000001" customHeight="1">
      <c r="A33" s="45"/>
      <c r="B33" s="300"/>
      <c r="C33" s="301"/>
      <c r="D33" s="302" t="s">
        <v>37</v>
      </c>
      <c r="E33" s="292">
        <f>入力シート!$E$19</f>
        <v>0</v>
      </c>
      <c r="F33" s="301"/>
      <c r="G33" s="301"/>
      <c r="H33" s="301"/>
      <c r="I33" s="301"/>
      <c r="J33" s="288"/>
      <c r="K33" s="288"/>
      <c r="L33" s="290"/>
      <c r="M33" s="290"/>
      <c r="N33" s="290"/>
      <c r="O33" s="290"/>
      <c r="P33" s="290"/>
      <c r="Q33" s="290"/>
      <c r="R33" s="290"/>
      <c r="S33" s="290"/>
      <c r="T33" s="290"/>
      <c r="U33" s="290"/>
      <c r="V33" s="290"/>
      <c r="W33" s="401"/>
      <c r="X33" s="96"/>
    </row>
    <row r="34" spans="1:24" ht="20.100000000000001" customHeight="1">
      <c r="A34" s="45"/>
      <c r="B34" s="300"/>
      <c r="C34" s="301"/>
      <c r="D34" s="302" t="s">
        <v>568</v>
      </c>
      <c r="E34" s="292" t="str">
        <f>IF(入力シート!$E$20="","",入力シート!$E$20&amp;" / "&amp;入力シート!$E$22)</f>
        <v/>
      </c>
      <c r="F34" s="301"/>
      <c r="G34" s="301"/>
      <c r="H34" s="301"/>
      <c r="I34" s="301"/>
      <c r="J34" s="288"/>
      <c r="K34" s="288"/>
      <c r="L34" s="290"/>
      <c r="M34" s="290"/>
      <c r="N34" s="290"/>
      <c r="O34" s="290"/>
      <c r="P34" s="290"/>
      <c r="Q34" s="290"/>
      <c r="R34" s="290"/>
      <c r="S34" s="290"/>
      <c r="T34" s="290"/>
      <c r="U34" s="290"/>
      <c r="V34" s="290"/>
      <c r="W34" s="401"/>
      <c r="X34" s="96"/>
    </row>
    <row r="35" spans="1:24" ht="20.100000000000001" customHeight="1">
      <c r="A35" s="45"/>
      <c r="B35" s="300"/>
      <c r="C35" s="301"/>
      <c r="D35" s="302" t="s">
        <v>38</v>
      </c>
      <c r="E35" s="292">
        <f>入力シート!$E$23</f>
        <v>0</v>
      </c>
      <c r="F35" s="301"/>
      <c r="G35" s="301"/>
      <c r="H35" s="301"/>
      <c r="I35" s="301"/>
      <c r="J35" s="288"/>
      <c r="K35" s="288"/>
      <c r="L35" s="288"/>
      <c r="M35" s="288"/>
      <c r="N35" s="288"/>
      <c r="O35" s="288"/>
      <c r="P35" s="288"/>
      <c r="Q35" s="288"/>
      <c r="R35" s="288"/>
      <c r="S35" s="288"/>
      <c r="T35" s="288"/>
      <c r="U35" s="288"/>
      <c r="V35" s="288"/>
      <c r="W35" s="303"/>
      <c r="X35" s="97"/>
    </row>
    <row r="36" spans="1:24" ht="20.100000000000001" customHeight="1">
      <c r="A36" s="45"/>
      <c r="B36" s="300"/>
      <c r="C36" s="301"/>
      <c r="D36" s="302" t="s">
        <v>39</v>
      </c>
      <c r="E36" s="292">
        <f>入力シート!$E$24</f>
        <v>0</v>
      </c>
      <c r="F36" s="301"/>
      <c r="G36" s="301"/>
      <c r="H36" s="301"/>
      <c r="I36" s="301"/>
      <c r="J36" s="288"/>
      <c r="K36" s="288"/>
      <c r="L36" s="288"/>
      <c r="M36" s="288"/>
      <c r="N36" s="288"/>
      <c r="O36" s="288"/>
      <c r="P36" s="288"/>
      <c r="Q36" s="288"/>
      <c r="R36" s="288"/>
      <c r="S36" s="288"/>
      <c r="T36" s="288"/>
      <c r="U36" s="288"/>
      <c r="V36" s="288"/>
      <c r="W36" s="303"/>
      <c r="X36" s="97"/>
    </row>
    <row r="37" spans="1:24" ht="20.100000000000001" customHeight="1">
      <c r="A37" s="45"/>
      <c r="B37" s="402"/>
      <c r="C37" s="308"/>
      <c r="D37" s="309" t="s">
        <v>40</v>
      </c>
      <c r="E37" s="403">
        <f>入力シート!$E$25</f>
        <v>0</v>
      </c>
      <c r="F37" s="308"/>
      <c r="G37" s="308"/>
      <c r="H37" s="308"/>
      <c r="I37" s="308"/>
      <c r="J37" s="307"/>
      <c r="K37" s="307"/>
      <c r="L37" s="307"/>
      <c r="M37" s="307"/>
      <c r="N37" s="307"/>
      <c r="O37" s="307"/>
      <c r="P37" s="307"/>
      <c r="Q37" s="307"/>
      <c r="R37" s="307"/>
      <c r="S37" s="307"/>
      <c r="T37" s="307"/>
      <c r="U37" s="307"/>
      <c r="V37" s="307"/>
      <c r="W37" s="310"/>
      <c r="X37" s="97"/>
    </row>
    <row r="38" spans="1:24" ht="12" customHeight="1">
      <c r="A38" s="239"/>
      <c r="B38" s="238"/>
      <c r="C38" s="238"/>
      <c r="D38" s="238"/>
      <c r="E38" s="238"/>
      <c r="F38" s="238"/>
      <c r="G38" s="238"/>
      <c r="H38" s="238"/>
      <c r="I38" s="238"/>
      <c r="J38" s="238"/>
      <c r="K38" s="238"/>
      <c r="L38" s="238"/>
      <c r="M38" s="238"/>
      <c r="N38" s="238"/>
      <c r="O38" s="238"/>
      <c r="P38" s="238"/>
      <c r="Q38" s="238"/>
      <c r="R38" s="238"/>
      <c r="S38" s="238"/>
      <c r="T38" s="238"/>
      <c r="U38" s="238"/>
      <c r="V38" s="238"/>
      <c r="W38" s="238"/>
      <c r="X38" s="240"/>
    </row>
  </sheetData>
  <sheetProtection algorithmName="SHA-512" hashValue="xIf+F9C6oF3X7oPHY4VSPtvAAyh12VPttQG+/LzHSrI4kSIjKDIJGR9+gezWxpbXNb4yxR5hkRtXu1nbvOwAbA==" saltValue="m9B1khBBNcS+SUcbkO9QCA==" spinCount="100000" sheet="1" objects="1" scenarios="1"/>
  <protectedRanges>
    <protectedRange sqref="K22:K23" name="範囲1_2_2"/>
    <protectedRange sqref="L31:L37" name="範囲1_3"/>
    <protectedRange sqref="U9 U12" name="範囲1_1_1"/>
    <protectedRange sqref="S10:T11" name="範囲1_4"/>
  </protectedRanges>
  <mergeCells count="27">
    <mergeCell ref="J28:P28"/>
    <mergeCell ref="Q28:W28"/>
    <mergeCell ref="J29:P29"/>
    <mergeCell ref="Q29:W29"/>
    <mergeCell ref="B26:I26"/>
    <mergeCell ref="B27:I27"/>
    <mergeCell ref="J26:P26"/>
    <mergeCell ref="Q26:W26"/>
    <mergeCell ref="J27:P27"/>
    <mergeCell ref="Q27:W27"/>
    <mergeCell ref="J25:P25"/>
    <mergeCell ref="Q25:W25"/>
    <mergeCell ref="B21:W21"/>
    <mergeCell ref="B25:I25"/>
    <mergeCell ref="J24:P24"/>
    <mergeCell ref="Q24:W24"/>
    <mergeCell ref="B22:I22"/>
    <mergeCell ref="B23:I23"/>
    <mergeCell ref="B24:I24"/>
    <mergeCell ref="J22:W22"/>
    <mergeCell ref="N10:V10"/>
    <mergeCell ref="N11:V11"/>
    <mergeCell ref="R3:W3"/>
    <mergeCell ref="B20:W20"/>
    <mergeCell ref="B16:W16"/>
    <mergeCell ref="B19:F19"/>
    <mergeCell ref="H19:M19"/>
  </mergeCells>
  <phoneticPr fontId="4"/>
  <conditionalFormatting sqref="J26:W29">
    <cfRule type="expression" dxfId="20" priority="1">
      <formula>OR($J$26:$W$29&lt;&gt;"")</formula>
    </cfRule>
  </conditionalFormatting>
  <conditionalFormatting sqref="R3:W3">
    <cfRule type="expression" dxfId="19" priority="2">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D9FFFF"/>
  </sheetPr>
  <dimension ref="A1:AX37"/>
  <sheetViews>
    <sheetView view="pageBreakPreview" zoomScaleNormal="100" zoomScaleSheetLayoutView="100" workbookViewId="0"/>
  </sheetViews>
  <sheetFormatPr defaultColWidth="3.59765625" defaultRowHeight="13.2"/>
  <cols>
    <col min="1" max="1" width="2" style="42" customWidth="1"/>
    <col min="2" max="23" width="3.59765625" style="42"/>
    <col min="24" max="24" width="1.8984375" style="42" customWidth="1"/>
    <col min="25" max="16384" width="3.59765625" style="42"/>
  </cols>
  <sheetData>
    <row r="1" spans="1:24" ht="9" customHeight="1">
      <c r="X1" s="58"/>
    </row>
    <row r="2" spans="1:24" ht="12" customHeight="1">
      <c r="A2" s="55"/>
      <c r="B2" s="71"/>
      <c r="C2" s="71"/>
      <c r="D2" s="71"/>
      <c r="E2" s="71"/>
      <c r="F2" s="71"/>
      <c r="G2" s="71"/>
      <c r="H2" s="71"/>
      <c r="I2" s="71"/>
      <c r="J2" s="71"/>
      <c r="K2" s="71"/>
      <c r="L2" s="71"/>
      <c r="M2" s="71"/>
      <c r="N2" s="71"/>
      <c r="O2" s="71"/>
      <c r="P2" s="71"/>
      <c r="Q2" s="71"/>
      <c r="R2" s="71"/>
      <c r="S2" s="71"/>
      <c r="T2" s="71"/>
      <c r="U2" s="71"/>
      <c r="V2" s="71"/>
      <c r="W2" s="71"/>
      <c r="X2" s="236"/>
    </row>
    <row r="3" spans="1:24" ht="15" customHeight="1">
      <c r="A3" s="45"/>
      <c r="B3" s="288" t="s">
        <v>370</v>
      </c>
      <c r="C3" s="288"/>
      <c r="D3" s="288"/>
      <c r="E3" s="288"/>
      <c r="F3" s="288"/>
      <c r="G3" s="288"/>
      <c r="H3" s="288"/>
      <c r="I3" s="288"/>
      <c r="J3" s="288"/>
      <c r="K3" s="288"/>
      <c r="L3" s="288"/>
      <c r="M3" s="288"/>
      <c r="N3" s="288"/>
      <c r="O3" s="288"/>
      <c r="P3" s="288"/>
      <c r="Q3" s="288"/>
      <c r="R3" s="949" t="s">
        <v>601</v>
      </c>
      <c r="S3" s="949"/>
      <c r="T3" s="949"/>
      <c r="U3" s="949"/>
      <c r="V3" s="949"/>
      <c r="W3" s="949"/>
      <c r="X3" s="73" t="s">
        <v>574</v>
      </c>
    </row>
    <row r="4" spans="1:24" ht="15" customHeight="1">
      <c r="A4" s="45"/>
      <c r="B4" s="288"/>
      <c r="C4" s="288"/>
      <c r="D4" s="288"/>
      <c r="E4" s="288"/>
      <c r="F4" s="288"/>
      <c r="G4" s="288"/>
      <c r="H4" s="288"/>
      <c r="I4" s="288"/>
      <c r="J4" s="288"/>
      <c r="K4" s="288"/>
      <c r="L4" s="288"/>
      <c r="M4" s="288"/>
      <c r="N4" s="288"/>
      <c r="O4" s="288"/>
      <c r="P4" s="288"/>
      <c r="Q4" s="288"/>
      <c r="R4" s="288"/>
      <c r="S4" s="288"/>
      <c r="T4" s="288"/>
      <c r="U4" s="288"/>
      <c r="V4" s="288"/>
      <c r="W4" s="288"/>
      <c r="X4" s="73"/>
    </row>
    <row r="5" spans="1:24" ht="15" customHeight="1">
      <c r="A5" s="45"/>
      <c r="B5" s="288" t="s">
        <v>28</v>
      </c>
      <c r="C5" s="288"/>
      <c r="D5" s="288"/>
      <c r="E5" s="288"/>
      <c r="F5" s="288"/>
      <c r="G5" s="288"/>
      <c r="H5" s="288"/>
      <c r="I5" s="288"/>
      <c r="J5" s="288"/>
      <c r="K5" s="288"/>
      <c r="L5" s="288"/>
      <c r="M5" s="288"/>
      <c r="N5" s="288"/>
      <c r="O5" s="288"/>
      <c r="P5" s="289"/>
      <c r="Q5" s="289"/>
      <c r="R5" s="289"/>
      <c r="S5" s="289"/>
      <c r="T5" s="289"/>
      <c r="U5" s="289"/>
      <c r="V5" s="288"/>
      <c r="W5" s="288"/>
      <c r="X5" s="73"/>
    </row>
    <row r="6" spans="1:24" ht="15" customHeight="1">
      <c r="A6" s="45"/>
      <c r="B6" s="288" t="s">
        <v>29</v>
      </c>
      <c r="C6" s="288"/>
      <c r="D6" s="288"/>
      <c r="E6" s="288"/>
      <c r="F6" s="288"/>
      <c r="G6" s="288"/>
      <c r="H6" s="288"/>
      <c r="I6" s="288"/>
      <c r="J6" s="288"/>
      <c r="K6" s="288"/>
      <c r="L6" s="288"/>
      <c r="M6" s="288"/>
      <c r="N6" s="288"/>
      <c r="O6" s="288"/>
      <c r="P6" s="289"/>
      <c r="Q6" s="289"/>
      <c r="R6" s="289"/>
      <c r="S6" s="289"/>
      <c r="T6" s="289"/>
      <c r="U6" s="289"/>
      <c r="V6" s="288"/>
      <c r="W6" s="288"/>
      <c r="X6" s="73"/>
    </row>
    <row r="7" spans="1:24" ht="15" customHeight="1">
      <c r="A7" s="45"/>
      <c r="B7" s="288"/>
      <c r="C7" s="288"/>
      <c r="D7" s="288"/>
      <c r="E7" s="288"/>
      <c r="F7" s="288"/>
      <c r="G7" s="288"/>
      <c r="H7" s="288"/>
      <c r="I7" s="288"/>
      <c r="J7" s="288"/>
      <c r="K7" s="288"/>
      <c r="L7" s="288"/>
      <c r="M7" s="288"/>
      <c r="N7" s="288"/>
      <c r="O7" s="288"/>
      <c r="P7" s="289"/>
      <c r="Q7" s="289"/>
      <c r="R7" s="289"/>
      <c r="S7" s="289"/>
      <c r="T7" s="289"/>
      <c r="U7" s="289"/>
      <c r="V7" s="288"/>
      <c r="W7" s="288"/>
      <c r="X7" s="73"/>
    </row>
    <row r="8" spans="1:24" ht="15" customHeight="1">
      <c r="A8" s="45"/>
      <c r="B8" s="288"/>
      <c r="C8" s="288"/>
      <c r="D8" s="288"/>
      <c r="E8" s="288"/>
      <c r="F8" s="288"/>
      <c r="G8" s="288"/>
      <c r="H8" s="288"/>
      <c r="I8" s="288"/>
      <c r="J8" s="288"/>
      <c r="K8" s="288" t="s">
        <v>267</v>
      </c>
      <c r="L8" s="288"/>
      <c r="M8" s="288"/>
      <c r="N8" s="288"/>
      <c r="O8" s="288"/>
      <c r="P8" s="288"/>
      <c r="Q8" s="288"/>
      <c r="R8" s="288"/>
      <c r="S8" s="288"/>
      <c r="T8" s="288"/>
      <c r="U8" s="291"/>
      <c r="V8" s="288"/>
      <c r="W8" s="288"/>
      <c r="X8" s="73"/>
    </row>
    <row r="9" spans="1:24" ht="15" customHeight="1">
      <c r="A9" s="45"/>
      <c r="B9" s="289"/>
      <c r="C9" s="289"/>
      <c r="D9" s="289"/>
      <c r="E9" s="289"/>
      <c r="F9" s="289"/>
      <c r="G9" s="289"/>
      <c r="H9" s="289"/>
      <c r="I9" s="289"/>
      <c r="J9" s="289"/>
      <c r="K9" s="289"/>
      <c r="L9" s="288" t="s">
        <v>573</v>
      </c>
      <c r="M9" s="288"/>
      <c r="N9" s="288"/>
      <c r="O9" s="292">
        <f>入力シート!$E$12</f>
        <v>0</v>
      </c>
      <c r="P9" s="288"/>
      <c r="Q9" s="288"/>
      <c r="R9" s="288"/>
      <c r="S9" s="288"/>
      <c r="T9" s="288"/>
      <c r="U9" s="290"/>
      <c r="V9" s="290"/>
      <c r="W9" s="288"/>
      <c r="X9" s="73"/>
    </row>
    <row r="10" spans="1:24" ht="15" customHeight="1">
      <c r="A10" s="45"/>
      <c r="B10" s="289"/>
      <c r="C10" s="289"/>
      <c r="D10" s="289"/>
      <c r="E10" s="289"/>
      <c r="F10" s="289"/>
      <c r="G10" s="289"/>
      <c r="H10" s="289"/>
      <c r="I10" s="289"/>
      <c r="J10" s="289"/>
      <c r="K10" s="289"/>
      <c r="L10" s="288" t="s">
        <v>364</v>
      </c>
      <c r="M10" s="288"/>
      <c r="N10" s="962">
        <f>入力シート!$E$13</f>
        <v>0</v>
      </c>
      <c r="O10" s="962"/>
      <c r="P10" s="962"/>
      <c r="Q10" s="962"/>
      <c r="R10" s="962"/>
      <c r="S10" s="962"/>
      <c r="T10" s="962"/>
      <c r="U10" s="962"/>
      <c r="V10" s="962"/>
      <c r="W10" s="288"/>
      <c r="X10" s="73"/>
    </row>
    <row r="11" spans="1:24" ht="15" customHeight="1">
      <c r="A11" s="45"/>
      <c r="B11" s="289"/>
      <c r="C11" s="289"/>
      <c r="D11" s="289"/>
      <c r="E11" s="289"/>
      <c r="F11" s="289"/>
      <c r="G11" s="289"/>
      <c r="H11" s="289"/>
      <c r="I11" s="289"/>
      <c r="J11" s="289"/>
      <c r="K11" s="289"/>
      <c r="L11" s="288" t="s">
        <v>365</v>
      </c>
      <c r="M11" s="288"/>
      <c r="N11" s="963">
        <f>入力シート!$E$11</f>
        <v>0</v>
      </c>
      <c r="O11" s="963"/>
      <c r="P11" s="963"/>
      <c r="Q11" s="963"/>
      <c r="R11" s="963"/>
      <c r="S11" s="963"/>
      <c r="T11" s="963"/>
      <c r="U11" s="963"/>
      <c r="V11" s="963"/>
      <c r="W11" s="288"/>
      <c r="X11" s="73"/>
    </row>
    <row r="12" spans="1:24" ht="15" customHeight="1">
      <c r="A12" s="45"/>
      <c r="B12" s="289"/>
      <c r="C12" s="289"/>
      <c r="D12" s="289"/>
      <c r="E12" s="289"/>
      <c r="F12" s="289"/>
      <c r="G12" s="289"/>
      <c r="H12" s="289"/>
      <c r="I12" s="289"/>
      <c r="J12" s="289"/>
      <c r="K12" s="289"/>
      <c r="L12" s="288" t="s">
        <v>366</v>
      </c>
      <c r="M12" s="288"/>
      <c r="N12" s="288"/>
      <c r="O12" s="292">
        <f>入力シート!$E$16</f>
        <v>0</v>
      </c>
      <c r="P12" s="288"/>
      <c r="Q12" s="288"/>
      <c r="R12" s="288"/>
      <c r="S12" s="288"/>
      <c r="T12" s="288"/>
      <c r="U12" s="290"/>
      <c r="V12" s="290"/>
      <c r="W12" s="288"/>
      <c r="X12" s="73"/>
    </row>
    <row r="13" spans="1:24" ht="15" customHeight="1">
      <c r="A13" s="45"/>
      <c r="B13" s="289"/>
      <c r="C13" s="289"/>
      <c r="D13" s="289"/>
      <c r="E13" s="289"/>
      <c r="F13" s="289"/>
      <c r="G13" s="289"/>
      <c r="H13" s="289"/>
      <c r="I13" s="289"/>
      <c r="J13" s="289"/>
      <c r="K13" s="289"/>
      <c r="L13" s="288" t="s">
        <v>367</v>
      </c>
      <c r="M13" s="288"/>
      <c r="N13" s="288"/>
      <c r="O13" s="292">
        <f>入力シート!$E$17</f>
        <v>0</v>
      </c>
      <c r="P13" s="288"/>
      <c r="Q13" s="288"/>
      <c r="R13" s="288"/>
      <c r="S13" s="288"/>
      <c r="T13" s="288"/>
      <c r="U13" s="288"/>
      <c r="V13" s="293"/>
      <c r="W13" s="288"/>
      <c r="X13" s="73"/>
    </row>
    <row r="14" spans="1:24" ht="15" customHeight="1">
      <c r="A14" s="45"/>
      <c r="B14" s="289"/>
      <c r="C14" s="289"/>
      <c r="D14" s="289"/>
      <c r="E14" s="289"/>
      <c r="F14" s="289"/>
      <c r="G14" s="289"/>
      <c r="H14" s="289"/>
      <c r="I14" s="289"/>
      <c r="J14" s="289"/>
      <c r="K14" s="289"/>
      <c r="L14" s="288"/>
      <c r="M14" s="288"/>
      <c r="N14" s="288"/>
      <c r="O14" s="288"/>
      <c r="P14" s="288"/>
      <c r="Q14" s="288"/>
      <c r="R14" s="288"/>
      <c r="S14" s="288"/>
      <c r="T14" s="288"/>
      <c r="U14" s="293"/>
      <c r="V14" s="288"/>
      <c r="W14" s="288"/>
      <c r="X14" s="73"/>
    </row>
    <row r="15" spans="1:24" ht="35.25" customHeight="1">
      <c r="A15" s="45"/>
      <c r="B15" s="692" t="s">
        <v>105</v>
      </c>
      <c r="C15" s="692"/>
      <c r="D15" s="692"/>
      <c r="E15" s="692"/>
      <c r="F15" s="692"/>
      <c r="G15" s="692"/>
      <c r="H15" s="692"/>
      <c r="I15" s="692"/>
      <c r="J15" s="692"/>
      <c r="K15" s="692"/>
      <c r="L15" s="692"/>
      <c r="M15" s="692"/>
      <c r="N15" s="692"/>
      <c r="O15" s="692"/>
      <c r="P15" s="692"/>
      <c r="Q15" s="692"/>
      <c r="R15" s="692"/>
      <c r="S15" s="692"/>
      <c r="T15" s="692"/>
      <c r="U15" s="692"/>
      <c r="V15" s="692"/>
      <c r="W15" s="692"/>
      <c r="X15" s="73"/>
    </row>
    <row r="16" spans="1:24">
      <c r="A16" s="45"/>
      <c r="B16" s="288"/>
      <c r="C16" s="288"/>
      <c r="D16" s="288"/>
      <c r="E16" s="288"/>
      <c r="F16" s="288"/>
      <c r="G16" s="288"/>
      <c r="H16" s="288"/>
      <c r="I16" s="288"/>
      <c r="J16" s="288"/>
      <c r="K16" s="288"/>
      <c r="L16" s="288"/>
      <c r="M16" s="288"/>
      <c r="N16" s="288"/>
      <c r="O16" s="288"/>
      <c r="P16" s="288"/>
      <c r="Q16" s="288"/>
      <c r="R16" s="288"/>
      <c r="S16" s="288"/>
      <c r="T16" s="288"/>
      <c r="U16" s="288"/>
      <c r="V16" s="288"/>
      <c r="W16" s="288"/>
      <c r="X16" s="73"/>
    </row>
    <row r="17" spans="1:50">
      <c r="A17" s="45"/>
      <c r="B17" s="288"/>
      <c r="C17" s="288"/>
      <c r="D17" s="288"/>
      <c r="E17" s="288"/>
      <c r="F17" s="288"/>
      <c r="G17" s="288"/>
      <c r="H17" s="288"/>
      <c r="I17" s="288"/>
      <c r="J17" s="288"/>
      <c r="K17" s="288"/>
      <c r="L17" s="288"/>
      <c r="M17" s="288"/>
      <c r="N17" s="288"/>
      <c r="O17" s="288"/>
      <c r="P17" s="288"/>
      <c r="Q17" s="288"/>
      <c r="R17" s="288"/>
      <c r="S17" s="288"/>
      <c r="T17" s="288"/>
      <c r="U17" s="288"/>
      <c r="V17" s="288"/>
      <c r="W17" s="288"/>
      <c r="X17" s="73"/>
    </row>
    <row r="18" spans="1:50" ht="18.75" customHeight="1">
      <c r="A18" s="45"/>
      <c r="B18" s="964" t="str">
        <f>IF(入力シート!$E$38="","",入力シート!$E$38)</f>
        <v/>
      </c>
      <c r="C18" s="964"/>
      <c r="D18" s="964"/>
      <c r="E18" s="964"/>
      <c r="F18" s="964"/>
      <c r="G18" s="293" t="s">
        <v>94</v>
      </c>
      <c r="H18" s="964" t="str">
        <f>IF(入力シート!$E$39="","",入力シート!$E$39)</f>
        <v/>
      </c>
      <c r="I18" s="964"/>
      <c r="J18" s="964"/>
      <c r="K18" s="964"/>
      <c r="L18" s="964"/>
      <c r="M18" s="964"/>
      <c r="N18" s="288" t="s">
        <v>600</v>
      </c>
      <c r="O18" s="288"/>
      <c r="P18" s="288"/>
      <c r="Q18" s="288"/>
      <c r="R18" s="288"/>
      <c r="S18" s="288"/>
      <c r="T18" s="288"/>
      <c r="U18" s="288"/>
      <c r="V18" s="288"/>
      <c r="W18" s="288"/>
      <c r="X18" s="73"/>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row>
    <row r="19" spans="1:50" ht="41.4" customHeight="1">
      <c r="A19" s="45"/>
      <c r="B19" s="694" t="s">
        <v>655</v>
      </c>
      <c r="C19" s="694"/>
      <c r="D19" s="694"/>
      <c r="E19" s="694"/>
      <c r="F19" s="694"/>
      <c r="G19" s="694"/>
      <c r="H19" s="694"/>
      <c r="I19" s="694"/>
      <c r="J19" s="694"/>
      <c r="K19" s="694"/>
      <c r="L19" s="694"/>
      <c r="M19" s="694"/>
      <c r="N19" s="694"/>
      <c r="O19" s="694"/>
      <c r="P19" s="694"/>
      <c r="Q19" s="694"/>
      <c r="R19" s="694"/>
      <c r="S19" s="694"/>
      <c r="T19" s="694"/>
      <c r="U19" s="694"/>
      <c r="V19" s="694"/>
      <c r="W19" s="694"/>
      <c r="X19" s="276"/>
    </row>
    <row r="20" spans="1:50" ht="19.2" customHeight="1">
      <c r="A20" s="45"/>
      <c r="B20" s="936" t="s">
        <v>123</v>
      </c>
      <c r="C20" s="936"/>
      <c r="D20" s="936"/>
      <c r="E20" s="936"/>
      <c r="F20" s="936"/>
      <c r="G20" s="936"/>
      <c r="H20" s="936"/>
      <c r="I20" s="936"/>
      <c r="J20" s="936"/>
      <c r="K20" s="936"/>
      <c r="L20" s="936"/>
      <c r="M20" s="936"/>
      <c r="N20" s="936"/>
      <c r="O20" s="936"/>
      <c r="P20" s="936"/>
      <c r="Q20" s="936"/>
      <c r="R20" s="936"/>
      <c r="S20" s="936"/>
      <c r="T20" s="936"/>
      <c r="U20" s="936"/>
      <c r="V20" s="936"/>
      <c r="W20" s="936"/>
      <c r="X20" s="73"/>
    </row>
    <row r="21" spans="1:50" ht="26.4" customHeight="1">
      <c r="A21" s="45"/>
      <c r="B21" s="937" t="s">
        <v>42</v>
      </c>
      <c r="C21" s="938"/>
      <c r="D21" s="938"/>
      <c r="E21" s="938"/>
      <c r="F21" s="938"/>
      <c r="G21" s="938"/>
      <c r="H21" s="938"/>
      <c r="I21" s="939"/>
      <c r="J21" s="438">
        <f>入力シート!$E$8</f>
        <v>0</v>
      </c>
      <c r="K21" s="432"/>
      <c r="L21" s="432"/>
      <c r="M21" s="432"/>
      <c r="N21" s="432"/>
      <c r="O21" s="432"/>
      <c r="P21" s="432"/>
      <c r="Q21" s="432"/>
      <c r="R21" s="432"/>
      <c r="S21" s="432"/>
      <c r="T21" s="432"/>
      <c r="U21" s="432"/>
      <c r="V21" s="432"/>
      <c r="W21" s="433"/>
      <c r="X21" s="92"/>
    </row>
    <row r="22" spans="1:50" ht="18.600000000000001" customHeight="1">
      <c r="A22" s="45"/>
      <c r="B22" s="953" t="s">
        <v>99</v>
      </c>
      <c r="C22" s="936"/>
      <c r="D22" s="936"/>
      <c r="E22" s="936"/>
      <c r="F22" s="936"/>
      <c r="G22" s="936"/>
      <c r="H22" s="936"/>
      <c r="I22" s="954"/>
      <c r="J22" s="434">
        <f>入力シート!$E$40</f>
        <v>0</v>
      </c>
      <c r="K22" s="435"/>
      <c r="L22" s="435"/>
      <c r="M22" s="435"/>
      <c r="N22" s="435"/>
      <c r="O22" s="435"/>
      <c r="P22" s="435"/>
      <c r="Q22" s="435"/>
      <c r="R22" s="435"/>
      <c r="S22" s="435"/>
      <c r="T22" s="435"/>
      <c r="U22" s="435"/>
      <c r="V22" s="435"/>
      <c r="W22" s="436"/>
      <c r="X22" s="92"/>
    </row>
    <row r="23" spans="1:50" ht="39" customHeight="1">
      <c r="A23" s="45"/>
      <c r="B23" s="932" t="s">
        <v>106</v>
      </c>
      <c r="C23" s="933"/>
      <c r="D23" s="933"/>
      <c r="E23" s="933"/>
      <c r="F23" s="933"/>
      <c r="G23" s="933"/>
      <c r="H23" s="933"/>
      <c r="I23" s="934"/>
      <c r="J23" s="1007"/>
      <c r="K23" s="1008"/>
      <c r="L23" s="1008"/>
      <c r="M23" s="1008"/>
      <c r="N23" s="1008"/>
      <c r="O23" s="1008"/>
      <c r="P23" s="1008"/>
      <c r="Q23" s="1008"/>
      <c r="R23" s="1008"/>
      <c r="S23" s="1008"/>
      <c r="T23" s="1008"/>
      <c r="U23" s="1008"/>
      <c r="V23" s="1008"/>
      <c r="W23" s="1009"/>
      <c r="X23" s="73"/>
    </row>
    <row r="24" spans="1:50" ht="39" customHeight="1">
      <c r="A24" s="45"/>
      <c r="B24" s="932" t="s">
        <v>107</v>
      </c>
      <c r="C24" s="933"/>
      <c r="D24" s="933"/>
      <c r="E24" s="933"/>
      <c r="F24" s="933"/>
      <c r="G24" s="933"/>
      <c r="H24" s="933"/>
      <c r="I24" s="934"/>
      <c r="J24" s="1007"/>
      <c r="K24" s="1008"/>
      <c r="L24" s="1008"/>
      <c r="M24" s="1008"/>
      <c r="N24" s="1008"/>
      <c r="O24" s="1008"/>
      <c r="P24" s="1008"/>
      <c r="Q24" s="1008"/>
      <c r="R24" s="1008"/>
      <c r="S24" s="1008"/>
      <c r="T24" s="1008"/>
      <c r="U24" s="1008"/>
      <c r="V24" s="1008"/>
      <c r="W24" s="1009"/>
      <c r="X24" s="73"/>
    </row>
    <row r="25" spans="1:50" ht="39" customHeight="1">
      <c r="A25" s="45"/>
      <c r="B25" s="1001" t="s">
        <v>261</v>
      </c>
      <c r="C25" s="1002"/>
      <c r="D25" s="1002"/>
      <c r="E25" s="1002"/>
      <c r="F25" s="1002"/>
      <c r="G25" s="1002"/>
      <c r="H25" s="1002"/>
      <c r="I25" s="1003"/>
      <c r="J25" s="1007"/>
      <c r="K25" s="1008"/>
      <c r="L25" s="1008"/>
      <c r="M25" s="1008"/>
      <c r="N25" s="1008"/>
      <c r="O25" s="1008"/>
      <c r="P25" s="1008"/>
      <c r="Q25" s="1008"/>
      <c r="R25" s="1008"/>
      <c r="S25" s="1008"/>
      <c r="T25" s="1008"/>
      <c r="U25" s="1008"/>
      <c r="V25" s="1008"/>
      <c r="W25" s="1009"/>
      <c r="X25" s="73"/>
    </row>
    <row r="26" spans="1:50" ht="33" customHeight="1">
      <c r="A26" s="45"/>
      <c r="B26" s="998" t="s">
        <v>245</v>
      </c>
      <c r="C26" s="999"/>
      <c r="D26" s="999"/>
      <c r="E26" s="999"/>
      <c r="F26" s="999"/>
      <c r="G26" s="999"/>
      <c r="H26" s="999"/>
      <c r="I26" s="1000"/>
      <c r="J26" s="1010"/>
      <c r="K26" s="1011"/>
      <c r="L26" s="1011"/>
      <c r="M26" s="1011"/>
      <c r="N26" s="1011"/>
      <c r="O26" s="1011"/>
      <c r="P26" s="1011"/>
      <c r="Q26" s="1011"/>
      <c r="R26" s="1011"/>
      <c r="S26" s="1011"/>
      <c r="T26" s="1011"/>
      <c r="U26" s="1011"/>
      <c r="V26" s="1011"/>
      <c r="W26" s="1012"/>
      <c r="X26" s="73"/>
    </row>
    <row r="27" spans="1:50" ht="33" customHeight="1">
      <c r="A27" s="45"/>
      <c r="B27" s="998" t="s">
        <v>246</v>
      </c>
      <c r="C27" s="999"/>
      <c r="D27" s="999"/>
      <c r="E27" s="999"/>
      <c r="F27" s="999"/>
      <c r="G27" s="999"/>
      <c r="H27" s="999"/>
      <c r="I27" s="1000"/>
      <c r="J27" s="1010"/>
      <c r="K27" s="1011"/>
      <c r="L27" s="1011"/>
      <c r="M27" s="1011"/>
      <c r="N27" s="1011"/>
      <c r="O27" s="1011"/>
      <c r="P27" s="1011"/>
      <c r="Q27" s="1011"/>
      <c r="R27" s="1011"/>
      <c r="S27" s="1011"/>
      <c r="T27" s="1011"/>
      <c r="U27" s="1011"/>
      <c r="V27" s="1011"/>
      <c r="W27" s="1012"/>
      <c r="X27" s="73"/>
    </row>
    <row r="28" spans="1:50" ht="10.199999999999999" customHeight="1">
      <c r="A28" s="45"/>
      <c r="B28" s="288"/>
      <c r="C28" s="288"/>
      <c r="D28" s="288"/>
      <c r="E28" s="288"/>
      <c r="F28" s="288"/>
      <c r="G28" s="288"/>
      <c r="H28" s="288"/>
      <c r="I28" s="288"/>
      <c r="J28" s="288"/>
      <c r="K28" s="288"/>
      <c r="L28" s="288"/>
      <c r="M28" s="288"/>
      <c r="N28" s="288"/>
      <c r="O28" s="288"/>
      <c r="P28" s="288"/>
      <c r="Q28" s="288"/>
      <c r="R28" s="288"/>
      <c r="S28" s="288"/>
      <c r="T28" s="288"/>
      <c r="U28" s="288"/>
      <c r="V28" s="288"/>
      <c r="W28" s="288"/>
      <c r="X28" s="73"/>
    </row>
    <row r="29" spans="1:50" ht="10.199999999999999" customHeight="1">
      <c r="A29" s="45"/>
      <c r="B29" s="288"/>
      <c r="C29" s="288"/>
      <c r="D29" s="288"/>
      <c r="E29" s="288"/>
      <c r="F29" s="288"/>
      <c r="G29" s="288"/>
      <c r="H29" s="288"/>
      <c r="I29" s="288"/>
      <c r="J29" s="288"/>
      <c r="K29" s="288"/>
      <c r="L29" s="288"/>
      <c r="M29" s="288"/>
      <c r="N29" s="288"/>
      <c r="O29" s="288"/>
      <c r="P29" s="288"/>
      <c r="Q29" s="288"/>
      <c r="R29" s="288"/>
      <c r="S29" s="288"/>
      <c r="T29" s="288"/>
      <c r="U29" s="288"/>
      <c r="V29" s="288"/>
      <c r="W29" s="288"/>
      <c r="X29" s="73"/>
    </row>
    <row r="30" spans="1:50" ht="18" customHeight="1">
      <c r="A30" s="45"/>
      <c r="B30" s="296" t="s">
        <v>376</v>
      </c>
      <c r="C30" s="297"/>
      <c r="D30" s="297"/>
      <c r="E30" s="297"/>
      <c r="F30" s="297"/>
      <c r="G30" s="297"/>
      <c r="H30" s="297"/>
      <c r="I30" s="297"/>
      <c r="J30" s="298"/>
      <c r="K30" s="298"/>
      <c r="L30" s="299" t="s">
        <v>237</v>
      </c>
      <c r="M30" s="299"/>
      <c r="N30" s="299"/>
      <c r="O30" s="299"/>
      <c r="P30" s="299"/>
      <c r="Q30" s="299"/>
      <c r="R30" s="299"/>
      <c r="S30" s="299"/>
      <c r="T30" s="299"/>
      <c r="U30" s="299"/>
      <c r="V30" s="299"/>
      <c r="W30" s="400"/>
      <c r="X30" s="96"/>
    </row>
    <row r="31" spans="1:50" ht="20.100000000000001" customHeight="1">
      <c r="A31" s="45"/>
      <c r="B31" s="300"/>
      <c r="C31" s="301"/>
      <c r="D31" s="302" t="s">
        <v>567</v>
      </c>
      <c r="E31" s="302" t="s">
        <v>45</v>
      </c>
      <c r="F31" s="1013">
        <f>入力シート!$E$18</f>
        <v>0</v>
      </c>
      <c r="G31" s="1013"/>
      <c r="H31" s="1013"/>
      <c r="I31" s="1013"/>
      <c r="J31" s="1013"/>
      <c r="K31" s="1013"/>
      <c r="L31" s="1013"/>
      <c r="M31" s="1013"/>
      <c r="N31" s="1013"/>
      <c r="O31" s="1013"/>
      <c r="P31" s="1013"/>
      <c r="Q31" s="1013"/>
      <c r="R31" s="1013"/>
      <c r="S31" s="1013"/>
      <c r="T31" s="1013"/>
      <c r="U31" s="1013"/>
      <c r="V31" s="1013"/>
      <c r="W31" s="1014"/>
      <c r="X31" s="96"/>
    </row>
    <row r="32" spans="1:50" ht="20.100000000000001" customHeight="1">
      <c r="A32" s="45"/>
      <c r="B32" s="300"/>
      <c r="C32" s="301"/>
      <c r="D32" s="302" t="s">
        <v>37</v>
      </c>
      <c r="E32" s="963">
        <f>入力シート!$E$19</f>
        <v>0</v>
      </c>
      <c r="F32" s="963"/>
      <c r="G32" s="963"/>
      <c r="H32" s="963"/>
      <c r="I32" s="963"/>
      <c r="J32" s="963"/>
      <c r="K32" s="963"/>
      <c r="L32" s="963"/>
      <c r="M32" s="963"/>
      <c r="N32" s="963"/>
      <c r="O32" s="963"/>
      <c r="P32" s="963"/>
      <c r="Q32" s="963"/>
      <c r="R32" s="963"/>
      <c r="S32" s="963"/>
      <c r="T32" s="963"/>
      <c r="U32" s="963"/>
      <c r="V32" s="963"/>
      <c r="W32" s="1006"/>
      <c r="X32" s="96"/>
    </row>
    <row r="33" spans="1:24" ht="20.100000000000001" customHeight="1">
      <c r="A33" s="45"/>
      <c r="B33" s="300"/>
      <c r="C33" s="301"/>
      <c r="D33" s="302" t="s">
        <v>568</v>
      </c>
      <c r="E33" s="963" t="str">
        <f>IF(入力シート!$E$20="","",入力シート!$E$20&amp;" / "&amp;入力シート!$E$22)</f>
        <v/>
      </c>
      <c r="F33" s="963"/>
      <c r="G33" s="963"/>
      <c r="H33" s="963"/>
      <c r="I33" s="963"/>
      <c r="J33" s="963"/>
      <c r="K33" s="963"/>
      <c r="L33" s="963"/>
      <c r="M33" s="963"/>
      <c r="N33" s="963"/>
      <c r="O33" s="963"/>
      <c r="P33" s="963"/>
      <c r="Q33" s="963"/>
      <c r="R33" s="963"/>
      <c r="S33" s="963"/>
      <c r="T33" s="963"/>
      <c r="U33" s="963"/>
      <c r="V33" s="963"/>
      <c r="W33" s="1006"/>
      <c r="X33" s="96"/>
    </row>
    <row r="34" spans="1:24" ht="20.100000000000001" customHeight="1">
      <c r="A34" s="45"/>
      <c r="B34" s="300"/>
      <c r="C34" s="301"/>
      <c r="D34" s="302" t="s">
        <v>38</v>
      </c>
      <c r="E34" s="963">
        <f>入力シート!$E$23</f>
        <v>0</v>
      </c>
      <c r="F34" s="963"/>
      <c r="G34" s="963"/>
      <c r="H34" s="963"/>
      <c r="I34" s="963"/>
      <c r="J34" s="963"/>
      <c r="K34" s="963"/>
      <c r="L34" s="963"/>
      <c r="M34" s="963"/>
      <c r="N34" s="963"/>
      <c r="O34" s="963"/>
      <c r="P34" s="963"/>
      <c r="Q34" s="963"/>
      <c r="R34" s="963"/>
      <c r="S34" s="963"/>
      <c r="T34" s="963"/>
      <c r="U34" s="963"/>
      <c r="V34" s="963"/>
      <c r="W34" s="1006"/>
      <c r="X34" s="97"/>
    </row>
    <row r="35" spans="1:24" ht="20.100000000000001" customHeight="1">
      <c r="A35" s="45"/>
      <c r="B35" s="300"/>
      <c r="C35" s="301"/>
      <c r="D35" s="302" t="s">
        <v>39</v>
      </c>
      <c r="E35" s="963">
        <f>入力シート!$E$24</f>
        <v>0</v>
      </c>
      <c r="F35" s="963"/>
      <c r="G35" s="963"/>
      <c r="H35" s="963"/>
      <c r="I35" s="963"/>
      <c r="J35" s="963"/>
      <c r="K35" s="963"/>
      <c r="L35" s="963"/>
      <c r="M35" s="963"/>
      <c r="N35" s="963"/>
      <c r="O35" s="963"/>
      <c r="P35" s="963"/>
      <c r="Q35" s="963"/>
      <c r="R35" s="963"/>
      <c r="S35" s="963"/>
      <c r="T35" s="963"/>
      <c r="U35" s="963"/>
      <c r="V35" s="963"/>
      <c r="W35" s="1006"/>
      <c r="X35" s="97"/>
    </row>
    <row r="36" spans="1:24" ht="20.100000000000001" customHeight="1">
      <c r="A36" s="45"/>
      <c r="B36" s="402"/>
      <c r="C36" s="308"/>
      <c r="D36" s="309" t="s">
        <v>40</v>
      </c>
      <c r="E36" s="1004">
        <f>入力シート!$E$25</f>
        <v>0</v>
      </c>
      <c r="F36" s="1004"/>
      <c r="G36" s="1004"/>
      <c r="H36" s="1004"/>
      <c r="I36" s="1004"/>
      <c r="J36" s="1004"/>
      <c r="K36" s="1004"/>
      <c r="L36" s="1004"/>
      <c r="M36" s="1004"/>
      <c r="N36" s="1004"/>
      <c r="O36" s="1004"/>
      <c r="P36" s="1004"/>
      <c r="Q36" s="1004"/>
      <c r="R36" s="1004"/>
      <c r="S36" s="1004"/>
      <c r="T36" s="1004"/>
      <c r="U36" s="1004"/>
      <c r="V36" s="1004"/>
      <c r="W36" s="1005"/>
      <c r="X36" s="97"/>
    </row>
    <row r="37" spans="1:24" ht="12" customHeight="1">
      <c r="A37" s="239"/>
      <c r="B37" s="238"/>
      <c r="C37" s="238"/>
      <c r="D37" s="238"/>
      <c r="E37" s="238"/>
      <c r="F37" s="238"/>
      <c r="G37" s="238"/>
      <c r="H37" s="238"/>
      <c r="I37" s="238"/>
      <c r="J37" s="238"/>
      <c r="K37" s="238"/>
      <c r="L37" s="238"/>
      <c r="M37" s="238"/>
      <c r="N37" s="238"/>
      <c r="O37" s="238"/>
      <c r="P37" s="238"/>
      <c r="Q37" s="238"/>
      <c r="R37" s="238"/>
      <c r="S37" s="238"/>
      <c r="T37" s="238"/>
      <c r="U37" s="238"/>
      <c r="V37" s="238"/>
      <c r="W37" s="238"/>
      <c r="X37" s="240"/>
    </row>
  </sheetData>
  <sheetProtection algorithmName="SHA-512" hashValue="Nuwa3gwHc7uKjQ3N1lPOpoYKAwyLgb/7po/FyCQuebos07ZkIDge8JUXESOgd3pt0EloL+2xEjUd19k38wgvQA==" saltValue="x4k6UyrLM/oj5XKcQfEWjQ==" spinCount="100000" sheet="1" objects="1" scenarios="1"/>
  <protectedRanges>
    <protectedRange sqref="K21:K22" name="範囲1_2_2"/>
    <protectedRange sqref="L30:L36" name="範囲1_3"/>
    <protectedRange sqref="U9 U12" name="範囲1_1_1"/>
    <protectedRange sqref="S10:T11" name="範囲1_4"/>
  </protectedRanges>
  <mergeCells count="26">
    <mergeCell ref="E36:W36"/>
    <mergeCell ref="E35:W35"/>
    <mergeCell ref="E33:W33"/>
    <mergeCell ref="E32:W32"/>
    <mergeCell ref="J23:W23"/>
    <mergeCell ref="J24:W24"/>
    <mergeCell ref="J25:W25"/>
    <mergeCell ref="J26:W26"/>
    <mergeCell ref="E34:W34"/>
    <mergeCell ref="F31:W31"/>
    <mergeCell ref="J27:W27"/>
    <mergeCell ref="N10:V10"/>
    <mergeCell ref="N11:V11"/>
    <mergeCell ref="R3:W3"/>
    <mergeCell ref="B26:I26"/>
    <mergeCell ref="B27:I27"/>
    <mergeCell ref="B25:I25"/>
    <mergeCell ref="B20:W20"/>
    <mergeCell ref="B15:W15"/>
    <mergeCell ref="B19:W19"/>
    <mergeCell ref="B21:I21"/>
    <mergeCell ref="B22:I22"/>
    <mergeCell ref="B23:I23"/>
    <mergeCell ref="B24:I24"/>
    <mergeCell ref="B18:F18"/>
    <mergeCell ref="H18:M18"/>
  </mergeCells>
  <phoneticPr fontId="4"/>
  <conditionalFormatting sqref="R3:W3">
    <cfRule type="expression" dxfId="18" priority="2">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C87"/>
  <sheetViews>
    <sheetView workbookViewId="0"/>
  </sheetViews>
  <sheetFormatPr defaultColWidth="9" defaultRowHeight="13.2"/>
  <cols>
    <col min="1" max="1" width="0.69921875" style="12" customWidth="1"/>
    <col min="2" max="3" width="2.59765625" style="12" customWidth="1"/>
    <col min="4" max="6" width="3.59765625" style="12" customWidth="1"/>
    <col min="7" max="9" width="4.09765625" style="12" customWidth="1"/>
    <col min="10" max="26" width="3.59765625" style="12" customWidth="1"/>
    <col min="27" max="29" width="3.69921875" style="12" customWidth="1"/>
    <col min="30" max="30" width="2.8984375" style="12" customWidth="1"/>
    <col min="31" max="32" width="7.8984375" style="12" customWidth="1"/>
    <col min="33" max="16384" width="9" style="12"/>
  </cols>
  <sheetData>
    <row r="2" spans="2:29" ht="50.25" customHeight="1">
      <c r="B2" s="650" t="s">
        <v>4</v>
      </c>
      <c r="C2" s="651"/>
      <c r="D2" s="651"/>
      <c r="E2" s="651"/>
      <c r="F2" s="651"/>
      <c r="G2" s="651"/>
      <c r="H2" s="651"/>
      <c r="I2" s="651"/>
      <c r="J2" s="651"/>
      <c r="K2" s="651"/>
      <c r="L2" s="651"/>
      <c r="M2" s="651"/>
      <c r="N2" s="651"/>
      <c r="O2" s="651"/>
      <c r="P2" s="651"/>
      <c r="Q2" s="651"/>
      <c r="R2" s="651"/>
      <c r="S2" s="651"/>
      <c r="T2" s="651"/>
      <c r="U2" s="651"/>
      <c r="V2" s="651"/>
      <c r="W2" s="651"/>
      <c r="X2" s="651"/>
      <c r="Y2" s="651"/>
      <c r="Z2" s="651"/>
      <c r="AA2" s="651"/>
      <c r="AB2" s="651"/>
    </row>
    <row r="3" spans="2:29" ht="9" customHeight="1">
      <c r="B3" s="13"/>
      <c r="C3" s="14"/>
      <c r="D3" s="14"/>
      <c r="E3" s="14"/>
      <c r="F3" s="14"/>
      <c r="G3" s="14"/>
      <c r="H3" s="14"/>
      <c r="I3" s="14"/>
      <c r="J3" s="14"/>
      <c r="K3" s="14"/>
      <c r="L3" s="14"/>
    </row>
    <row r="4" spans="2:29" ht="24" hidden="1" customHeight="1">
      <c r="B4" s="15"/>
      <c r="D4" s="16"/>
      <c r="E4" s="16"/>
      <c r="F4" s="14"/>
      <c r="G4" s="14"/>
      <c r="H4" s="14"/>
      <c r="I4" s="14"/>
      <c r="J4" s="14"/>
      <c r="K4" s="14"/>
      <c r="L4" s="14"/>
    </row>
    <row r="5" spans="2:29" ht="21" hidden="1" customHeight="1">
      <c r="B5" s="17"/>
      <c r="C5" s="18"/>
      <c r="D5" s="18"/>
      <c r="E5" s="18"/>
      <c r="F5" s="18"/>
      <c r="G5" s="18"/>
      <c r="H5" s="18"/>
      <c r="I5" s="16"/>
      <c r="J5" s="18"/>
      <c r="K5" s="18"/>
      <c r="L5" s="19"/>
      <c r="M5" s="19"/>
      <c r="N5" s="19"/>
      <c r="O5" s="19"/>
      <c r="P5" s="19"/>
      <c r="Q5" s="19"/>
      <c r="R5" s="19"/>
      <c r="S5" s="19"/>
      <c r="T5" s="19"/>
      <c r="U5" s="19"/>
      <c r="V5" s="19"/>
      <c r="W5" s="19"/>
      <c r="X5" s="19"/>
      <c r="Y5" s="19"/>
      <c r="Z5" s="19"/>
      <c r="AA5" s="19"/>
      <c r="AB5" s="19"/>
      <c r="AC5" s="19"/>
    </row>
    <row r="6" spans="2:29" ht="21" hidden="1" customHeight="1">
      <c r="B6" s="17"/>
      <c r="C6" s="18"/>
      <c r="D6" s="18"/>
      <c r="E6" s="18"/>
      <c r="F6" s="18"/>
      <c r="G6" s="18"/>
      <c r="H6" s="18"/>
      <c r="I6" s="16"/>
      <c r="J6" s="18"/>
      <c r="K6" s="18"/>
      <c r="L6" s="19"/>
      <c r="M6" s="19"/>
      <c r="N6" s="19"/>
      <c r="O6" s="19"/>
      <c r="P6" s="19"/>
      <c r="Q6" s="19"/>
      <c r="R6" s="19"/>
      <c r="S6" s="19"/>
      <c r="T6" s="19"/>
      <c r="U6" s="19"/>
      <c r="V6" s="19"/>
      <c r="W6" s="19"/>
      <c r="X6" s="19"/>
      <c r="Y6" s="19"/>
      <c r="Z6" s="19"/>
      <c r="AA6" s="19"/>
      <c r="AB6" s="19"/>
      <c r="AC6" s="19"/>
    </row>
    <row r="7" spans="2:29" ht="21" hidden="1" customHeight="1">
      <c r="B7" s="17"/>
      <c r="C7" s="18"/>
      <c r="D7" s="18"/>
      <c r="E7" s="18"/>
      <c r="F7" s="18"/>
      <c r="G7" s="18"/>
      <c r="H7" s="18"/>
      <c r="I7" s="16"/>
      <c r="J7" s="18"/>
      <c r="K7" s="18"/>
      <c r="L7" s="19"/>
      <c r="M7" s="19"/>
      <c r="N7" s="19"/>
      <c r="O7" s="19"/>
      <c r="P7" s="19"/>
      <c r="Q7" s="19"/>
      <c r="R7" s="19"/>
      <c r="S7" s="19"/>
      <c r="T7" s="19"/>
      <c r="U7" s="19"/>
      <c r="V7" s="19"/>
      <c r="W7" s="19"/>
      <c r="X7" s="19"/>
      <c r="Y7" s="19"/>
      <c r="Z7" s="19"/>
      <c r="AA7" s="19"/>
      <c r="AB7" s="19"/>
      <c r="AC7" s="19"/>
    </row>
    <row r="8" spans="2:29" ht="21" hidden="1" customHeight="1">
      <c r="B8" s="17"/>
      <c r="C8" s="18"/>
      <c r="D8" s="18"/>
      <c r="E8" s="18"/>
      <c r="F8" s="18"/>
      <c r="G8" s="18"/>
      <c r="H8" s="18"/>
      <c r="I8" s="16"/>
      <c r="J8" s="18"/>
      <c r="K8" s="18"/>
      <c r="L8" s="19"/>
      <c r="M8" s="19"/>
      <c r="N8" s="19"/>
      <c r="O8" s="19"/>
      <c r="P8" s="19"/>
      <c r="Q8" s="19"/>
      <c r="R8" s="19"/>
      <c r="S8" s="19"/>
      <c r="T8" s="19"/>
      <c r="U8" s="19"/>
      <c r="V8" s="19"/>
      <c r="W8" s="19"/>
      <c r="X8" s="19"/>
      <c r="Y8" s="19"/>
      <c r="Z8" s="19"/>
      <c r="AA8" s="19"/>
      <c r="AB8" s="19"/>
      <c r="AC8" s="19"/>
    </row>
    <row r="9" spans="2:29" ht="21" hidden="1" customHeight="1">
      <c r="B9" s="17"/>
      <c r="C9" s="18"/>
      <c r="D9" s="18"/>
      <c r="E9" s="18"/>
      <c r="F9" s="18"/>
      <c r="G9" s="18"/>
      <c r="H9" s="18"/>
      <c r="I9" s="16"/>
      <c r="J9" s="18"/>
      <c r="K9" s="18"/>
      <c r="L9" s="19"/>
      <c r="M9" s="19"/>
      <c r="N9" s="19"/>
      <c r="O9" s="19"/>
      <c r="P9" s="19"/>
      <c r="Q9" s="19"/>
      <c r="R9" s="19"/>
      <c r="S9" s="19"/>
      <c r="T9" s="19"/>
      <c r="U9" s="19"/>
      <c r="V9" s="19"/>
      <c r="W9" s="19"/>
      <c r="X9" s="19"/>
      <c r="Y9" s="19"/>
      <c r="Z9" s="19"/>
      <c r="AA9" s="19"/>
      <c r="AB9" s="19"/>
      <c r="AC9" s="19"/>
    </row>
    <row r="10" spans="2:29" ht="21" hidden="1" customHeight="1">
      <c r="B10" s="17"/>
      <c r="C10" s="18"/>
      <c r="D10" s="18"/>
      <c r="E10" s="18"/>
      <c r="F10" s="18"/>
      <c r="G10" s="18"/>
      <c r="H10" s="18"/>
      <c r="I10" s="16"/>
      <c r="J10" s="18"/>
      <c r="K10" s="18"/>
      <c r="L10" s="19"/>
      <c r="M10" s="19"/>
      <c r="N10" s="19"/>
      <c r="O10" s="19"/>
      <c r="P10" s="19"/>
      <c r="Q10" s="19"/>
      <c r="R10" s="19"/>
      <c r="S10" s="19"/>
      <c r="T10" s="19"/>
      <c r="U10" s="19"/>
      <c r="V10" s="19"/>
      <c r="W10" s="19"/>
      <c r="X10" s="19"/>
      <c r="Y10" s="19"/>
      <c r="Z10" s="19"/>
      <c r="AA10" s="19"/>
      <c r="AB10" s="19"/>
      <c r="AC10" s="19"/>
    </row>
    <row r="11" spans="2:29" ht="21" hidden="1" customHeight="1">
      <c r="B11" s="17"/>
      <c r="C11" s="18"/>
      <c r="D11" s="18"/>
      <c r="E11" s="18"/>
      <c r="F11" s="18"/>
      <c r="G11" s="18"/>
      <c r="H11" s="18"/>
      <c r="I11" s="16"/>
      <c r="J11" s="18"/>
      <c r="K11" s="18"/>
      <c r="L11" s="19"/>
      <c r="M11" s="19"/>
      <c r="N11" s="19"/>
      <c r="O11" s="19"/>
      <c r="P11" s="19"/>
      <c r="Q11" s="19"/>
      <c r="R11" s="19"/>
      <c r="S11" s="19"/>
      <c r="T11" s="19"/>
      <c r="U11" s="19"/>
      <c r="V11" s="19"/>
      <c r="W11" s="19"/>
      <c r="X11" s="19"/>
      <c r="Y11" s="19"/>
      <c r="Z11" s="19"/>
      <c r="AA11" s="19"/>
      <c r="AB11" s="19"/>
      <c r="AC11" s="19"/>
    </row>
    <row r="12" spans="2:29" ht="21" hidden="1" customHeight="1">
      <c r="B12" s="17"/>
      <c r="C12" s="18"/>
      <c r="D12" s="18"/>
      <c r="E12" s="18"/>
      <c r="F12" s="18"/>
      <c r="G12" s="18"/>
      <c r="H12" s="18"/>
      <c r="I12" s="16"/>
      <c r="J12" s="18"/>
      <c r="K12" s="18"/>
      <c r="L12" s="19"/>
      <c r="M12" s="19"/>
      <c r="N12" s="19"/>
      <c r="O12" s="19"/>
      <c r="P12" s="19"/>
      <c r="Q12" s="19"/>
      <c r="R12" s="19"/>
      <c r="S12" s="19"/>
      <c r="T12" s="19"/>
      <c r="U12" s="19"/>
      <c r="V12" s="19"/>
      <c r="W12" s="19"/>
      <c r="X12" s="19"/>
      <c r="Y12" s="19"/>
      <c r="Z12" s="19"/>
      <c r="AA12" s="19"/>
      <c r="AB12" s="19"/>
      <c r="AC12" s="19"/>
    </row>
    <row r="13" spans="2:29" ht="21" hidden="1" customHeight="1">
      <c r="B13" s="17"/>
      <c r="D13" s="16"/>
      <c r="E13" s="16"/>
      <c r="F13" s="16"/>
      <c r="G13" s="16"/>
      <c r="H13" s="16"/>
      <c r="I13" s="16"/>
      <c r="L13" s="20"/>
      <c r="M13" s="20"/>
      <c r="N13" s="20"/>
      <c r="O13" s="21"/>
      <c r="P13" s="20"/>
      <c r="Q13" s="20"/>
      <c r="R13" s="20"/>
      <c r="S13" s="20"/>
      <c r="T13" s="20"/>
      <c r="U13" s="20"/>
      <c r="V13" s="20"/>
      <c r="W13" s="20"/>
      <c r="X13" s="20"/>
      <c r="Y13" s="20"/>
      <c r="Z13" s="20"/>
      <c r="AA13" s="20"/>
      <c r="AB13" s="20"/>
      <c r="AC13" s="20"/>
    </row>
    <row r="14" spans="2:29" ht="21" hidden="1" customHeight="1">
      <c r="B14" s="17"/>
      <c r="C14" s="18"/>
      <c r="D14" s="22"/>
      <c r="E14" s="18"/>
      <c r="F14" s="18"/>
      <c r="G14" s="18"/>
      <c r="H14" s="18"/>
      <c r="I14" s="16"/>
      <c r="J14" s="18"/>
      <c r="K14" s="18"/>
      <c r="L14" s="19"/>
      <c r="M14" s="19"/>
      <c r="N14" s="19"/>
      <c r="O14" s="19"/>
      <c r="P14" s="19"/>
      <c r="Q14" s="19"/>
      <c r="R14" s="19"/>
      <c r="S14" s="19"/>
      <c r="T14" s="19"/>
      <c r="U14" s="19"/>
      <c r="V14" s="19"/>
      <c r="W14" s="19"/>
      <c r="X14" s="19"/>
      <c r="Y14" s="19"/>
      <c r="Z14" s="19"/>
      <c r="AA14" s="19"/>
      <c r="AB14" s="19"/>
      <c r="AC14" s="19"/>
    </row>
    <row r="15" spans="2:29" ht="13.5" hidden="1" customHeight="1">
      <c r="B15" s="17"/>
      <c r="C15" s="16"/>
      <c r="D15" s="16"/>
      <c r="E15" s="16"/>
      <c r="F15" s="16"/>
      <c r="G15" s="16"/>
      <c r="H15" s="16"/>
      <c r="I15" s="16"/>
      <c r="K15" s="20"/>
      <c r="L15" s="20"/>
      <c r="M15" s="20"/>
      <c r="N15" s="21"/>
      <c r="O15" s="20"/>
      <c r="P15" s="20"/>
      <c r="Q15" s="20"/>
      <c r="R15" s="20"/>
      <c r="S15" s="20"/>
      <c r="T15" s="20"/>
      <c r="U15" s="20"/>
      <c r="V15" s="20"/>
      <c r="W15" s="20"/>
      <c r="X15" s="20"/>
      <c r="Y15" s="20"/>
      <c r="Z15" s="20"/>
      <c r="AA15" s="20"/>
      <c r="AB15" s="20"/>
    </row>
    <row r="16" spans="2:29" ht="13.5" hidden="1" customHeight="1">
      <c r="B16" s="17"/>
      <c r="C16" s="16"/>
      <c r="D16" s="16"/>
      <c r="E16" s="16"/>
      <c r="F16" s="16"/>
      <c r="G16" s="16"/>
      <c r="H16" s="16"/>
      <c r="I16" s="16"/>
      <c r="K16" s="20"/>
      <c r="L16" s="20"/>
      <c r="M16" s="20"/>
      <c r="N16" s="21"/>
      <c r="O16" s="20"/>
      <c r="P16" s="20"/>
      <c r="Q16" s="20"/>
      <c r="R16" s="20"/>
      <c r="S16" s="20"/>
      <c r="T16" s="20"/>
      <c r="U16" s="20"/>
      <c r="V16" s="20"/>
      <c r="W16" s="20"/>
      <c r="X16" s="20"/>
      <c r="Y16" s="20"/>
      <c r="Z16" s="20"/>
      <c r="AA16" s="20"/>
      <c r="AB16" s="20"/>
    </row>
    <row r="17" spans="2:28" ht="24" customHeight="1">
      <c r="B17" s="23" t="s">
        <v>5</v>
      </c>
      <c r="C17" s="17"/>
      <c r="D17" s="17"/>
      <c r="E17" s="17"/>
      <c r="F17" s="17"/>
      <c r="G17" s="17"/>
      <c r="H17" s="17"/>
      <c r="I17" s="17"/>
      <c r="J17" s="17"/>
      <c r="K17" s="17"/>
      <c r="L17" s="17"/>
      <c r="M17" s="20"/>
      <c r="N17" s="20"/>
      <c r="O17" s="20"/>
      <c r="P17" s="20"/>
      <c r="Q17" s="20"/>
      <c r="R17" s="20"/>
      <c r="S17" s="20"/>
      <c r="T17" s="20"/>
      <c r="U17" s="20"/>
      <c r="V17" s="20"/>
      <c r="W17" s="20"/>
      <c r="X17" s="20"/>
      <c r="Y17" s="20"/>
      <c r="Z17" s="20"/>
      <c r="AA17" s="20"/>
      <c r="AB17" s="20"/>
    </row>
    <row r="18" spans="2:28" ht="14.4">
      <c r="B18" s="24"/>
      <c r="C18" s="25"/>
      <c r="D18" s="17"/>
      <c r="E18" s="17"/>
      <c r="F18" s="17"/>
      <c r="G18" s="17"/>
      <c r="H18" s="17"/>
      <c r="I18" s="17"/>
      <c r="J18" s="17"/>
      <c r="K18" s="17"/>
      <c r="L18" s="17"/>
      <c r="M18" s="20"/>
      <c r="N18" s="20"/>
      <c r="O18" s="20"/>
      <c r="P18" s="20"/>
      <c r="Q18" s="20"/>
      <c r="R18" s="20"/>
      <c r="S18" s="20"/>
      <c r="T18" s="20"/>
      <c r="U18" s="20"/>
      <c r="V18" s="20"/>
      <c r="W18" s="20"/>
      <c r="X18" s="20"/>
      <c r="Y18" s="20"/>
      <c r="Z18" s="20"/>
      <c r="AA18" s="20"/>
      <c r="AB18" s="20"/>
    </row>
    <row r="19" spans="2:28" ht="14.4">
      <c r="B19" s="24"/>
      <c r="C19" s="25"/>
      <c r="D19" s="17"/>
      <c r="E19" s="17"/>
      <c r="F19" s="17"/>
      <c r="G19" s="17"/>
      <c r="H19" s="17"/>
      <c r="I19" s="17"/>
      <c r="J19" s="17"/>
      <c r="K19" s="17"/>
      <c r="L19" s="17"/>
      <c r="M19" s="20"/>
      <c r="N19" s="20"/>
      <c r="O19" s="20"/>
      <c r="P19" s="20"/>
      <c r="Q19" s="20"/>
      <c r="R19" s="20"/>
      <c r="S19" s="20"/>
      <c r="T19" s="20"/>
      <c r="U19" s="20"/>
      <c r="V19" s="20"/>
      <c r="W19" s="20"/>
      <c r="X19" s="20"/>
      <c r="Y19" s="20"/>
      <c r="Z19" s="20"/>
      <c r="AA19" s="20"/>
      <c r="AB19" s="20"/>
    </row>
    <row r="20" spans="2:28" ht="14.4">
      <c r="B20" s="24"/>
      <c r="C20" s="25"/>
      <c r="D20" s="17"/>
      <c r="E20" s="17"/>
      <c r="F20" s="17"/>
      <c r="G20" s="17"/>
      <c r="H20" s="17"/>
      <c r="I20" s="17"/>
      <c r="J20" s="17"/>
      <c r="K20" s="17"/>
      <c r="L20" s="17"/>
      <c r="M20" s="20"/>
      <c r="N20" s="20"/>
      <c r="O20" s="20"/>
      <c r="P20" s="20"/>
      <c r="Q20" s="20"/>
      <c r="R20" s="20"/>
      <c r="S20" s="20"/>
      <c r="T20" s="20"/>
      <c r="U20" s="20"/>
      <c r="V20" s="20"/>
      <c r="W20" s="20"/>
      <c r="X20" s="20"/>
      <c r="Y20" s="20"/>
      <c r="Z20" s="20"/>
      <c r="AA20" s="20"/>
      <c r="AB20" s="20"/>
    </row>
    <row r="21" spans="2:28" ht="14.4">
      <c r="B21" s="24"/>
      <c r="C21" s="25"/>
      <c r="D21" s="17"/>
      <c r="E21" s="17"/>
      <c r="F21" s="17"/>
      <c r="G21" s="17"/>
      <c r="H21" s="17"/>
      <c r="I21" s="17"/>
      <c r="J21" s="17"/>
      <c r="K21" s="17"/>
      <c r="L21" s="17"/>
      <c r="M21" s="20"/>
      <c r="N21" s="20"/>
      <c r="O21" s="20"/>
      <c r="P21" s="20"/>
      <c r="Q21" s="20"/>
      <c r="R21" s="20"/>
      <c r="S21" s="20"/>
      <c r="T21" s="20"/>
      <c r="U21" s="20"/>
      <c r="V21" s="20"/>
      <c r="W21" s="20"/>
      <c r="X21" s="20"/>
      <c r="Y21" s="20"/>
      <c r="Z21" s="20"/>
      <c r="AA21" s="20"/>
      <c r="AB21" s="20"/>
    </row>
    <row r="22" spans="2:28" ht="13.5" customHeight="1">
      <c r="B22" s="24"/>
      <c r="C22" s="25"/>
      <c r="D22" s="17"/>
      <c r="E22" s="17"/>
      <c r="F22" s="17"/>
      <c r="G22" s="17"/>
      <c r="H22" s="17"/>
      <c r="I22" s="17"/>
      <c r="J22" s="17"/>
      <c r="K22" s="17"/>
      <c r="L22" s="17"/>
      <c r="M22" s="20"/>
      <c r="N22" s="20"/>
      <c r="O22" s="20"/>
      <c r="P22" s="20"/>
      <c r="Q22" s="20"/>
      <c r="R22" s="20" t="s">
        <v>6</v>
      </c>
      <c r="S22" s="20"/>
      <c r="T22" s="20"/>
      <c r="U22" s="20"/>
      <c r="V22" s="20"/>
      <c r="W22" s="20"/>
      <c r="X22" s="20"/>
      <c r="Y22" s="20"/>
      <c r="Z22" s="20"/>
      <c r="AA22" s="20"/>
      <c r="AB22" s="20"/>
    </row>
    <row r="23" spans="2:28" ht="13.5" customHeight="1">
      <c r="B23" s="24"/>
      <c r="C23" s="25"/>
      <c r="D23" s="17"/>
      <c r="E23" s="17"/>
      <c r="F23" s="17"/>
      <c r="G23" s="17"/>
      <c r="H23" s="17"/>
      <c r="I23" s="17"/>
      <c r="J23" s="17"/>
      <c r="K23" s="17"/>
      <c r="L23" s="17"/>
      <c r="M23" s="20"/>
      <c r="N23" s="20"/>
      <c r="O23" s="20"/>
      <c r="P23" s="20"/>
      <c r="Q23" s="20"/>
      <c r="R23" s="20"/>
      <c r="S23" s="20"/>
      <c r="T23" s="20"/>
      <c r="U23" s="20"/>
      <c r="V23" s="20"/>
      <c r="W23" s="20"/>
      <c r="X23" s="20"/>
      <c r="Y23" s="20"/>
      <c r="Z23" s="20"/>
      <c r="AA23" s="20"/>
      <c r="AB23" s="20"/>
    </row>
    <row r="24" spans="2:28" ht="24" customHeight="1">
      <c r="B24" s="26" t="s">
        <v>7</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row>
    <row r="25" spans="2:28" ht="21" customHeight="1">
      <c r="B25" s="20"/>
      <c r="C25" s="27" t="s">
        <v>8</v>
      </c>
    </row>
    <row r="26" spans="2:28" ht="21" customHeight="1">
      <c r="B26" s="20"/>
      <c r="D26" s="652" t="s">
        <v>9</v>
      </c>
      <c r="E26" s="652"/>
      <c r="F26" s="652"/>
      <c r="G26" s="652"/>
      <c r="H26" s="652"/>
      <c r="I26" s="652"/>
      <c r="J26" s="652"/>
      <c r="K26" s="652"/>
      <c r="L26" s="652"/>
      <c r="M26" s="652"/>
      <c r="N26" s="652"/>
      <c r="O26" s="652"/>
      <c r="P26" s="652"/>
      <c r="Q26" s="652"/>
      <c r="R26" s="652"/>
      <c r="S26" s="652"/>
      <c r="T26" s="652"/>
      <c r="U26" s="652"/>
      <c r="V26" s="652"/>
      <c r="W26" s="652"/>
      <c r="X26" s="652"/>
      <c r="Y26" s="652"/>
      <c r="Z26" s="652"/>
      <c r="AA26" s="652"/>
      <c r="AB26" s="28"/>
    </row>
    <row r="27" spans="2:28" ht="21" customHeight="1">
      <c r="B27" s="20"/>
      <c r="D27" s="652" t="s">
        <v>10</v>
      </c>
      <c r="E27" s="652"/>
      <c r="F27" s="652"/>
      <c r="G27" s="652"/>
      <c r="H27" s="652"/>
      <c r="I27" s="652"/>
      <c r="J27" s="652"/>
      <c r="K27" s="652"/>
      <c r="L27" s="652"/>
      <c r="M27" s="652"/>
      <c r="N27" s="652"/>
      <c r="O27" s="652"/>
      <c r="P27" s="652"/>
      <c r="Q27" s="652"/>
      <c r="R27" s="652"/>
      <c r="S27" s="652"/>
      <c r="T27" s="652"/>
      <c r="U27" s="652"/>
      <c r="V27" s="652"/>
      <c r="W27" s="652"/>
      <c r="X27" s="652"/>
      <c r="Y27" s="652"/>
      <c r="Z27" s="652"/>
      <c r="AA27" s="652"/>
      <c r="AB27" s="28"/>
    </row>
    <row r="28" spans="2:28" ht="5.25" customHeight="1">
      <c r="B28" s="20"/>
      <c r="C28" s="20"/>
      <c r="D28" s="20"/>
      <c r="E28" s="29"/>
      <c r="F28" s="19"/>
      <c r="G28" s="20"/>
      <c r="H28" s="20"/>
      <c r="I28" s="20"/>
      <c r="J28" s="20"/>
      <c r="K28" s="20"/>
      <c r="L28" s="20"/>
      <c r="M28" s="20"/>
      <c r="N28" s="20"/>
      <c r="O28" s="20"/>
      <c r="P28" s="20"/>
      <c r="Q28" s="20"/>
      <c r="R28" s="20"/>
      <c r="S28" s="20"/>
      <c r="T28" s="20"/>
      <c r="U28" s="20"/>
      <c r="V28" s="20"/>
      <c r="W28" s="20"/>
      <c r="X28" s="20"/>
      <c r="Y28" s="20"/>
      <c r="Z28" s="20"/>
      <c r="AA28" s="20"/>
      <c r="AB28" s="20"/>
    </row>
    <row r="29" spans="2:28" ht="21" customHeight="1">
      <c r="B29" s="20"/>
      <c r="C29" s="20"/>
      <c r="D29" s="20"/>
      <c r="E29" s="210"/>
      <c r="F29" s="19" t="s">
        <v>11</v>
      </c>
      <c r="G29" s="20"/>
      <c r="H29" s="20"/>
      <c r="I29" s="20"/>
      <c r="J29" s="20"/>
      <c r="K29" s="20"/>
      <c r="L29" s="20"/>
      <c r="M29" s="20"/>
      <c r="N29" s="20"/>
      <c r="O29" s="20"/>
      <c r="P29" s="20"/>
      <c r="Q29" s="20"/>
      <c r="R29" s="20"/>
      <c r="S29" s="20"/>
      <c r="T29" s="20"/>
      <c r="U29" s="20"/>
      <c r="V29" s="20"/>
      <c r="W29" s="20"/>
      <c r="X29" s="20"/>
      <c r="Y29" s="20"/>
      <c r="Z29" s="20"/>
      <c r="AA29" s="20"/>
      <c r="AB29" s="20"/>
    </row>
    <row r="30" spans="2:28" ht="5.25" customHeight="1">
      <c r="B30" s="20"/>
      <c r="C30" s="20"/>
      <c r="D30" s="20"/>
      <c r="E30" s="31"/>
      <c r="F30" s="19"/>
      <c r="G30" s="20"/>
      <c r="H30" s="20"/>
      <c r="I30" s="20"/>
      <c r="J30" s="20"/>
      <c r="K30" s="20"/>
      <c r="L30" s="20"/>
      <c r="M30" s="20"/>
      <c r="N30" s="20"/>
      <c r="O30" s="20"/>
      <c r="P30" s="20"/>
      <c r="Q30" s="20"/>
      <c r="R30" s="20"/>
      <c r="S30" s="20"/>
      <c r="T30" s="20"/>
      <c r="U30" s="20"/>
      <c r="V30" s="20"/>
      <c r="W30" s="20"/>
      <c r="X30" s="20"/>
      <c r="Y30" s="20"/>
      <c r="Z30" s="20"/>
      <c r="AA30" s="20"/>
      <c r="AB30" s="20"/>
    </row>
    <row r="31" spans="2:28" ht="21" customHeight="1">
      <c r="B31" s="20"/>
      <c r="C31" s="20"/>
      <c r="D31" s="20"/>
      <c r="E31" s="32"/>
      <c r="F31" s="33" t="s">
        <v>12</v>
      </c>
      <c r="G31" s="19"/>
      <c r="H31" s="19"/>
      <c r="I31" s="19"/>
      <c r="J31" s="19"/>
      <c r="K31" s="19"/>
      <c r="L31" s="19"/>
      <c r="M31" s="19"/>
      <c r="N31" s="19"/>
      <c r="O31" s="19"/>
      <c r="P31" s="19"/>
      <c r="Q31" s="19"/>
      <c r="R31" s="19"/>
      <c r="S31" s="19"/>
      <c r="T31" s="19"/>
      <c r="U31" s="19"/>
      <c r="V31" s="19"/>
      <c r="W31" s="19"/>
      <c r="X31" s="19"/>
      <c r="Y31" s="19"/>
      <c r="Z31" s="19"/>
      <c r="AA31" s="19"/>
      <c r="AB31" s="19"/>
    </row>
    <row r="32" spans="2:28" ht="5.25" customHeight="1">
      <c r="B32" s="20"/>
      <c r="C32" s="20"/>
      <c r="D32" s="20"/>
      <c r="E32" s="31"/>
      <c r="F32" s="19"/>
      <c r="G32" s="20"/>
      <c r="H32" s="20"/>
      <c r="I32" s="20"/>
      <c r="J32" s="20"/>
      <c r="K32" s="20"/>
      <c r="L32" s="20"/>
      <c r="M32" s="20"/>
      <c r="N32" s="20"/>
      <c r="O32" s="20"/>
      <c r="P32" s="20"/>
      <c r="Q32" s="20"/>
      <c r="R32" s="20"/>
      <c r="S32" s="20"/>
      <c r="T32" s="20"/>
      <c r="U32" s="20"/>
      <c r="V32" s="20"/>
      <c r="W32" s="20"/>
      <c r="X32" s="20"/>
      <c r="Y32" s="20"/>
      <c r="Z32" s="20"/>
      <c r="AA32" s="20"/>
      <c r="AB32" s="20"/>
    </row>
    <row r="33" spans="2:28" ht="21" customHeight="1">
      <c r="B33" s="20"/>
      <c r="C33" s="20"/>
      <c r="D33" s="20"/>
      <c r="E33" s="34"/>
      <c r="F33" s="19" t="s">
        <v>13</v>
      </c>
      <c r="G33" s="35"/>
      <c r="H33" s="35"/>
      <c r="I33" s="35"/>
      <c r="J33" s="35"/>
      <c r="K33" s="35"/>
      <c r="L33" s="35"/>
      <c r="M33" s="35"/>
      <c r="N33" s="35"/>
      <c r="O33" s="35"/>
      <c r="P33" s="35"/>
      <c r="Q33" s="35"/>
      <c r="R33" s="35"/>
      <c r="S33" s="35"/>
      <c r="T33" s="35"/>
      <c r="U33" s="35"/>
      <c r="V33" s="35"/>
      <c r="W33" s="35"/>
      <c r="X33" s="35"/>
      <c r="Y33" s="35"/>
      <c r="Z33" s="35"/>
      <c r="AA33" s="35"/>
      <c r="AB33" s="35"/>
    </row>
    <row r="34" spans="2:28" ht="5.25" customHeight="1">
      <c r="B34" s="20"/>
      <c r="C34" s="20"/>
      <c r="D34" s="20"/>
      <c r="E34" s="31"/>
      <c r="F34" s="19"/>
      <c r="G34" s="35"/>
      <c r="H34" s="35"/>
      <c r="I34" s="35"/>
      <c r="J34" s="35"/>
      <c r="K34" s="35"/>
      <c r="L34" s="35"/>
      <c r="M34" s="35"/>
      <c r="N34" s="35"/>
      <c r="O34" s="35"/>
      <c r="P34" s="35"/>
      <c r="Q34" s="35"/>
      <c r="R34" s="35"/>
      <c r="S34" s="35"/>
      <c r="T34" s="35"/>
      <c r="U34" s="35"/>
      <c r="V34" s="35"/>
      <c r="W34" s="35"/>
      <c r="X34" s="35"/>
      <c r="Y34" s="35"/>
      <c r="Z34" s="35"/>
      <c r="AA34" s="35"/>
      <c r="AB34" s="35"/>
    </row>
    <row r="35" spans="2:28" ht="21" customHeight="1">
      <c r="B35" s="20"/>
      <c r="C35" s="20"/>
      <c r="D35" s="20"/>
      <c r="E35" s="36"/>
      <c r="F35" s="20" t="s">
        <v>14</v>
      </c>
      <c r="G35" s="20"/>
      <c r="H35" s="20"/>
      <c r="I35" s="20"/>
      <c r="J35" s="20"/>
      <c r="K35" s="20"/>
      <c r="L35" s="20"/>
      <c r="M35" s="20"/>
      <c r="N35" s="20"/>
      <c r="O35" s="20"/>
      <c r="P35" s="20"/>
      <c r="Q35" s="20"/>
      <c r="R35" s="20"/>
      <c r="S35" s="20"/>
      <c r="T35" s="20"/>
      <c r="U35" s="20"/>
      <c r="V35" s="20"/>
      <c r="W35" s="20"/>
      <c r="X35" s="20"/>
      <c r="Y35" s="20"/>
      <c r="Z35" s="20"/>
      <c r="AA35" s="20"/>
      <c r="AB35" s="20"/>
    </row>
    <row r="36" spans="2:28" ht="15" customHeight="1">
      <c r="B36" s="20"/>
      <c r="C36" s="20"/>
      <c r="D36" s="37"/>
      <c r="E36" s="20"/>
      <c r="F36" s="20"/>
      <c r="G36" s="20"/>
      <c r="H36" s="20"/>
      <c r="I36" s="20"/>
      <c r="J36" s="20"/>
      <c r="K36" s="20"/>
      <c r="L36" s="20"/>
      <c r="M36" s="20"/>
      <c r="N36" s="20"/>
      <c r="O36" s="20"/>
      <c r="P36" s="20"/>
      <c r="Q36" s="20"/>
      <c r="R36" s="20"/>
      <c r="S36" s="20"/>
      <c r="T36" s="20"/>
      <c r="U36" s="20"/>
      <c r="V36" s="20"/>
      <c r="W36" s="20"/>
      <c r="X36" s="20"/>
      <c r="Y36" s="20"/>
      <c r="Z36" s="20"/>
      <c r="AA36" s="20"/>
      <c r="AB36" s="20"/>
    </row>
    <row r="37" spans="2:28" ht="13.5" customHeight="1">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row>
    <row r="38" spans="2:28" ht="21" customHeight="1">
      <c r="B38" s="20"/>
      <c r="C38" s="26" t="s">
        <v>15</v>
      </c>
      <c r="D38" s="20"/>
      <c r="E38" s="20"/>
      <c r="F38" s="20"/>
      <c r="G38" s="20"/>
      <c r="H38" s="20"/>
      <c r="I38" s="20"/>
      <c r="J38" s="20"/>
      <c r="K38" s="20"/>
      <c r="L38" s="20"/>
      <c r="M38" s="20"/>
      <c r="N38" s="20"/>
      <c r="O38" s="20"/>
      <c r="P38" s="20"/>
      <c r="Q38" s="20"/>
      <c r="R38" s="20"/>
      <c r="S38" s="20"/>
      <c r="T38" s="20"/>
      <c r="U38" s="20"/>
      <c r="V38" s="20"/>
      <c r="W38" s="20"/>
      <c r="X38" s="20"/>
      <c r="Y38" s="20"/>
      <c r="Z38" s="20"/>
      <c r="AA38" s="20"/>
      <c r="AB38" s="20"/>
    </row>
    <row r="39" spans="2:28" ht="21" customHeight="1">
      <c r="B39" s="20"/>
      <c r="C39" s="20"/>
      <c r="D39" s="653" t="s">
        <v>16</v>
      </c>
      <c r="E39" s="653"/>
      <c r="F39" s="653"/>
      <c r="G39" s="653"/>
      <c r="H39" s="653"/>
      <c r="I39" s="653"/>
      <c r="J39" s="653"/>
      <c r="K39" s="653"/>
      <c r="L39" s="653"/>
      <c r="M39" s="653"/>
      <c r="N39" s="653"/>
      <c r="O39" s="653"/>
      <c r="P39" s="653"/>
      <c r="Q39" s="653"/>
      <c r="R39" s="653"/>
      <c r="S39" s="653"/>
      <c r="T39" s="653"/>
      <c r="U39" s="653"/>
      <c r="V39" s="653"/>
      <c r="W39" s="653"/>
      <c r="X39" s="653"/>
      <c r="Y39" s="653"/>
      <c r="Z39" s="653"/>
      <c r="AA39" s="653"/>
      <c r="AB39" s="38"/>
    </row>
    <row r="40" spans="2:28" ht="18" customHeight="1">
      <c r="B40" s="20"/>
      <c r="C40" s="20"/>
      <c r="D40" s="654" t="s">
        <v>17</v>
      </c>
      <c r="E40" s="654"/>
      <c r="F40" s="654"/>
      <c r="G40" s="654"/>
      <c r="H40" s="654"/>
      <c r="I40" s="654"/>
      <c r="J40" s="654"/>
      <c r="K40" s="654"/>
      <c r="L40" s="654"/>
      <c r="M40" s="654"/>
      <c r="N40" s="654"/>
      <c r="O40" s="654"/>
      <c r="P40" s="654"/>
      <c r="Q40" s="654"/>
      <c r="R40" s="654"/>
      <c r="S40" s="654"/>
      <c r="T40" s="654"/>
      <c r="U40" s="654"/>
      <c r="V40" s="654"/>
      <c r="W40" s="654"/>
      <c r="X40" s="654"/>
      <c r="Y40" s="654"/>
      <c r="Z40" s="654"/>
      <c r="AA40" s="654"/>
    </row>
    <row r="41" spans="2:28" ht="5.25" customHeight="1">
      <c r="B41" s="20"/>
      <c r="C41" s="20"/>
      <c r="D41" s="20"/>
      <c r="E41" s="29"/>
      <c r="F41" s="19"/>
      <c r="G41" s="20"/>
      <c r="H41" s="20"/>
      <c r="I41" s="20"/>
      <c r="J41" s="20"/>
      <c r="K41" s="20"/>
      <c r="L41" s="20"/>
      <c r="M41" s="20"/>
      <c r="N41" s="20"/>
      <c r="O41" s="20"/>
      <c r="P41" s="20"/>
      <c r="Q41" s="20"/>
      <c r="R41" s="20"/>
      <c r="S41" s="20"/>
      <c r="T41" s="20"/>
      <c r="U41" s="20"/>
      <c r="V41" s="20"/>
      <c r="W41" s="20"/>
      <c r="X41" s="20"/>
      <c r="Y41" s="20"/>
      <c r="Z41" s="20"/>
      <c r="AA41" s="20"/>
      <c r="AB41" s="20"/>
    </row>
    <row r="42" spans="2:28" ht="21" customHeight="1">
      <c r="B42" s="20"/>
      <c r="C42" s="20"/>
      <c r="D42" s="20"/>
      <c r="E42" s="30"/>
      <c r="F42" s="19" t="s">
        <v>11</v>
      </c>
      <c r="G42" s="20"/>
      <c r="H42" s="20"/>
      <c r="I42" s="20"/>
      <c r="J42" s="20"/>
      <c r="K42" s="20"/>
      <c r="L42" s="20"/>
      <c r="M42" s="20"/>
      <c r="N42" s="20"/>
      <c r="O42" s="20"/>
      <c r="P42" s="20"/>
      <c r="Q42" s="20"/>
      <c r="R42" s="20"/>
      <c r="S42" s="20"/>
      <c r="T42" s="20"/>
      <c r="U42" s="20"/>
      <c r="V42" s="20"/>
      <c r="W42" s="20"/>
      <c r="X42" s="20"/>
      <c r="Y42" s="20"/>
      <c r="Z42" s="20"/>
      <c r="AA42" s="20"/>
      <c r="AB42" s="20"/>
    </row>
    <row r="43" spans="2:28" ht="5.25" customHeight="1">
      <c r="B43" s="20"/>
      <c r="C43" s="20"/>
      <c r="D43" s="20"/>
      <c r="E43" s="31"/>
      <c r="F43" s="19"/>
      <c r="G43" s="20"/>
      <c r="H43" s="20"/>
      <c r="I43" s="20"/>
      <c r="J43" s="20"/>
      <c r="K43" s="20"/>
      <c r="L43" s="20"/>
      <c r="M43" s="20"/>
      <c r="N43" s="20"/>
      <c r="O43" s="20"/>
      <c r="P43" s="20"/>
      <c r="Q43" s="20"/>
      <c r="R43" s="20"/>
      <c r="S43" s="20"/>
      <c r="T43" s="20"/>
      <c r="U43" s="20"/>
      <c r="V43" s="20"/>
      <c r="W43" s="20"/>
      <c r="X43" s="20"/>
      <c r="Y43" s="20"/>
      <c r="Z43" s="20"/>
      <c r="AA43" s="20"/>
      <c r="AB43" s="20"/>
    </row>
    <row r="44" spans="2:28" ht="21" customHeight="1">
      <c r="B44" s="20"/>
      <c r="C44" s="20"/>
      <c r="D44" s="20"/>
      <c r="E44" s="32"/>
      <c r="F44" s="33" t="s">
        <v>12</v>
      </c>
      <c r="G44" s="35"/>
      <c r="H44" s="35"/>
      <c r="I44" s="35"/>
      <c r="J44" s="35"/>
      <c r="K44" s="35"/>
      <c r="L44" s="35"/>
      <c r="M44" s="35"/>
      <c r="N44" s="35"/>
      <c r="O44" s="35"/>
      <c r="P44" s="35"/>
      <c r="Q44" s="35"/>
      <c r="R44" s="35"/>
      <c r="S44" s="35"/>
      <c r="T44" s="35"/>
      <c r="U44" s="35"/>
      <c r="V44" s="35"/>
      <c r="W44" s="35"/>
      <c r="X44" s="35"/>
      <c r="Y44" s="35"/>
      <c r="Z44" s="35"/>
      <c r="AA44" s="35"/>
      <c r="AB44" s="35"/>
    </row>
    <row r="45" spans="2:28" ht="5.25" customHeight="1">
      <c r="B45" s="20"/>
      <c r="C45" s="20"/>
      <c r="D45" s="20"/>
      <c r="E45" s="31"/>
      <c r="F45" s="19"/>
      <c r="G45" s="20"/>
      <c r="H45" s="20"/>
      <c r="I45" s="20"/>
      <c r="J45" s="20"/>
      <c r="K45" s="20"/>
      <c r="L45" s="20"/>
      <c r="M45" s="20"/>
      <c r="N45" s="20"/>
      <c r="O45" s="20"/>
      <c r="P45" s="20"/>
      <c r="Q45" s="20"/>
      <c r="R45" s="20"/>
      <c r="S45" s="20"/>
      <c r="T45" s="20"/>
      <c r="U45" s="20"/>
      <c r="V45" s="20"/>
      <c r="W45" s="20"/>
      <c r="X45" s="20"/>
      <c r="Y45" s="20"/>
      <c r="Z45" s="20"/>
      <c r="AA45" s="20"/>
      <c r="AB45" s="20"/>
    </row>
    <row r="46" spans="2:28" ht="21" customHeight="1">
      <c r="B46" s="20"/>
      <c r="C46" s="20"/>
      <c r="D46" s="20"/>
      <c r="E46" s="34"/>
      <c r="F46" s="19" t="s">
        <v>13</v>
      </c>
      <c r="G46" s="35"/>
      <c r="H46" s="35"/>
      <c r="I46" s="35"/>
      <c r="J46" s="35"/>
      <c r="K46" s="35"/>
      <c r="L46" s="35"/>
      <c r="M46" s="35"/>
      <c r="N46" s="35"/>
      <c r="O46" s="35"/>
      <c r="P46" s="35"/>
      <c r="Q46" s="35"/>
      <c r="R46" s="35"/>
      <c r="S46" s="35"/>
      <c r="T46" s="35"/>
      <c r="U46" s="35"/>
      <c r="V46" s="35"/>
      <c r="W46" s="35"/>
      <c r="X46" s="35"/>
      <c r="Y46" s="35"/>
      <c r="Z46" s="35"/>
      <c r="AA46" s="35"/>
      <c r="AB46" s="35"/>
    </row>
    <row r="47" spans="2:28" ht="5.25" customHeight="1">
      <c r="B47" s="20"/>
      <c r="C47" s="20"/>
      <c r="D47" s="20"/>
      <c r="E47" s="31"/>
      <c r="F47" s="19"/>
      <c r="G47" s="35"/>
      <c r="H47" s="35"/>
      <c r="I47" s="35"/>
      <c r="J47" s="35"/>
      <c r="K47" s="35"/>
      <c r="L47" s="35"/>
      <c r="M47" s="35"/>
      <c r="N47" s="35"/>
      <c r="O47" s="35"/>
      <c r="P47" s="35"/>
      <c r="Q47" s="35"/>
      <c r="R47" s="35"/>
      <c r="S47" s="35"/>
      <c r="T47" s="35"/>
      <c r="U47" s="35"/>
      <c r="V47" s="35"/>
      <c r="W47" s="35"/>
      <c r="X47" s="35"/>
      <c r="Y47" s="35"/>
      <c r="Z47" s="35"/>
      <c r="AA47" s="35"/>
      <c r="AB47" s="35"/>
    </row>
    <row r="48" spans="2:28" ht="21" customHeight="1">
      <c r="B48" s="20"/>
      <c r="C48" s="20"/>
      <c r="D48" s="20"/>
      <c r="E48" s="36"/>
      <c r="F48" s="20" t="s">
        <v>14</v>
      </c>
      <c r="G48" s="20"/>
      <c r="H48" s="20"/>
      <c r="I48" s="20"/>
      <c r="J48" s="20"/>
      <c r="K48" s="20"/>
      <c r="L48" s="20"/>
      <c r="M48" s="20"/>
      <c r="N48" s="20"/>
      <c r="O48" s="20"/>
      <c r="P48" s="20"/>
      <c r="Q48" s="20"/>
      <c r="R48" s="20"/>
      <c r="S48" s="20"/>
      <c r="T48" s="20"/>
      <c r="U48" s="20"/>
      <c r="V48" s="20"/>
      <c r="W48" s="20"/>
      <c r="X48" s="20"/>
      <c r="Y48" s="20"/>
      <c r="Z48" s="20"/>
      <c r="AA48" s="20"/>
      <c r="AB48" s="20"/>
    </row>
    <row r="49" spans="2:28" ht="14.25" customHeight="1">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row>
    <row r="50" spans="2:28" ht="14.25" customHeight="1"/>
    <row r="51" spans="2:28" ht="54.75" customHeight="1">
      <c r="B51" s="650" t="s">
        <v>18</v>
      </c>
      <c r="C51" s="651"/>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row>
    <row r="52" spans="2:28" ht="14.25" customHeight="1"/>
    <row r="53" spans="2:28" ht="14.25" customHeight="1"/>
    <row r="54" spans="2:28" ht="23.25" customHeight="1">
      <c r="B54" s="26" t="s">
        <v>19</v>
      </c>
      <c r="C54" s="17"/>
      <c r="D54" s="17"/>
      <c r="E54" s="20"/>
      <c r="F54" s="20"/>
      <c r="G54" s="20"/>
      <c r="H54" s="20"/>
      <c r="I54" s="20"/>
      <c r="J54" s="20"/>
      <c r="K54" s="20"/>
      <c r="L54" s="20"/>
      <c r="M54" s="20"/>
      <c r="N54" s="20"/>
      <c r="O54" s="20"/>
      <c r="P54" s="20"/>
      <c r="Q54" s="20"/>
      <c r="R54" s="20"/>
      <c r="S54" s="20"/>
      <c r="T54" s="20"/>
      <c r="U54" s="20"/>
      <c r="V54" s="20"/>
      <c r="W54" s="20"/>
      <c r="X54" s="20"/>
      <c r="Y54" s="20"/>
      <c r="Z54" s="20"/>
      <c r="AA54" s="20"/>
      <c r="AB54" s="20"/>
    </row>
    <row r="55" spans="2:28" ht="21" customHeight="1">
      <c r="B55" s="24"/>
      <c r="C55" s="20"/>
      <c r="D55" s="655" t="s">
        <v>20</v>
      </c>
      <c r="E55" s="655"/>
      <c r="F55" s="655"/>
      <c r="G55" s="655"/>
      <c r="H55" s="655"/>
      <c r="I55" s="655"/>
      <c r="J55" s="655"/>
      <c r="K55" s="655"/>
      <c r="L55" s="655"/>
      <c r="M55" s="655"/>
      <c r="N55" s="655"/>
      <c r="O55" s="655"/>
      <c r="P55" s="655"/>
      <c r="Q55" s="655"/>
      <c r="R55" s="655"/>
      <c r="S55" s="655"/>
      <c r="T55" s="655"/>
      <c r="U55" s="655"/>
      <c r="V55" s="655"/>
      <c r="W55" s="655"/>
      <c r="X55" s="655"/>
      <c r="Y55" s="655"/>
      <c r="Z55" s="655"/>
      <c r="AA55" s="655"/>
      <c r="AB55" s="39"/>
    </row>
    <row r="56" spans="2:28" ht="14.25" customHeight="1">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row>
    <row r="57" spans="2:28" ht="14.25" customHeight="1">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row>
    <row r="58" spans="2:28" ht="24" customHeight="1">
      <c r="B58" s="40" t="s">
        <v>21</v>
      </c>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row>
    <row r="59" spans="2:28" ht="21" customHeight="1">
      <c r="B59" s="20"/>
      <c r="C59" s="20"/>
      <c r="D59" s="656" t="s">
        <v>22</v>
      </c>
      <c r="E59" s="656"/>
      <c r="F59" s="656"/>
      <c r="G59" s="656"/>
      <c r="H59" s="656"/>
      <c r="I59" s="656"/>
      <c r="J59" s="656"/>
      <c r="K59" s="656"/>
      <c r="L59" s="656"/>
      <c r="M59" s="656"/>
      <c r="N59" s="656"/>
      <c r="O59" s="656"/>
      <c r="P59" s="656"/>
      <c r="Q59" s="656"/>
      <c r="R59" s="656"/>
      <c r="S59" s="656"/>
      <c r="T59" s="656"/>
      <c r="U59" s="656"/>
      <c r="V59" s="656"/>
      <c r="W59" s="656"/>
      <c r="X59" s="656"/>
      <c r="Y59" s="656"/>
      <c r="Z59" s="656"/>
      <c r="AA59" s="656"/>
      <c r="AB59" s="20"/>
    </row>
    <row r="60" spans="2:28" ht="21" customHeight="1">
      <c r="B60" s="20"/>
      <c r="C60" s="20"/>
      <c r="D60" s="657" t="s">
        <v>23</v>
      </c>
      <c r="E60" s="657"/>
      <c r="F60" s="657"/>
      <c r="G60" s="657"/>
      <c r="H60" s="657"/>
      <c r="I60" s="657"/>
      <c r="J60" s="657"/>
      <c r="K60" s="657"/>
      <c r="L60" s="657"/>
      <c r="M60" s="657"/>
      <c r="N60" s="657"/>
      <c r="O60" s="657"/>
      <c r="P60" s="657"/>
      <c r="Q60" s="657"/>
      <c r="R60" s="657"/>
      <c r="S60" s="657"/>
      <c r="T60" s="657"/>
      <c r="U60" s="657"/>
      <c r="V60" s="657"/>
      <c r="W60" s="657"/>
      <c r="X60" s="657"/>
      <c r="Y60" s="657"/>
      <c r="Z60" s="657"/>
      <c r="AA60" s="657"/>
      <c r="AB60" s="20"/>
    </row>
    <row r="61" spans="2:28" ht="21" customHeight="1">
      <c r="B61" s="20"/>
      <c r="C61" s="20"/>
      <c r="D61" s="41"/>
      <c r="E61" s="41"/>
      <c r="F61" s="41"/>
      <c r="G61" s="41"/>
      <c r="H61" s="41"/>
      <c r="I61" s="41"/>
      <c r="J61" s="41"/>
      <c r="K61" s="41"/>
      <c r="L61" s="41"/>
      <c r="M61" s="41"/>
      <c r="N61" s="41"/>
      <c r="O61" s="41"/>
      <c r="P61" s="41"/>
      <c r="Q61" s="41"/>
      <c r="R61" s="41"/>
      <c r="S61" s="41"/>
      <c r="T61" s="41"/>
      <c r="U61" s="41"/>
      <c r="V61" s="41"/>
      <c r="W61" s="41"/>
      <c r="X61" s="41"/>
      <c r="Y61" s="41"/>
      <c r="Z61" s="41"/>
      <c r="AA61" s="41"/>
      <c r="AB61" s="20"/>
    </row>
    <row r="62" spans="2:28" ht="21" customHeight="1">
      <c r="B62" s="20"/>
      <c r="C62" s="20" t="s">
        <v>24</v>
      </c>
      <c r="D62" s="41"/>
      <c r="E62" s="41"/>
      <c r="F62" s="41"/>
      <c r="G62" s="41"/>
      <c r="H62" s="41"/>
      <c r="I62" s="41"/>
      <c r="J62" s="41"/>
      <c r="K62" s="41"/>
      <c r="L62" s="41"/>
      <c r="M62" s="41"/>
      <c r="N62" s="41"/>
      <c r="O62" s="41"/>
      <c r="P62" s="41"/>
      <c r="Q62" s="41"/>
      <c r="R62" s="41"/>
      <c r="S62" s="41"/>
      <c r="T62" s="41"/>
      <c r="U62" s="41"/>
      <c r="V62" s="41"/>
      <c r="W62" s="41"/>
      <c r="X62" s="41"/>
      <c r="Y62" s="41"/>
      <c r="Z62" s="41"/>
      <c r="AA62" s="41"/>
      <c r="AB62" s="20"/>
    </row>
    <row r="63" spans="2:28" ht="24" customHeight="1">
      <c r="B63" s="20"/>
      <c r="C63" s="20"/>
      <c r="D63" s="656" t="s">
        <v>25</v>
      </c>
      <c r="E63" s="656"/>
      <c r="F63" s="656"/>
      <c r="G63" s="656"/>
      <c r="H63" s="656"/>
      <c r="I63" s="656"/>
      <c r="J63" s="656"/>
      <c r="K63" s="656"/>
      <c r="L63" s="656"/>
      <c r="M63" s="656"/>
      <c r="N63" s="656"/>
      <c r="O63" s="656"/>
      <c r="P63" s="656"/>
      <c r="Q63" s="656"/>
      <c r="R63" s="656"/>
      <c r="S63" s="656"/>
      <c r="T63" s="656"/>
      <c r="U63" s="656"/>
      <c r="V63" s="656"/>
      <c r="W63" s="656"/>
      <c r="X63" s="656"/>
      <c r="Y63" s="656"/>
      <c r="Z63" s="656"/>
      <c r="AA63" s="656"/>
      <c r="AB63" s="20"/>
    </row>
    <row r="64" spans="2:28" ht="24" customHeight="1">
      <c r="B64" s="20"/>
      <c r="C64" s="20"/>
      <c r="D64" s="655" t="s">
        <v>26</v>
      </c>
      <c r="E64" s="655"/>
      <c r="F64" s="655"/>
      <c r="G64" s="655"/>
      <c r="H64" s="655"/>
      <c r="I64" s="655"/>
      <c r="J64" s="655"/>
      <c r="K64" s="655"/>
      <c r="L64" s="655"/>
      <c r="M64" s="655"/>
      <c r="N64" s="655"/>
      <c r="O64" s="655"/>
      <c r="P64" s="655"/>
      <c r="Q64" s="655"/>
      <c r="R64" s="655"/>
      <c r="S64" s="655"/>
      <c r="T64" s="655"/>
      <c r="U64" s="655"/>
      <c r="V64" s="655"/>
      <c r="W64" s="655"/>
      <c r="X64" s="655"/>
      <c r="Y64" s="655"/>
      <c r="Z64" s="655"/>
      <c r="AA64" s="655"/>
      <c r="AB64" s="39"/>
    </row>
    <row r="65" spans="2:28" ht="14.25" customHeight="1">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row>
    <row r="66" spans="2:28" ht="21" customHeight="1">
      <c r="B66" s="20"/>
      <c r="C66" s="20"/>
      <c r="D66" s="20" t="s">
        <v>27</v>
      </c>
      <c r="E66" s="20"/>
      <c r="F66" s="20"/>
      <c r="G66" s="20"/>
      <c r="H66" s="20"/>
      <c r="I66" s="20"/>
      <c r="J66" s="20"/>
      <c r="K66" s="20"/>
      <c r="L66" s="20"/>
      <c r="M66" s="20"/>
      <c r="N66" s="20"/>
      <c r="O66" s="20"/>
      <c r="P66" s="20"/>
      <c r="Q66" s="20"/>
      <c r="R66" s="20"/>
      <c r="S66" s="20"/>
      <c r="T66" s="20"/>
      <c r="U66" s="20"/>
      <c r="V66" s="20"/>
      <c r="W66" s="20"/>
      <c r="X66" s="20"/>
      <c r="Y66" s="20"/>
      <c r="Z66" s="20"/>
      <c r="AA66" s="20"/>
      <c r="AB66" s="20"/>
    </row>
    <row r="67" spans="2:28" ht="14.25" customHeight="1">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row>
    <row r="68" spans="2:28" ht="14.4">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row>
    <row r="69" spans="2:28" ht="14.4">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row>
    <row r="70" spans="2:28" ht="14.4">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row>
    <row r="71" spans="2:28" ht="14.4">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row>
    <row r="72" spans="2:28" ht="14.4">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row>
    <row r="73" spans="2:28" ht="14.4">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row>
    <row r="74" spans="2:28" ht="14.4">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row>
    <row r="75" spans="2:28" ht="14.4">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row>
    <row r="76" spans="2:28" ht="14.4">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row>
    <row r="77" spans="2:28" ht="14.4">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row>
    <row r="78" spans="2:28" ht="14.4">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row>
    <row r="79" spans="2:28" ht="14.4">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row>
    <row r="80" spans="2:28" ht="14.4">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row>
    <row r="81" spans="2:28" ht="14.4">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row>
    <row r="82" spans="2:28" ht="14.4">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row>
    <row r="83" spans="2:28" ht="21.75" customHeight="1">
      <c r="B83" s="20"/>
      <c r="C83" s="20"/>
      <c r="D83" s="20"/>
      <c r="F83" s="20"/>
      <c r="G83" s="20"/>
      <c r="H83" s="20"/>
      <c r="I83" s="20"/>
      <c r="J83" s="20"/>
      <c r="K83" s="20"/>
      <c r="L83" s="20"/>
      <c r="M83" s="20"/>
      <c r="N83" s="20"/>
      <c r="O83" s="20"/>
      <c r="P83" s="20"/>
      <c r="Q83" s="20"/>
      <c r="R83" s="20"/>
      <c r="S83" s="20"/>
      <c r="T83" s="20"/>
      <c r="U83" s="20"/>
      <c r="V83" s="20"/>
      <c r="W83" s="20"/>
      <c r="X83" s="20"/>
      <c r="Y83" s="20"/>
      <c r="Z83" s="20"/>
      <c r="AA83" s="20"/>
      <c r="AB83" s="20"/>
    </row>
    <row r="84" spans="2:28" ht="21.75" customHeight="1">
      <c r="B84" s="20"/>
      <c r="C84" s="20"/>
      <c r="D84" s="20"/>
      <c r="F84" s="20"/>
      <c r="G84" s="20"/>
      <c r="H84" s="20"/>
      <c r="I84" s="20"/>
      <c r="J84" s="20"/>
      <c r="K84" s="20"/>
      <c r="L84" s="20"/>
      <c r="M84" s="20"/>
      <c r="N84" s="20"/>
      <c r="O84" s="20"/>
      <c r="P84" s="20"/>
      <c r="Q84" s="20"/>
      <c r="R84" s="20"/>
      <c r="S84" s="20"/>
      <c r="T84" s="20"/>
      <c r="U84" s="20"/>
      <c r="V84" s="20"/>
      <c r="W84" s="20"/>
      <c r="X84" s="20"/>
      <c r="Y84" s="20"/>
      <c r="Z84" s="20"/>
      <c r="AA84" s="20"/>
      <c r="AB84" s="20"/>
    </row>
    <row r="85" spans="2:28" ht="14.4">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row>
    <row r="86" spans="2:28" ht="14.4">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row>
    <row r="87" spans="2:28" ht="18" customHeight="1">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row>
  </sheetData>
  <mergeCells count="11">
    <mergeCell ref="D55:AA55"/>
    <mergeCell ref="D59:AA59"/>
    <mergeCell ref="D60:AA60"/>
    <mergeCell ref="D63:AA63"/>
    <mergeCell ref="D64:AA64"/>
    <mergeCell ref="B51:AB51"/>
    <mergeCell ref="B2:AB2"/>
    <mergeCell ref="D26:AA26"/>
    <mergeCell ref="D27:AA27"/>
    <mergeCell ref="D39:AA39"/>
    <mergeCell ref="D40:AA40"/>
  </mergeCells>
  <phoneticPr fontId="4"/>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D9FFFF"/>
  </sheetPr>
  <dimension ref="A1:AX35"/>
  <sheetViews>
    <sheetView view="pageBreakPreview" zoomScaleNormal="100" zoomScaleSheetLayoutView="100" workbookViewId="0"/>
  </sheetViews>
  <sheetFormatPr defaultColWidth="3.59765625" defaultRowHeight="13.2"/>
  <cols>
    <col min="1" max="1" width="2" style="42" customWidth="1"/>
    <col min="2" max="23" width="3.59765625" style="42"/>
    <col min="24" max="24" width="1.8984375" style="42" customWidth="1"/>
    <col min="25" max="16384" width="3.59765625" style="42"/>
  </cols>
  <sheetData>
    <row r="1" spans="1:24" ht="9" customHeight="1">
      <c r="X1" s="58"/>
    </row>
    <row r="2" spans="1:24" ht="12" customHeight="1">
      <c r="A2" s="55"/>
      <c r="B2" s="71"/>
      <c r="C2" s="71"/>
      <c r="D2" s="71"/>
      <c r="E2" s="71"/>
      <c r="F2" s="71"/>
      <c r="G2" s="71"/>
      <c r="H2" s="71"/>
      <c r="I2" s="71"/>
      <c r="J2" s="71"/>
      <c r="K2" s="71"/>
      <c r="L2" s="71"/>
      <c r="M2" s="71"/>
      <c r="N2" s="71"/>
      <c r="O2" s="71"/>
      <c r="P2" s="71"/>
      <c r="Q2" s="71"/>
      <c r="R2" s="71"/>
      <c r="S2" s="71"/>
      <c r="T2" s="71"/>
      <c r="U2" s="71"/>
      <c r="V2" s="71"/>
      <c r="W2" s="71"/>
      <c r="X2" s="236"/>
    </row>
    <row r="3" spans="1:24" ht="15" customHeight="1">
      <c r="A3" s="45"/>
      <c r="B3" s="288" t="s">
        <v>608</v>
      </c>
      <c r="C3" s="288"/>
      <c r="D3" s="288"/>
      <c r="E3" s="288"/>
      <c r="F3" s="288"/>
      <c r="G3" s="288"/>
      <c r="H3" s="288"/>
      <c r="I3" s="288"/>
      <c r="J3" s="288"/>
      <c r="K3" s="288"/>
      <c r="L3" s="288"/>
      <c r="M3" s="288"/>
      <c r="N3" s="288"/>
      <c r="O3" s="288"/>
      <c r="P3" s="288"/>
      <c r="Q3" s="288"/>
      <c r="R3" s="949" t="s">
        <v>601</v>
      </c>
      <c r="S3" s="949"/>
      <c r="T3" s="949"/>
      <c r="U3" s="949"/>
      <c r="V3" s="949"/>
      <c r="W3" s="949"/>
      <c r="X3" s="73" t="s">
        <v>574</v>
      </c>
    </row>
    <row r="4" spans="1:24" ht="15" customHeight="1">
      <c r="A4" s="45"/>
      <c r="B4" s="288"/>
      <c r="C4" s="288"/>
      <c r="D4" s="288"/>
      <c r="E4" s="288"/>
      <c r="F4" s="288"/>
      <c r="G4" s="288"/>
      <c r="H4" s="288"/>
      <c r="I4" s="288"/>
      <c r="J4" s="288"/>
      <c r="K4" s="288"/>
      <c r="L4" s="288"/>
      <c r="M4" s="288"/>
      <c r="N4" s="288"/>
      <c r="O4" s="288"/>
      <c r="P4" s="288"/>
      <c r="Q4" s="288"/>
      <c r="R4" s="288"/>
      <c r="S4" s="288"/>
      <c r="T4" s="288"/>
      <c r="U4" s="288"/>
      <c r="V4" s="288"/>
      <c r="W4" s="288"/>
      <c r="X4" s="303"/>
    </row>
    <row r="5" spans="1:24" ht="15" customHeight="1">
      <c r="A5" s="45"/>
      <c r="B5" s="288" t="s">
        <v>28</v>
      </c>
      <c r="C5" s="288"/>
      <c r="D5" s="288"/>
      <c r="E5" s="288"/>
      <c r="F5" s="288"/>
      <c r="G5" s="288"/>
      <c r="H5" s="288"/>
      <c r="I5" s="288"/>
      <c r="J5" s="288"/>
      <c r="K5" s="288"/>
      <c r="L5" s="288"/>
      <c r="M5" s="288"/>
      <c r="N5" s="288"/>
      <c r="O5" s="288"/>
      <c r="P5" s="289"/>
      <c r="Q5" s="289"/>
      <c r="R5" s="289"/>
      <c r="S5" s="289"/>
      <c r="T5" s="289"/>
      <c r="U5" s="289"/>
      <c r="V5" s="288"/>
      <c r="W5" s="288"/>
      <c r="X5" s="303"/>
    </row>
    <row r="6" spans="1:24" ht="15" customHeight="1">
      <c r="A6" s="45"/>
      <c r="B6" s="288" t="s">
        <v>29</v>
      </c>
      <c r="C6" s="288"/>
      <c r="D6" s="288"/>
      <c r="E6" s="288"/>
      <c r="F6" s="288"/>
      <c r="G6" s="288"/>
      <c r="H6" s="288"/>
      <c r="I6" s="288"/>
      <c r="J6" s="288"/>
      <c r="K6" s="288"/>
      <c r="L6" s="288"/>
      <c r="M6" s="288"/>
      <c r="N6" s="288"/>
      <c r="O6" s="288"/>
      <c r="P6" s="289"/>
      <c r="Q6" s="289"/>
      <c r="R6" s="289"/>
      <c r="S6" s="289"/>
      <c r="T6" s="289"/>
      <c r="U6" s="289"/>
      <c r="V6" s="288"/>
      <c r="W6" s="288"/>
      <c r="X6" s="303"/>
    </row>
    <row r="7" spans="1:24" ht="15" customHeight="1">
      <c r="A7" s="45"/>
      <c r="B7" s="288"/>
      <c r="C7" s="288"/>
      <c r="D7" s="288"/>
      <c r="E7" s="288"/>
      <c r="F7" s="288"/>
      <c r="G7" s="288"/>
      <c r="H7" s="288"/>
      <c r="I7" s="288"/>
      <c r="J7" s="288"/>
      <c r="K7" s="288"/>
      <c r="L7" s="288"/>
      <c r="M7" s="288"/>
      <c r="N7" s="288"/>
      <c r="O7" s="288"/>
      <c r="P7" s="289"/>
      <c r="Q7" s="289"/>
      <c r="R7" s="289"/>
      <c r="S7" s="289"/>
      <c r="T7" s="289"/>
      <c r="U7" s="289"/>
      <c r="V7" s="288"/>
      <c r="W7" s="288"/>
      <c r="X7" s="303"/>
    </row>
    <row r="8" spans="1:24" ht="15" customHeight="1">
      <c r="A8" s="45"/>
      <c r="B8" s="288"/>
      <c r="C8" s="288"/>
      <c r="D8" s="288"/>
      <c r="E8" s="288"/>
      <c r="F8" s="288"/>
      <c r="G8" s="288"/>
      <c r="H8" s="288"/>
      <c r="I8" s="288"/>
      <c r="J8" s="288"/>
      <c r="K8" s="288" t="s">
        <v>267</v>
      </c>
      <c r="L8" s="288"/>
      <c r="M8" s="288"/>
      <c r="N8" s="288"/>
      <c r="O8" s="288"/>
      <c r="P8" s="288"/>
      <c r="Q8" s="288"/>
      <c r="R8" s="288"/>
      <c r="S8" s="288"/>
      <c r="T8" s="288"/>
      <c r="U8" s="291"/>
      <c r="V8" s="288"/>
      <c r="W8" s="288"/>
      <c r="X8" s="303"/>
    </row>
    <row r="9" spans="1:24" ht="15" customHeight="1">
      <c r="A9" s="45"/>
      <c r="B9" s="289"/>
      <c r="C9" s="289"/>
      <c r="D9" s="289"/>
      <c r="E9" s="289"/>
      <c r="F9" s="289"/>
      <c r="G9" s="289"/>
      <c r="H9" s="289"/>
      <c r="I9" s="289"/>
      <c r="J9" s="289"/>
      <c r="K9" s="289"/>
      <c r="L9" s="288" t="s">
        <v>573</v>
      </c>
      <c r="M9" s="288"/>
      <c r="N9" s="288"/>
      <c r="O9" s="292">
        <f>入力シート!$E$12</f>
        <v>0</v>
      </c>
      <c r="P9" s="288"/>
      <c r="Q9" s="288"/>
      <c r="R9" s="288"/>
      <c r="S9" s="288"/>
      <c r="T9" s="288"/>
      <c r="U9" s="290"/>
      <c r="V9" s="290"/>
      <c r="W9" s="288"/>
      <c r="X9" s="303"/>
    </row>
    <row r="10" spans="1:24" ht="15" customHeight="1">
      <c r="A10" s="45"/>
      <c r="B10" s="289"/>
      <c r="C10" s="289"/>
      <c r="D10" s="289"/>
      <c r="E10" s="289"/>
      <c r="F10" s="289"/>
      <c r="G10" s="289"/>
      <c r="H10" s="289"/>
      <c r="I10" s="289"/>
      <c r="J10" s="289"/>
      <c r="K10" s="289"/>
      <c r="L10" s="288" t="s">
        <v>364</v>
      </c>
      <c r="M10" s="288"/>
      <c r="N10" s="962">
        <f>入力シート!$E$13</f>
        <v>0</v>
      </c>
      <c r="O10" s="962"/>
      <c r="P10" s="962"/>
      <c r="Q10" s="962"/>
      <c r="R10" s="962"/>
      <c r="S10" s="962"/>
      <c r="T10" s="962"/>
      <c r="U10" s="962"/>
      <c r="V10" s="962"/>
      <c r="W10" s="288"/>
      <c r="X10" s="303"/>
    </row>
    <row r="11" spans="1:24" ht="15" customHeight="1">
      <c r="A11" s="45"/>
      <c r="B11" s="289"/>
      <c r="C11" s="289"/>
      <c r="D11" s="289"/>
      <c r="E11" s="289"/>
      <c r="F11" s="289"/>
      <c r="G11" s="289"/>
      <c r="H11" s="289"/>
      <c r="I11" s="289"/>
      <c r="J11" s="289"/>
      <c r="K11" s="289"/>
      <c r="L11" s="288" t="s">
        <v>365</v>
      </c>
      <c r="M11" s="288"/>
      <c r="N11" s="963">
        <f>入力シート!$E$11</f>
        <v>0</v>
      </c>
      <c r="O11" s="963"/>
      <c r="P11" s="963"/>
      <c r="Q11" s="963"/>
      <c r="R11" s="963"/>
      <c r="S11" s="963"/>
      <c r="T11" s="963"/>
      <c r="U11" s="963"/>
      <c r="V11" s="963"/>
      <c r="W11" s="288"/>
      <c r="X11" s="303"/>
    </row>
    <row r="12" spans="1:24" ht="15" customHeight="1">
      <c r="A12" s="45"/>
      <c r="B12" s="289"/>
      <c r="C12" s="289"/>
      <c r="D12" s="289"/>
      <c r="E12" s="289"/>
      <c r="F12" s="289"/>
      <c r="G12" s="289"/>
      <c r="H12" s="289"/>
      <c r="I12" s="289"/>
      <c r="J12" s="289"/>
      <c r="K12" s="289"/>
      <c r="L12" s="288" t="s">
        <v>366</v>
      </c>
      <c r="M12" s="288"/>
      <c r="N12" s="288"/>
      <c r="O12" s="292">
        <f>入力シート!$E$16</f>
        <v>0</v>
      </c>
      <c r="P12" s="288"/>
      <c r="Q12" s="288"/>
      <c r="R12" s="288"/>
      <c r="S12" s="288"/>
      <c r="T12" s="288"/>
      <c r="U12" s="290"/>
      <c r="V12" s="290"/>
      <c r="W12" s="288"/>
      <c r="X12" s="303"/>
    </row>
    <row r="13" spans="1:24">
      <c r="A13" s="45"/>
      <c r="B13" s="289"/>
      <c r="C13" s="289"/>
      <c r="D13" s="289"/>
      <c r="E13" s="289"/>
      <c r="F13" s="289"/>
      <c r="G13" s="289"/>
      <c r="H13" s="289"/>
      <c r="I13" s="289"/>
      <c r="J13" s="289"/>
      <c r="K13" s="289"/>
      <c r="L13" s="288" t="s">
        <v>367</v>
      </c>
      <c r="M13" s="288"/>
      <c r="N13" s="288"/>
      <c r="O13" s="292">
        <f>入力シート!$E$17</f>
        <v>0</v>
      </c>
      <c r="P13" s="288"/>
      <c r="Q13" s="288"/>
      <c r="R13" s="288"/>
      <c r="S13" s="288"/>
      <c r="T13" s="288"/>
      <c r="U13" s="288"/>
      <c r="V13" s="293"/>
      <c r="W13" s="288"/>
      <c r="X13" s="303"/>
    </row>
    <row r="14" spans="1:24">
      <c r="A14" s="45"/>
      <c r="B14" s="289"/>
      <c r="C14" s="289"/>
      <c r="D14" s="289"/>
      <c r="E14" s="289"/>
      <c r="F14" s="289"/>
      <c r="G14" s="289"/>
      <c r="H14" s="289"/>
      <c r="I14" s="289"/>
      <c r="J14" s="289"/>
      <c r="K14" s="289"/>
      <c r="L14" s="288"/>
      <c r="M14" s="288"/>
      <c r="N14" s="288"/>
      <c r="O14" s="288"/>
      <c r="P14" s="288"/>
      <c r="Q14" s="288"/>
      <c r="R14" s="288"/>
      <c r="S14" s="288"/>
      <c r="T14" s="288"/>
      <c r="U14" s="293"/>
      <c r="V14" s="288"/>
      <c r="W14" s="288"/>
      <c r="X14" s="303"/>
    </row>
    <row r="15" spans="1:24" ht="33" customHeight="1">
      <c r="A15" s="45"/>
      <c r="B15" s="692" t="s">
        <v>111</v>
      </c>
      <c r="C15" s="692"/>
      <c r="D15" s="692"/>
      <c r="E15" s="692"/>
      <c r="F15" s="692"/>
      <c r="G15" s="692"/>
      <c r="H15" s="692"/>
      <c r="I15" s="692"/>
      <c r="J15" s="692"/>
      <c r="K15" s="692"/>
      <c r="L15" s="692"/>
      <c r="M15" s="692"/>
      <c r="N15" s="692"/>
      <c r="O15" s="692"/>
      <c r="P15" s="692"/>
      <c r="Q15" s="692"/>
      <c r="R15" s="692"/>
      <c r="S15" s="692"/>
      <c r="T15" s="692"/>
      <c r="U15" s="692"/>
      <c r="V15" s="692"/>
      <c r="W15" s="692"/>
      <c r="X15" s="303"/>
    </row>
    <row r="16" spans="1:24">
      <c r="A16" s="45"/>
      <c r="B16" s="288"/>
      <c r="C16" s="288"/>
      <c r="D16" s="288"/>
      <c r="E16" s="288"/>
      <c r="F16" s="288"/>
      <c r="G16" s="288"/>
      <c r="H16" s="288"/>
      <c r="I16" s="288"/>
      <c r="J16" s="288"/>
      <c r="K16" s="288"/>
      <c r="L16" s="288"/>
      <c r="M16" s="288"/>
      <c r="N16" s="288"/>
      <c r="O16" s="288"/>
      <c r="P16" s="288"/>
      <c r="Q16" s="288"/>
      <c r="R16" s="288"/>
      <c r="S16" s="288"/>
      <c r="T16" s="288"/>
      <c r="U16" s="288"/>
      <c r="V16" s="288"/>
      <c r="W16" s="288"/>
      <c r="X16" s="303"/>
    </row>
    <row r="17" spans="1:50" ht="18.75" customHeight="1">
      <c r="A17" s="45"/>
      <c r="B17" s="964" t="str">
        <f>IF(入力シート!$E$38="","",入力シート!$E$38)</f>
        <v/>
      </c>
      <c r="C17" s="964"/>
      <c r="D17" s="964"/>
      <c r="E17" s="964"/>
      <c r="F17" s="964"/>
      <c r="G17" s="293" t="s">
        <v>94</v>
      </c>
      <c r="H17" s="964" t="str">
        <f>IF(入力シート!$E$39="","",入力シート!$E$39)</f>
        <v/>
      </c>
      <c r="I17" s="964"/>
      <c r="J17" s="964"/>
      <c r="K17" s="964"/>
      <c r="L17" s="964"/>
      <c r="M17" s="964"/>
      <c r="N17" s="288" t="s">
        <v>600</v>
      </c>
      <c r="O17" s="288"/>
      <c r="P17" s="288"/>
      <c r="Q17" s="288"/>
      <c r="R17" s="288"/>
      <c r="S17" s="288"/>
      <c r="T17" s="288"/>
      <c r="U17" s="288"/>
      <c r="V17" s="288"/>
      <c r="W17" s="288"/>
      <c r="X17" s="303"/>
      <c r="AC17" s="274"/>
      <c r="AD17" s="274"/>
      <c r="AE17" s="274"/>
      <c r="AF17" s="274"/>
      <c r="AG17" s="274"/>
      <c r="AH17" s="274"/>
      <c r="AI17" s="274"/>
      <c r="AJ17" s="274"/>
      <c r="AK17" s="274"/>
      <c r="AL17" s="274"/>
      <c r="AM17" s="274"/>
      <c r="AN17" s="274"/>
      <c r="AO17" s="274"/>
      <c r="AP17" s="274"/>
      <c r="AQ17" s="274"/>
      <c r="AR17" s="274"/>
      <c r="AS17" s="274"/>
      <c r="AT17" s="274"/>
      <c r="AU17" s="274"/>
      <c r="AV17" s="274"/>
      <c r="AW17" s="274"/>
      <c r="AX17" s="274"/>
    </row>
    <row r="18" spans="1:50" ht="53.25" customHeight="1">
      <c r="A18" s="45"/>
      <c r="B18" s="694" t="s">
        <v>656</v>
      </c>
      <c r="C18" s="694"/>
      <c r="D18" s="694"/>
      <c r="E18" s="694"/>
      <c r="F18" s="694"/>
      <c r="G18" s="694"/>
      <c r="H18" s="694"/>
      <c r="I18" s="694"/>
      <c r="J18" s="694"/>
      <c r="K18" s="694"/>
      <c r="L18" s="694"/>
      <c r="M18" s="694"/>
      <c r="N18" s="694"/>
      <c r="O18" s="694"/>
      <c r="P18" s="694"/>
      <c r="Q18" s="694"/>
      <c r="R18" s="694"/>
      <c r="S18" s="694"/>
      <c r="T18" s="694"/>
      <c r="U18" s="694"/>
      <c r="V18" s="694"/>
      <c r="W18" s="694"/>
      <c r="X18" s="440"/>
    </row>
    <row r="19" spans="1:50" ht="30" customHeight="1">
      <c r="A19" s="45"/>
      <c r="B19" s="936" t="s">
        <v>123</v>
      </c>
      <c r="C19" s="936"/>
      <c r="D19" s="936"/>
      <c r="E19" s="936"/>
      <c r="F19" s="936"/>
      <c r="G19" s="936"/>
      <c r="H19" s="936"/>
      <c r="I19" s="936"/>
      <c r="J19" s="936"/>
      <c r="K19" s="936"/>
      <c r="L19" s="936"/>
      <c r="M19" s="936"/>
      <c r="N19" s="936"/>
      <c r="O19" s="936"/>
      <c r="P19" s="936"/>
      <c r="Q19" s="936"/>
      <c r="R19" s="936"/>
      <c r="S19" s="936"/>
      <c r="T19" s="936"/>
      <c r="U19" s="936"/>
      <c r="V19" s="936"/>
      <c r="W19" s="936"/>
      <c r="X19" s="303"/>
    </row>
    <row r="20" spans="1:50" ht="31.5" customHeight="1">
      <c r="A20" s="45"/>
      <c r="B20" s="937" t="s">
        <v>42</v>
      </c>
      <c r="C20" s="938"/>
      <c r="D20" s="938"/>
      <c r="E20" s="938"/>
      <c r="F20" s="938"/>
      <c r="G20" s="938"/>
      <c r="H20" s="938"/>
      <c r="I20" s="939"/>
      <c r="J20" s="1015">
        <f>入力シート!$E$8</f>
        <v>0</v>
      </c>
      <c r="K20" s="1016"/>
      <c r="L20" s="1016"/>
      <c r="M20" s="1016"/>
      <c r="N20" s="1016"/>
      <c r="O20" s="1016"/>
      <c r="P20" s="1016"/>
      <c r="Q20" s="1016"/>
      <c r="R20" s="1016"/>
      <c r="S20" s="1016"/>
      <c r="T20" s="1016"/>
      <c r="U20" s="1016"/>
      <c r="V20" s="1016"/>
      <c r="W20" s="1017"/>
      <c r="X20" s="441"/>
    </row>
    <row r="21" spans="1:50" ht="18.75" customHeight="1">
      <c r="A21" s="45"/>
      <c r="B21" s="953" t="s">
        <v>99</v>
      </c>
      <c r="C21" s="936"/>
      <c r="D21" s="936"/>
      <c r="E21" s="936"/>
      <c r="F21" s="936"/>
      <c r="G21" s="936"/>
      <c r="H21" s="936"/>
      <c r="I21" s="954"/>
      <c r="J21" s="434">
        <f>入力シート!$E$40</f>
        <v>0</v>
      </c>
      <c r="K21" s="435"/>
      <c r="L21" s="435"/>
      <c r="M21" s="435"/>
      <c r="N21" s="435"/>
      <c r="O21" s="435"/>
      <c r="P21" s="435"/>
      <c r="Q21" s="435"/>
      <c r="R21" s="435"/>
      <c r="S21" s="435"/>
      <c r="T21" s="435"/>
      <c r="U21" s="435"/>
      <c r="V21" s="435"/>
      <c r="W21" s="436"/>
      <c r="X21" s="441"/>
    </row>
    <row r="22" spans="1:50" ht="42.75" customHeight="1">
      <c r="A22" s="45"/>
      <c r="B22" s="932" t="s">
        <v>108</v>
      </c>
      <c r="C22" s="933"/>
      <c r="D22" s="933"/>
      <c r="E22" s="933"/>
      <c r="F22" s="933"/>
      <c r="G22" s="933"/>
      <c r="H22" s="933"/>
      <c r="I22" s="934"/>
      <c r="J22" s="1007"/>
      <c r="K22" s="1008"/>
      <c r="L22" s="1008"/>
      <c r="M22" s="1008"/>
      <c r="N22" s="1008"/>
      <c r="O22" s="1008"/>
      <c r="P22" s="1008"/>
      <c r="Q22" s="1008"/>
      <c r="R22" s="1008"/>
      <c r="S22" s="1008"/>
      <c r="T22" s="1008"/>
      <c r="U22" s="1008"/>
      <c r="V22" s="1008"/>
      <c r="W22" s="1009"/>
      <c r="X22" s="73"/>
    </row>
    <row r="23" spans="1:50" ht="41.25" customHeight="1">
      <c r="A23" s="45"/>
      <c r="B23" s="932" t="s">
        <v>109</v>
      </c>
      <c r="C23" s="933"/>
      <c r="D23" s="933"/>
      <c r="E23" s="933"/>
      <c r="F23" s="933"/>
      <c r="G23" s="933"/>
      <c r="H23" s="933"/>
      <c r="I23" s="934"/>
      <c r="J23" s="1007"/>
      <c r="K23" s="1008"/>
      <c r="L23" s="1008"/>
      <c r="M23" s="1008"/>
      <c r="N23" s="1008"/>
      <c r="O23" s="1008"/>
      <c r="P23" s="1008"/>
      <c r="Q23" s="1008"/>
      <c r="R23" s="1008"/>
      <c r="S23" s="1008"/>
      <c r="T23" s="1008"/>
      <c r="U23" s="1008"/>
      <c r="V23" s="1008"/>
      <c r="W23" s="1009"/>
      <c r="X23" s="73"/>
    </row>
    <row r="24" spans="1:50" ht="39.75" customHeight="1">
      <c r="A24" s="45"/>
      <c r="B24" s="1001" t="s">
        <v>252</v>
      </c>
      <c r="C24" s="933"/>
      <c r="D24" s="933"/>
      <c r="E24" s="933"/>
      <c r="F24" s="933"/>
      <c r="G24" s="933"/>
      <c r="H24" s="933"/>
      <c r="I24" s="934"/>
      <c r="J24" s="296"/>
      <c r="K24" s="442"/>
      <c r="L24" s="295" t="s">
        <v>92</v>
      </c>
      <c r="M24" s="442"/>
      <c r="N24" s="295" t="s">
        <v>93</v>
      </c>
      <c r="O24" s="442"/>
      <c r="P24" s="933" t="s">
        <v>662</v>
      </c>
      <c r="Q24" s="933"/>
      <c r="R24" s="442"/>
      <c r="S24" s="442"/>
      <c r="T24" s="442"/>
      <c r="U24" s="295" t="s">
        <v>110</v>
      </c>
      <c r="V24" s="442"/>
      <c r="W24" s="437" t="s">
        <v>97</v>
      </c>
      <c r="X24" s="73"/>
    </row>
    <row r="25" spans="1:50">
      <c r="A25" s="45"/>
      <c r="B25" s="288"/>
      <c r="C25" s="288"/>
      <c r="D25" s="288"/>
      <c r="E25" s="288"/>
      <c r="F25" s="288"/>
      <c r="G25" s="288"/>
      <c r="H25" s="288"/>
      <c r="I25" s="288"/>
      <c r="J25" s="288"/>
      <c r="K25" s="288"/>
      <c r="L25" s="288"/>
      <c r="M25" s="288"/>
      <c r="N25" s="288"/>
      <c r="O25" s="288"/>
      <c r="P25" s="288"/>
      <c r="Q25" s="288"/>
      <c r="R25" s="288"/>
      <c r="S25" s="288"/>
      <c r="T25" s="288"/>
      <c r="U25" s="288"/>
      <c r="V25" s="288"/>
      <c r="W25" s="288"/>
      <c r="X25" s="73"/>
    </row>
    <row r="26" spans="1:50">
      <c r="A26" s="45"/>
      <c r="B26" s="288"/>
      <c r="C26" s="288"/>
      <c r="D26" s="288"/>
      <c r="E26" s="288"/>
      <c r="F26" s="288"/>
      <c r="G26" s="288"/>
      <c r="H26" s="288"/>
      <c r="I26" s="288"/>
      <c r="J26" s="288"/>
      <c r="K26" s="288"/>
      <c r="L26" s="288"/>
      <c r="M26" s="288"/>
      <c r="N26" s="288"/>
      <c r="O26" s="288"/>
      <c r="P26" s="288"/>
      <c r="Q26" s="288"/>
      <c r="R26" s="288"/>
      <c r="S26" s="288"/>
      <c r="T26" s="288"/>
      <c r="U26" s="288"/>
      <c r="V26" s="288"/>
      <c r="W26" s="288"/>
      <c r="X26" s="73"/>
    </row>
    <row r="27" spans="1:50">
      <c r="A27" s="45"/>
      <c r="B27" s="288"/>
      <c r="C27" s="288"/>
      <c r="D27" s="288"/>
      <c r="E27" s="288"/>
      <c r="F27" s="288"/>
      <c r="G27" s="288"/>
      <c r="H27" s="288"/>
      <c r="I27" s="288"/>
      <c r="J27" s="288"/>
      <c r="K27" s="288"/>
      <c r="L27" s="288"/>
      <c r="M27" s="288"/>
      <c r="N27" s="288"/>
      <c r="O27" s="288"/>
      <c r="P27" s="288"/>
      <c r="Q27" s="288"/>
      <c r="R27" s="288"/>
      <c r="S27" s="288"/>
      <c r="T27" s="288"/>
      <c r="U27" s="288"/>
      <c r="V27" s="288"/>
      <c r="W27" s="288"/>
      <c r="X27" s="73"/>
    </row>
    <row r="28" spans="1:50" ht="20.100000000000001" customHeight="1">
      <c r="A28" s="45"/>
      <c r="B28" s="296" t="s">
        <v>376</v>
      </c>
      <c r="C28" s="297"/>
      <c r="D28" s="297"/>
      <c r="E28" s="297"/>
      <c r="F28" s="297"/>
      <c r="G28" s="297"/>
      <c r="H28" s="297"/>
      <c r="I28" s="297"/>
      <c r="J28" s="298"/>
      <c r="K28" s="298"/>
      <c r="L28" s="299" t="s">
        <v>237</v>
      </c>
      <c r="M28" s="299"/>
      <c r="N28" s="299"/>
      <c r="O28" s="299"/>
      <c r="P28" s="299"/>
      <c r="Q28" s="299"/>
      <c r="R28" s="299"/>
      <c r="S28" s="299"/>
      <c r="T28" s="299"/>
      <c r="U28" s="299"/>
      <c r="V28" s="299"/>
      <c r="W28" s="400"/>
      <c r="X28" s="96"/>
    </row>
    <row r="29" spans="1:50" ht="20.100000000000001" customHeight="1">
      <c r="A29" s="45"/>
      <c r="B29" s="300"/>
      <c r="C29" s="301"/>
      <c r="D29" s="302" t="s">
        <v>567</v>
      </c>
      <c r="E29" s="302" t="s">
        <v>45</v>
      </c>
      <c r="F29" s="1013">
        <f>入力シート!$E$18</f>
        <v>0</v>
      </c>
      <c r="G29" s="1013"/>
      <c r="H29" s="1013"/>
      <c r="I29" s="1013"/>
      <c r="J29" s="1013"/>
      <c r="K29" s="1013"/>
      <c r="L29" s="1013"/>
      <c r="M29" s="1013"/>
      <c r="N29" s="1013"/>
      <c r="O29" s="1013"/>
      <c r="P29" s="1013"/>
      <c r="Q29" s="1013"/>
      <c r="R29" s="1013"/>
      <c r="S29" s="1013"/>
      <c r="T29" s="1013"/>
      <c r="U29" s="1013"/>
      <c r="V29" s="1013"/>
      <c r="W29" s="1014"/>
      <c r="X29" s="96"/>
    </row>
    <row r="30" spans="1:50" ht="20.100000000000001" customHeight="1">
      <c r="A30" s="45"/>
      <c r="B30" s="300"/>
      <c r="C30" s="301"/>
      <c r="D30" s="302" t="s">
        <v>37</v>
      </c>
      <c r="E30" s="963">
        <f>入力シート!$E$19</f>
        <v>0</v>
      </c>
      <c r="F30" s="963"/>
      <c r="G30" s="963"/>
      <c r="H30" s="963"/>
      <c r="I30" s="963"/>
      <c r="J30" s="963"/>
      <c r="K30" s="963"/>
      <c r="L30" s="963"/>
      <c r="M30" s="963"/>
      <c r="N30" s="963"/>
      <c r="O30" s="963"/>
      <c r="P30" s="963"/>
      <c r="Q30" s="963"/>
      <c r="R30" s="963"/>
      <c r="S30" s="963"/>
      <c r="T30" s="963"/>
      <c r="U30" s="963"/>
      <c r="V30" s="963"/>
      <c r="W30" s="1006"/>
      <c r="X30" s="96"/>
    </row>
    <row r="31" spans="1:50" ht="20.100000000000001" customHeight="1">
      <c r="A31" s="45"/>
      <c r="B31" s="300"/>
      <c r="C31" s="301"/>
      <c r="D31" s="302" t="s">
        <v>568</v>
      </c>
      <c r="E31" s="963" t="str">
        <f>IF(入力シート!$E$20="","",入力シート!$E$20&amp;" / "&amp;入力シート!$E$22)</f>
        <v/>
      </c>
      <c r="F31" s="963"/>
      <c r="G31" s="963"/>
      <c r="H31" s="963"/>
      <c r="I31" s="963"/>
      <c r="J31" s="963"/>
      <c r="K31" s="963"/>
      <c r="L31" s="963"/>
      <c r="M31" s="963"/>
      <c r="N31" s="963"/>
      <c r="O31" s="963"/>
      <c r="P31" s="963"/>
      <c r="Q31" s="963"/>
      <c r="R31" s="963"/>
      <c r="S31" s="963"/>
      <c r="T31" s="963"/>
      <c r="U31" s="963"/>
      <c r="V31" s="963"/>
      <c r="W31" s="1006"/>
      <c r="X31" s="96"/>
    </row>
    <row r="32" spans="1:50" ht="20.100000000000001" customHeight="1">
      <c r="A32" s="45"/>
      <c r="B32" s="300"/>
      <c r="C32" s="301"/>
      <c r="D32" s="302" t="s">
        <v>38</v>
      </c>
      <c r="E32" s="963">
        <f>入力シート!$E$23</f>
        <v>0</v>
      </c>
      <c r="F32" s="963"/>
      <c r="G32" s="963"/>
      <c r="H32" s="963"/>
      <c r="I32" s="963"/>
      <c r="J32" s="963"/>
      <c r="K32" s="963"/>
      <c r="L32" s="963"/>
      <c r="M32" s="963"/>
      <c r="N32" s="963"/>
      <c r="O32" s="963"/>
      <c r="P32" s="963"/>
      <c r="Q32" s="963"/>
      <c r="R32" s="963"/>
      <c r="S32" s="963"/>
      <c r="T32" s="963"/>
      <c r="U32" s="963"/>
      <c r="V32" s="963"/>
      <c r="W32" s="1006"/>
      <c r="X32" s="97"/>
    </row>
    <row r="33" spans="1:24" ht="20.100000000000001" customHeight="1">
      <c r="A33" s="45"/>
      <c r="B33" s="300"/>
      <c r="C33" s="301"/>
      <c r="D33" s="302" t="s">
        <v>39</v>
      </c>
      <c r="E33" s="963">
        <f>入力シート!$E$24</f>
        <v>0</v>
      </c>
      <c r="F33" s="963"/>
      <c r="G33" s="963"/>
      <c r="H33" s="963"/>
      <c r="I33" s="963"/>
      <c r="J33" s="963"/>
      <c r="K33" s="963"/>
      <c r="L33" s="963"/>
      <c r="M33" s="963"/>
      <c r="N33" s="963"/>
      <c r="O33" s="963"/>
      <c r="P33" s="963"/>
      <c r="Q33" s="963"/>
      <c r="R33" s="963"/>
      <c r="S33" s="963"/>
      <c r="T33" s="963"/>
      <c r="U33" s="963"/>
      <c r="V33" s="963"/>
      <c r="W33" s="1006"/>
      <c r="X33" s="97"/>
    </row>
    <row r="34" spans="1:24" ht="20.100000000000001" customHeight="1">
      <c r="A34" s="45"/>
      <c r="B34" s="402"/>
      <c r="C34" s="308"/>
      <c r="D34" s="309" t="s">
        <v>40</v>
      </c>
      <c r="E34" s="1004">
        <f>入力シート!$E$25</f>
        <v>0</v>
      </c>
      <c r="F34" s="1004"/>
      <c r="G34" s="1004"/>
      <c r="H34" s="1004"/>
      <c r="I34" s="1004"/>
      <c r="J34" s="1004"/>
      <c r="K34" s="1004"/>
      <c r="L34" s="1004"/>
      <c r="M34" s="1004"/>
      <c r="N34" s="1004"/>
      <c r="O34" s="1004"/>
      <c r="P34" s="1004"/>
      <c r="Q34" s="1004"/>
      <c r="R34" s="1004"/>
      <c r="S34" s="1004"/>
      <c r="T34" s="1004"/>
      <c r="U34" s="1004"/>
      <c r="V34" s="1004"/>
      <c r="W34" s="1005"/>
      <c r="X34" s="97"/>
    </row>
    <row r="35" spans="1:24" ht="12" customHeight="1">
      <c r="A35" s="239"/>
      <c r="B35" s="307"/>
      <c r="C35" s="307"/>
      <c r="D35" s="307"/>
      <c r="E35" s="307"/>
      <c r="F35" s="307"/>
      <c r="G35" s="307"/>
      <c r="H35" s="307"/>
      <c r="I35" s="307"/>
      <c r="J35" s="307"/>
      <c r="K35" s="307"/>
      <c r="L35" s="307"/>
      <c r="M35" s="307"/>
      <c r="N35" s="307"/>
      <c r="O35" s="307"/>
      <c r="P35" s="307"/>
      <c r="Q35" s="307"/>
      <c r="R35" s="307"/>
      <c r="S35" s="307"/>
      <c r="T35" s="307"/>
      <c r="U35" s="307"/>
      <c r="V35" s="307"/>
      <c r="W35" s="307"/>
      <c r="X35" s="240"/>
    </row>
  </sheetData>
  <sheetProtection algorithmName="SHA-512" hashValue="1IkRLCXB6rljpzH+cCnDQcJ7d+6pdBKMbAnlBMs0ZggagPlTF2ZEIf3tnymguB+Qri6qrr5RX8AeqseemWmTDA==" saltValue="7b0e51HFK/mqGXp8GoP9iw==" spinCount="100000" sheet="1" objects="1" scenarios="1"/>
  <protectedRanges>
    <protectedRange sqref="K20:K21" name="範囲1_2_2"/>
    <protectedRange sqref="L28:L34" name="範囲1_3"/>
    <protectedRange sqref="U9 U12" name="範囲1_1_1"/>
    <protectedRange sqref="S10:T11" name="範囲1_4"/>
  </protectedRanges>
  <mergeCells count="23">
    <mergeCell ref="F29:W29"/>
    <mergeCell ref="J20:W20"/>
    <mergeCell ref="P24:Q24"/>
    <mergeCell ref="E34:W34"/>
    <mergeCell ref="E33:W33"/>
    <mergeCell ref="E32:W32"/>
    <mergeCell ref="E31:W31"/>
    <mergeCell ref="E30:W30"/>
    <mergeCell ref="B23:I23"/>
    <mergeCell ref="B24:I24"/>
    <mergeCell ref="J22:W22"/>
    <mergeCell ref="J23:W23"/>
    <mergeCell ref="N10:V10"/>
    <mergeCell ref="N11:V11"/>
    <mergeCell ref="R3:W3"/>
    <mergeCell ref="B21:I21"/>
    <mergeCell ref="B22:I22"/>
    <mergeCell ref="B15:W15"/>
    <mergeCell ref="B18:W18"/>
    <mergeCell ref="B19:W19"/>
    <mergeCell ref="B20:I20"/>
    <mergeCell ref="B17:F17"/>
    <mergeCell ref="H17:M17"/>
  </mergeCells>
  <phoneticPr fontId="4"/>
  <conditionalFormatting sqref="J22:W22">
    <cfRule type="expression" dxfId="17" priority="2">
      <formula>$J$22&lt;&gt;""</formula>
    </cfRule>
  </conditionalFormatting>
  <conditionalFormatting sqref="J23:W23">
    <cfRule type="expression" dxfId="16" priority="1">
      <formula>$J$23&lt;&gt;""</formula>
    </cfRule>
  </conditionalFormatting>
  <conditionalFormatting sqref="R3:W3">
    <cfRule type="expression" dxfId="15" priority="3">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D9FFFF"/>
  </sheetPr>
  <dimension ref="A1:AX33"/>
  <sheetViews>
    <sheetView view="pageBreakPreview" zoomScaleNormal="100" zoomScaleSheetLayoutView="100" workbookViewId="0"/>
  </sheetViews>
  <sheetFormatPr defaultColWidth="3.59765625" defaultRowHeight="13.2"/>
  <cols>
    <col min="1" max="1" width="2" style="42" customWidth="1"/>
    <col min="2" max="2" width="3.59765625" style="42"/>
    <col min="3" max="3" width="3.59765625" style="42" customWidth="1"/>
    <col min="4" max="21" width="3.59765625" style="42"/>
    <col min="22" max="22" width="3.59765625" style="42" customWidth="1"/>
    <col min="23" max="23" width="3.59765625" style="42"/>
    <col min="24" max="24" width="1.8984375" style="42" customWidth="1"/>
    <col min="25" max="16384" width="3.59765625" style="42"/>
  </cols>
  <sheetData>
    <row r="1" spans="1:24" ht="9" customHeight="1">
      <c r="X1" s="58"/>
    </row>
    <row r="2" spans="1:24" ht="12" customHeight="1">
      <c r="A2" s="55"/>
      <c r="B2" s="71"/>
      <c r="C2" s="71"/>
      <c r="D2" s="71"/>
      <c r="E2" s="71"/>
      <c r="F2" s="71"/>
      <c r="G2" s="71"/>
      <c r="H2" s="71"/>
      <c r="I2" s="71"/>
      <c r="J2" s="71"/>
      <c r="K2" s="71"/>
      <c r="L2" s="71"/>
      <c r="M2" s="71"/>
      <c r="N2" s="71"/>
      <c r="O2" s="71"/>
      <c r="P2" s="71"/>
      <c r="Q2" s="71"/>
      <c r="R2" s="71"/>
      <c r="S2" s="71"/>
      <c r="T2" s="71"/>
      <c r="U2" s="71"/>
      <c r="V2" s="71"/>
      <c r="W2" s="71"/>
      <c r="X2" s="236"/>
    </row>
    <row r="3" spans="1:24" ht="15" customHeight="1">
      <c r="A3" s="45"/>
      <c r="B3" s="288" t="s">
        <v>609</v>
      </c>
      <c r="C3" s="288"/>
      <c r="D3" s="288"/>
      <c r="E3" s="288"/>
      <c r="F3" s="288"/>
      <c r="G3" s="288"/>
      <c r="H3" s="288"/>
      <c r="I3" s="288"/>
      <c r="J3" s="288"/>
      <c r="K3" s="288"/>
      <c r="L3" s="288"/>
      <c r="M3" s="288"/>
      <c r="N3" s="288"/>
      <c r="O3" s="288"/>
      <c r="P3" s="288"/>
      <c r="Q3" s="288"/>
      <c r="R3" s="949" t="s">
        <v>601</v>
      </c>
      <c r="S3" s="949"/>
      <c r="T3" s="949"/>
      <c r="U3" s="949"/>
      <c r="V3" s="949"/>
      <c r="W3" s="949"/>
      <c r="X3" s="73" t="s">
        <v>574</v>
      </c>
    </row>
    <row r="4" spans="1:24" ht="15" customHeight="1">
      <c r="A4" s="45"/>
      <c r="B4" s="288"/>
      <c r="C4" s="288"/>
      <c r="D4" s="288"/>
      <c r="E4" s="288"/>
      <c r="F4" s="288"/>
      <c r="G4" s="288"/>
      <c r="H4" s="288"/>
      <c r="I4" s="288"/>
      <c r="J4" s="288"/>
      <c r="K4" s="288"/>
      <c r="L4" s="288"/>
      <c r="M4" s="288"/>
      <c r="N4" s="288"/>
      <c r="O4" s="288"/>
      <c r="P4" s="288"/>
      <c r="Q4" s="288"/>
      <c r="R4" s="288"/>
      <c r="S4" s="288"/>
      <c r="T4" s="288"/>
      <c r="U4" s="288"/>
      <c r="V4" s="288"/>
      <c r="W4" s="288"/>
      <c r="X4" s="73"/>
    </row>
    <row r="5" spans="1:24" ht="15" customHeight="1">
      <c r="A5" s="45"/>
      <c r="B5" s="288" t="s">
        <v>28</v>
      </c>
      <c r="C5" s="288"/>
      <c r="D5" s="288"/>
      <c r="E5" s="288"/>
      <c r="F5" s="288"/>
      <c r="G5" s="288"/>
      <c r="H5" s="288"/>
      <c r="I5" s="288"/>
      <c r="J5" s="288"/>
      <c r="K5" s="288"/>
      <c r="L5" s="288"/>
      <c r="M5" s="288"/>
      <c r="N5" s="288"/>
      <c r="O5" s="288"/>
      <c r="P5" s="289"/>
      <c r="Q5" s="289"/>
      <c r="R5" s="289"/>
      <c r="S5" s="289"/>
      <c r="T5" s="289"/>
      <c r="U5" s="289"/>
      <c r="V5" s="288"/>
      <c r="W5" s="288"/>
      <c r="X5" s="73"/>
    </row>
    <row r="6" spans="1:24" ht="15" customHeight="1">
      <c r="A6" s="45"/>
      <c r="B6" s="288" t="s">
        <v>29</v>
      </c>
      <c r="C6" s="288"/>
      <c r="D6" s="288"/>
      <c r="E6" s="288"/>
      <c r="F6" s="288"/>
      <c r="G6" s="288"/>
      <c r="H6" s="288"/>
      <c r="I6" s="288"/>
      <c r="J6" s="288"/>
      <c r="K6" s="288"/>
      <c r="L6" s="288"/>
      <c r="M6" s="288"/>
      <c r="N6" s="288"/>
      <c r="O6" s="288"/>
      <c r="P6" s="289"/>
      <c r="Q6" s="289"/>
      <c r="R6" s="289"/>
      <c r="S6" s="289"/>
      <c r="T6" s="289"/>
      <c r="U6" s="289"/>
      <c r="V6" s="288"/>
      <c r="W6" s="288"/>
      <c r="X6" s="73"/>
    </row>
    <row r="7" spans="1:24" ht="15" customHeight="1">
      <c r="A7" s="45"/>
      <c r="B7" s="288"/>
      <c r="C7" s="288"/>
      <c r="D7" s="288"/>
      <c r="E7" s="288"/>
      <c r="F7" s="288"/>
      <c r="G7" s="288"/>
      <c r="H7" s="288"/>
      <c r="I7" s="288"/>
      <c r="J7" s="288"/>
      <c r="K7" s="288"/>
      <c r="L7" s="288"/>
      <c r="M7" s="288"/>
      <c r="N7" s="288"/>
      <c r="O7" s="288"/>
      <c r="P7" s="289"/>
      <c r="Q7" s="289"/>
      <c r="R7" s="289"/>
      <c r="S7" s="289"/>
      <c r="T7" s="289"/>
      <c r="U7" s="289"/>
      <c r="V7" s="288"/>
      <c r="W7" s="288"/>
      <c r="X7" s="73"/>
    </row>
    <row r="8" spans="1:24" ht="15" customHeight="1">
      <c r="A8" s="45"/>
      <c r="B8" s="288"/>
      <c r="C8" s="288"/>
      <c r="D8" s="288"/>
      <c r="E8" s="288"/>
      <c r="F8" s="288"/>
      <c r="G8" s="288"/>
      <c r="H8" s="288"/>
      <c r="I8" s="288"/>
      <c r="J8" s="288"/>
      <c r="K8" s="288" t="s">
        <v>267</v>
      </c>
      <c r="L8" s="288"/>
      <c r="M8" s="288"/>
      <c r="N8" s="288"/>
      <c r="O8" s="288"/>
      <c r="P8" s="288"/>
      <c r="Q8" s="288"/>
      <c r="R8" s="288"/>
      <c r="S8" s="288"/>
      <c r="T8" s="288"/>
      <c r="U8" s="291"/>
      <c r="V8" s="288"/>
      <c r="W8" s="288"/>
      <c r="X8" s="73"/>
    </row>
    <row r="9" spans="1:24" ht="15" customHeight="1">
      <c r="A9" s="45"/>
      <c r="B9" s="289"/>
      <c r="C9" s="289"/>
      <c r="D9" s="289"/>
      <c r="E9" s="289"/>
      <c r="F9" s="289"/>
      <c r="G9" s="289"/>
      <c r="H9" s="289"/>
      <c r="I9" s="289"/>
      <c r="J9" s="289"/>
      <c r="K9" s="289"/>
      <c r="L9" s="288" t="s">
        <v>573</v>
      </c>
      <c r="M9" s="288"/>
      <c r="N9" s="288"/>
      <c r="O9" s="292">
        <f>入力シート!$E$12</f>
        <v>0</v>
      </c>
      <c r="P9" s="288"/>
      <c r="Q9" s="288"/>
      <c r="R9" s="288"/>
      <c r="S9" s="288"/>
      <c r="T9" s="288"/>
      <c r="U9" s="290"/>
      <c r="V9" s="290"/>
      <c r="W9" s="288"/>
      <c r="X9" s="73"/>
    </row>
    <row r="10" spans="1:24" ht="15" customHeight="1">
      <c r="A10" s="45"/>
      <c r="B10" s="289"/>
      <c r="C10" s="289"/>
      <c r="D10" s="289"/>
      <c r="E10" s="289"/>
      <c r="F10" s="289"/>
      <c r="G10" s="289"/>
      <c r="H10" s="289"/>
      <c r="I10" s="289"/>
      <c r="J10" s="289"/>
      <c r="K10" s="289"/>
      <c r="L10" s="288" t="s">
        <v>364</v>
      </c>
      <c r="M10" s="288"/>
      <c r="N10" s="962">
        <f>入力シート!$E$13</f>
        <v>0</v>
      </c>
      <c r="O10" s="962"/>
      <c r="P10" s="962"/>
      <c r="Q10" s="962"/>
      <c r="R10" s="962"/>
      <c r="S10" s="962"/>
      <c r="T10" s="962"/>
      <c r="U10" s="962"/>
      <c r="V10" s="962"/>
      <c r="W10" s="288"/>
      <c r="X10" s="73"/>
    </row>
    <row r="11" spans="1:24" ht="15" customHeight="1">
      <c r="A11" s="45"/>
      <c r="B11" s="289"/>
      <c r="C11" s="289"/>
      <c r="D11" s="289"/>
      <c r="E11" s="289"/>
      <c r="F11" s="289"/>
      <c r="G11" s="289"/>
      <c r="H11" s="289"/>
      <c r="I11" s="289"/>
      <c r="J11" s="289"/>
      <c r="K11" s="289"/>
      <c r="L11" s="288" t="s">
        <v>365</v>
      </c>
      <c r="M11" s="288"/>
      <c r="N11" s="963">
        <f>入力シート!$E$11</f>
        <v>0</v>
      </c>
      <c r="O11" s="963"/>
      <c r="P11" s="963"/>
      <c r="Q11" s="963"/>
      <c r="R11" s="963"/>
      <c r="S11" s="963"/>
      <c r="T11" s="963"/>
      <c r="U11" s="963"/>
      <c r="V11" s="963"/>
      <c r="W11" s="288"/>
      <c r="X11" s="73"/>
    </row>
    <row r="12" spans="1:24" ht="15" customHeight="1">
      <c r="A12" s="45"/>
      <c r="B12" s="289"/>
      <c r="C12" s="289"/>
      <c r="D12" s="289"/>
      <c r="E12" s="289"/>
      <c r="F12" s="289"/>
      <c r="G12" s="289"/>
      <c r="H12" s="289"/>
      <c r="I12" s="289"/>
      <c r="J12" s="289"/>
      <c r="K12" s="289"/>
      <c r="L12" s="288" t="s">
        <v>366</v>
      </c>
      <c r="M12" s="288"/>
      <c r="N12" s="288"/>
      <c r="O12" s="292">
        <f>入力シート!$E$16</f>
        <v>0</v>
      </c>
      <c r="P12" s="288"/>
      <c r="Q12" s="288"/>
      <c r="R12" s="288"/>
      <c r="S12" s="288"/>
      <c r="T12" s="288"/>
      <c r="U12" s="290"/>
      <c r="V12" s="290"/>
      <c r="W12" s="288"/>
      <c r="X12" s="73"/>
    </row>
    <row r="13" spans="1:24" ht="15" customHeight="1">
      <c r="A13" s="45"/>
      <c r="B13" s="289"/>
      <c r="C13" s="289"/>
      <c r="D13" s="289"/>
      <c r="E13" s="289"/>
      <c r="F13" s="289"/>
      <c r="G13" s="289"/>
      <c r="H13" s="289"/>
      <c r="I13" s="289"/>
      <c r="J13" s="289"/>
      <c r="K13" s="289"/>
      <c r="L13" s="288" t="s">
        <v>367</v>
      </c>
      <c r="M13" s="288"/>
      <c r="N13" s="288"/>
      <c r="O13" s="292">
        <f>入力シート!$E$17</f>
        <v>0</v>
      </c>
      <c r="P13" s="288"/>
      <c r="Q13" s="288"/>
      <c r="R13" s="288"/>
      <c r="S13" s="288"/>
      <c r="T13" s="288"/>
      <c r="U13" s="288"/>
      <c r="V13" s="293"/>
      <c r="W13" s="288"/>
      <c r="X13" s="73"/>
    </row>
    <row r="14" spans="1:24" ht="15" customHeight="1">
      <c r="A14" s="45"/>
      <c r="B14" s="289"/>
      <c r="C14" s="289"/>
      <c r="D14" s="289"/>
      <c r="E14" s="289"/>
      <c r="F14" s="289"/>
      <c r="G14" s="289"/>
      <c r="H14" s="289"/>
      <c r="I14" s="289"/>
      <c r="J14" s="289"/>
      <c r="K14" s="289"/>
      <c r="L14" s="288"/>
      <c r="M14" s="288"/>
      <c r="N14" s="288"/>
      <c r="O14" s="288"/>
      <c r="P14" s="288"/>
      <c r="Q14" s="288"/>
      <c r="R14" s="288"/>
      <c r="S14" s="288"/>
      <c r="T14" s="288"/>
      <c r="U14" s="293"/>
      <c r="V14" s="288"/>
      <c r="W14" s="288"/>
      <c r="X14" s="73"/>
    </row>
    <row r="15" spans="1:24" ht="36" customHeight="1">
      <c r="A15" s="45"/>
      <c r="B15" s="692" t="s">
        <v>230</v>
      </c>
      <c r="C15" s="692"/>
      <c r="D15" s="692"/>
      <c r="E15" s="692"/>
      <c r="F15" s="692"/>
      <c r="G15" s="692"/>
      <c r="H15" s="692"/>
      <c r="I15" s="692"/>
      <c r="J15" s="692"/>
      <c r="K15" s="692"/>
      <c r="L15" s="692"/>
      <c r="M15" s="692"/>
      <c r="N15" s="692"/>
      <c r="O15" s="692"/>
      <c r="P15" s="692"/>
      <c r="Q15" s="692"/>
      <c r="R15" s="692"/>
      <c r="S15" s="692"/>
      <c r="T15" s="692"/>
      <c r="U15" s="692"/>
      <c r="V15" s="692"/>
      <c r="W15" s="692"/>
      <c r="X15" s="73"/>
    </row>
    <row r="16" spans="1:24" ht="15" customHeight="1">
      <c r="A16" s="45"/>
      <c r="B16" s="288"/>
      <c r="C16" s="288"/>
      <c r="D16" s="288"/>
      <c r="E16" s="288"/>
      <c r="F16" s="288"/>
      <c r="G16" s="288"/>
      <c r="H16" s="288"/>
      <c r="I16" s="288"/>
      <c r="J16" s="288"/>
      <c r="K16" s="288"/>
      <c r="L16" s="288"/>
      <c r="M16" s="288"/>
      <c r="N16" s="288"/>
      <c r="O16" s="288"/>
      <c r="P16" s="288"/>
      <c r="Q16" s="288"/>
      <c r="R16" s="288"/>
      <c r="S16" s="288"/>
      <c r="T16" s="288"/>
      <c r="U16" s="288"/>
      <c r="V16" s="288"/>
      <c r="W16" s="288"/>
      <c r="X16" s="73"/>
    </row>
    <row r="17" spans="1:50" ht="18.75" customHeight="1">
      <c r="A17" s="45"/>
      <c r="B17" s="964" t="str">
        <f>IF(入力シート!$E$38="","",入力シート!$E$38)</f>
        <v/>
      </c>
      <c r="C17" s="964"/>
      <c r="D17" s="964"/>
      <c r="E17" s="964"/>
      <c r="F17" s="964"/>
      <c r="G17" s="293" t="s">
        <v>94</v>
      </c>
      <c r="H17" s="964" t="str">
        <f>IF(入力シート!$E$39="","",入力シート!$E$39)</f>
        <v/>
      </c>
      <c r="I17" s="964"/>
      <c r="J17" s="964"/>
      <c r="K17" s="964"/>
      <c r="L17" s="964"/>
      <c r="M17" s="964"/>
      <c r="N17" s="288" t="s">
        <v>600</v>
      </c>
      <c r="O17" s="288"/>
      <c r="P17" s="288"/>
      <c r="Q17" s="288"/>
      <c r="R17" s="288"/>
      <c r="S17" s="288"/>
      <c r="T17" s="288"/>
      <c r="U17" s="288"/>
      <c r="V17" s="288"/>
      <c r="W17" s="288"/>
      <c r="X17" s="73"/>
      <c r="AC17" s="274"/>
      <c r="AD17" s="274"/>
      <c r="AE17" s="274"/>
      <c r="AF17" s="274"/>
      <c r="AG17" s="274"/>
      <c r="AH17" s="274"/>
      <c r="AI17" s="274"/>
      <c r="AJ17" s="274"/>
      <c r="AK17" s="274"/>
      <c r="AL17" s="274"/>
      <c r="AM17" s="274"/>
      <c r="AN17" s="274"/>
      <c r="AO17" s="274"/>
      <c r="AP17" s="274"/>
      <c r="AQ17" s="274"/>
      <c r="AR17" s="274"/>
      <c r="AS17" s="274"/>
      <c r="AT17" s="274"/>
      <c r="AU17" s="274"/>
      <c r="AV17" s="274"/>
      <c r="AW17" s="274"/>
      <c r="AX17" s="274"/>
    </row>
    <row r="18" spans="1:50" ht="45.75" customHeight="1">
      <c r="A18" s="45"/>
      <c r="B18" s="694" t="s">
        <v>657</v>
      </c>
      <c r="C18" s="694"/>
      <c r="D18" s="694"/>
      <c r="E18" s="694"/>
      <c r="F18" s="694"/>
      <c r="G18" s="694"/>
      <c r="H18" s="694"/>
      <c r="I18" s="694"/>
      <c r="J18" s="694"/>
      <c r="K18" s="694"/>
      <c r="L18" s="694"/>
      <c r="M18" s="694"/>
      <c r="N18" s="694"/>
      <c r="O18" s="694"/>
      <c r="P18" s="694"/>
      <c r="Q18" s="694"/>
      <c r="R18" s="694"/>
      <c r="S18" s="694"/>
      <c r="T18" s="694"/>
      <c r="U18" s="694"/>
      <c r="V18" s="694"/>
      <c r="W18" s="694"/>
      <c r="X18" s="276"/>
    </row>
    <row r="19" spans="1:50" ht="24.75" customHeight="1">
      <c r="A19" s="45"/>
      <c r="B19" s="936" t="s">
        <v>123</v>
      </c>
      <c r="C19" s="936"/>
      <c r="D19" s="936"/>
      <c r="E19" s="936"/>
      <c r="F19" s="936"/>
      <c r="G19" s="936"/>
      <c r="H19" s="936"/>
      <c r="I19" s="936"/>
      <c r="J19" s="936"/>
      <c r="K19" s="936"/>
      <c r="L19" s="936"/>
      <c r="M19" s="936"/>
      <c r="N19" s="936"/>
      <c r="O19" s="936"/>
      <c r="P19" s="936"/>
      <c r="Q19" s="936"/>
      <c r="R19" s="936"/>
      <c r="S19" s="936"/>
      <c r="T19" s="936"/>
      <c r="U19" s="936"/>
      <c r="V19" s="936"/>
      <c r="W19" s="936"/>
      <c r="X19" s="73"/>
    </row>
    <row r="20" spans="1:50" ht="27" customHeight="1">
      <c r="A20" s="45"/>
      <c r="B20" s="937" t="s">
        <v>42</v>
      </c>
      <c r="C20" s="938"/>
      <c r="D20" s="938"/>
      <c r="E20" s="938"/>
      <c r="F20" s="938"/>
      <c r="G20" s="938"/>
      <c r="H20" s="938"/>
      <c r="I20" s="939"/>
      <c r="J20" s="1015">
        <f>入力シート!$E$8</f>
        <v>0</v>
      </c>
      <c r="K20" s="1016"/>
      <c r="L20" s="1016"/>
      <c r="M20" s="1016"/>
      <c r="N20" s="1016"/>
      <c r="O20" s="1016"/>
      <c r="P20" s="1016"/>
      <c r="Q20" s="1016"/>
      <c r="R20" s="1016"/>
      <c r="S20" s="1016"/>
      <c r="T20" s="1016"/>
      <c r="U20" s="1016"/>
      <c r="V20" s="1016"/>
      <c r="W20" s="1017"/>
      <c r="X20" s="92"/>
    </row>
    <row r="21" spans="1:50" ht="18.75" customHeight="1">
      <c r="A21" s="45"/>
      <c r="B21" s="953" t="s">
        <v>99</v>
      </c>
      <c r="C21" s="936"/>
      <c r="D21" s="936"/>
      <c r="E21" s="936"/>
      <c r="F21" s="936"/>
      <c r="G21" s="936"/>
      <c r="H21" s="936"/>
      <c r="I21" s="954"/>
      <c r="J21" s="434">
        <f>入力シート!$E$40</f>
        <v>0</v>
      </c>
      <c r="K21" s="435"/>
      <c r="L21" s="435"/>
      <c r="M21" s="435"/>
      <c r="N21" s="435"/>
      <c r="O21" s="435"/>
      <c r="P21" s="435"/>
      <c r="Q21" s="435"/>
      <c r="R21" s="435"/>
      <c r="S21" s="435"/>
      <c r="T21" s="435"/>
      <c r="U21" s="435"/>
      <c r="V21" s="435"/>
      <c r="W21" s="436"/>
      <c r="X21" s="92"/>
    </row>
    <row r="22" spans="1:50" ht="42.75" customHeight="1">
      <c r="A22" s="45"/>
      <c r="B22" s="1018" t="s">
        <v>231</v>
      </c>
      <c r="C22" s="1019"/>
      <c r="D22" s="1019"/>
      <c r="E22" s="1019"/>
      <c r="F22" s="1019"/>
      <c r="G22" s="1019"/>
      <c r="H22" s="1019"/>
      <c r="I22" s="1020"/>
      <c r="J22" s="1018" t="s">
        <v>622</v>
      </c>
      <c r="K22" s="1019"/>
      <c r="L22" s="1011"/>
      <c r="M22" s="1011"/>
      <c r="N22" s="71" t="s">
        <v>618</v>
      </c>
      <c r="O22" s="1011"/>
      <c r="P22" s="1011"/>
      <c r="Q22" s="71" t="s">
        <v>619</v>
      </c>
      <c r="R22" s="1011"/>
      <c r="S22" s="1011"/>
      <c r="T22" s="288" t="s">
        <v>620</v>
      </c>
      <c r="U22" s="288"/>
      <c r="V22" s="288"/>
      <c r="W22" s="303"/>
      <c r="X22" s="73"/>
    </row>
    <row r="23" spans="1:50" ht="41.25" customHeight="1">
      <c r="A23" s="45"/>
      <c r="B23" s="1018" t="s">
        <v>247</v>
      </c>
      <c r="C23" s="1019"/>
      <c r="D23" s="1019"/>
      <c r="E23" s="1019"/>
      <c r="F23" s="1019"/>
      <c r="G23" s="1019"/>
      <c r="H23" s="1019"/>
      <c r="I23" s="1020"/>
      <c r="J23" s="1021"/>
      <c r="K23" s="1022"/>
      <c r="L23" s="1022"/>
      <c r="M23" s="1022"/>
      <c r="N23" s="1022"/>
      <c r="O23" s="1022"/>
      <c r="P23" s="1022"/>
      <c r="Q23" s="1022"/>
      <c r="R23" s="1022"/>
      <c r="S23" s="1022"/>
      <c r="T23" s="1022"/>
      <c r="U23" s="1022"/>
      <c r="V23" s="1022"/>
      <c r="W23" s="278" t="s">
        <v>621</v>
      </c>
      <c r="X23" s="73"/>
    </row>
    <row r="24" spans="1:50" ht="41.25" customHeight="1">
      <c r="A24" s="45"/>
      <c r="B24" s="1018" t="s">
        <v>248</v>
      </c>
      <c r="C24" s="1019"/>
      <c r="D24" s="1019"/>
      <c r="E24" s="1019"/>
      <c r="F24" s="1019"/>
      <c r="G24" s="1019"/>
      <c r="H24" s="1019"/>
      <c r="I24" s="1020"/>
      <c r="J24" s="1021"/>
      <c r="K24" s="1022"/>
      <c r="L24" s="1022"/>
      <c r="M24" s="1022"/>
      <c r="N24" s="1022"/>
      <c r="O24" s="1022"/>
      <c r="P24" s="1022"/>
      <c r="Q24" s="1022"/>
      <c r="R24" s="1022"/>
      <c r="S24" s="1022"/>
      <c r="T24" s="1022"/>
      <c r="U24" s="1022"/>
      <c r="V24" s="1022"/>
      <c r="W24" s="278" t="s">
        <v>621</v>
      </c>
      <c r="X24" s="73"/>
    </row>
    <row r="25" spans="1:50" ht="21" customHeight="1">
      <c r="A25" s="45"/>
      <c r="B25" s="288"/>
      <c r="C25" s="288"/>
      <c r="D25" s="288"/>
      <c r="E25" s="288"/>
      <c r="F25" s="288"/>
      <c r="G25" s="288"/>
      <c r="H25" s="288"/>
      <c r="I25" s="288"/>
      <c r="J25" s="288"/>
      <c r="K25" s="288"/>
      <c r="L25" s="288"/>
      <c r="M25" s="288"/>
      <c r="N25" s="288"/>
      <c r="O25" s="288"/>
      <c r="P25" s="288"/>
      <c r="Q25" s="288"/>
      <c r="R25" s="288"/>
      <c r="S25" s="288"/>
      <c r="T25" s="288"/>
      <c r="U25" s="288"/>
      <c r="V25" s="288"/>
      <c r="W25" s="288"/>
      <c r="X25" s="73"/>
    </row>
    <row r="26" spans="1:50" ht="20.100000000000001" customHeight="1">
      <c r="A26" s="45"/>
      <c r="B26" s="296" t="s">
        <v>376</v>
      </c>
      <c r="C26" s="297"/>
      <c r="D26" s="297"/>
      <c r="E26" s="297"/>
      <c r="F26" s="297"/>
      <c r="G26" s="297"/>
      <c r="H26" s="297"/>
      <c r="I26" s="297"/>
      <c r="J26" s="298"/>
      <c r="K26" s="298"/>
      <c r="L26" s="299" t="s">
        <v>237</v>
      </c>
      <c r="M26" s="299"/>
      <c r="N26" s="299"/>
      <c r="O26" s="299"/>
      <c r="P26" s="299"/>
      <c r="Q26" s="299"/>
      <c r="R26" s="299"/>
      <c r="S26" s="299"/>
      <c r="T26" s="299"/>
      <c r="U26" s="299"/>
      <c r="V26" s="299"/>
      <c r="W26" s="400"/>
      <c r="X26" s="96"/>
    </row>
    <row r="27" spans="1:50" ht="20.100000000000001" customHeight="1">
      <c r="A27" s="45"/>
      <c r="B27" s="300"/>
      <c r="C27" s="301"/>
      <c r="D27" s="302" t="s">
        <v>567</v>
      </c>
      <c r="E27" s="302" t="s">
        <v>45</v>
      </c>
      <c r="F27" s="1013">
        <f>入力シート!$E$18</f>
        <v>0</v>
      </c>
      <c r="G27" s="1013"/>
      <c r="H27" s="1013"/>
      <c r="I27" s="1013"/>
      <c r="J27" s="1013"/>
      <c r="K27" s="1013"/>
      <c r="L27" s="1013"/>
      <c r="M27" s="1013"/>
      <c r="N27" s="1013"/>
      <c r="O27" s="1013"/>
      <c r="P27" s="1013"/>
      <c r="Q27" s="1013"/>
      <c r="R27" s="1013"/>
      <c r="S27" s="1013"/>
      <c r="T27" s="1013"/>
      <c r="U27" s="1013"/>
      <c r="V27" s="1013"/>
      <c r="W27" s="1014"/>
      <c r="X27" s="96"/>
    </row>
    <row r="28" spans="1:50" ht="20.100000000000001" customHeight="1">
      <c r="A28" s="45"/>
      <c r="B28" s="300"/>
      <c r="C28" s="301"/>
      <c r="D28" s="302" t="s">
        <v>37</v>
      </c>
      <c r="E28" s="963">
        <f>入力シート!$E$19</f>
        <v>0</v>
      </c>
      <c r="F28" s="963"/>
      <c r="G28" s="963"/>
      <c r="H28" s="963"/>
      <c r="I28" s="963"/>
      <c r="J28" s="963"/>
      <c r="K28" s="963"/>
      <c r="L28" s="963"/>
      <c r="M28" s="963"/>
      <c r="N28" s="963"/>
      <c r="O28" s="963"/>
      <c r="P28" s="963"/>
      <c r="Q28" s="963"/>
      <c r="R28" s="963"/>
      <c r="S28" s="963"/>
      <c r="T28" s="963"/>
      <c r="U28" s="963"/>
      <c r="V28" s="963"/>
      <c r="W28" s="1006"/>
      <c r="X28" s="96"/>
    </row>
    <row r="29" spans="1:50" ht="20.100000000000001" customHeight="1">
      <c r="A29" s="45"/>
      <c r="B29" s="300"/>
      <c r="C29" s="301"/>
      <c r="D29" s="302" t="s">
        <v>568</v>
      </c>
      <c r="E29" s="963" t="str">
        <f>IF(入力シート!$E$20="","",入力シート!$E$20&amp;" / "&amp;入力シート!$E$22)</f>
        <v/>
      </c>
      <c r="F29" s="963"/>
      <c r="G29" s="963"/>
      <c r="H29" s="963"/>
      <c r="I29" s="963"/>
      <c r="J29" s="963"/>
      <c r="K29" s="963"/>
      <c r="L29" s="963"/>
      <c r="M29" s="963"/>
      <c r="N29" s="963"/>
      <c r="O29" s="963"/>
      <c r="P29" s="963"/>
      <c r="Q29" s="963"/>
      <c r="R29" s="963"/>
      <c r="S29" s="963"/>
      <c r="T29" s="963"/>
      <c r="U29" s="963"/>
      <c r="V29" s="963"/>
      <c r="W29" s="1006"/>
      <c r="X29" s="96"/>
    </row>
    <row r="30" spans="1:50" ht="20.100000000000001" customHeight="1">
      <c r="A30" s="45"/>
      <c r="B30" s="300"/>
      <c r="C30" s="301"/>
      <c r="D30" s="302" t="s">
        <v>38</v>
      </c>
      <c r="E30" s="963">
        <f>入力シート!$E$23</f>
        <v>0</v>
      </c>
      <c r="F30" s="963"/>
      <c r="G30" s="963"/>
      <c r="H30" s="963"/>
      <c r="I30" s="963"/>
      <c r="J30" s="963"/>
      <c r="K30" s="963"/>
      <c r="L30" s="963"/>
      <c r="M30" s="963"/>
      <c r="N30" s="963"/>
      <c r="O30" s="963"/>
      <c r="P30" s="963"/>
      <c r="Q30" s="963"/>
      <c r="R30" s="963"/>
      <c r="S30" s="963"/>
      <c r="T30" s="963"/>
      <c r="U30" s="963"/>
      <c r="V30" s="963"/>
      <c r="W30" s="1006"/>
      <c r="X30" s="97"/>
    </row>
    <row r="31" spans="1:50" ht="20.100000000000001" customHeight="1">
      <c r="A31" s="45"/>
      <c r="B31" s="300"/>
      <c r="C31" s="301"/>
      <c r="D31" s="302" t="s">
        <v>39</v>
      </c>
      <c r="E31" s="963">
        <f>入力シート!$E$24</f>
        <v>0</v>
      </c>
      <c r="F31" s="963"/>
      <c r="G31" s="963"/>
      <c r="H31" s="963"/>
      <c r="I31" s="963"/>
      <c r="J31" s="963"/>
      <c r="K31" s="963"/>
      <c r="L31" s="963"/>
      <c r="M31" s="963"/>
      <c r="N31" s="963"/>
      <c r="O31" s="963"/>
      <c r="P31" s="963"/>
      <c r="Q31" s="963"/>
      <c r="R31" s="963"/>
      <c r="S31" s="963"/>
      <c r="T31" s="963"/>
      <c r="U31" s="963"/>
      <c r="V31" s="963"/>
      <c r="W31" s="1006"/>
      <c r="X31" s="97"/>
    </row>
    <row r="32" spans="1:50" ht="20.100000000000001" customHeight="1">
      <c r="A32" s="45"/>
      <c r="B32" s="402"/>
      <c r="C32" s="308"/>
      <c r="D32" s="309" t="s">
        <v>40</v>
      </c>
      <c r="E32" s="1004">
        <f>入力シート!$E$25</f>
        <v>0</v>
      </c>
      <c r="F32" s="1004"/>
      <c r="G32" s="1004"/>
      <c r="H32" s="1004"/>
      <c r="I32" s="1004"/>
      <c r="J32" s="1004"/>
      <c r="K32" s="1004"/>
      <c r="L32" s="1004"/>
      <c r="M32" s="1004"/>
      <c r="N32" s="1004"/>
      <c r="O32" s="1004"/>
      <c r="P32" s="1004"/>
      <c r="Q32" s="1004"/>
      <c r="R32" s="1004"/>
      <c r="S32" s="1004"/>
      <c r="T32" s="1004"/>
      <c r="U32" s="1004"/>
      <c r="V32" s="1004"/>
      <c r="W32" s="1005"/>
      <c r="X32" s="97"/>
    </row>
    <row r="33" spans="1:24" ht="12" customHeight="1">
      <c r="A33" s="239"/>
      <c r="B33" s="238"/>
      <c r="C33" s="238"/>
      <c r="D33" s="238"/>
      <c r="E33" s="238"/>
      <c r="F33" s="238"/>
      <c r="G33" s="238"/>
      <c r="H33" s="238"/>
      <c r="I33" s="238"/>
      <c r="J33" s="238"/>
      <c r="K33" s="238"/>
      <c r="L33" s="238"/>
      <c r="M33" s="238"/>
      <c r="N33" s="238"/>
      <c r="O33" s="238"/>
      <c r="P33" s="238"/>
      <c r="Q33" s="238"/>
      <c r="R33" s="238"/>
      <c r="S33" s="238"/>
      <c r="T33" s="238"/>
      <c r="U33" s="238"/>
      <c r="V33" s="238"/>
      <c r="W33" s="238"/>
      <c r="X33" s="240"/>
    </row>
  </sheetData>
  <sheetProtection algorithmName="SHA-512" hashValue="/t6FEmgisoyr0/BPvg6gEvCNnP5vdxAbzQnv7db64UAQ4Ta5RKbCR7l/TIeKzsNl1QH0JTGRIO2r7P5BnnDKXw==" saltValue="Qk21F47AtpAGu0by+Vl9Iw==" spinCount="100000" sheet="1" objects="1" scenarios="1"/>
  <protectedRanges>
    <protectedRange sqref="K20:K21" name="範囲1_2_2"/>
    <protectedRange sqref="L26:L32" name="範囲1_3"/>
    <protectedRange sqref="U9 U12" name="範囲1_1_1"/>
    <protectedRange sqref="S10:T11" name="範囲1_4"/>
  </protectedRanges>
  <mergeCells count="26">
    <mergeCell ref="F27:W27"/>
    <mergeCell ref="J20:W20"/>
    <mergeCell ref="E32:W32"/>
    <mergeCell ref="E31:W31"/>
    <mergeCell ref="E30:W30"/>
    <mergeCell ref="E29:W29"/>
    <mergeCell ref="E28:W28"/>
    <mergeCell ref="B24:I24"/>
    <mergeCell ref="B21:I21"/>
    <mergeCell ref="B22:I22"/>
    <mergeCell ref="J24:V24"/>
    <mergeCell ref="N10:V10"/>
    <mergeCell ref="N11:V11"/>
    <mergeCell ref="R3:W3"/>
    <mergeCell ref="B15:W15"/>
    <mergeCell ref="B23:I23"/>
    <mergeCell ref="O22:P22"/>
    <mergeCell ref="R22:S22"/>
    <mergeCell ref="J23:V23"/>
    <mergeCell ref="L22:M22"/>
    <mergeCell ref="J22:K22"/>
    <mergeCell ref="B17:F17"/>
    <mergeCell ref="H17:M17"/>
    <mergeCell ref="B18:W18"/>
    <mergeCell ref="B19:W19"/>
    <mergeCell ref="B20:I20"/>
  </mergeCells>
  <phoneticPr fontId="4"/>
  <conditionalFormatting sqref="J22 L22 N22:S22">
    <cfRule type="expression" dxfId="14" priority="3">
      <formula>$R$22&lt;&gt;""</formula>
    </cfRule>
  </conditionalFormatting>
  <conditionalFormatting sqref="J23:V23">
    <cfRule type="expression" dxfId="13" priority="2">
      <formula>$J$23&lt;&gt;""</formula>
    </cfRule>
  </conditionalFormatting>
  <conditionalFormatting sqref="J24:V24">
    <cfRule type="expression" dxfId="12" priority="1">
      <formula>$J$24&lt;&gt;""</formula>
    </cfRule>
  </conditionalFormatting>
  <conditionalFormatting sqref="R3:W3">
    <cfRule type="expression" dxfId="11" priority="4">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D9FFFF"/>
  </sheetPr>
  <dimension ref="A1:AX44"/>
  <sheetViews>
    <sheetView view="pageBreakPreview" zoomScaleNormal="100" zoomScaleSheetLayoutView="100" workbookViewId="0"/>
  </sheetViews>
  <sheetFormatPr defaultColWidth="9" defaultRowHeight="13.2"/>
  <cols>
    <col min="1" max="1" width="2.19921875" style="56" customWidth="1"/>
    <col min="2" max="21" width="3.69921875" style="56" customWidth="1"/>
    <col min="22" max="23" width="3.69921875" style="57" customWidth="1"/>
    <col min="24" max="24" width="2.19921875" style="57" customWidth="1"/>
    <col min="25" max="25" width="2.09765625" style="57" customWidth="1"/>
    <col min="26" max="26" width="7.19921875" style="56" hidden="1" customWidth="1"/>
    <col min="27" max="27" width="38.19921875" style="56" bestFit="1" customWidth="1"/>
    <col min="28" max="16384" width="9" style="56"/>
  </cols>
  <sheetData>
    <row r="1" spans="1:26">
      <c r="X1" s="58"/>
      <c r="Y1" s="58"/>
    </row>
    <row r="2" spans="1:26">
      <c r="A2" s="74"/>
      <c r="B2" s="75"/>
      <c r="C2" s="75"/>
      <c r="D2" s="75"/>
      <c r="E2" s="75"/>
      <c r="F2" s="75"/>
      <c r="G2" s="75"/>
      <c r="H2" s="75"/>
      <c r="I2" s="75"/>
      <c r="J2" s="75"/>
      <c r="K2" s="75"/>
      <c r="L2" s="75"/>
      <c r="M2" s="75"/>
      <c r="N2" s="75"/>
      <c r="O2" s="75"/>
      <c r="P2" s="75"/>
      <c r="Q2" s="75"/>
      <c r="R2" s="98"/>
      <c r="S2" s="98"/>
      <c r="T2" s="98"/>
      <c r="U2" s="98"/>
      <c r="V2" s="76"/>
      <c r="W2" s="98"/>
      <c r="X2" s="59"/>
      <c r="Z2" s="57"/>
    </row>
    <row r="3" spans="1:26">
      <c r="A3" s="79"/>
      <c r="B3" s="319" t="s">
        <v>371</v>
      </c>
      <c r="C3" s="319"/>
      <c r="D3" s="319"/>
      <c r="E3" s="319"/>
      <c r="F3" s="319"/>
      <c r="G3" s="319"/>
      <c r="H3" s="319"/>
      <c r="I3" s="319"/>
      <c r="J3" s="319"/>
      <c r="K3" s="319"/>
      <c r="L3" s="319"/>
      <c r="M3" s="319"/>
      <c r="N3" s="319"/>
      <c r="O3" s="319"/>
      <c r="P3" s="321"/>
      <c r="Q3" s="319" t="s">
        <v>237</v>
      </c>
      <c r="R3" s="949" t="s">
        <v>601</v>
      </c>
      <c r="S3" s="949"/>
      <c r="T3" s="949"/>
      <c r="U3" s="949"/>
      <c r="V3" s="949"/>
      <c r="W3" s="949"/>
      <c r="X3" s="73" t="s">
        <v>574</v>
      </c>
    </row>
    <row r="4" spans="1:26">
      <c r="A4" s="79"/>
      <c r="B4" s="319"/>
      <c r="C4" s="319"/>
      <c r="D4" s="319"/>
      <c r="E4" s="319"/>
      <c r="F4" s="319"/>
      <c r="G4" s="319"/>
      <c r="H4" s="319"/>
      <c r="I4" s="319"/>
      <c r="J4" s="319"/>
      <c r="K4" s="319"/>
      <c r="L4" s="319"/>
      <c r="M4" s="319"/>
      <c r="N4" s="319"/>
      <c r="O4" s="319"/>
      <c r="P4" s="321"/>
      <c r="Q4" s="321"/>
      <c r="R4" s="321"/>
      <c r="S4" s="443"/>
      <c r="T4" s="321"/>
      <c r="U4" s="443"/>
      <c r="V4" s="321"/>
      <c r="W4" s="443"/>
      <c r="X4" s="460"/>
    </row>
    <row r="5" spans="1:26">
      <c r="A5" s="79"/>
      <c r="B5" s="319" t="s">
        <v>28</v>
      </c>
      <c r="C5" s="319"/>
      <c r="D5" s="319"/>
      <c r="E5" s="319"/>
      <c r="F5" s="319"/>
      <c r="G5" s="319"/>
      <c r="H5" s="319"/>
      <c r="I5" s="319"/>
      <c r="J5" s="319"/>
      <c r="K5" s="319"/>
      <c r="L5" s="319"/>
      <c r="M5" s="319"/>
      <c r="N5" s="319"/>
      <c r="O5" s="319"/>
      <c r="P5" s="319"/>
      <c r="Q5" s="319"/>
      <c r="R5" s="319"/>
      <c r="S5" s="319"/>
      <c r="T5" s="319"/>
      <c r="U5" s="319"/>
      <c r="V5" s="322"/>
      <c r="W5" s="322"/>
      <c r="X5" s="460"/>
    </row>
    <row r="6" spans="1:26">
      <c r="A6" s="79"/>
      <c r="B6" s="319" t="s">
        <v>29</v>
      </c>
      <c r="C6" s="319"/>
      <c r="D6" s="319"/>
      <c r="E6" s="319"/>
      <c r="F6" s="319"/>
      <c r="G6" s="319"/>
      <c r="H6" s="319"/>
      <c r="I6" s="319"/>
      <c r="J6" s="319"/>
      <c r="K6" s="319"/>
      <c r="L6" s="319"/>
      <c r="M6" s="319"/>
      <c r="N6" s="319"/>
      <c r="O6" s="319"/>
      <c r="P6" s="319"/>
      <c r="Q6" s="319"/>
      <c r="R6" s="319"/>
      <c r="S6" s="319"/>
      <c r="T6" s="319"/>
      <c r="U6" s="319"/>
      <c r="V6" s="322"/>
      <c r="W6" s="322"/>
      <c r="X6" s="460"/>
    </row>
    <row r="7" spans="1:26">
      <c r="A7" s="79"/>
      <c r="B7" s="318"/>
      <c r="C7" s="318"/>
      <c r="D7" s="318"/>
      <c r="E7" s="318"/>
      <c r="F7" s="318"/>
      <c r="G7" s="318"/>
      <c r="H7" s="318"/>
      <c r="I7" s="318"/>
      <c r="J7" s="318"/>
      <c r="K7" s="318"/>
      <c r="L7" s="319"/>
      <c r="M7" s="319"/>
      <c r="N7" s="319"/>
      <c r="O7" s="319"/>
      <c r="P7" s="319"/>
      <c r="Q7" s="319"/>
      <c r="R7" s="319"/>
      <c r="S7" s="319"/>
      <c r="T7" s="319"/>
      <c r="U7" s="319"/>
      <c r="V7" s="322"/>
      <c r="W7" s="322"/>
      <c r="X7" s="460"/>
    </row>
    <row r="8" spans="1:26">
      <c r="A8" s="79"/>
      <c r="B8" s="319"/>
      <c r="C8" s="319"/>
      <c r="D8" s="319"/>
      <c r="E8" s="319"/>
      <c r="F8" s="319"/>
      <c r="G8" s="319"/>
      <c r="H8" s="319"/>
      <c r="I8" s="319"/>
      <c r="J8" s="319"/>
      <c r="K8" s="319"/>
      <c r="L8" s="319"/>
      <c r="M8" s="288" t="s">
        <v>267</v>
      </c>
      <c r="N8" s="319"/>
      <c r="O8" s="288"/>
      <c r="P8" s="288"/>
      <c r="Q8" s="288"/>
      <c r="R8" s="288"/>
      <c r="S8" s="288"/>
      <c r="T8" s="319"/>
      <c r="U8" s="319"/>
      <c r="V8" s="322"/>
      <c r="W8" s="322"/>
      <c r="X8" s="460"/>
    </row>
    <row r="9" spans="1:26" ht="18" customHeight="1">
      <c r="A9" s="79"/>
      <c r="B9" s="319"/>
      <c r="C9" s="319"/>
      <c r="D9" s="319"/>
      <c r="E9" s="319"/>
      <c r="F9" s="319"/>
      <c r="G9" s="319"/>
      <c r="H9" s="319"/>
      <c r="I9" s="319"/>
      <c r="J9" s="319"/>
      <c r="K9" s="319"/>
      <c r="L9" s="319"/>
      <c r="M9" s="319"/>
      <c r="N9" s="288" t="s">
        <v>573</v>
      </c>
      <c r="O9" s="288"/>
      <c r="P9" s="288"/>
      <c r="Q9" s="292">
        <f>入力シート!$E$12</f>
        <v>0</v>
      </c>
      <c r="R9" s="288"/>
      <c r="S9" s="288"/>
      <c r="T9" s="288"/>
      <c r="U9" s="288"/>
      <c r="V9" s="288"/>
      <c r="W9" s="290"/>
      <c r="X9" s="290"/>
      <c r="Y9" s="235"/>
    </row>
    <row r="10" spans="1:26" ht="18" customHeight="1">
      <c r="A10" s="79"/>
      <c r="B10" s="319"/>
      <c r="C10" s="319"/>
      <c r="D10" s="319"/>
      <c r="E10" s="319"/>
      <c r="F10" s="319"/>
      <c r="G10" s="319"/>
      <c r="H10" s="319"/>
      <c r="I10" s="319"/>
      <c r="J10" s="319"/>
      <c r="K10" s="319"/>
      <c r="L10" s="319"/>
      <c r="M10" s="319"/>
      <c r="N10" s="288" t="s">
        <v>364</v>
      </c>
      <c r="O10" s="288"/>
      <c r="P10" s="962">
        <f>入力シート!$E$13</f>
        <v>0</v>
      </c>
      <c r="Q10" s="962"/>
      <c r="R10" s="962"/>
      <c r="S10" s="962"/>
      <c r="T10" s="962"/>
      <c r="U10" s="962"/>
      <c r="V10" s="962"/>
      <c r="W10" s="962"/>
      <c r="X10" s="461"/>
      <c r="Y10" s="235"/>
    </row>
    <row r="11" spans="1:26" ht="18" customHeight="1">
      <c r="A11" s="79"/>
      <c r="B11" s="319"/>
      <c r="C11" s="319"/>
      <c r="D11" s="319"/>
      <c r="E11" s="319"/>
      <c r="F11" s="319"/>
      <c r="G11" s="319"/>
      <c r="H11" s="319"/>
      <c r="I11" s="319"/>
      <c r="J11" s="319"/>
      <c r="K11" s="319"/>
      <c r="L11" s="319"/>
      <c r="M11" s="319"/>
      <c r="N11" s="292" t="s">
        <v>365</v>
      </c>
      <c r="O11" s="292"/>
      <c r="P11" s="963">
        <f>入力シート!$E$11</f>
        <v>0</v>
      </c>
      <c r="Q11" s="963"/>
      <c r="R11" s="963"/>
      <c r="S11" s="963"/>
      <c r="T11" s="963"/>
      <c r="U11" s="963"/>
      <c r="V11" s="963"/>
      <c r="W11" s="963"/>
      <c r="X11" s="963"/>
      <c r="Y11" s="235"/>
    </row>
    <row r="12" spans="1:26" ht="18" customHeight="1">
      <c r="A12" s="79"/>
      <c r="B12" s="319"/>
      <c r="C12" s="319"/>
      <c r="D12" s="319"/>
      <c r="E12" s="319"/>
      <c r="F12" s="319"/>
      <c r="G12" s="319"/>
      <c r="H12" s="319"/>
      <c r="I12" s="319"/>
      <c r="J12" s="319"/>
      <c r="K12" s="319"/>
      <c r="L12" s="319"/>
      <c r="M12" s="319"/>
      <c r="N12" s="288" t="s">
        <v>366</v>
      </c>
      <c r="O12" s="288"/>
      <c r="P12" s="288"/>
      <c r="Q12" s="292">
        <f>入力シート!$E$16</f>
        <v>0</v>
      </c>
      <c r="R12" s="288"/>
      <c r="S12" s="288"/>
      <c r="T12" s="288"/>
      <c r="U12" s="288"/>
      <c r="V12" s="288"/>
      <c r="W12" s="290"/>
      <c r="X12" s="290"/>
      <c r="Y12" s="235"/>
    </row>
    <row r="13" spans="1:26" ht="17.25" customHeight="1">
      <c r="A13" s="79"/>
      <c r="B13" s="319"/>
      <c r="C13" s="319"/>
      <c r="D13" s="319"/>
      <c r="E13" s="319"/>
      <c r="F13" s="319"/>
      <c r="G13" s="319"/>
      <c r="H13" s="319"/>
      <c r="I13" s="319"/>
      <c r="J13" s="319"/>
      <c r="K13" s="319"/>
      <c r="L13" s="319"/>
      <c r="M13" s="319"/>
      <c r="N13" s="288" t="s">
        <v>367</v>
      </c>
      <c r="O13" s="288"/>
      <c r="P13" s="288"/>
      <c r="Q13" s="292">
        <f>入力シート!$E$17</f>
        <v>0</v>
      </c>
      <c r="R13" s="288"/>
      <c r="S13" s="288"/>
      <c r="T13" s="288"/>
      <c r="U13" s="288"/>
      <c r="V13" s="288"/>
      <c r="W13" s="288"/>
      <c r="X13" s="293"/>
      <c r="Y13" s="235"/>
    </row>
    <row r="14" spans="1:26" ht="18" customHeight="1">
      <c r="A14" s="79"/>
      <c r="B14" s="319"/>
      <c r="C14" s="319"/>
      <c r="D14" s="319"/>
      <c r="E14" s="319"/>
      <c r="F14" s="319"/>
      <c r="G14" s="319"/>
      <c r="H14" s="319"/>
      <c r="I14" s="319"/>
      <c r="J14" s="319"/>
      <c r="K14" s="319"/>
      <c r="L14" s="319"/>
      <c r="M14" s="319"/>
      <c r="N14" s="318"/>
      <c r="O14" s="1042"/>
      <c r="P14" s="1042"/>
      <c r="Q14" s="1042"/>
      <c r="R14" s="1042"/>
      <c r="S14" s="1042"/>
      <c r="T14" s="1042"/>
      <c r="U14" s="1042"/>
      <c r="V14" s="1042"/>
      <c r="W14" s="1042"/>
      <c r="X14" s="322"/>
      <c r="Y14" s="235"/>
    </row>
    <row r="15" spans="1:26" ht="25.8">
      <c r="A15" s="79"/>
      <c r="B15" s="730" t="s">
        <v>372</v>
      </c>
      <c r="C15" s="730"/>
      <c r="D15" s="730"/>
      <c r="E15" s="730"/>
      <c r="F15" s="730"/>
      <c r="G15" s="730"/>
      <c r="H15" s="730"/>
      <c r="I15" s="730"/>
      <c r="J15" s="730"/>
      <c r="K15" s="730"/>
      <c r="L15" s="730"/>
      <c r="M15" s="730"/>
      <c r="N15" s="730"/>
      <c r="O15" s="730"/>
      <c r="P15" s="730"/>
      <c r="Q15" s="730"/>
      <c r="R15" s="730"/>
      <c r="S15" s="730"/>
      <c r="T15" s="730"/>
      <c r="U15" s="730"/>
      <c r="V15" s="730"/>
      <c r="W15" s="730"/>
      <c r="X15" s="460"/>
    </row>
    <row r="16" spans="1:26" ht="15.6" customHeight="1">
      <c r="A16" s="79"/>
      <c r="B16" s="444"/>
      <c r="C16" s="444"/>
      <c r="D16" s="444"/>
      <c r="E16" s="444"/>
      <c r="F16" s="444"/>
      <c r="G16" s="444"/>
      <c r="H16" s="444"/>
      <c r="I16" s="444"/>
      <c r="J16" s="444"/>
      <c r="K16" s="444"/>
      <c r="L16" s="444"/>
      <c r="M16" s="444"/>
      <c r="N16" s="444"/>
      <c r="O16" s="444"/>
      <c r="P16" s="444"/>
      <c r="Q16" s="444"/>
      <c r="R16" s="444"/>
      <c r="S16" s="444"/>
      <c r="T16" s="444"/>
      <c r="U16" s="444"/>
      <c r="V16" s="444"/>
      <c r="W16" s="444"/>
      <c r="X16" s="460"/>
    </row>
    <row r="17" spans="1:50" s="42" customFormat="1" ht="18.75" customHeight="1">
      <c r="A17" s="45"/>
      <c r="B17" s="964" t="str">
        <f>IF(入力シート!$E$38="","",入力シート!$E$38)</f>
        <v/>
      </c>
      <c r="C17" s="964"/>
      <c r="D17" s="964"/>
      <c r="E17" s="964"/>
      <c r="F17" s="964"/>
      <c r="G17" s="293" t="s">
        <v>94</v>
      </c>
      <c r="H17" s="964" t="str">
        <f>IF(入力シート!E39="","",入力シート!$E$39)</f>
        <v/>
      </c>
      <c r="I17" s="964"/>
      <c r="J17" s="964"/>
      <c r="K17" s="964"/>
      <c r="L17" s="964"/>
      <c r="M17" s="964"/>
      <c r="N17" s="288" t="s">
        <v>600</v>
      </c>
      <c r="O17" s="288"/>
      <c r="P17" s="288"/>
      <c r="Q17" s="288"/>
      <c r="R17" s="288"/>
      <c r="S17" s="288"/>
      <c r="T17" s="288"/>
      <c r="U17" s="288"/>
      <c r="V17" s="288"/>
      <c r="W17" s="288"/>
      <c r="X17" s="303"/>
      <c r="AC17" s="274"/>
      <c r="AD17" s="274"/>
      <c r="AE17" s="274"/>
      <c r="AF17" s="274"/>
      <c r="AG17" s="274"/>
      <c r="AH17" s="274"/>
      <c r="AI17" s="274"/>
      <c r="AJ17" s="274"/>
      <c r="AK17" s="274"/>
      <c r="AL17" s="274"/>
      <c r="AM17" s="274"/>
      <c r="AN17" s="274"/>
      <c r="AO17" s="274"/>
      <c r="AP17" s="274"/>
      <c r="AQ17" s="274"/>
      <c r="AR17" s="274"/>
      <c r="AS17" s="274"/>
      <c r="AT17" s="274"/>
      <c r="AU17" s="274"/>
      <c r="AV17" s="274"/>
      <c r="AW17" s="274"/>
      <c r="AX17" s="274"/>
    </row>
    <row r="18" spans="1:50" ht="36" customHeight="1">
      <c r="A18" s="79"/>
      <c r="B18" s="694" t="s">
        <v>632</v>
      </c>
      <c r="C18" s="694"/>
      <c r="D18" s="694"/>
      <c r="E18" s="694"/>
      <c r="F18" s="694"/>
      <c r="G18" s="694"/>
      <c r="H18" s="694"/>
      <c r="I18" s="694"/>
      <c r="J18" s="694"/>
      <c r="K18" s="694"/>
      <c r="L18" s="694"/>
      <c r="M18" s="694"/>
      <c r="N18" s="694"/>
      <c r="O18" s="694"/>
      <c r="P18" s="694"/>
      <c r="Q18" s="694"/>
      <c r="R18" s="694"/>
      <c r="S18" s="694"/>
      <c r="T18" s="694"/>
      <c r="U18" s="694"/>
      <c r="V18" s="694"/>
      <c r="W18" s="694"/>
      <c r="X18" s="460"/>
    </row>
    <row r="19" spans="1:50" ht="27.6" customHeight="1">
      <c r="A19" s="79"/>
      <c r="B19" s="1023" t="s">
        <v>143</v>
      </c>
      <c r="C19" s="1024"/>
      <c r="D19" s="1024"/>
      <c r="E19" s="1024"/>
      <c r="F19" s="1024"/>
      <c r="G19" s="1024"/>
      <c r="H19" s="1024"/>
      <c r="I19" s="1024"/>
      <c r="J19" s="1028">
        <f>入力シート!$E$8</f>
        <v>0</v>
      </c>
      <c r="K19" s="1029"/>
      <c r="L19" s="1029"/>
      <c r="M19" s="1029"/>
      <c r="N19" s="1029"/>
      <c r="O19" s="1029"/>
      <c r="P19" s="1029"/>
      <c r="Q19" s="1029"/>
      <c r="R19" s="1029"/>
      <c r="S19" s="1029"/>
      <c r="T19" s="1029"/>
      <c r="U19" s="1029"/>
      <c r="V19" s="1029"/>
      <c r="W19" s="1030"/>
      <c r="X19" s="460"/>
      <c r="AA19" s="99"/>
    </row>
    <row r="20" spans="1:50" ht="27.6" customHeight="1">
      <c r="A20" s="79"/>
      <c r="B20" s="1039" t="s">
        <v>644</v>
      </c>
      <c r="C20" s="1040"/>
      <c r="D20" s="1040"/>
      <c r="E20" s="1040"/>
      <c r="F20" s="1040"/>
      <c r="G20" s="1040"/>
      <c r="H20" s="1040"/>
      <c r="I20" s="1040"/>
      <c r="J20" s="1025">
        <f>入力シート!$E$40</f>
        <v>0</v>
      </c>
      <c r="K20" s="1026"/>
      <c r="L20" s="1026"/>
      <c r="M20" s="1026"/>
      <c r="N20" s="1026"/>
      <c r="O20" s="1026"/>
      <c r="P20" s="1026"/>
      <c r="Q20" s="1026"/>
      <c r="R20" s="1026"/>
      <c r="S20" s="1026"/>
      <c r="T20" s="1026"/>
      <c r="U20" s="1026"/>
      <c r="V20" s="1026"/>
      <c r="W20" s="1027"/>
      <c r="X20" s="460"/>
    </row>
    <row r="21" spans="1:50" ht="27.6" customHeight="1">
      <c r="A21" s="79"/>
      <c r="B21" s="1037" t="s">
        <v>144</v>
      </c>
      <c r="C21" s="1038"/>
      <c r="D21" s="1038"/>
      <c r="E21" s="1038"/>
      <c r="F21" s="1038"/>
      <c r="G21" s="1038"/>
      <c r="H21" s="1038"/>
      <c r="I21" s="1038"/>
      <c r="J21" s="132" t="s">
        <v>145</v>
      </c>
      <c r="K21" s="1041"/>
      <c r="L21" s="1041"/>
      <c r="M21" s="1041"/>
      <c r="N21" s="1041"/>
      <c r="O21" s="1041"/>
      <c r="P21" s="1041"/>
      <c r="Q21" s="445" t="s">
        <v>146</v>
      </c>
      <c r="R21" s="445"/>
      <c r="S21" s="445"/>
      <c r="T21" s="445"/>
      <c r="U21" s="319"/>
      <c r="V21" s="319"/>
      <c r="W21" s="446"/>
      <c r="X21" s="60"/>
    </row>
    <row r="22" spans="1:50" ht="27.6" customHeight="1">
      <c r="A22" s="79"/>
      <c r="B22" s="1037" t="s">
        <v>147</v>
      </c>
      <c r="C22" s="1038"/>
      <c r="D22" s="1038"/>
      <c r="E22" s="1038"/>
      <c r="F22" s="1038"/>
      <c r="G22" s="1038"/>
      <c r="H22" s="1038"/>
      <c r="I22" s="1038"/>
      <c r="J22" s="1031"/>
      <c r="K22" s="1032"/>
      <c r="L22" s="1032"/>
      <c r="M22" s="1032"/>
      <c r="N22" s="1032"/>
      <c r="O22" s="1032"/>
      <c r="P22" s="1032"/>
      <c r="Q22" s="1032"/>
      <c r="R22" s="1032"/>
      <c r="S22" s="1032"/>
      <c r="T22" s="1032"/>
      <c r="U22" s="1032"/>
      <c r="V22" s="1032"/>
      <c r="W22" s="1033"/>
      <c r="X22" s="60"/>
    </row>
    <row r="23" spans="1:50" ht="27.6" customHeight="1">
      <c r="A23" s="79"/>
      <c r="B23" s="1037" t="s">
        <v>148</v>
      </c>
      <c r="C23" s="1038"/>
      <c r="D23" s="1038"/>
      <c r="E23" s="1038"/>
      <c r="F23" s="1038"/>
      <c r="G23" s="1038"/>
      <c r="H23" s="1038"/>
      <c r="I23" s="1038"/>
      <c r="J23" s="1031"/>
      <c r="K23" s="1032"/>
      <c r="L23" s="1032"/>
      <c r="M23" s="1032"/>
      <c r="N23" s="1032"/>
      <c r="O23" s="1032"/>
      <c r="P23" s="1032"/>
      <c r="Q23" s="1032"/>
      <c r="R23" s="1032"/>
      <c r="S23" s="1032"/>
      <c r="T23" s="1032"/>
      <c r="U23" s="1032"/>
      <c r="V23" s="1032"/>
      <c r="W23" s="1033"/>
      <c r="X23" s="60"/>
    </row>
    <row r="24" spans="1:50" ht="27.6" customHeight="1">
      <c r="A24" s="79"/>
      <c r="B24" s="1037" t="s">
        <v>149</v>
      </c>
      <c r="C24" s="1038"/>
      <c r="D24" s="1038"/>
      <c r="E24" s="1038"/>
      <c r="F24" s="1038"/>
      <c r="G24" s="1038"/>
      <c r="H24" s="1038"/>
      <c r="I24" s="1038"/>
      <c r="J24" s="1034"/>
      <c r="K24" s="1035"/>
      <c r="L24" s="1035"/>
      <c r="M24" s="1035"/>
      <c r="N24" s="1036"/>
      <c r="O24" s="445"/>
      <c r="P24" s="445"/>
      <c r="Q24" s="445"/>
      <c r="R24" s="445"/>
      <c r="S24" s="445"/>
      <c r="T24" s="445"/>
      <c r="U24" s="445"/>
      <c r="V24" s="445"/>
      <c r="W24" s="446"/>
      <c r="X24" s="60"/>
      <c r="Z24" s="56" t="s">
        <v>150</v>
      </c>
    </row>
    <row r="25" spans="1:50" ht="27.6" customHeight="1">
      <c r="A25" s="79"/>
      <c r="B25" s="1037" t="s">
        <v>151</v>
      </c>
      <c r="C25" s="1038"/>
      <c r="D25" s="1038"/>
      <c r="E25" s="1038"/>
      <c r="F25" s="1038"/>
      <c r="G25" s="1038"/>
      <c r="H25" s="1038"/>
      <c r="I25" s="1038"/>
      <c r="J25" s="100"/>
      <c r="K25" s="101"/>
      <c r="L25" s="101"/>
      <c r="M25" s="101"/>
      <c r="N25" s="101"/>
      <c r="O25" s="101"/>
      <c r="P25" s="101"/>
      <c r="Q25" s="101"/>
      <c r="R25" s="101"/>
      <c r="S25" s="101"/>
      <c r="T25" s="101"/>
      <c r="U25" s="102"/>
      <c r="V25" s="319"/>
      <c r="W25" s="81"/>
      <c r="X25" s="60"/>
      <c r="Z25" s="56" t="s">
        <v>152</v>
      </c>
    </row>
    <row r="26" spans="1:50" ht="27.6" customHeight="1">
      <c r="A26" s="79"/>
      <c r="B26" s="1037" t="s">
        <v>153</v>
      </c>
      <c r="C26" s="1038"/>
      <c r="D26" s="1038"/>
      <c r="E26" s="1038"/>
      <c r="F26" s="1038"/>
      <c r="G26" s="1038"/>
      <c r="H26" s="1038"/>
      <c r="I26" s="1038"/>
      <c r="J26" s="1031"/>
      <c r="K26" s="1032"/>
      <c r="L26" s="1032"/>
      <c r="M26" s="1032"/>
      <c r="N26" s="1032"/>
      <c r="O26" s="1032"/>
      <c r="P26" s="1032"/>
      <c r="Q26" s="1032"/>
      <c r="R26" s="1032"/>
      <c r="S26" s="1032"/>
      <c r="T26" s="1032"/>
      <c r="U26" s="1032"/>
      <c r="V26" s="1032"/>
      <c r="W26" s="1033"/>
      <c r="X26" s="60"/>
    </row>
    <row r="27" spans="1:50" ht="27.6" customHeight="1">
      <c r="A27" s="79"/>
      <c r="B27" s="1037" t="s">
        <v>154</v>
      </c>
      <c r="C27" s="1038"/>
      <c r="D27" s="1038"/>
      <c r="E27" s="1038"/>
      <c r="F27" s="1038"/>
      <c r="G27" s="1038"/>
      <c r="H27" s="1038"/>
      <c r="I27" s="1038"/>
      <c r="J27" s="1031"/>
      <c r="K27" s="1032"/>
      <c r="L27" s="1032"/>
      <c r="M27" s="1032"/>
      <c r="N27" s="1032"/>
      <c r="O27" s="1032"/>
      <c r="P27" s="1032"/>
      <c r="Q27" s="1032"/>
      <c r="R27" s="1032"/>
      <c r="S27" s="1032"/>
      <c r="T27" s="1032"/>
      <c r="U27" s="1032"/>
      <c r="V27" s="1032"/>
      <c r="W27" s="1033"/>
      <c r="X27" s="60"/>
    </row>
    <row r="28" spans="1:50" ht="27.6" customHeight="1">
      <c r="A28" s="79"/>
      <c r="B28" s="1037" t="s">
        <v>155</v>
      </c>
      <c r="C28" s="1038"/>
      <c r="D28" s="1038"/>
      <c r="E28" s="1038"/>
      <c r="F28" s="1038"/>
      <c r="G28" s="1038"/>
      <c r="H28" s="1038"/>
      <c r="I28" s="1038"/>
      <c r="J28" s="1031"/>
      <c r="K28" s="1032"/>
      <c r="L28" s="1032"/>
      <c r="M28" s="1032"/>
      <c r="N28" s="1032"/>
      <c r="O28" s="1032"/>
      <c r="P28" s="1032"/>
      <c r="Q28" s="1032"/>
      <c r="R28" s="1032"/>
      <c r="S28" s="1032"/>
      <c r="T28" s="1032"/>
      <c r="U28" s="1032"/>
      <c r="V28" s="1032"/>
      <c r="W28" s="1033"/>
      <c r="X28" s="60"/>
    </row>
    <row r="29" spans="1:50" ht="23.7" customHeight="1">
      <c r="A29" s="79"/>
      <c r="B29" s="447" t="s">
        <v>156</v>
      </c>
      <c r="C29" s="447"/>
      <c r="D29" s="447"/>
      <c r="E29" s="447"/>
      <c r="F29" s="447"/>
      <c r="G29" s="447"/>
      <c r="H29" s="447"/>
      <c r="I29" s="447"/>
      <c r="J29" s="447"/>
      <c r="K29" s="447"/>
      <c r="L29" s="448"/>
      <c r="M29" s="447"/>
      <c r="N29" s="447"/>
      <c r="O29" s="447"/>
      <c r="P29" s="447"/>
      <c r="Q29" s="447"/>
      <c r="R29" s="447"/>
      <c r="S29" s="447"/>
      <c r="T29" s="447"/>
      <c r="U29" s="447"/>
      <c r="V29" s="447"/>
      <c r="W29" s="447"/>
      <c r="X29" s="60"/>
    </row>
    <row r="30" spans="1:50" s="42" customFormat="1" ht="20.100000000000001" customHeight="1">
      <c r="A30" s="97"/>
      <c r="B30" s="296" t="s">
        <v>376</v>
      </c>
      <c r="C30" s="297"/>
      <c r="D30" s="297"/>
      <c r="E30" s="297"/>
      <c r="F30" s="297"/>
      <c r="G30" s="297"/>
      <c r="H30" s="297"/>
      <c r="I30" s="297"/>
      <c r="J30" s="298"/>
      <c r="K30" s="298"/>
      <c r="L30" s="299" t="s">
        <v>237</v>
      </c>
      <c r="M30" s="299"/>
      <c r="N30" s="299"/>
      <c r="O30" s="299"/>
      <c r="P30" s="299"/>
      <c r="Q30" s="299"/>
      <c r="R30" s="299"/>
      <c r="S30" s="299"/>
      <c r="T30" s="299"/>
      <c r="U30" s="299"/>
      <c r="V30" s="299"/>
      <c r="W30" s="400"/>
      <c r="X30" s="96"/>
    </row>
    <row r="31" spans="1:50" s="42" customFormat="1" ht="16.95" customHeight="1">
      <c r="A31" s="45"/>
      <c r="B31" s="300"/>
      <c r="C31" s="301"/>
      <c r="D31" s="302" t="s">
        <v>567</v>
      </c>
      <c r="E31" s="302" t="s">
        <v>45</v>
      </c>
      <c r="F31" s="1013">
        <f>入力シート!$E$18</f>
        <v>0</v>
      </c>
      <c r="G31" s="1013"/>
      <c r="H31" s="1013"/>
      <c r="I31" s="1013"/>
      <c r="J31" s="1013"/>
      <c r="K31" s="1013"/>
      <c r="L31" s="1013"/>
      <c r="M31" s="1013"/>
      <c r="N31" s="1013"/>
      <c r="O31" s="1013"/>
      <c r="P31" s="1013"/>
      <c r="Q31" s="1013"/>
      <c r="R31" s="1013"/>
      <c r="S31" s="1013"/>
      <c r="T31" s="1013"/>
      <c r="U31" s="1013"/>
      <c r="V31" s="1013"/>
      <c r="W31" s="1014"/>
      <c r="X31" s="96"/>
    </row>
    <row r="32" spans="1:50" s="42" customFormat="1" ht="16.95" customHeight="1">
      <c r="A32" s="45"/>
      <c r="B32" s="300"/>
      <c r="C32" s="301"/>
      <c r="D32" s="302" t="s">
        <v>37</v>
      </c>
      <c r="E32" s="963">
        <f>入力シート!$E$19</f>
        <v>0</v>
      </c>
      <c r="F32" s="963"/>
      <c r="G32" s="963"/>
      <c r="H32" s="963"/>
      <c r="I32" s="963"/>
      <c r="J32" s="963"/>
      <c r="K32" s="963"/>
      <c r="L32" s="963"/>
      <c r="M32" s="963"/>
      <c r="N32" s="963"/>
      <c r="O32" s="963"/>
      <c r="P32" s="963"/>
      <c r="Q32" s="963"/>
      <c r="R32" s="963"/>
      <c r="S32" s="963"/>
      <c r="T32" s="963"/>
      <c r="U32" s="963"/>
      <c r="V32" s="963"/>
      <c r="W32" s="1006"/>
      <c r="X32" s="96"/>
    </row>
    <row r="33" spans="1:27" s="42" customFormat="1" ht="16.95" customHeight="1">
      <c r="A33" s="45"/>
      <c r="B33" s="300"/>
      <c r="C33" s="301"/>
      <c r="D33" s="302" t="s">
        <v>568</v>
      </c>
      <c r="E33" s="963" t="str">
        <f>IF(入力シート!$E$20="","",入力シート!$E$20&amp;" / "&amp;入力シート!$E$22)</f>
        <v/>
      </c>
      <c r="F33" s="963"/>
      <c r="G33" s="963"/>
      <c r="H33" s="963"/>
      <c r="I33" s="963"/>
      <c r="J33" s="963"/>
      <c r="K33" s="963"/>
      <c r="L33" s="963"/>
      <c r="M33" s="963"/>
      <c r="N33" s="963"/>
      <c r="O33" s="963"/>
      <c r="P33" s="963"/>
      <c r="Q33" s="963"/>
      <c r="R33" s="963"/>
      <c r="S33" s="963"/>
      <c r="T33" s="963"/>
      <c r="U33" s="963"/>
      <c r="V33" s="963"/>
      <c r="W33" s="1006"/>
      <c r="X33" s="96"/>
    </row>
    <row r="34" spans="1:27" s="42" customFormat="1" ht="16.95" customHeight="1">
      <c r="A34" s="45"/>
      <c r="B34" s="300"/>
      <c r="C34" s="301"/>
      <c r="D34" s="302" t="s">
        <v>38</v>
      </c>
      <c r="E34" s="963">
        <f>入力シート!$E$23</f>
        <v>0</v>
      </c>
      <c r="F34" s="963"/>
      <c r="G34" s="963"/>
      <c r="H34" s="963"/>
      <c r="I34" s="963"/>
      <c r="J34" s="963"/>
      <c r="K34" s="963"/>
      <c r="L34" s="963"/>
      <c r="M34" s="963"/>
      <c r="N34" s="963"/>
      <c r="O34" s="963"/>
      <c r="P34" s="963"/>
      <c r="Q34" s="963"/>
      <c r="R34" s="963"/>
      <c r="S34" s="963"/>
      <c r="T34" s="963"/>
      <c r="U34" s="963"/>
      <c r="V34" s="963"/>
      <c r="W34" s="1006"/>
      <c r="X34" s="97"/>
    </row>
    <row r="35" spans="1:27" s="42" customFormat="1" ht="16.95" customHeight="1">
      <c r="A35" s="45"/>
      <c r="B35" s="300"/>
      <c r="C35" s="301"/>
      <c r="D35" s="302" t="s">
        <v>39</v>
      </c>
      <c r="E35" s="963">
        <f>入力シート!$E$24</f>
        <v>0</v>
      </c>
      <c r="F35" s="963"/>
      <c r="G35" s="963"/>
      <c r="H35" s="963"/>
      <c r="I35" s="963"/>
      <c r="J35" s="963"/>
      <c r="K35" s="963"/>
      <c r="L35" s="963"/>
      <c r="M35" s="963"/>
      <c r="N35" s="963"/>
      <c r="O35" s="963"/>
      <c r="P35" s="963"/>
      <c r="Q35" s="963"/>
      <c r="R35" s="963"/>
      <c r="S35" s="963"/>
      <c r="T35" s="963"/>
      <c r="U35" s="963"/>
      <c r="V35" s="963"/>
      <c r="W35" s="1006"/>
      <c r="X35" s="97"/>
    </row>
    <row r="36" spans="1:27" s="42" customFormat="1" ht="16.95" customHeight="1">
      <c r="A36" s="45"/>
      <c r="B36" s="402"/>
      <c r="C36" s="308"/>
      <c r="D36" s="309" t="s">
        <v>40</v>
      </c>
      <c r="E36" s="1004">
        <f>入力シート!$E$25</f>
        <v>0</v>
      </c>
      <c r="F36" s="1004"/>
      <c r="G36" s="1004"/>
      <c r="H36" s="1004"/>
      <c r="I36" s="1004"/>
      <c r="J36" s="1004"/>
      <c r="K36" s="1004"/>
      <c r="L36" s="1004"/>
      <c r="M36" s="1004"/>
      <c r="N36" s="1004"/>
      <c r="O36" s="1004"/>
      <c r="P36" s="1004"/>
      <c r="Q36" s="1004"/>
      <c r="R36" s="1004"/>
      <c r="S36" s="1004"/>
      <c r="T36" s="1004"/>
      <c r="U36" s="1004"/>
      <c r="V36" s="1004"/>
      <c r="W36" s="1005"/>
      <c r="X36" s="97"/>
    </row>
    <row r="37" spans="1:27" ht="18" customHeight="1">
      <c r="A37" s="63"/>
      <c r="B37" s="62"/>
      <c r="C37" s="62"/>
      <c r="D37" s="62"/>
      <c r="E37" s="62"/>
      <c r="F37" s="62"/>
      <c r="G37" s="62"/>
      <c r="H37" s="62"/>
      <c r="I37" s="62"/>
      <c r="J37" s="62"/>
      <c r="K37" s="62"/>
      <c r="L37" s="63"/>
      <c r="M37" s="64"/>
      <c r="N37" s="64"/>
      <c r="O37" s="64"/>
      <c r="P37" s="64"/>
      <c r="Q37" s="64"/>
      <c r="R37" s="64"/>
      <c r="S37" s="64"/>
      <c r="T37" s="64"/>
      <c r="U37" s="64"/>
      <c r="V37" s="234"/>
      <c r="W37" s="234"/>
      <c r="X37" s="65"/>
    </row>
    <row r="38" spans="1:27" s="57" customFormat="1" ht="9" customHeight="1">
      <c r="A38" s="56"/>
      <c r="B38" s="67"/>
      <c r="C38" s="67"/>
      <c r="D38" s="67"/>
      <c r="E38" s="67"/>
      <c r="F38" s="67"/>
      <c r="G38" s="67"/>
      <c r="H38" s="67"/>
      <c r="I38" s="67"/>
      <c r="J38" s="67"/>
      <c r="K38" s="67"/>
      <c r="L38" s="56"/>
      <c r="M38" s="68"/>
      <c r="N38" s="68"/>
      <c r="O38" s="68"/>
      <c r="P38" s="68"/>
      <c r="Q38" s="68"/>
      <c r="R38" s="68"/>
      <c r="S38" s="68"/>
      <c r="T38" s="68"/>
      <c r="U38" s="68"/>
      <c r="V38" s="69"/>
      <c r="W38" s="69"/>
      <c r="X38" s="58"/>
      <c r="Z38" s="56"/>
      <c r="AA38" s="56"/>
    </row>
    <row r="39" spans="1:27">
      <c r="T39" s="66"/>
      <c r="U39" s="66"/>
    </row>
    <row r="42" spans="1:27">
      <c r="Z42" s="56" t="s">
        <v>235</v>
      </c>
    </row>
    <row r="43" spans="1:27">
      <c r="Z43" s="56" t="s">
        <v>236</v>
      </c>
    </row>
    <row r="44" spans="1:27">
      <c r="Z44" s="56" t="s">
        <v>234</v>
      </c>
    </row>
  </sheetData>
  <sheetProtection algorithmName="SHA-512" hashValue="MY0BC8EMFmFCSMq+NPyz2u0ZH8oBXrYK9nhGNE24bfP9zKew0bTGSmz9nLjXSjPU/I6jhd0P3vdvzprSlxSaaQ==" saltValue="Wx87OMxoAPjdxkn5/uKCKg==" spinCount="100000" sheet="1"/>
  <protectedRanges>
    <protectedRange sqref="L30:L36" name="範囲1_3_1"/>
    <protectedRange sqref="W9 W12" name="範囲1_1_1"/>
    <protectedRange sqref="U10:V11" name="範囲1_4"/>
  </protectedRanges>
  <mergeCells count="33">
    <mergeCell ref="P10:W10"/>
    <mergeCell ref="R3:W3"/>
    <mergeCell ref="J27:W27"/>
    <mergeCell ref="O14:W14"/>
    <mergeCell ref="B15:W15"/>
    <mergeCell ref="B18:W18"/>
    <mergeCell ref="P11:X11"/>
    <mergeCell ref="B26:I26"/>
    <mergeCell ref="B25:I25"/>
    <mergeCell ref="B24:I24"/>
    <mergeCell ref="B23:I23"/>
    <mergeCell ref="B22:I22"/>
    <mergeCell ref="E36:W36"/>
    <mergeCell ref="E35:W35"/>
    <mergeCell ref="E34:W34"/>
    <mergeCell ref="E33:W33"/>
    <mergeCell ref="E32:W32"/>
    <mergeCell ref="F31:W31"/>
    <mergeCell ref="B19:I19"/>
    <mergeCell ref="J20:W20"/>
    <mergeCell ref="J19:W19"/>
    <mergeCell ref="B17:F17"/>
    <mergeCell ref="H17:M17"/>
    <mergeCell ref="J26:W26"/>
    <mergeCell ref="J24:N24"/>
    <mergeCell ref="J28:W28"/>
    <mergeCell ref="B21:I21"/>
    <mergeCell ref="B20:I20"/>
    <mergeCell ref="K21:P21"/>
    <mergeCell ref="J23:W23"/>
    <mergeCell ref="J22:W22"/>
    <mergeCell ref="B28:I28"/>
    <mergeCell ref="B27:I27"/>
  </mergeCells>
  <phoneticPr fontId="4"/>
  <conditionalFormatting sqref="J24:N24">
    <cfRule type="expression" dxfId="10" priority="5">
      <formula>IF($J$24="その他は本欄に直接入力","",$J$24&lt;&gt;"")</formula>
    </cfRule>
  </conditionalFormatting>
  <conditionalFormatting sqref="J25:U25">
    <cfRule type="expression" priority="4">
      <formula>$J$25&lt;&gt;""</formula>
    </cfRule>
  </conditionalFormatting>
  <conditionalFormatting sqref="J22:W22">
    <cfRule type="expression" dxfId="9" priority="7">
      <formula>$J$22&lt;&gt;""</formula>
    </cfRule>
  </conditionalFormatting>
  <conditionalFormatting sqref="J23:W23">
    <cfRule type="expression" dxfId="8" priority="6">
      <formula>$J$23&lt;&gt;""</formula>
    </cfRule>
  </conditionalFormatting>
  <conditionalFormatting sqref="J26:W26">
    <cfRule type="expression" dxfId="7" priority="3">
      <formula>$J$26&lt;&gt;""</formula>
    </cfRule>
  </conditionalFormatting>
  <conditionalFormatting sqref="J27:W27">
    <cfRule type="expression" dxfId="6" priority="2">
      <formula>$J$27&lt;&gt;""</formula>
    </cfRule>
  </conditionalFormatting>
  <conditionalFormatting sqref="J28:W28">
    <cfRule type="expression" dxfId="5" priority="1">
      <formula>$J$28&lt;&gt;""</formula>
    </cfRule>
  </conditionalFormatting>
  <conditionalFormatting sqref="K21:P21">
    <cfRule type="expression" dxfId="4" priority="8">
      <formula>$K$21&lt;&gt;""</formula>
    </cfRule>
  </conditionalFormatting>
  <conditionalFormatting sqref="R3:W3">
    <cfRule type="expression" dxfId="3" priority="9">
      <formula>IF($R$3="年　　月　　日","",$R$3&lt;&gt;"")</formula>
    </cfRule>
  </conditionalFormatting>
  <dataValidations count="1">
    <dataValidation type="list" allowBlank="1" showInputMessage="1" sqref="J24:N24" xr:uid="{00000000-0002-0000-1500-000000000000}">
      <formula1>$Z$42:$Z$44</formula1>
    </dataValidation>
  </dataValidations>
  <pageMargins left="0.70866141732283472" right="0.70866141732283472" top="0.74803149606299213" bottom="0.74803149606299213" header="0.31496062992125984" footer="0.31496062992125984"/>
  <pageSetup paperSize="9" scale="96" orientation="portrait" blackAndWhite="1" r:id="rId1"/>
  <headerFooter>
    <oddFooter>&amp;R（日本産業規格A列4番）</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D9FFFF"/>
  </sheetPr>
  <dimension ref="A1:AX41"/>
  <sheetViews>
    <sheetView view="pageBreakPreview" zoomScaleNormal="100" zoomScaleSheetLayoutView="100" workbookViewId="0"/>
  </sheetViews>
  <sheetFormatPr defaultColWidth="3.59765625" defaultRowHeight="13.2"/>
  <cols>
    <col min="1" max="1" width="2" style="42" customWidth="1"/>
    <col min="2" max="23" width="3.59765625" style="42"/>
    <col min="24" max="24" width="1.8984375" style="42" customWidth="1"/>
    <col min="25" max="16384" width="3.59765625" style="42"/>
  </cols>
  <sheetData>
    <row r="1" spans="1:24" ht="9" customHeight="1">
      <c r="X1" s="58"/>
    </row>
    <row r="2" spans="1:24" ht="12" customHeight="1">
      <c r="A2" s="55"/>
      <c r="B2" s="71"/>
      <c r="C2" s="71"/>
      <c r="D2" s="71"/>
      <c r="E2" s="71"/>
      <c r="F2" s="71"/>
      <c r="G2" s="71"/>
      <c r="H2" s="71"/>
      <c r="I2" s="71"/>
      <c r="J2" s="71"/>
      <c r="K2" s="71"/>
      <c r="L2" s="71"/>
      <c r="M2" s="71"/>
      <c r="N2" s="71"/>
      <c r="O2" s="71"/>
      <c r="P2" s="71"/>
      <c r="Q2" s="71"/>
      <c r="R2" s="71"/>
      <c r="S2" s="71"/>
      <c r="T2" s="71"/>
      <c r="U2" s="71"/>
      <c r="V2" s="71"/>
      <c r="W2" s="71"/>
      <c r="X2" s="236"/>
    </row>
    <row r="3" spans="1:24" ht="15" customHeight="1">
      <c r="A3" s="45"/>
      <c r="B3" s="288" t="s">
        <v>373</v>
      </c>
      <c r="C3" s="288"/>
      <c r="D3" s="288"/>
      <c r="E3" s="288"/>
      <c r="F3" s="288"/>
      <c r="G3" s="288"/>
      <c r="H3" s="288"/>
      <c r="I3" s="288"/>
      <c r="J3" s="288"/>
      <c r="K3" s="288"/>
      <c r="L3" s="288"/>
      <c r="M3" s="288"/>
      <c r="N3" s="288"/>
      <c r="O3" s="288"/>
      <c r="P3" s="288"/>
      <c r="Q3" s="288"/>
      <c r="R3" s="949" t="s">
        <v>601</v>
      </c>
      <c r="S3" s="949"/>
      <c r="T3" s="949"/>
      <c r="U3" s="949"/>
      <c r="V3" s="949"/>
      <c r="W3" s="949"/>
      <c r="X3" s="73" t="s">
        <v>574</v>
      </c>
    </row>
    <row r="4" spans="1:24" ht="13.2" customHeight="1">
      <c r="A4" s="45"/>
      <c r="B4" s="288"/>
      <c r="C4" s="288"/>
      <c r="D4" s="288"/>
      <c r="E4" s="288"/>
      <c r="F4" s="288"/>
      <c r="G4" s="288"/>
      <c r="H4" s="288"/>
      <c r="I4" s="288"/>
      <c r="J4" s="288"/>
      <c r="K4" s="288"/>
      <c r="L4" s="288"/>
      <c r="M4" s="288"/>
      <c r="N4" s="288"/>
      <c r="O4" s="288"/>
      <c r="P4" s="288"/>
      <c r="Q4" s="288"/>
      <c r="R4" s="288"/>
      <c r="S4" s="288"/>
      <c r="T4" s="288"/>
      <c r="U4" s="288"/>
      <c r="V4" s="288"/>
      <c r="W4" s="288"/>
      <c r="X4" s="73"/>
    </row>
    <row r="5" spans="1:24" ht="15" customHeight="1">
      <c r="A5" s="45"/>
      <c r="B5" s="288" t="s">
        <v>28</v>
      </c>
      <c r="C5" s="288"/>
      <c r="D5" s="288"/>
      <c r="E5" s="288"/>
      <c r="F5" s="288"/>
      <c r="G5" s="288"/>
      <c r="H5" s="288"/>
      <c r="I5" s="288"/>
      <c r="J5" s="288"/>
      <c r="K5" s="288"/>
      <c r="L5" s="288"/>
      <c r="M5" s="288"/>
      <c r="N5" s="288"/>
      <c r="O5" s="288"/>
      <c r="P5" s="289"/>
      <c r="Q5" s="289"/>
      <c r="R5" s="289"/>
      <c r="S5" s="289"/>
      <c r="T5" s="289"/>
      <c r="U5" s="289"/>
      <c r="V5" s="288"/>
      <c r="W5" s="288"/>
      <c r="X5" s="73"/>
    </row>
    <row r="6" spans="1:24" ht="15" customHeight="1">
      <c r="A6" s="45"/>
      <c r="B6" s="288" t="s">
        <v>29</v>
      </c>
      <c r="C6" s="288"/>
      <c r="D6" s="288"/>
      <c r="E6" s="288"/>
      <c r="F6" s="288"/>
      <c r="G6" s="288"/>
      <c r="H6" s="288"/>
      <c r="I6" s="288"/>
      <c r="J6" s="288"/>
      <c r="K6" s="288"/>
      <c r="L6" s="288"/>
      <c r="M6" s="288"/>
      <c r="N6" s="288"/>
      <c r="O6" s="288"/>
      <c r="P6" s="289"/>
      <c r="Q6" s="289"/>
      <c r="R6" s="289"/>
      <c r="S6" s="289"/>
      <c r="T6" s="289"/>
      <c r="U6" s="289"/>
      <c r="V6" s="288"/>
      <c r="W6" s="288"/>
      <c r="X6" s="73"/>
    </row>
    <row r="7" spans="1:24" ht="15" customHeight="1">
      <c r="A7" s="45"/>
      <c r="B7" s="288"/>
      <c r="C7" s="288"/>
      <c r="D7" s="288"/>
      <c r="E7" s="288"/>
      <c r="F7" s="288"/>
      <c r="G7" s="288"/>
      <c r="H7" s="288"/>
      <c r="I7" s="288"/>
      <c r="J7" s="288"/>
      <c r="K7" s="288"/>
      <c r="L7" s="288"/>
      <c r="M7" s="288"/>
      <c r="N7" s="288"/>
      <c r="O7" s="288"/>
      <c r="P7" s="289"/>
      <c r="Q7" s="289"/>
      <c r="R7" s="289"/>
      <c r="S7" s="289"/>
      <c r="T7" s="289"/>
      <c r="U7" s="289"/>
      <c r="V7" s="288"/>
      <c r="W7" s="288"/>
      <c r="X7" s="73"/>
    </row>
    <row r="8" spans="1:24" ht="15" customHeight="1">
      <c r="A8" s="45"/>
      <c r="B8" s="288"/>
      <c r="C8" s="288"/>
      <c r="D8" s="288"/>
      <c r="E8" s="288"/>
      <c r="F8" s="288"/>
      <c r="G8" s="288"/>
      <c r="H8" s="288"/>
      <c r="I8" s="288"/>
      <c r="J8" s="288"/>
      <c r="K8" s="288" t="s">
        <v>267</v>
      </c>
      <c r="L8" s="288"/>
      <c r="M8" s="288"/>
      <c r="N8" s="288"/>
      <c r="O8" s="288"/>
      <c r="P8" s="288"/>
      <c r="Q8" s="288"/>
      <c r="R8" s="288"/>
      <c r="S8" s="288"/>
      <c r="T8" s="288"/>
      <c r="U8" s="291"/>
      <c r="V8" s="288"/>
      <c r="W8" s="288"/>
      <c r="X8" s="73"/>
    </row>
    <row r="9" spans="1:24" ht="15" customHeight="1">
      <c r="A9" s="45"/>
      <c r="B9" s="289"/>
      <c r="C9" s="289"/>
      <c r="D9" s="289"/>
      <c r="E9" s="289"/>
      <c r="F9" s="289"/>
      <c r="G9" s="289"/>
      <c r="H9" s="289"/>
      <c r="I9" s="289"/>
      <c r="J9" s="289"/>
      <c r="K9" s="289"/>
      <c r="L9" s="288" t="s">
        <v>573</v>
      </c>
      <c r="M9" s="288"/>
      <c r="N9" s="288"/>
      <c r="O9" s="292">
        <f>入力シート!$E$12</f>
        <v>0</v>
      </c>
      <c r="P9" s="288"/>
      <c r="Q9" s="288"/>
      <c r="R9" s="288"/>
      <c r="S9" s="288"/>
      <c r="T9" s="288"/>
      <c r="U9" s="290"/>
      <c r="V9" s="290"/>
      <c r="W9" s="288"/>
      <c r="X9" s="73"/>
    </row>
    <row r="10" spans="1:24" ht="15" customHeight="1">
      <c r="A10" s="45"/>
      <c r="B10" s="289"/>
      <c r="C10" s="289"/>
      <c r="D10" s="289"/>
      <c r="E10" s="289"/>
      <c r="F10" s="289"/>
      <c r="G10" s="289"/>
      <c r="H10" s="289"/>
      <c r="I10" s="289"/>
      <c r="J10" s="289"/>
      <c r="K10" s="289"/>
      <c r="L10" s="288" t="s">
        <v>364</v>
      </c>
      <c r="M10" s="288"/>
      <c r="N10" s="962">
        <f>入力シート!$E$13</f>
        <v>0</v>
      </c>
      <c r="O10" s="962"/>
      <c r="P10" s="962"/>
      <c r="Q10" s="962"/>
      <c r="R10" s="962"/>
      <c r="S10" s="962"/>
      <c r="T10" s="962"/>
      <c r="U10" s="962"/>
      <c r="V10" s="962"/>
      <c r="W10" s="288"/>
      <c r="X10" s="73"/>
    </row>
    <row r="11" spans="1:24" ht="15" customHeight="1">
      <c r="A11" s="45"/>
      <c r="B11" s="289"/>
      <c r="C11" s="289"/>
      <c r="D11" s="289"/>
      <c r="E11" s="289"/>
      <c r="F11" s="289"/>
      <c r="G11" s="289"/>
      <c r="H11" s="289"/>
      <c r="I11" s="289"/>
      <c r="J11" s="289"/>
      <c r="K11" s="289"/>
      <c r="L11" s="288" t="s">
        <v>365</v>
      </c>
      <c r="M11" s="288"/>
      <c r="N11" s="963">
        <f>入力シート!$E$11</f>
        <v>0</v>
      </c>
      <c r="O11" s="963"/>
      <c r="P11" s="963"/>
      <c r="Q11" s="963"/>
      <c r="R11" s="963"/>
      <c r="S11" s="963"/>
      <c r="T11" s="963"/>
      <c r="U11" s="963"/>
      <c r="V11" s="963"/>
      <c r="W11" s="292"/>
      <c r="X11" s="279"/>
    </row>
    <row r="12" spans="1:24" ht="15" customHeight="1">
      <c r="A12" s="45"/>
      <c r="B12" s="289"/>
      <c r="C12" s="289"/>
      <c r="D12" s="289"/>
      <c r="E12" s="289"/>
      <c r="F12" s="289"/>
      <c r="G12" s="289"/>
      <c r="H12" s="289"/>
      <c r="I12" s="289"/>
      <c r="J12" s="289"/>
      <c r="K12" s="289"/>
      <c r="L12" s="288" t="s">
        <v>366</v>
      </c>
      <c r="M12" s="288"/>
      <c r="N12" s="288"/>
      <c r="O12" s="292">
        <f>入力シート!$E$16</f>
        <v>0</v>
      </c>
      <c r="P12" s="288"/>
      <c r="Q12" s="288"/>
      <c r="R12" s="288"/>
      <c r="S12" s="288"/>
      <c r="T12" s="288"/>
      <c r="U12" s="290"/>
      <c r="V12" s="290"/>
      <c r="W12" s="288"/>
      <c r="X12" s="73"/>
    </row>
    <row r="13" spans="1:24" ht="15" customHeight="1">
      <c r="A13" s="45"/>
      <c r="B13" s="289"/>
      <c r="C13" s="289"/>
      <c r="D13" s="289"/>
      <c r="E13" s="289"/>
      <c r="F13" s="289"/>
      <c r="G13" s="289"/>
      <c r="H13" s="289"/>
      <c r="I13" s="289"/>
      <c r="J13" s="289"/>
      <c r="K13" s="289"/>
      <c r="L13" s="288" t="s">
        <v>367</v>
      </c>
      <c r="M13" s="288"/>
      <c r="N13" s="288"/>
      <c r="O13" s="292">
        <f>入力シート!$E$17</f>
        <v>0</v>
      </c>
      <c r="P13" s="288"/>
      <c r="Q13" s="288"/>
      <c r="R13" s="288"/>
      <c r="S13" s="288"/>
      <c r="T13" s="288"/>
      <c r="U13" s="288"/>
      <c r="V13" s="293"/>
      <c r="W13" s="288"/>
      <c r="X13" s="73"/>
    </row>
    <row r="14" spans="1:24" ht="13.2" customHeight="1">
      <c r="A14" s="45"/>
      <c r="B14" s="289"/>
      <c r="C14" s="289"/>
      <c r="D14" s="289"/>
      <c r="E14" s="289"/>
      <c r="F14" s="289"/>
      <c r="G14" s="289"/>
      <c r="H14" s="289"/>
      <c r="I14" s="289"/>
      <c r="J14" s="289"/>
      <c r="K14" s="289"/>
      <c r="L14" s="288"/>
      <c r="M14" s="288"/>
      <c r="N14" s="288"/>
      <c r="O14" s="288"/>
      <c r="P14" s="288"/>
      <c r="Q14" s="288"/>
      <c r="R14" s="288"/>
      <c r="S14" s="288"/>
      <c r="T14" s="288"/>
      <c r="U14" s="293"/>
      <c r="V14" s="288"/>
      <c r="W14" s="288"/>
      <c r="X14" s="73"/>
    </row>
    <row r="15" spans="1:24" ht="35.25" customHeight="1">
      <c r="A15" s="45"/>
      <c r="B15" s="692" t="s">
        <v>133</v>
      </c>
      <c r="C15" s="692"/>
      <c r="D15" s="692"/>
      <c r="E15" s="692"/>
      <c r="F15" s="692"/>
      <c r="G15" s="692"/>
      <c r="H15" s="692"/>
      <c r="I15" s="692"/>
      <c r="J15" s="692"/>
      <c r="K15" s="692"/>
      <c r="L15" s="692"/>
      <c r="M15" s="692"/>
      <c r="N15" s="692"/>
      <c r="O15" s="692"/>
      <c r="P15" s="692"/>
      <c r="Q15" s="692"/>
      <c r="R15" s="692"/>
      <c r="S15" s="692"/>
      <c r="T15" s="692"/>
      <c r="U15" s="692"/>
      <c r="V15" s="692"/>
      <c r="W15" s="692"/>
      <c r="X15" s="73"/>
    </row>
    <row r="16" spans="1:24">
      <c r="A16" s="45"/>
      <c r="B16" s="288"/>
      <c r="C16" s="288"/>
      <c r="D16" s="288"/>
      <c r="E16" s="288"/>
      <c r="F16" s="288"/>
      <c r="G16" s="288"/>
      <c r="H16" s="288"/>
      <c r="I16" s="288"/>
      <c r="J16" s="288"/>
      <c r="K16" s="288"/>
      <c r="L16" s="288"/>
      <c r="M16" s="288"/>
      <c r="N16" s="288"/>
      <c r="O16" s="288"/>
      <c r="P16" s="288"/>
      <c r="Q16" s="288"/>
      <c r="R16" s="288"/>
      <c r="S16" s="288"/>
      <c r="T16" s="288"/>
      <c r="U16" s="288"/>
      <c r="V16" s="288"/>
      <c r="W16" s="288"/>
      <c r="X16" s="73"/>
    </row>
    <row r="17" spans="1:50" ht="18.75" customHeight="1">
      <c r="A17" s="45"/>
      <c r="B17" s="964" t="str">
        <f>IF(入力シート!$E$38="","",入力シート!$E$38)</f>
        <v/>
      </c>
      <c r="C17" s="964"/>
      <c r="D17" s="964"/>
      <c r="E17" s="964"/>
      <c r="F17" s="964"/>
      <c r="G17" s="293" t="s">
        <v>94</v>
      </c>
      <c r="H17" s="964" t="str">
        <f>IF(入力シート!$E$39="","",入力シート!$E$39)</f>
        <v/>
      </c>
      <c r="I17" s="964"/>
      <c r="J17" s="964"/>
      <c r="K17" s="964"/>
      <c r="L17" s="964"/>
      <c r="M17" s="964"/>
      <c r="N17" s="288" t="s">
        <v>615</v>
      </c>
      <c r="O17" s="288"/>
      <c r="P17" s="288"/>
      <c r="Q17" s="288"/>
      <c r="R17" s="288"/>
      <c r="S17" s="288"/>
      <c r="T17" s="288"/>
      <c r="U17" s="288"/>
      <c r="V17" s="288"/>
      <c r="W17" s="288"/>
      <c r="X17" s="73"/>
      <c r="AC17" s="274"/>
      <c r="AD17" s="274"/>
      <c r="AE17" s="274"/>
      <c r="AF17" s="274"/>
      <c r="AG17" s="274"/>
      <c r="AH17" s="274"/>
      <c r="AI17" s="274"/>
      <c r="AJ17" s="274"/>
      <c r="AK17" s="274"/>
      <c r="AL17" s="274"/>
      <c r="AM17" s="274"/>
      <c r="AN17" s="274"/>
      <c r="AO17" s="274"/>
      <c r="AP17" s="274"/>
      <c r="AQ17" s="274"/>
      <c r="AR17" s="274"/>
      <c r="AS17" s="274"/>
      <c r="AT17" s="274"/>
      <c r="AU17" s="274"/>
      <c r="AV17" s="274"/>
      <c r="AW17" s="274"/>
      <c r="AX17" s="274"/>
    </row>
    <row r="18" spans="1:50" ht="43.2" customHeight="1">
      <c r="A18" s="45"/>
      <c r="B18" s="694" t="s">
        <v>658</v>
      </c>
      <c r="C18" s="694"/>
      <c r="D18" s="694"/>
      <c r="E18" s="694"/>
      <c r="F18" s="694"/>
      <c r="G18" s="694"/>
      <c r="H18" s="694"/>
      <c r="I18" s="694"/>
      <c r="J18" s="694"/>
      <c r="K18" s="694"/>
      <c r="L18" s="694"/>
      <c r="M18" s="694"/>
      <c r="N18" s="694"/>
      <c r="O18" s="694"/>
      <c r="P18" s="694"/>
      <c r="Q18" s="694"/>
      <c r="R18" s="694"/>
      <c r="S18" s="694"/>
      <c r="T18" s="694"/>
      <c r="U18" s="694"/>
      <c r="V18" s="694"/>
      <c r="W18" s="694"/>
      <c r="X18" s="276"/>
    </row>
    <row r="19" spans="1:50" ht="18" customHeight="1">
      <c r="A19" s="45"/>
      <c r="B19" s="936" t="s">
        <v>123</v>
      </c>
      <c r="C19" s="936"/>
      <c r="D19" s="936"/>
      <c r="E19" s="936"/>
      <c r="F19" s="936"/>
      <c r="G19" s="936"/>
      <c r="H19" s="936"/>
      <c r="I19" s="936"/>
      <c r="J19" s="936"/>
      <c r="K19" s="936"/>
      <c r="L19" s="936"/>
      <c r="M19" s="936"/>
      <c r="N19" s="936"/>
      <c r="O19" s="936"/>
      <c r="P19" s="936"/>
      <c r="Q19" s="936"/>
      <c r="R19" s="936"/>
      <c r="S19" s="936"/>
      <c r="T19" s="936"/>
      <c r="U19" s="936"/>
      <c r="V19" s="936"/>
      <c r="W19" s="936"/>
      <c r="X19" s="73"/>
    </row>
    <row r="20" spans="1:50" ht="28.2" customHeight="1">
      <c r="A20" s="45"/>
      <c r="B20" s="937" t="s">
        <v>42</v>
      </c>
      <c r="C20" s="938"/>
      <c r="D20" s="938"/>
      <c r="E20" s="938"/>
      <c r="F20" s="938"/>
      <c r="G20" s="938"/>
      <c r="H20" s="938"/>
      <c r="I20" s="939"/>
      <c r="J20" s="1015">
        <f>入力シート!$E$8</f>
        <v>0</v>
      </c>
      <c r="K20" s="1016"/>
      <c r="L20" s="1016"/>
      <c r="M20" s="1016"/>
      <c r="N20" s="1016"/>
      <c r="O20" s="1016"/>
      <c r="P20" s="1016"/>
      <c r="Q20" s="1016"/>
      <c r="R20" s="1016"/>
      <c r="S20" s="1016"/>
      <c r="T20" s="1016"/>
      <c r="U20" s="1016"/>
      <c r="V20" s="1016"/>
      <c r="W20" s="1017"/>
      <c r="X20" s="92"/>
    </row>
    <row r="21" spans="1:50" ht="18" customHeight="1">
      <c r="A21" s="45"/>
      <c r="B21" s="953" t="s">
        <v>99</v>
      </c>
      <c r="C21" s="936"/>
      <c r="D21" s="936"/>
      <c r="E21" s="936"/>
      <c r="F21" s="936"/>
      <c r="G21" s="936"/>
      <c r="H21" s="936"/>
      <c r="I21" s="954"/>
      <c r="J21" s="434">
        <f>入力シート!$E$40</f>
        <v>0</v>
      </c>
      <c r="K21" s="435"/>
      <c r="L21" s="435"/>
      <c r="M21" s="435"/>
      <c r="N21" s="435"/>
      <c r="O21" s="435"/>
      <c r="P21" s="435"/>
      <c r="Q21" s="435"/>
      <c r="R21" s="435"/>
      <c r="S21" s="435"/>
      <c r="T21" s="435"/>
      <c r="U21" s="435"/>
      <c r="V21" s="435"/>
      <c r="W21" s="436"/>
      <c r="X21" s="92"/>
    </row>
    <row r="22" spans="1:50" ht="22.5" customHeight="1">
      <c r="A22" s="45"/>
      <c r="B22" s="1053" t="s">
        <v>253</v>
      </c>
      <c r="C22" s="1054"/>
      <c r="D22" s="1054"/>
      <c r="E22" s="1054"/>
      <c r="F22" s="1054"/>
      <c r="G22" s="1054"/>
      <c r="H22" s="1054"/>
      <c r="I22" s="1055"/>
      <c r="J22" s="304"/>
      <c r="K22" s="306"/>
      <c r="L22" s="306"/>
      <c r="M22" s="306"/>
      <c r="N22" s="306"/>
      <c r="O22" s="306"/>
      <c r="P22" s="306" t="s">
        <v>136</v>
      </c>
      <c r="Q22" s="1011"/>
      <c r="R22" s="1011"/>
      <c r="S22" s="1011"/>
      <c r="T22" s="1011"/>
      <c r="U22" s="1011"/>
      <c r="V22" s="288" t="s">
        <v>137</v>
      </c>
      <c r="W22" s="303"/>
      <c r="X22" s="73"/>
    </row>
    <row r="23" spans="1:50" ht="18.899999999999999" customHeight="1">
      <c r="A23" s="45"/>
      <c r="B23" s="1056" t="s">
        <v>135</v>
      </c>
      <c r="C23" s="1057"/>
      <c r="D23" s="1057"/>
      <c r="E23" s="1057"/>
      <c r="F23" s="1057"/>
      <c r="G23" s="1057"/>
      <c r="H23" s="1057"/>
      <c r="I23" s="1058"/>
      <c r="J23" s="1051"/>
      <c r="K23" s="1052"/>
      <c r="L23" s="306" t="s">
        <v>92</v>
      </c>
      <c r="M23" s="450"/>
      <c r="N23" s="306" t="s">
        <v>93</v>
      </c>
      <c r="O23" s="450"/>
      <c r="P23" s="306" t="s">
        <v>97</v>
      </c>
      <c r="Q23" s="306"/>
      <c r="R23" s="306"/>
      <c r="S23" s="306"/>
      <c r="T23" s="306"/>
      <c r="U23" s="306"/>
      <c r="V23" s="306"/>
      <c r="W23" s="449"/>
      <c r="X23" s="73"/>
    </row>
    <row r="24" spans="1:50" ht="18.899999999999999" customHeight="1">
      <c r="A24" s="45"/>
      <c r="B24" s="1047"/>
      <c r="C24" s="1048"/>
      <c r="D24" s="1048"/>
      <c r="E24" s="1048"/>
      <c r="F24" s="1048"/>
      <c r="G24" s="1048"/>
      <c r="H24" s="1048"/>
      <c r="I24" s="1049"/>
      <c r="J24" s="402"/>
      <c r="K24" s="307"/>
      <c r="L24" s="307"/>
      <c r="M24" s="307"/>
      <c r="N24" s="307"/>
      <c r="O24" s="307"/>
      <c r="P24" s="307" t="s">
        <v>136</v>
      </c>
      <c r="Q24" s="1043"/>
      <c r="R24" s="1043"/>
      <c r="S24" s="1043"/>
      <c r="T24" s="1043"/>
      <c r="U24" s="1043"/>
      <c r="V24" s="307" t="s">
        <v>137</v>
      </c>
      <c r="W24" s="310"/>
      <c r="X24" s="73"/>
    </row>
    <row r="25" spans="1:50" ht="18.899999999999999" customHeight="1">
      <c r="A25" s="45"/>
      <c r="B25" s="1056" t="s">
        <v>135</v>
      </c>
      <c r="C25" s="1057"/>
      <c r="D25" s="1057"/>
      <c r="E25" s="1057"/>
      <c r="F25" s="1057"/>
      <c r="G25" s="1057"/>
      <c r="H25" s="1057"/>
      <c r="I25" s="1058"/>
      <c r="J25" s="1051"/>
      <c r="K25" s="1052"/>
      <c r="L25" s="306" t="s">
        <v>92</v>
      </c>
      <c r="M25" s="450"/>
      <c r="N25" s="306" t="s">
        <v>93</v>
      </c>
      <c r="O25" s="450"/>
      <c r="P25" s="306" t="s">
        <v>97</v>
      </c>
      <c r="Q25" s="306"/>
      <c r="R25" s="306"/>
      <c r="S25" s="306"/>
      <c r="T25" s="306"/>
      <c r="U25" s="306"/>
      <c r="V25" s="306"/>
      <c r="W25" s="449"/>
      <c r="X25" s="73"/>
    </row>
    <row r="26" spans="1:50" ht="18.899999999999999" customHeight="1">
      <c r="A26" s="45"/>
      <c r="B26" s="1044"/>
      <c r="C26" s="1045"/>
      <c r="D26" s="1045"/>
      <c r="E26" s="1045"/>
      <c r="F26" s="1045"/>
      <c r="G26" s="1045"/>
      <c r="H26" s="1045"/>
      <c r="I26" s="1046"/>
      <c r="J26" s="300" t="s">
        <v>138</v>
      </c>
      <c r="K26" s="288"/>
      <c r="L26" s="288"/>
      <c r="M26" s="288"/>
      <c r="N26" s="288"/>
      <c r="O26" s="288"/>
      <c r="P26" s="288" t="s">
        <v>136</v>
      </c>
      <c r="Q26" s="1050"/>
      <c r="R26" s="1050"/>
      <c r="S26" s="1050"/>
      <c r="T26" s="1050"/>
      <c r="U26" s="1050"/>
      <c r="V26" s="288" t="s">
        <v>137</v>
      </c>
      <c r="W26" s="303"/>
      <c r="X26" s="73"/>
    </row>
    <row r="27" spans="1:50" ht="18.899999999999999" customHeight="1">
      <c r="A27" s="45"/>
      <c r="B27" s="1044"/>
      <c r="C27" s="1045"/>
      <c r="D27" s="1045"/>
      <c r="E27" s="1045"/>
      <c r="F27" s="1045"/>
      <c r="G27" s="1045"/>
      <c r="H27" s="1045"/>
      <c r="I27" s="1046"/>
      <c r="J27" s="300" t="s">
        <v>139</v>
      </c>
      <c r="K27" s="288"/>
      <c r="L27" s="288"/>
      <c r="M27" s="288"/>
      <c r="N27" s="288"/>
      <c r="O27" s="288"/>
      <c r="P27" s="288" t="s">
        <v>136</v>
      </c>
      <c r="Q27" s="1050"/>
      <c r="R27" s="1050"/>
      <c r="S27" s="1050"/>
      <c r="T27" s="1050"/>
      <c r="U27" s="1050"/>
      <c r="V27" s="288" t="s">
        <v>137</v>
      </c>
      <c r="W27" s="303"/>
      <c r="X27" s="73"/>
    </row>
    <row r="28" spans="1:50" ht="18.899999999999999" customHeight="1">
      <c r="A28" s="45"/>
      <c r="B28" s="1047"/>
      <c r="C28" s="1048"/>
      <c r="D28" s="1048"/>
      <c r="E28" s="1048"/>
      <c r="F28" s="1048"/>
      <c r="G28" s="1048"/>
      <c r="H28" s="1048"/>
      <c r="I28" s="1049"/>
      <c r="J28" s="402" t="s">
        <v>140</v>
      </c>
      <c r="K28" s="307"/>
      <c r="L28" s="307"/>
      <c r="M28" s="307"/>
      <c r="N28" s="307"/>
      <c r="O28" s="307"/>
      <c r="P28" s="307" t="s">
        <v>136</v>
      </c>
      <c r="Q28" s="1043"/>
      <c r="R28" s="1043"/>
      <c r="S28" s="1043"/>
      <c r="T28" s="1043"/>
      <c r="U28" s="1043"/>
      <c r="V28" s="307" t="s">
        <v>137</v>
      </c>
      <c r="W28" s="310"/>
      <c r="X28" s="73"/>
    </row>
    <row r="29" spans="1:50" ht="18.899999999999999" customHeight="1">
      <c r="A29" s="45"/>
      <c r="B29" s="1018" t="s">
        <v>134</v>
      </c>
      <c r="C29" s="1019"/>
      <c r="D29" s="1019"/>
      <c r="E29" s="1019"/>
      <c r="F29" s="1019"/>
      <c r="G29" s="1019"/>
      <c r="H29" s="1019"/>
      <c r="I29" s="1020"/>
      <c r="J29" s="296" t="s">
        <v>141</v>
      </c>
      <c r="K29" s="295"/>
      <c r="L29" s="295"/>
      <c r="M29" s="295"/>
      <c r="N29" s="295"/>
      <c r="O29" s="295"/>
      <c r="P29" s="295"/>
      <c r="Q29" s="295"/>
      <c r="R29" s="295"/>
      <c r="S29" s="295"/>
      <c r="T29" s="295"/>
      <c r="U29" s="295"/>
      <c r="V29" s="295"/>
      <c r="W29" s="437"/>
      <c r="X29" s="73"/>
    </row>
    <row r="30" spans="1:50" ht="18.899999999999999" customHeight="1">
      <c r="A30" s="45"/>
      <c r="B30" s="1044" t="s">
        <v>249</v>
      </c>
      <c r="C30" s="1045"/>
      <c r="D30" s="1045"/>
      <c r="E30" s="1045"/>
      <c r="F30" s="1045"/>
      <c r="G30" s="1045"/>
      <c r="H30" s="1045"/>
      <c r="I30" s="1046"/>
      <c r="J30" s="300" t="s">
        <v>138</v>
      </c>
      <c r="K30" s="288"/>
      <c r="L30" s="288"/>
      <c r="M30" s="288"/>
      <c r="N30" s="288"/>
      <c r="O30" s="288"/>
      <c r="P30" s="288" t="s">
        <v>136</v>
      </c>
      <c r="Q30" s="1050"/>
      <c r="R30" s="1050"/>
      <c r="S30" s="1050"/>
      <c r="T30" s="1050"/>
      <c r="U30" s="1050"/>
      <c r="V30" s="288" t="s">
        <v>137</v>
      </c>
      <c r="W30" s="303"/>
      <c r="X30" s="73"/>
    </row>
    <row r="31" spans="1:50" ht="18.899999999999999" customHeight="1">
      <c r="A31" s="45"/>
      <c r="B31" s="1044"/>
      <c r="C31" s="1045"/>
      <c r="D31" s="1045"/>
      <c r="E31" s="1045"/>
      <c r="F31" s="1045"/>
      <c r="G31" s="1045"/>
      <c r="H31" s="1045"/>
      <c r="I31" s="1046"/>
      <c r="J31" s="300" t="s">
        <v>139</v>
      </c>
      <c r="K31" s="288"/>
      <c r="L31" s="288"/>
      <c r="M31" s="288"/>
      <c r="N31" s="288"/>
      <c r="O31" s="288"/>
      <c r="P31" s="288" t="s">
        <v>136</v>
      </c>
      <c r="Q31" s="1050"/>
      <c r="R31" s="1050"/>
      <c r="S31" s="1050"/>
      <c r="T31" s="1050"/>
      <c r="U31" s="1050"/>
      <c r="V31" s="288" t="s">
        <v>137</v>
      </c>
      <c r="W31" s="303"/>
      <c r="X31" s="73"/>
    </row>
    <row r="32" spans="1:50" ht="18.899999999999999" customHeight="1">
      <c r="A32" s="45"/>
      <c r="B32" s="1047"/>
      <c r="C32" s="1048"/>
      <c r="D32" s="1048"/>
      <c r="E32" s="1048"/>
      <c r="F32" s="1048"/>
      <c r="G32" s="1048"/>
      <c r="H32" s="1048"/>
      <c r="I32" s="1049"/>
      <c r="J32" s="402" t="s">
        <v>140</v>
      </c>
      <c r="K32" s="307"/>
      <c r="L32" s="307"/>
      <c r="M32" s="307"/>
      <c r="N32" s="307"/>
      <c r="O32" s="307"/>
      <c r="P32" s="307" t="s">
        <v>136</v>
      </c>
      <c r="Q32" s="1043"/>
      <c r="R32" s="1043"/>
      <c r="S32" s="1043"/>
      <c r="T32" s="1043"/>
      <c r="U32" s="1043"/>
      <c r="V32" s="307" t="s">
        <v>137</v>
      </c>
      <c r="W32" s="310"/>
      <c r="X32" s="73"/>
    </row>
    <row r="33" spans="1:24" ht="10.95" customHeight="1">
      <c r="A33" s="45"/>
      <c r="B33" s="288"/>
      <c r="C33" s="288"/>
      <c r="D33" s="288"/>
      <c r="E33" s="288"/>
      <c r="F33" s="288"/>
      <c r="G33" s="288"/>
      <c r="H33" s="288"/>
      <c r="I33" s="288"/>
      <c r="J33" s="288"/>
      <c r="K33" s="288"/>
      <c r="L33" s="288"/>
      <c r="M33" s="288"/>
      <c r="N33" s="288"/>
      <c r="O33" s="288"/>
      <c r="P33" s="288"/>
      <c r="Q33" s="288"/>
      <c r="R33" s="288"/>
      <c r="S33" s="288"/>
      <c r="T33" s="288"/>
      <c r="U33" s="288"/>
      <c r="V33" s="288"/>
      <c r="W33" s="288"/>
      <c r="X33" s="73"/>
    </row>
    <row r="34" spans="1:24" ht="20.100000000000001" customHeight="1">
      <c r="A34" s="45"/>
      <c r="B34" s="296" t="s">
        <v>376</v>
      </c>
      <c r="C34" s="297"/>
      <c r="D34" s="297"/>
      <c r="E34" s="297"/>
      <c r="F34" s="297"/>
      <c r="G34" s="297"/>
      <c r="H34" s="297"/>
      <c r="I34" s="297"/>
      <c r="J34" s="298"/>
      <c r="K34" s="298"/>
      <c r="L34" s="299" t="s">
        <v>237</v>
      </c>
      <c r="M34" s="299"/>
      <c r="N34" s="299"/>
      <c r="O34" s="299"/>
      <c r="P34" s="299"/>
      <c r="Q34" s="299"/>
      <c r="R34" s="299"/>
      <c r="S34" s="299"/>
      <c r="T34" s="299"/>
      <c r="U34" s="299"/>
      <c r="V34" s="299"/>
      <c r="W34" s="400"/>
      <c r="X34" s="96"/>
    </row>
    <row r="35" spans="1:24" ht="19.2" customHeight="1">
      <c r="A35" s="45"/>
      <c r="B35" s="300"/>
      <c r="C35" s="301"/>
      <c r="D35" s="302" t="s">
        <v>567</v>
      </c>
      <c r="E35" s="302" t="s">
        <v>45</v>
      </c>
      <c r="F35" s="1013">
        <f>入力シート!$E$18</f>
        <v>0</v>
      </c>
      <c r="G35" s="1013"/>
      <c r="H35" s="1013"/>
      <c r="I35" s="1013"/>
      <c r="J35" s="1013"/>
      <c r="K35" s="1013"/>
      <c r="L35" s="1013"/>
      <c r="M35" s="1013"/>
      <c r="N35" s="1013"/>
      <c r="O35" s="1013"/>
      <c r="P35" s="1013"/>
      <c r="Q35" s="1013"/>
      <c r="R35" s="1013"/>
      <c r="S35" s="1013"/>
      <c r="T35" s="1013"/>
      <c r="U35" s="1013"/>
      <c r="V35" s="1013"/>
      <c r="W35" s="1014"/>
      <c r="X35" s="96"/>
    </row>
    <row r="36" spans="1:24" ht="19.2" customHeight="1">
      <c r="A36" s="45"/>
      <c r="B36" s="300"/>
      <c r="C36" s="301"/>
      <c r="D36" s="302" t="s">
        <v>37</v>
      </c>
      <c r="E36" s="963">
        <f>入力シート!$E$19</f>
        <v>0</v>
      </c>
      <c r="F36" s="963"/>
      <c r="G36" s="963"/>
      <c r="H36" s="963"/>
      <c r="I36" s="963"/>
      <c r="J36" s="963"/>
      <c r="K36" s="963"/>
      <c r="L36" s="963"/>
      <c r="M36" s="963"/>
      <c r="N36" s="963"/>
      <c r="O36" s="963"/>
      <c r="P36" s="963"/>
      <c r="Q36" s="963"/>
      <c r="R36" s="963"/>
      <c r="S36" s="963"/>
      <c r="T36" s="963"/>
      <c r="U36" s="963"/>
      <c r="V36" s="963"/>
      <c r="W36" s="1006"/>
      <c r="X36" s="96"/>
    </row>
    <row r="37" spans="1:24" ht="19.2" customHeight="1">
      <c r="A37" s="45"/>
      <c r="B37" s="300"/>
      <c r="C37" s="301"/>
      <c r="D37" s="302" t="s">
        <v>568</v>
      </c>
      <c r="E37" s="963" t="str">
        <f>IF(入力シート!$E$20="","",入力シート!$E$20&amp;" / "&amp;入力シート!$E$22)</f>
        <v/>
      </c>
      <c r="F37" s="963"/>
      <c r="G37" s="963"/>
      <c r="H37" s="963"/>
      <c r="I37" s="963"/>
      <c r="J37" s="963"/>
      <c r="K37" s="963"/>
      <c r="L37" s="963"/>
      <c r="M37" s="963"/>
      <c r="N37" s="963"/>
      <c r="O37" s="963"/>
      <c r="P37" s="963"/>
      <c r="Q37" s="963"/>
      <c r="R37" s="963"/>
      <c r="S37" s="963"/>
      <c r="T37" s="963"/>
      <c r="U37" s="963"/>
      <c r="V37" s="963"/>
      <c r="W37" s="1006"/>
      <c r="X37" s="96"/>
    </row>
    <row r="38" spans="1:24" ht="19.2" customHeight="1">
      <c r="A38" s="45"/>
      <c r="B38" s="300"/>
      <c r="C38" s="301"/>
      <c r="D38" s="302" t="s">
        <v>38</v>
      </c>
      <c r="E38" s="963">
        <f>入力シート!$E$23</f>
        <v>0</v>
      </c>
      <c r="F38" s="963"/>
      <c r="G38" s="963"/>
      <c r="H38" s="963"/>
      <c r="I38" s="963"/>
      <c r="J38" s="963"/>
      <c r="K38" s="963"/>
      <c r="L38" s="963"/>
      <c r="M38" s="963"/>
      <c r="N38" s="963"/>
      <c r="O38" s="963"/>
      <c r="P38" s="963"/>
      <c r="Q38" s="963"/>
      <c r="R38" s="963"/>
      <c r="S38" s="963"/>
      <c r="T38" s="963"/>
      <c r="U38" s="963"/>
      <c r="V38" s="963"/>
      <c r="W38" s="1006"/>
      <c r="X38" s="97"/>
    </row>
    <row r="39" spans="1:24" ht="19.2" customHeight="1">
      <c r="A39" s="45"/>
      <c r="B39" s="300"/>
      <c r="C39" s="301"/>
      <c r="D39" s="302" t="s">
        <v>39</v>
      </c>
      <c r="E39" s="963">
        <f>入力シート!$E$24</f>
        <v>0</v>
      </c>
      <c r="F39" s="963"/>
      <c r="G39" s="963"/>
      <c r="H39" s="963"/>
      <c r="I39" s="963"/>
      <c r="J39" s="963"/>
      <c r="K39" s="963"/>
      <c r="L39" s="963"/>
      <c r="M39" s="963"/>
      <c r="N39" s="963"/>
      <c r="O39" s="963"/>
      <c r="P39" s="963"/>
      <c r="Q39" s="963"/>
      <c r="R39" s="963"/>
      <c r="S39" s="963"/>
      <c r="T39" s="963"/>
      <c r="U39" s="963"/>
      <c r="V39" s="963"/>
      <c r="W39" s="1006"/>
      <c r="X39" s="97"/>
    </row>
    <row r="40" spans="1:24" ht="19.2" customHeight="1">
      <c r="A40" s="45"/>
      <c r="B40" s="402"/>
      <c r="C40" s="308"/>
      <c r="D40" s="309" t="s">
        <v>40</v>
      </c>
      <c r="E40" s="1004">
        <f>入力シート!$E$25</f>
        <v>0</v>
      </c>
      <c r="F40" s="1004"/>
      <c r="G40" s="1004"/>
      <c r="H40" s="1004"/>
      <c r="I40" s="1004"/>
      <c r="J40" s="1004"/>
      <c r="K40" s="1004"/>
      <c r="L40" s="1004"/>
      <c r="M40" s="1004"/>
      <c r="N40" s="1004"/>
      <c r="O40" s="1004"/>
      <c r="P40" s="1004"/>
      <c r="Q40" s="1004"/>
      <c r="R40" s="1004"/>
      <c r="S40" s="1004"/>
      <c r="T40" s="1004"/>
      <c r="U40" s="1004"/>
      <c r="V40" s="1004"/>
      <c r="W40" s="1005"/>
      <c r="X40" s="97"/>
    </row>
    <row r="41" spans="1:24" ht="12" customHeight="1">
      <c r="A41" s="239"/>
      <c r="B41" s="238"/>
      <c r="C41" s="238"/>
      <c r="D41" s="238"/>
      <c r="E41" s="238"/>
      <c r="F41" s="238"/>
      <c r="G41" s="238"/>
      <c r="H41" s="238"/>
      <c r="I41" s="238"/>
      <c r="J41" s="238"/>
      <c r="K41" s="238"/>
      <c r="L41" s="238"/>
      <c r="M41" s="238"/>
      <c r="N41" s="238"/>
      <c r="O41" s="238"/>
      <c r="P41" s="238"/>
      <c r="Q41" s="238"/>
      <c r="R41" s="238"/>
      <c r="S41" s="238"/>
      <c r="T41" s="238"/>
      <c r="U41" s="238"/>
      <c r="V41" s="238"/>
      <c r="W41" s="238"/>
      <c r="X41" s="240"/>
    </row>
  </sheetData>
  <sheetProtection algorithmName="SHA-512" hashValue="mt4Lgb40gv/pPMHspCec3vA1ywGtNTRUJAu5g4x0E9y7rQo/Vyf/IWYQqm1guVBWNPOQ3LyvDBGJa5yjBiQPCQ==" saltValue="6kBMjV0wQgsTgFIQBIlLBA==" spinCount="100000" sheet="1" objects="1" scenarios="1"/>
  <protectedRanges>
    <protectedRange sqref="K20:K21" name="範囲1_2_2"/>
    <protectedRange sqref="L34:L40" name="範囲1_3"/>
    <protectedRange sqref="U9 U12" name="範囲1_1_1"/>
    <protectedRange sqref="S10:T11" name="範囲1_4"/>
  </protectedRanges>
  <mergeCells count="32">
    <mergeCell ref="N10:V10"/>
    <mergeCell ref="N11:V11"/>
    <mergeCell ref="R3:W3"/>
    <mergeCell ref="Q24:U24"/>
    <mergeCell ref="E40:W40"/>
    <mergeCell ref="E39:W39"/>
    <mergeCell ref="E38:W38"/>
    <mergeCell ref="E37:W37"/>
    <mergeCell ref="E36:W36"/>
    <mergeCell ref="F35:W35"/>
    <mergeCell ref="J20:W20"/>
    <mergeCell ref="B15:W15"/>
    <mergeCell ref="B18:W18"/>
    <mergeCell ref="B19:W19"/>
    <mergeCell ref="B23:I24"/>
    <mergeCell ref="B25:I28"/>
    <mergeCell ref="B20:I20"/>
    <mergeCell ref="B21:I21"/>
    <mergeCell ref="B22:I22"/>
    <mergeCell ref="B17:F17"/>
    <mergeCell ref="H17:M17"/>
    <mergeCell ref="Q22:U22"/>
    <mergeCell ref="J23:K23"/>
    <mergeCell ref="J25:K25"/>
    <mergeCell ref="Q26:U26"/>
    <mergeCell ref="Q27:U27"/>
    <mergeCell ref="Q28:U28"/>
    <mergeCell ref="B30:I32"/>
    <mergeCell ref="B29:I29"/>
    <mergeCell ref="Q30:U30"/>
    <mergeCell ref="Q31:U31"/>
    <mergeCell ref="Q32:U32"/>
  </mergeCells>
  <phoneticPr fontId="4"/>
  <conditionalFormatting sqref="R3:W3">
    <cfRule type="expression" dxfId="2" priority="1">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D9FFFF"/>
  </sheetPr>
  <dimension ref="A1:AX42"/>
  <sheetViews>
    <sheetView view="pageBreakPreview" zoomScaleNormal="100" zoomScaleSheetLayoutView="100" workbookViewId="0"/>
  </sheetViews>
  <sheetFormatPr defaultColWidth="3.59765625" defaultRowHeight="13.2"/>
  <cols>
    <col min="1" max="1" width="2" style="42" customWidth="1"/>
    <col min="2" max="23" width="3.59765625" style="42"/>
    <col min="24" max="24" width="1.8984375" style="42" customWidth="1"/>
    <col min="25" max="16384" width="3.59765625" style="42"/>
  </cols>
  <sheetData>
    <row r="1" spans="1:24" ht="9" customHeight="1">
      <c r="X1" s="58"/>
    </row>
    <row r="2" spans="1:24" ht="12" customHeight="1">
      <c r="A2" s="55"/>
      <c r="B2" s="71"/>
      <c r="C2" s="71"/>
      <c r="D2" s="71"/>
      <c r="E2" s="71"/>
      <c r="F2" s="71"/>
      <c r="G2" s="71"/>
      <c r="H2" s="71"/>
      <c r="I2" s="71"/>
      <c r="J2" s="71"/>
      <c r="K2" s="71"/>
      <c r="L2" s="71"/>
      <c r="M2" s="71"/>
      <c r="N2" s="71"/>
      <c r="O2" s="71"/>
      <c r="P2" s="71"/>
      <c r="Q2" s="71"/>
      <c r="R2" s="71"/>
      <c r="S2" s="71"/>
      <c r="T2" s="71"/>
      <c r="U2" s="71"/>
      <c r="V2" s="71"/>
      <c r="W2" s="71"/>
      <c r="X2" s="236"/>
    </row>
    <row r="3" spans="1:24" ht="15" customHeight="1">
      <c r="A3" s="45"/>
      <c r="B3" s="288" t="s">
        <v>374</v>
      </c>
      <c r="C3" s="288"/>
      <c r="D3" s="288"/>
      <c r="E3" s="288"/>
      <c r="F3" s="288"/>
      <c r="G3" s="288"/>
      <c r="H3" s="288"/>
      <c r="I3" s="288"/>
      <c r="J3" s="288"/>
      <c r="K3" s="288"/>
      <c r="L3" s="288"/>
      <c r="M3" s="288"/>
      <c r="N3" s="288"/>
      <c r="O3" s="288"/>
      <c r="P3" s="288"/>
      <c r="Q3" s="288"/>
      <c r="R3" s="949" t="s">
        <v>601</v>
      </c>
      <c r="S3" s="949"/>
      <c r="T3" s="949"/>
      <c r="U3" s="949"/>
      <c r="V3" s="949"/>
      <c r="W3" s="949"/>
      <c r="X3" s="73" t="s">
        <v>574</v>
      </c>
    </row>
    <row r="4" spans="1:24" ht="13.95" customHeight="1">
      <c r="A4" s="45"/>
      <c r="B4" s="288"/>
      <c r="C4" s="288"/>
      <c r="D4" s="288"/>
      <c r="E4" s="288"/>
      <c r="F4" s="288"/>
      <c r="G4" s="288"/>
      <c r="H4" s="288"/>
      <c r="I4" s="288"/>
      <c r="J4" s="288"/>
      <c r="K4" s="288"/>
      <c r="L4" s="288"/>
      <c r="M4" s="288"/>
      <c r="N4" s="288"/>
      <c r="O4" s="288"/>
      <c r="P4" s="288"/>
      <c r="Q4" s="288"/>
      <c r="R4" s="288"/>
      <c r="S4" s="288"/>
      <c r="T4" s="288"/>
      <c r="U4" s="288"/>
      <c r="V4" s="288"/>
      <c r="W4" s="288"/>
      <c r="X4" s="73"/>
    </row>
    <row r="5" spans="1:24" ht="15" customHeight="1">
      <c r="A5" s="45"/>
      <c r="B5" s="288" t="s">
        <v>28</v>
      </c>
      <c r="C5" s="288"/>
      <c r="D5" s="288"/>
      <c r="E5" s="288"/>
      <c r="F5" s="288"/>
      <c r="G5" s="288"/>
      <c r="H5" s="288"/>
      <c r="I5" s="288"/>
      <c r="J5" s="288"/>
      <c r="K5" s="288"/>
      <c r="L5" s="288"/>
      <c r="M5" s="288"/>
      <c r="N5" s="288"/>
      <c r="O5" s="288"/>
      <c r="P5" s="289"/>
      <c r="Q5" s="289"/>
      <c r="R5" s="289"/>
      <c r="S5" s="289"/>
      <c r="T5" s="289"/>
      <c r="U5" s="289"/>
      <c r="V5" s="288"/>
      <c r="W5" s="288"/>
      <c r="X5" s="73"/>
    </row>
    <row r="6" spans="1:24" ht="15" customHeight="1">
      <c r="A6" s="45"/>
      <c r="B6" s="288" t="s">
        <v>29</v>
      </c>
      <c r="C6" s="288"/>
      <c r="D6" s="288"/>
      <c r="E6" s="288"/>
      <c r="F6" s="288"/>
      <c r="G6" s="288"/>
      <c r="H6" s="288"/>
      <c r="I6" s="288"/>
      <c r="J6" s="288"/>
      <c r="K6" s="288"/>
      <c r="L6" s="288"/>
      <c r="M6" s="288"/>
      <c r="N6" s="288"/>
      <c r="O6" s="288"/>
      <c r="P6" s="289"/>
      <c r="Q6" s="289"/>
      <c r="R6" s="289"/>
      <c r="S6" s="289"/>
      <c r="T6" s="289"/>
      <c r="U6" s="289"/>
      <c r="V6" s="288"/>
      <c r="W6" s="288"/>
      <c r="X6" s="73"/>
    </row>
    <row r="7" spans="1:24" ht="15" customHeight="1">
      <c r="A7" s="45"/>
      <c r="B7" s="288"/>
      <c r="C7" s="288"/>
      <c r="D7" s="288"/>
      <c r="E7" s="288"/>
      <c r="F7" s="288"/>
      <c r="G7" s="288"/>
      <c r="H7" s="288"/>
      <c r="I7" s="288"/>
      <c r="J7" s="288"/>
      <c r="K7" s="288"/>
      <c r="L7" s="288"/>
      <c r="M7" s="288"/>
      <c r="N7" s="288"/>
      <c r="O7" s="288"/>
      <c r="P7" s="289"/>
      <c r="Q7" s="289"/>
      <c r="R7" s="289"/>
      <c r="S7" s="289"/>
      <c r="T7" s="289"/>
      <c r="U7" s="289"/>
      <c r="V7" s="288"/>
      <c r="W7" s="288"/>
      <c r="X7" s="73"/>
    </row>
    <row r="8" spans="1:24" ht="15" customHeight="1">
      <c r="A8" s="45"/>
      <c r="B8" s="288"/>
      <c r="C8" s="288"/>
      <c r="D8" s="288"/>
      <c r="E8" s="288"/>
      <c r="F8" s="288"/>
      <c r="G8" s="288"/>
      <c r="H8" s="288"/>
      <c r="I8" s="288"/>
      <c r="J8" s="288"/>
      <c r="K8" s="288" t="s">
        <v>267</v>
      </c>
      <c r="L8" s="288"/>
      <c r="M8" s="288"/>
      <c r="N8" s="288"/>
      <c r="O8" s="288"/>
      <c r="P8" s="288"/>
      <c r="Q8" s="288"/>
      <c r="R8" s="288"/>
      <c r="S8" s="288"/>
      <c r="T8" s="288"/>
      <c r="U8" s="291"/>
      <c r="V8" s="288"/>
      <c r="W8" s="288"/>
      <c r="X8" s="73"/>
    </row>
    <row r="9" spans="1:24" ht="15" customHeight="1">
      <c r="A9" s="45"/>
      <c r="B9" s="289"/>
      <c r="C9" s="289"/>
      <c r="D9" s="289"/>
      <c r="E9" s="289"/>
      <c r="F9" s="289"/>
      <c r="G9" s="289"/>
      <c r="H9" s="289"/>
      <c r="I9" s="289"/>
      <c r="J9" s="289"/>
      <c r="K9" s="289"/>
      <c r="L9" s="288" t="s">
        <v>573</v>
      </c>
      <c r="M9" s="288"/>
      <c r="N9" s="288"/>
      <c r="O9" s="292">
        <f>入力シート!$E$12</f>
        <v>0</v>
      </c>
      <c r="P9" s="288"/>
      <c r="Q9" s="288"/>
      <c r="R9" s="288"/>
      <c r="S9" s="288"/>
      <c r="T9" s="288"/>
      <c r="U9" s="290"/>
      <c r="V9" s="290"/>
      <c r="W9" s="288"/>
      <c r="X9" s="73"/>
    </row>
    <row r="10" spans="1:24" ht="15" customHeight="1">
      <c r="A10" s="45"/>
      <c r="B10" s="289"/>
      <c r="C10" s="289"/>
      <c r="D10" s="289"/>
      <c r="E10" s="289"/>
      <c r="F10" s="289"/>
      <c r="G10" s="289"/>
      <c r="H10" s="289"/>
      <c r="I10" s="289"/>
      <c r="J10" s="289"/>
      <c r="K10" s="289"/>
      <c r="L10" s="288" t="s">
        <v>364</v>
      </c>
      <c r="M10" s="288"/>
      <c r="N10" s="962">
        <f>入力シート!$E$13</f>
        <v>0</v>
      </c>
      <c r="O10" s="962"/>
      <c r="P10" s="962"/>
      <c r="Q10" s="962"/>
      <c r="R10" s="962"/>
      <c r="S10" s="962"/>
      <c r="T10" s="962"/>
      <c r="U10" s="962"/>
      <c r="V10" s="962"/>
      <c r="W10" s="288"/>
      <c r="X10" s="73"/>
    </row>
    <row r="11" spans="1:24" ht="15" customHeight="1">
      <c r="A11" s="45"/>
      <c r="B11" s="289"/>
      <c r="C11" s="289"/>
      <c r="D11" s="289"/>
      <c r="E11" s="289"/>
      <c r="F11" s="289"/>
      <c r="G11" s="289"/>
      <c r="H11" s="289"/>
      <c r="I11" s="289"/>
      <c r="J11" s="289"/>
      <c r="K11" s="289"/>
      <c r="L11" s="288" t="s">
        <v>365</v>
      </c>
      <c r="M11" s="288"/>
      <c r="N11" s="963">
        <f>入力シート!$E$11</f>
        <v>0</v>
      </c>
      <c r="O11" s="963"/>
      <c r="P11" s="963"/>
      <c r="Q11" s="963"/>
      <c r="R11" s="963"/>
      <c r="S11" s="963"/>
      <c r="T11" s="963"/>
      <c r="U11" s="963"/>
      <c r="V11" s="963"/>
      <c r="W11" s="292"/>
      <c r="X11" s="279"/>
    </row>
    <row r="12" spans="1:24" ht="15" customHeight="1">
      <c r="A12" s="45"/>
      <c r="B12" s="289"/>
      <c r="C12" s="289"/>
      <c r="D12" s="289"/>
      <c r="E12" s="289"/>
      <c r="F12" s="289"/>
      <c r="G12" s="289"/>
      <c r="H12" s="289"/>
      <c r="I12" s="289"/>
      <c r="J12" s="289"/>
      <c r="K12" s="289"/>
      <c r="L12" s="288" t="s">
        <v>366</v>
      </c>
      <c r="M12" s="288"/>
      <c r="N12" s="288"/>
      <c r="O12" s="292">
        <f>入力シート!$E$16</f>
        <v>0</v>
      </c>
      <c r="P12" s="288"/>
      <c r="Q12" s="288"/>
      <c r="R12" s="288"/>
      <c r="S12" s="288"/>
      <c r="T12" s="288"/>
      <c r="U12" s="290"/>
      <c r="V12" s="290"/>
      <c r="W12" s="288"/>
      <c r="X12" s="73"/>
    </row>
    <row r="13" spans="1:24" ht="15" customHeight="1">
      <c r="A13" s="45"/>
      <c r="B13" s="289"/>
      <c r="C13" s="289"/>
      <c r="D13" s="289"/>
      <c r="E13" s="289"/>
      <c r="F13" s="289"/>
      <c r="G13" s="289"/>
      <c r="H13" s="289"/>
      <c r="I13" s="289"/>
      <c r="J13" s="289"/>
      <c r="K13" s="289"/>
      <c r="L13" s="288" t="s">
        <v>367</v>
      </c>
      <c r="M13" s="288"/>
      <c r="N13" s="288"/>
      <c r="O13" s="292">
        <f>入力シート!$E$17</f>
        <v>0</v>
      </c>
      <c r="P13" s="288"/>
      <c r="Q13" s="288"/>
      <c r="R13" s="288"/>
      <c r="S13" s="288"/>
      <c r="T13" s="288"/>
      <c r="U13" s="288"/>
      <c r="V13" s="293"/>
      <c r="W13" s="288"/>
      <c r="X13" s="73"/>
    </row>
    <row r="14" spans="1:24" ht="13.95" customHeight="1">
      <c r="A14" s="45"/>
      <c r="B14" s="289"/>
      <c r="C14" s="289"/>
      <c r="D14" s="289"/>
      <c r="E14" s="289"/>
      <c r="F14" s="289"/>
      <c r="G14" s="289"/>
      <c r="H14" s="289"/>
      <c r="I14" s="289"/>
      <c r="J14" s="289"/>
      <c r="K14" s="289"/>
      <c r="L14" s="288"/>
      <c r="M14" s="288"/>
      <c r="N14" s="288"/>
      <c r="O14" s="288"/>
      <c r="P14" s="288"/>
      <c r="Q14" s="288"/>
      <c r="R14" s="288"/>
      <c r="S14" s="288"/>
      <c r="T14" s="288"/>
      <c r="U14" s="293"/>
      <c r="V14" s="288"/>
      <c r="W14" s="288"/>
      <c r="X14" s="73"/>
    </row>
    <row r="15" spans="1:24" ht="33" customHeight="1">
      <c r="A15" s="45"/>
      <c r="B15" s="692" t="s">
        <v>124</v>
      </c>
      <c r="C15" s="692"/>
      <c r="D15" s="692"/>
      <c r="E15" s="692"/>
      <c r="F15" s="692"/>
      <c r="G15" s="692"/>
      <c r="H15" s="692"/>
      <c r="I15" s="692"/>
      <c r="J15" s="692"/>
      <c r="K15" s="692"/>
      <c r="L15" s="692"/>
      <c r="M15" s="692"/>
      <c r="N15" s="692"/>
      <c r="O15" s="692"/>
      <c r="P15" s="692"/>
      <c r="Q15" s="692"/>
      <c r="R15" s="692"/>
      <c r="S15" s="692"/>
      <c r="T15" s="692"/>
      <c r="U15" s="692"/>
      <c r="V15" s="692"/>
      <c r="W15" s="692"/>
      <c r="X15" s="73"/>
    </row>
    <row r="16" spans="1:24" ht="13.95" customHeight="1">
      <c r="A16" s="45"/>
      <c r="B16" s="288"/>
      <c r="C16" s="288"/>
      <c r="D16" s="288"/>
      <c r="E16" s="288"/>
      <c r="F16" s="288"/>
      <c r="G16" s="288"/>
      <c r="H16" s="288"/>
      <c r="I16" s="288"/>
      <c r="J16" s="288"/>
      <c r="K16" s="288"/>
      <c r="L16" s="288"/>
      <c r="M16" s="288"/>
      <c r="N16" s="288"/>
      <c r="O16" s="288"/>
      <c r="P16" s="288"/>
      <c r="Q16" s="288"/>
      <c r="R16" s="288"/>
      <c r="S16" s="288"/>
      <c r="T16" s="288"/>
      <c r="U16" s="288"/>
      <c r="V16" s="288"/>
      <c r="W16" s="288"/>
      <c r="X16" s="73"/>
    </row>
    <row r="17" spans="1:50" ht="18.75" customHeight="1">
      <c r="A17" s="45"/>
      <c r="B17" s="964" t="str">
        <f>IF(入力シート!$E$38="","",入力シート!$E$38)</f>
        <v/>
      </c>
      <c r="C17" s="964"/>
      <c r="D17" s="964"/>
      <c r="E17" s="964"/>
      <c r="F17" s="964"/>
      <c r="G17" s="293" t="s">
        <v>94</v>
      </c>
      <c r="H17" s="964" t="str">
        <f>IF(入力シート!$E$39="","",入力シート!$E$39)</f>
        <v/>
      </c>
      <c r="I17" s="964"/>
      <c r="J17" s="964"/>
      <c r="K17" s="964"/>
      <c r="L17" s="964"/>
      <c r="M17" s="964"/>
      <c r="N17" s="288" t="s">
        <v>615</v>
      </c>
      <c r="O17" s="288"/>
      <c r="P17" s="288"/>
      <c r="Q17" s="288"/>
      <c r="R17" s="288"/>
      <c r="S17" s="288"/>
      <c r="T17" s="288"/>
      <c r="U17" s="288"/>
      <c r="V17" s="288"/>
      <c r="W17" s="288"/>
      <c r="X17" s="73"/>
      <c r="AC17" s="274"/>
      <c r="AD17" s="274"/>
      <c r="AE17" s="274"/>
      <c r="AF17" s="274"/>
      <c r="AG17" s="274"/>
      <c r="AH17" s="274"/>
      <c r="AI17" s="274"/>
      <c r="AJ17" s="274"/>
      <c r="AK17" s="274"/>
      <c r="AL17" s="274"/>
      <c r="AM17" s="274"/>
      <c r="AN17" s="274"/>
      <c r="AO17" s="274"/>
      <c r="AP17" s="274"/>
      <c r="AQ17" s="274"/>
      <c r="AR17" s="274"/>
      <c r="AS17" s="274"/>
      <c r="AT17" s="274"/>
      <c r="AU17" s="274"/>
      <c r="AV17" s="274"/>
      <c r="AW17" s="274"/>
      <c r="AX17" s="274"/>
    </row>
    <row r="18" spans="1:50" ht="45.75" customHeight="1">
      <c r="A18" s="45"/>
      <c r="B18" s="694" t="s">
        <v>659</v>
      </c>
      <c r="C18" s="694"/>
      <c r="D18" s="694"/>
      <c r="E18" s="694"/>
      <c r="F18" s="694"/>
      <c r="G18" s="694"/>
      <c r="H18" s="694"/>
      <c r="I18" s="694"/>
      <c r="J18" s="694"/>
      <c r="K18" s="694"/>
      <c r="L18" s="694"/>
      <c r="M18" s="694"/>
      <c r="N18" s="694"/>
      <c r="O18" s="694"/>
      <c r="P18" s="694"/>
      <c r="Q18" s="694"/>
      <c r="R18" s="694"/>
      <c r="S18" s="694"/>
      <c r="T18" s="694"/>
      <c r="U18" s="694"/>
      <c r="V18" s="694"/>
      <c r="W18" s="694"/>
      <c r="X18" s="276"/>
    </row>
    <row r="19" spans="1:50" ht="15.6" customHeight="1">
      <c r="A19" s="45"/>
      <c r="B19" s="936" t="s">
        <v>123</v>
      </c>
      <c r="C19" s="936"/>
      <c r="D19" s="936"/>
      <c r="E19" s="936"/>
      <c r="F19" s="936"/>
      <c r="G19" s="936"/>
      <c r="H19" s="936"/>
      <c r="I19" s="936"/>
      <c r="J19" s="936"/>
      <c r="K19" s="936"/>
      <c r="L19" s="936"/>
      <c r="M19" s="936"/>
      <c r="N19" s="936"/>
      <c r="O19" s="936"/>
      <c r="P19" s="936"/>
      <c r="Q19" s="936"/>
      <c r="R19" s="936"/>
      <c r="S19" s="936"/>
      <c r="T19" s="936"/>
      <c r="U19" s="936"/>
      <c r="V19" s="936"/>
      <c r="W19" s="936"/>
      <c r="X19" s="73"/>
    </row>
    <row r="20" spans="1:50" ht="18.75" customHeight="1">
      <c r="A20" s="45"/>
      <c r="B20" s="1071" t="s">
        <v>125</v>
      </c>
      <c r="C20" s="1072"/>
      <c r="D20" s="1018" t="s">
        <v>126</v>
      </c>
      <c r="E20" s="1019"/>
      <c r="F20" s="1019"/>
      <c r="G20" s="1019"/>
      <c r="H20" s="1019"/>
      <c r="I20" s="1020"/>
      <c r="J20" s="1068"/>
      <c r="K20" s="1069"/>
      <c r="L20" s="1069"/>
      <c r="M20" s="1069"/>
      <c r="N20" s="1069"/>
      <c r="O20" s="1069"/>
      <c r="P20" s="1069"/>
      <c r="Q20" s="1069"/>
      <c r="R20" s="1069"/>
      <c r="S20" s="1069"/>
      <c r="T20" s="1069"/>
      <c r="U20" s="1069"/>
      <c r="V20" s="1069"/>
      <c r="W20" s="1070"/>
      <c r="X20" s="92"/>
    </row>
    <row r="21" spans="1:50" ht="12.75" customHeight="1">
      <c r="A21" s="45"/>
      <c r="B21" s="1073"/>
      <c r="C21" s="1074"/>
      <c r="D21" s="1077" t="s">
        <v>50</v>
      </c>
      <c r="E21" s="1057"/>
      <c r="F21" s="1057"/>
      <c r="G21" s="1057"/>
      <c r="H21" s="1057"/>
      <c r="I21" s="1058"/>
      <c r="J21" s="1059"/>
      <c r="K21" s="1060"/>
      <c r="L21" s="1060"/>
      <c r="M21" s="1060"/>
      <c r="N21" s="1060"/>
      <c r="O21" s="1060"/>
      <c r="P21" s="1060"/>
      <c r="Q21" s="1060"/>
      <c r="R21" s="1060"/>
      <c r="S21" s="1060"/>
      <c r="T21" s="1060"/>
      <c r="U21" s="1060"/>
      <c r="V21" s="1060"/>
      <c r="W21" s="1061"/>
      <c r="X21" s="92"/>
    </row>
    <row r="22" spans="1:50" ht="24" customHeight="1">
      <c r="A22" s="45"/>
      <c r="B22" s="1073"/>
      <c r="C22" s="1074"/>
      <c r="D22" s="1047" t="s">
        <v>127</v>
      </c>
      <c r="E22" s="1048"/>
      <c r="F22" s="1048"/>
      <c r="G22" s="1048"/>
      <c r="H22" s="1048"/>
      <c r="I22" s="1049"/>
      <c r="J22" s="1062"/>
      <c r="K22" s="1063"/>
      <c r="L22" s="1063"/>
      <c r="M22" s="1063"/>
      <c r="N22" s="1063"/>
      <c r="O22" s="1063"/>
      <c r="P22" s="1063"/>
      <c r="Q22" s="1063"/>
      <c r="R22" s="1063"/>
      <c r="S22" s="1063"/>
      <c r="T22" s="1063"/>
      <c r="U22" s="1063"/>
      <c r="V22" s="1063"/>
      <c r="W22" s="1064"/>
      <c r="X22" s="73"/>
    </row>
    <row r="23" spans="1:50" ht="16.5" customHeight="1">
      <c r="A23" s="45"/>
      <c r="B23" s="1075"/>
      <c r="C23" s="1076"/>
      <c r="D23" s="1018" t="s">
        <v>59</v>
      </c>
      <c r="E23" s="1019"/>
      <c r="F23" s="1019"/>
      <c r="G23" s="1019"/>
      <c r="H23" s="1019"/>
      <c r="I23" s="1020"/>
      <c r="J23" s="1065"/>
      <c r="K23" s="1066"/>
      <c r="L23" s="1066"/>
      <c r="M23" s="1066"/>
      <c r="N23" s="1066"/>
      <c r="O23" s="1066"/>
      <c r="P23" s="1066"/>
      <c r="Q23" s="1066"/>
      <c r="R23" s="1066"/>
      <c r="S23" s="1066"/>
      <c r="T23" s="1066"/>
      <c r="U23" s="1066"/>
      <c r="V23" s="1066"/>
      <c r="W23" s="1067"/>
      <c r="X23" s="73"/>
    </row>
    <row r="24" spans="1:50" ht="18.75" customHeight="1">
      <c r="A24" s="45"/>
      <c r="B24" s="1071" t="s">
        <v>128</v>
      </c>
      <c r="C24" s="1072"/>
      <c r="D24" s="1018" t="s">
        <v>126</v>
      </c>
      <c r="E24" s="1019"/>
      <c r="F24" s="1019"/>
      <c r="G24" s="1019"/>
      <c r="H24" s="1019"/>
      <c r="I24" s="1020"/>
      <c r="J24" s="1068"/>
      <c r="K24" s="1069"/>
      <c r="L24" s="1069"/>
      <c r="M24" s="1069"/>
      <c r="N24" s="1069"/>
      <c r="O24" s="1069"/>
      <c r="P24" s="1069"/>
      <c r="Q24" s="1069"/>
      <c r="R24" s="1069"/>
      <c r="S24" s="1069"/>
      <c r="T24" s="1069"/>
      <c r="U24" s="1069"/>
      <c r="V24" s="1069"/>
      <c r="W24" s="1070"/>
      <c r="X24" s="92"/>
    </row>
    <row r="25" spans="1:50" ht="13.5" customHeight="1">
      <c r="A25" s="45"/>
      <c r="B25" s="1073"/>
      <c r="C25" s="1074"/>
      <c r="D25" s="1077" t="s">
        <v>50</v>
      </c>
      <c r="E25" s="1057"/>
      <c r="F25" s="1057"/>
      <c r="G25" s="1057"/>
      <c r="H25" s="1057"/>
      <c r="I25" s="1058"/>
      <c r="J25" s="1059"/>
      <c r="K25" s="1060"/>
      <c r="L25" s="1060"/>
      <c r="M25" s="1060"/>
      <c r="N25" s="1060"/>
      <c r="O25" s="1060"/>
      <c r="P25" s="1060"/>
      <c r="Q25" s="1060"/>
      <c r="R25" s="1060"/>
      <c r="S25" s="1060"/>
      <c r="T25" s="1060"/>
      <c r="U25" s="1060"/>
      <c r="V25" s="1060"/>
      <c r="W25" s="1061"/>
      <c r="X25" s="92"/>
    </row>
    <row r="26" spans="1:50" ht="24" customHeight="1">
      <c r="A26" s="45"/>
      <c r="B26" s="1073"/>
      <c r="C26" s="1074"/>
      <c r="D26" s="1047" t="s">
        <v>127</v>
      </c>
      <c r="E26" s="1048"/>
      <c r="F26" s="1048"/>
      <c r="G26" s="1048"/>
      <c r="H26" s="1048"/>
      <c r="I26" s="1049"/>
      <c r="J26" s="1062"/>
      <c r="K26" s="1063"/>
      <c r="L26" s="1063"/>
      <c r="M26" s="1063"/>
      <c r="N26" s="1063"/>
      <c r="O26" s="1063"/>
      <c r="P26" s="1063"/>
      <c r="Q26" s="1063"/>
      <c r="R26" s="1063"/>
      <c r="S26" s="1063"/>
      <c r="T26" s="1063"/>
      <c r="U26" s="1063"/>
      <c r="V26" s="1063"/>
      <c r="W26" s="1064"/>
      <c r="X26" s="73"/>
    </row>
    <row r="27" spans="1:50" ht="17.25" customHeight="1">
      <c r="A27" s="45"/>
      <c r="B27" s="1075"/>
      <c r="C27" s="1076"/>
      <c r="D27" s="1018" t="s">
        <v>59</v>
      </c>
      <c r="E27" s="1019"/>
      <c r="F27" s="1019"/>
      <c r="G27" s="1019"/>
      <c r="H27" s="1019"/>
      <c r="I27" s="1020"/>
      <c r="J27" s="1065"/>
      <c r="K27" s="1066"/>
      <c r="L27" s="1066"/>
      <c r="M27" s="1066"/>
      <c r="N27" s="1066"/>
      <c r="O27" s="1066"/>
      <c r="P27" s="1066"/>
      <c r="Q27" s="1066"/>
      <c r="R27" s="1066"/>
      <c r="S27" s="1066"/>
      <c r="T27" s="1066"/>
      <c r="U27" s="1066"/>
      <c r="V27" s="1066"/>
      <c r="W27" s="1067"/>
      <c r="X27" s="73"/>
    </row>
    <row r="28" spans="1:50" ht="22.5" customHeight="1">
      <c r="A28" s="45"/>
      <c r="B28" s="1018" t="s">
        <v>129</v>
      </c>
      <c r="C28" s="1019"/>
      <c r="D28" s="1019"/>
      <c r="E28" s="1019"/>
      <c r="F28" s="1019"/>
      <c r="G28" s="1019"/>
      <c r="H28" s="1019"/>
      <c r="I28" s="1020"/>
      <c r="J28" s="1065"/>
      <c r="K28" s="1066"/>
      <c r="L28" s="1066"/>
      <c r="M28" s="1066"/>
      <c r="N28" s="1066"/>
      <c r="O28" s="1066"/>
      <c r="P28" s="1066"/>
      <c r="Q28" s="1066"/>
      <c r="R28" s="1066"/>
      <c r="S28" s="1066"/>
      <c r="T28" s="1066"/>
      <c r="U28" s="1066"/>
      <c r="V28" s="1066"/>
      <c r="W28" s="1067"/>
      <c r="X28" s="73"/>
    </row>
    <row r="29" spans="1:50" ht="26.25" customHeight="1">
      <c r="A29" s="45"/>
      <c r="B29" s="1018" t="s">
        <v>130</v>
      </c>
      <c r="C29" s="1019"/>
      <c r="D29" s="1019"/>
      <c r="E29" s="1019"/>
      <c r="F29" s="1019"/>
      <c r="G29" s="1019"/>
      <c r="H29" s="1019"/>
      <c r="I29" s="1020"/>
      <c r="J29" s="277"/>
      <c r="K29" s="1011"/>
      <c r="L29" s="1011"/>
      <c r="M29" s="1011"/>
      <c r="N29" s="237" t="s">
        <v>92</v>
      </c>
      <c r="O29" s="1011"/>
      <c r="P29" s="1011"/>
      <c r="Q29" s="237" t="s">
        <v>93</v>
      </c>
      <c r="R29" s="1011"/>
      <c r="S29" s="1011"/>
      <c r="T29" s="237" t="s">
        <v>97</v>
      </c>
      <c r="U29" s="288"/>
      <c r="V29" s="288"/>
      <c r="W29" s="437"/>
      <c r="X29" s="73"/>
    </row>
    <row r="30" spans="1:50" ht="12" customHeight="1">
      <c r="A30" s="45"/>
      <c r="B30" s="451"/>
      <c r="C30" s="451"/>
      <c r="D30" s="451"/>
      <c r="E30" s="451"/>
      <c r="F30" s="451"/>
      <c r="G30" s="451"/>
      <c r="H30" s="451"/>
      <c r="I30" s="451"/>
      <c r="J30" s="451"/>
      <c r="K30" s="451"/>
      <c r="L30" s="451"/>
      <c r="M30" s="451"/>
      <c r="N30" s="451"/>
      <c r="O30" s="451"/>
      <c r="P30" s="451"/>
      <c r="Q30" s="451"/>
      <c r="R30" s="451"/>
      <c r="S30" s="451"/>
      <c r="T30" s="451"/>
      <c r="U30" s="451"/>
      <c r="V30" s="451"/>
      <c r="W30" s="451"/>
      <c r="X30" s="73"/>
    </row>
    <row r="31" spans="1:50" ht="14.25" customHeight="1">
      <c r="A31" s="45"/>
      <c r="B31" s="452" t="s">
        <v>254</v>
      </c>
      <c r="C31" s="453"/>
      <c r="D31" s="453"/>
      <c r="E31" s="453"/>
      <c r="F31" s="453"/>
      <c r="G31" s="453"/>
      <c r="H31" s="453"/>
      <c r="I31" s="453"/>
      <c r="J31" s="453"/>
      <c r="K31" s="453"/>
      <c r="L31" s="453"/>
      <c r="M31" s="453"/>
      <c r="N31" s="453"/>
      <c r="O31" s="453"/>
      <c r="P31" s="453"/>
      <c r="Q31" s="453"/>
      <c r="R31" s="453"/>
      <c r="S31" s="453"/>
      <c r="T31" s="453"/>
      <c r="U31" s="453"/>
      <c r="V31" s="453"/>
      <c r="W31" s="453"/>
      <c r="X31" s="73"/>
    </row>
    <row r="32" spans="1:50" ht="33.6" customHeight="1">
      <c r="A32" s="45"/>
      <c r="B32" s="456"/>
      <c r="C32" s="1080" t="s">
        <v>131</v>
      </c>
      <c r="D32" s="1081"/>
      <c r="E32" s="1081"/>
      <c r="F32" s="1082"/>
      <c r="G32" s="1078" t="s">
        <v>255</v>
      </c>
      <c r="H32" s="1078"/>
      <c r="I32" s="1078"/>
      <c r="J32" s="1078"/>
      <c r="K32" s="1078"/>
      <c r="L32" s="1078"/>
      <c r="M32" s="1078"/>
      <c r="N32" s="1078"/>
      <c r="O32" s="1078"/>
      <c r="P32" s="1078"/>
      <c r="Q32" s="1078"/>
      <c r="R32" s="1078"/>
      <c r="S32" s="1078"/>
      <c r="T32" s="1078"/>
      <c r="U32" s="1078"/>
      <c r="V32" s="1078"/>
      <c r="W32" s="1079"/>
      <c r="X32" s="73"/>
    </row>
    <row r="33" spans="1:24" ht="14.25" customHeight="1">
      <c r="A33" s="45"/>
      <c r="B33" s="454" t="s">
        <v>132</v>
      </c>
      <c r="C33" s="453"/>
      <c r="D33" s="453"/>
      <c r="E33" s="453"/>
      <c r="F33" s="453"/>
      <c r="G33" s="453"/>
      <c r="H33" s="453"/>
      <c r="I33" s="453"/>
      <c r="J33" s="453"/>
      <c r="K33" s="453"/>
      <c r="L33" s="453"/>
      <c r="M33" s="453"/>
      <c r="N33" s="453"/>
      <c r="O33" s="453"/>
      <c r="P33" s="453"/>
      <c r="Q33" s="453"/>
      <c r="R33" s="453"/>
      <c r="S33" s="453"/>
      <c r="T33" s="453"/>
      <c r="U33" s="453"/>
      <c r="V33" s="453"/>
      <c r="W33" s="453"/>
      <c r="X33" s="73"/>
    </row>
    <row r="34" spans="1:24" ht="11.4" customHeight="1">
      <c r="A34" s="45"/>
      <c r="B34" s="455"/>
      <c r="C34" s="453"/>
      <c r="D34" s="453"/>
      <c r="E34" s="453"/>
      <c r="F34" s="453"/>
      <c r="G34" s="453"/>
      <c r="H34" s="453"/>
      <c r="I34" s="453"/>
      <c r="J34" s="453"/>
      <c r="K34" s="453"/>
      <c r="L34" s="453"/>
      <c r="M34" s="453"/>
      <c r="N34" s="453"/>
      <c r="O34" s="453"/>
      <c r="P34" s="453"/>
      <c r="Q34" s="453"/>
      <c r="R34" s="453"/>
      <c r="S34" s="453"/>
      <c r="T34" s="453"/>
      <c r="U34" s="453"/>
      <c r="V34" s="453"/>
      <c r="W34" s="453"/>
      <c r="X34" s="73"/>
    </row>
    <row r="35" spans="1:24" ht="18" customHeight="1">
      <c r="A35" s="45"/>
      <c r="B35" s="296" t="s">
        <v>376</v>
      </c>
      <c r="C35" s="297"/>
      <c r="D35" s="297"/>
      <c r="E35" s="297"/>
      <c r="F35" s="297"/>
      <c r="G35" s="297"/>
      <c r="H35" s="297"/>
      <c r="I35" s="297"/>
      <c r="J35" s="298"/>
      <c r="K35" s="298"/>
      <c r="L35" s="299" t="s">
        <v>237</v>
      </c>
      <c r="M35" s="299"/>
      <c r="N35" s="299"/>
      <c r="O35" s="299"/>
      <c r="P35" s="299"/>
      <c r="Q35" s="299"/>
      <c r="R35" s="299"/>
      <c r="S35" s="299"/>
      <c r="T35" s="299"/>
      <c r="U35" s="299"/>
      <c r="V35" s="299"/>
      <c r="W35" s="400"/>
      <c r="X35" s="96"/>
    </row>
    <row r="36" spans="1:24" ht="18" customHeight="1">
      <c r="A36" s="45"/>
      <c r="B36" s="300"/>
      <c r="C36" s="301"/>
      <c r="D36" s="302" t="s">
        <v>567</v>
      </c>
      <c r="E36" s="302" t="s">
        <v>45</v>
      </c>
      <c r="F36" s="1013">
        <f>入力シート!$E$18</f>
        <v>0</v>
      </c>
      <c r="G36" s="1013"/>
      <c r="H36" s="1013"/>
      <c r="I36" s="1013"/>
      <c r="J36" s="1013"/>
      <c r="K36" s="1013"/>
      <c r="L36" s="1013"/>
      <c r="M36" s="1013"/>
      <c r="N36" s="1013"/>
      <c r="O36" s="1013"/>
      <c r="P36" s="1013"/>
      <c r="Q36" s="1013"/>
      <c r="R36" s="1013"/>
      <c r="S36" s="1013"/>
      <c r="T36" s="1013"/>
      <c r="U36" s="1013"/>
      <c r="V36" s="1013"/>
      <c r="W36" s="1014"/>
      <c r="X36" s="96"/>
    </row>
    <row r="37" spans="1:24" ht="18" customHeight="1">
      <c r="A37" s="45"/>
      <c r="B37" s="300"/>
      <c r="C37" s="301"/>
      <c r="D37" s="302" t="s">
        <v>37</v>
      </c>
      <c r="E37" s="963">
        <f>入力シート!$E$19</f>
        <v>0</v>
      </c>
      <c r="F37" s="963"/>
      <c r="G37" s="963"/>
      <c r="H37" s="963"/>
      <c r="I37" s="963"/>
      <c r="J37" s="963"/>
      <c r="K37" s="963"/>
      <c r="L37" s="963"/>
      <c r="M37" s="963"/>
      <c r="N37" s="963"/>
      <c r="O37" s="963"/>
      <c r="P37" s="963"/>
      <c r="Q37" s="963"/>
      <c r="R37" s="963"/>
      <c r="S37" s="963"/>
      <c r="T37" s="963"/>
      <c r="U37" s="963"/>
      <c r="V37" s="963"/>
      <c r="W37" s="1006"/>
      <c r="X37" s="96"/>
    </row>
    <row r="38" spans="1:24" ht="18" customHeight="1">
      <c r="A38" s="45"/>
      <c r="B38" s="300"/>
      <c r="C38" s="301"/>
      <c r="D38" s="302" t="s">
        <v>568</v>
      </c>
      <c r="E38" s="963" t="str">
        <f>IF(入力シート!$E$20="","",入力シート!$E$20&amp;" / "&amp;入力シート!$E$22)</f>
        <v/>
      </c>
      <c r="F38" s="963"/>
      <c r="G38" s="963"/>
      <c r="H38" s="963"/>
      <c r="I38" s="963"/>
      <c r="J38" s="963"/>
      <c r="K38" s="963"/>
      <c r="L38" s="963"/>
      <c r="M38" s="963"/>
      <c r="N38" s="963"/>
      <c r="O38" s="963"/>
      <c r="P38" s="963"/>
      <c r="Q38" s="963"/>
      <c r="R38" s="963"/>
      <c r="S38" s="963"/>
      <c r="T38" s="963"/>
      <c r="U38" s="963"/>
      <c r="V38" s="963"/>
      <c r="W38" s="1006"/>
      <c r="X38" s="96"/>
    </row>
    <row r="39" spans="1:24" ht="18" customHeight="1">
      <c r="A39" s="45"/>
      <c r="B39" s="300"/>
      <c r="C39" s="301"/>
      <c r="D39" s="302" t="s">
        <v>38</v>
      </c>
      <c r="E39" s="963">
        <f>入力シート!$E$23</f>
        <v>0</v>
      </c>
      <c r="F39" s="963"/>
      <c r="G39" s="963"/>
      <c r="H39" s="963"/>
      <c r="I39" s="963"/>
      <c r="J39" s="963"/>
      <c r="K39" s="963"/>
      <c r="L39" s="963"/>
      <c r="M39" s="963"/>
      <c r="N39" s="963"/>
      <c r="O39" s="963"/>
      <c r="P39" s="963"/>
      <c r="Q39" s="963"/>
      <c r="R39" s="963"/>
      <c r="S39" s="963"/>
      <c r="T39" s="963"/>
      <c r="U39" s="963"/>
      <c r="V39" s="963"/>
      <c r="W39" s="1006"/>
      <c r="X39" s="97"/>
    </row>
    <row r="40" spans="1:24" ht="18" customHeight="1">
      <c r="A40" s="45"/>
      <c r="B40" s="300"/>
      <c r="C40" s="301"/>
      <c r="D40" s="302" t="s">
        <v>39</v>
      </c>
      <c r="E40" s="963">
        <f>入力シート!$E$24</f>
        <v>0</v>
      </c>
      <c r="F40" s="963"/>
      <c r="G40" s="963"/>
      <c r="H40" s="963"/>
      <c r="I40" s="963"/>
      <c r="J40" s="963"/>
      <c r="K40" s="963"/>
      <c r="L40" s="963"/>
      <c r="M40" s="963"/>
      <c r="N40" s="963"/>
      <c r="O40" s="963"/>
      <c r="P40" s="963"/>
      <c r="Q40" s="963"/>
      <c r="R40" s="963"/>
      <c r="S40" s="963"/>
      <c r="T40" s="963"/>
      <c r="U40" s="963"/>
      <c r="V40" s="963"/>
      <c r="W40" s="1006"/>
      <c r="X40" s="97"/>
    </row>
    <row r="41" spans="1:24" ht="18" customHeight="1">
      <c r="A41" s="45"/>
      <c r="B41" s="402"/>
      <c r="C41" s="308"/>
      <c r="D41" s="309" t="s">
        <v>40</v>
      </c>
      <c r="E41" s="1004">
        <f>入力シート!$E$25</f>
        <v>0</v>
      </c>
      <c r="F41" s="1004"/>
      <c r="G41" s="1004"/>
      <c r="H41" s="1004"/>
      <c r="I41" s="1004"/>
      <c r="J41" s="1004"/>
      <c r="K41" s="1004"/>
      <c r="L41" s="1004"/>
      <c r="M41" s="1004"/>
      <c r="N41" s="1004"/>
      <c r="O41" s="1004"/>
      <c r="P41" s="1004"/>
      <c r="Q41" s="1004"/>
      <c r="R41" s="1004"/>
      <c r="S41" s="1004"/>
      <c r="T41" s="1004"/>
      <c r="U41" s="1004"/>
      <c r="V41" s="1004"/>
      <c r="W41" s="1005"/>
      <c r="X41" s="97"/>
    </row>
    <row r="42" spans="1:24" ht="12" customHeight="1">
      <c r="A42" s="239"/>
      <c r="B42" s="238"/>
      <c r="C42" s="238"/>
      <c r="D42" s="238"/>
      <c r="E42" s="238"/>
      <c r="F42" s="238"/>
      <c r="G42" s="238"/>
      <c r="H42" s="238"/>
      <c r="I42" s="238"/>
      <c r="J42" s="238"/>
      <c r="K42" s="238"/>
      <c r="L42" s="238"/>
      <c r="M42" s="238"/>
      <c r="N42" s="238"/>
      <c r="O42" s="238"/>
      <c r="P42" s="238"/>
      <c r="Q42" s="238"/>
      <c r="R42" s="238"/>
      <c r="S42" s="238"/>
      <c r="T42" s="238"/>
      <c r="U42" s="238"/>
      <c r="V42" s="238"/>
      <c r="W42" s="238"/>
      <c r="X42" s="240"/>
    </row>
  </sheetData>
  <sheetProtection algorithmName="SHA-512" hashValue="Fy9wczKodsIqA88oYJBDmo0MV/xn2D2iWYSFOZPnnjm/AULVSRKIjjo2sLuFjL+wMf8Vm+ly7iiSS3AMBskw3w==" saltValue="tsf8NwQY5Avk4Cn8a7yQMQ==" spinCount="100000" sheet="1" objects="1" scenarios="1"/>
  <protectedRanges>
    <protectedRange sqref="J20:K21 J24:K25" name="範囲1_2_2"/>
    <protectedRange sqref="L35:L41" name="範囲1_3"/>
    <protectedRange sqref="U9 U12" name="範囲1_1_1"/>
    <protectedRange sqref="S10:T11" name="範囲1_4"/>
  </protectedRanges>
  <mergeCells count="40">
    <mergeCell ref="F36:W36"/>
    <mergeCell ref="E41:W41"/>
    <mergeCell ref="E40:W40"/>
    <mergeCell ref="E39:W39"/>
    <mergeCell ref="E38:W38"/>
    <mergeCell ref="E37:W37"/>
    <mergeCell ref="B28:I28"/>
    <mergeCell ref="B29:I29"/>
    <mergeCell ref="G32:W32"/>
    <mergeCell ref="C32:F32"/>
    <mergeCell ref="B24:C27"/>
    <mergeCell ref="D24:I24"/>
    <mergeCell ref="D25:I25"/>
    <mergeCell ref="J26:W26"/>
    <mergeCell ref="J27:W27"/>
    <mergeCell ref="J28:W28"/>
    <mergeCell ref="K29:M29"/>
    <mergeCell ref="O29:P29"/>
    <mergeCell ref="R29:S29"/>
    <mergeCell ref="N10:V10"/>
    <mergeCell ref="N11:V11"/>
    <mergeCell ref="R3:W3"/>
    <mergeCell ref="D26:I26"/>
    <mergeCell ref="D27:I27"/>
    <mergeCell ref="B15:W15"/>
    <mergeCell ref="B18:W18"/>
    <mergeCell ref="B19:W19"/>
    <mergeCell ref="B20:C23"/>
    <mergeCell ref="D20:I20"/>
    <mergeCell ref="D22:I22"/>
    <mergeCell ref="D21:I21"/>
    <mergeCell ref="D23:I23"/>
    <mergeCell ref="B17:F17"/>
    <mergeCell ref="H17:M17"/>
    <mergeCell ref="J20:W20"/>
    <mergeCell ref="J21:W21"/>
    <mergeCell ref="J22:W22"/>
    <mergeCell ref="J23:W23"/>
    <mergeCell ref="J24:W24"/>
    <mergeCell ref="J25:W25"/>
  </mergeCells>
  <phoneticPr fontId="4"/>
  <conditionalFormatting sqref="R3:W3">
    <cfRule type="expression" dxfId="1" priority="1">
      <formula>IF($R$3="年　　月　　日","",$R$3&lt;&gt;"")</formula>
    </cfRule>
  </conditionalFormatting>
  <dataValidations count="1">
    <dataValidation type="list" allowBlank="1" showInputMessage="1" showErrorMessage="1" sqref="B32" xr:uid="{00000000-0002-0000-17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D9FFFF"/>
  </sheetPr>
  <dimension ref="A1:AX39"/>
  <sheetViews>
    <sheetView view="pageBreakPreview" zoomScaleNormal="100" zoomScaleSheetLayoutView="100" workbookViewId="0">
      <selection activeCell="AE15" sqref="AE15"/>
    </sheetView>
  </sheetViews>
  <sheetFormatPr defaultColWidth="3.59765625" defaultRowHeight="13.2"/>
  <cols>
    <col min="1" max="1" width="2" style="42" customWidth="1"/>
    <col min="2" max="23" width="3.59765625" style="42"/>
    <col min="24" max="24" width="1.8984375" style="42" customWidth="1"/>
    <col min="25" max="16384" width="3.59765625" style="42"/>
  </cols>
  <sheetData>
    <row r="1" spans="1:24" ht="9" customHeight="1">
      <c r="X1" s="58"/>
    </row>
    <row r="2" spans="1:24" ht="12" customHeight="1">
      <c r="A2" s="55"/>
      <c r="B2" s="71"/>
      <c r="C2" s="71"/>
      <c r="D2" s="71"/>
      <c r="E2" s="71"/>
      <c r="F2" s="71"/>
      <c r="G2" s="71"/>
      <c r="H2" s="71"/>
      <c r="I2" s="71"/>
      <c r="J2" s="71"/>
      <c r="K2" s="71"/>
      <c r="L2" s="71"/>
      <c r="M2" s="71"/>
      <c r="N2" s="71"/>
      <c r="O2" s="71"/>
      <c r="P2" s="71"/>
      <c r="Q2" s="71"/>
      <c r="R2" s="71"/>
      <c r="S2" s="71"/>
      <c r="T2" s="71"/>
      <c r="U2" s="71"/>
      <c r="V2" s="71"/>
      <c r="W2" s="71"/>
      <c r="X2" s="236"/>
    </row>
    <row r="3" spans="1:24" ht="15" customHeight="1">
      <c r="A3" s="45"/>
      <c r="B3" s="288" t="s">
        <v>610</v>
      </c>
      <c r="C3" s="288"/>
      <c r="D3" s="288"/>
      <c r="E3" s="288"/>
      <c r="F3" s="288"/>
      <c r="G3" s="288"/>
      <c r="H3" s="288"/>
      <c r="I3" s="288"/>
      <c r="J3" s="288"/>
      <c r="K3" s="288"/>
      <c r="L3" s="288"/>
      <c r="M3" s="288"/>
      <c r="N3" s="288"/>
      <c r="O3" s="288"/>
      <c r="P3" s="288"/>
      <c r="Q3" s="288"/>
      <c r="R3" s="949" t="s">
        <v>601</v>
      </c>
      <c r="S3" s="949"/>
      <c r="T3" s="949"/>
      <c r="U3" s="949"/>
      <c r="V3" s="949"/>
      <c r="W3" s="949"/>
      <c r="X3" s="73" t="s">
        <v>574</v>
      </c>
    </row>
    <row r="4" spans="1:24" ht="15" customHeight="1">
      <c r="A4" s="45"/>
      <c r="B4" s="288"/>
      <c r="C4" s="288"/>
      <c r="D4" s="288"/>
      <c r="E4" s="288"/>
      <c r="F4" s="288"/>
      <c r="G4" s="288"/>
      <c r="H4" s="288"/>
      <c r="I4" s="288"/>
      <c r="J4" s="288"/>
      <c r="K4" s="288"/>
      <c r="L4" s="288"/>
      <c r="M4" s="288"/>
      <c r="N4" s="288"/>
      <c r="O4" s="288"/>
      <c r="P4" s="288"/>
      <c r="Q4" s="288"/>
      <c r="R4" s="288"/>
      <c r="S4" s="288"/>
      <c r="T4" s="288"/>
      <c r="U4" s="288"/>
      <c r="V4" s="288"/>
      <c r="W4" s="288"/>
      <c r="X4" s="73"/>
    </row>
    <row r="5" spans="1:24" ht="15" customHeight="1">
      <c r="A5" s="45"/>
      <c r="B5" s="288" t="s">
        <v>28</v>
      </c>
      <c r="C5" s="288"/>
      <c r="D5" s="288"/>
      <c r="E5" s="288"/>
      <c r="F5" s="288"/>
      <c r="G5" s="288"/>
      <c r="H5" s="288"/>
      <c r="I5" s="288"/>
      <c r="J5" s="288"/>
      <c r="K5" s="288"/>
      <c r="L5" s="288"/>
      <c r="M5" s="288"/>
      <c r="N5" s="288"/>
      <c r="O5" s="288"/>
      <c r="P5" s="289"/>
      <c r="Q5" s="289"/>
      <c r="R5" s="289"/>
      <c r="S5" s="289"/>
      <c r="T5" s="289"/>
      <c r="U5" s="289"/>
      <c r="V5" s="288"/>
      <c r="W5" s="288"/>
      <c r="X5" s="73"/>
    </row>
    <row r="6" spans="1:24" ht="15" customHeight="1">
      <c r="A6" s="45"/>
      <c r="B6" s="288" t="s">
        <v>29</v>
      </c>
      <c r="C6" s="288"/>
      <c r="D6" s="288"/>
      <c r="E6" s="288"/>
      <c r="F6" s="288"/>
      <c r="G6" s="288"/>
      <c r="H6" s="288"/>
      <c r="I6" s="288"/>
      <c r="J6" s="288"/>
      <c r="K6" s="288"/>
      <c r="L6" s="288"/>
      <c r="M6" s="288"/>
      <c r="N6" s="288"/>
      <c r="O6" s="288"/>
      <c r="P6" s="289"/>
      <c r="Q6" s="289"/>
      <c r="R6" s="289"/>
      <c r="S6" s="289"/>
      <c r="T6" s="289"/>
      <c r="U6" s="289"/>
      <c r="V6" s="288"/>
      <c r="W6" s="288"/>
      <c r="X6" s="73"/>
    </row>
    <row r="7" spans="1:24" ht="15" customHeight="1">
      <c r="A7" s="45"/>
      <c r="B7" s="288"/>
      <c r="C7" s="288"/>
      <c r="D7" s="288"/>
      <c r="E7" s="288"/>
      <c r="F7" s="288"/>
      <c r="G7" s="288"/>
      <c r="H7" s="288"/>
      <c r="I7" s="288"/>
      <c r="J7" s="288"/>
      <c r="K7" s="288"/>
      <c r="L7" s="288"/>
      <c r="M7" s="288"/>
      <c r="N7" s="288"/>
      <c r="O7" s="288"/>
      <c r="P7" s="289"/>
      <c r="Q7" s="289"/>
      <c r="R7" s="289"/>
      <c r="S7" s="289"/>
      <c r="T7" s="289"/>
      <c r="U7" s="289"/>
      <c r="V7" s="288"/>
      <c r="W7" s="288"/>
      <c r="X7" s="73"/>
    </row>
    <row r="8" spans="1:24" ht="15" customHeight="1">
      <c r="A8" s="45"/>
      <c r="B8" s="288"/>
      <c r="C8" s="288"/>
      <c r="D8" s="288"/>
      <c r="E8" s="288"/>
      <c r="F8" s="288"/>
      <c r="G8" s="288"/>
      <c r="H8" s="288"/>
      <c r="I8" s="288"/>
      <c r="J8" s="288"/>
      <c r="K8" s="288" t="s">
        <v>267</v>
      </c>
      <c r="L8" s="288"/>
      <c r="M8" s="288"/>
      <c r="N8" s="288"/>
      <c r="O8" s="288"/>
      <c r="P8" s="288"/>
      <c r="Q8" s="288"/>
      <c r="R8" s="288"/>
      <c r="S8" s="288"/>
      <c r="T8" s="288"/>
      <c r="U8" s="291"/>
      <c r="V8" s="288"/>
      <c r="W8" s="288"/>
      <c r="X8" s="73"/>
    </row>
    <row r="9" spans="1:24" ht="15" customHeight="1">
      <c r="A9" s="45"/>
      <c r="B9" s="289"/>
      <c r="C9" s="289"/>
      <c r="D9" s="289"/>
      <c r="E9" s="289"/>
      <c r="F9" s="289"/>
      <c r="G9" s="289"/>
      <c r="H9" s="289"/>
      <c r="I9" s="289"/>
      <c r="J9" s="289"/>
      <c r="K9" s="289"/>
      <c r="L9" s="288" t="s">
        <v>573</v>
      </c>
      <c r="M9" s="288"/>
      <c r="N9" s="288"/>
      <c r="O9" s="292">
        <f>入力シート!$E$12</f>
        <v>0</v>
      </c>
      <c r="P9" s="288"/>
      <c r="Q9" s="288"/>
      <c r="R9" s="288"/>
      <c r="S9" s="288"/>
      <c r="T9" s="288"/>
      <c r="U9" s="290"/>
      <c r="V9" s="290"/>
      <c r="W9" s="288"/>
      <c r="X9" s="73"/>
    </row>
    <row r="10" spans="1:24" ht="15" customHeight="1">
      <c r="A10" s="45"/>
      <c r="B10" s="289"/>
      <c r="C10" s="289"/>
      <c r="D10" s="289"/>
      <c r="E10" s="289"/>
      <c r="F10" s="289"/>
      <c r="G10" s="289"/>
      <c r="H10" s="289"/>
      <c r="I10" s="289"/>
      <c r="J10" s="289"/>
      <c r="K10" s="289"/>
      <c r="L10" s="288" t="s">
        <v>364</v>
      </c>
      <c r="M10" s="288"/>
      <c r="N10" s="962">
        <f>入力シート!$E$13</f>
        <v>0</v>
      </c>
      <c r="O10" s="962"/>
      <c r="P10" s="962"/>
      <c r="Q10" s="962"/>
      <c r="R10" s="962"/>
      <c r="S10" s="962"/>
      <c r="T10" s="962"/>
      <c r="U10" s="962"/>
      <c r="V10" s="962"/>
      <c r="W10" s="288"/>
      <c r="X10" s="73"/>
    </row>
    <row r="11" spans="1:24" ht="15" customHeight="1">
      <c r="A11" s="45"/>
      <c r="B11" s="289"/>
      <c r="C11" s="289"/>
      <c r="D11" s="289"/>
      <c r="E11" s="289"/>
      <c r="F11" s="289"/>
      <c r="G11" s="289"/>
      <c r="H11" s="289"/>
      <c r="I11" s="289"/>
      <c r="J11" s="289"/>
      <c r="K11" s="289"/>
      <c r="L11" s="288" t="s">
        <v>365</v>
      </c>
      <c r="M11" s="288"/>
      <c r="N11" s="1083">
        <f>入力シート!$E$11</f>
        <v>0</v>
      </c>
      <c r="O11" s="1083"/>
      <c r="P11" s="1083"/>
      <c r="Q11" s="1083"/>
      <c r="R11" s="1083"/>
      <c r="S11" s="1083"/>
      <c r="T11" s="1083"/>
      <c r="U11" s="1083"/>
      <c r="V11" s="1083"/>
      <c r="W11" s="292"/>
      <c r="X11" s="279"/>
    </row>
    <row r="12" spans="1:24" ht="15" customHeight="1">
      <c r="A12" s="45"/>
      <c r="B12" s="289"/>
      <c r="C12" s="289"/>
      <c r="D12" s="289"/>
      <c r="E12" s="289"/>
      <c r="F12" s="289"/>
      <c r="G12" s="289"/>
      <c r="H12" s="289"/>
      <c r="I12" s="289"/>
      <c r="J12" s="289"/>
      <c r="K12" s="289"/>
      <c r="L12" s="288" t="s">
        <v>366</v>
      </c>
      <c r="M12" s="288"/>
      <c r="N12" s="288"/>
      <c r="O12" s="292">
        <f>入力シート!$E$16</f>
        <v>0</v>
      </c>
      <c r="P12" s="288"/>
      <c r="Q12" s="288"/>
      <c r="R12" s="288"/>
      <c r="S12" s="288"/>
      <c r="T12" s="288"/>
      <c r="U12" s="290"/>
      <c r="V12" s="290"/>
      <c r="W12" s="288"/>
      <c r="X12" s="73"/>
    </row>
    <row r="13" spans="1:24" ht="15" customHeight="1">
      <c r="A13" s="45"/>
      <c r="B13" s="289"/>
      <c r="C13" s="289"/>
      <c r="D13" s="289"/>
      <c r="E13" s="289"/>
      <c r="F13" s="289"/>
      <c r="G13" s="289"/>
      <c r="H13" s="289"/>
      <c r="I13" s="289"/>
      <c r="J13" s="289"/>
      <c r="K13" s="289"/>
      <c r="L13" s="288" t="s">
        <v>367</v>
      </c>
      <c r="M13" s="288"/>
      <c r="N13" s="288"/>
      <c r="O13" s="292">
        <f>入力シート!$E$17</f>
        <v>0</v>
      </c>
      <c r="P13" s="288"/>
      <c r="Q13" s="288"/>
      <c r="R13" s="288"/>
      <c r="S13" s="288"/>
      <c r="T13" s="288"/>
      <c r="U13" s="288"/>
      <c r="V13" s="293"/>
      <c r="W13" s="288"/>
      <c r="X13" s="73"/>
    </row>
    <row r="14" spans="1:24" ht="15" customHeight="1">
      <c r="A14" s="45"/>
      <c r="B14" s="289"/>
      <c r="C14" s="289"/>
      <c r="D14" s="289"/>
      <c r="E14" s="289"/>
      <c r="F14" s="289"/>
      <c r="G14" s="289"/>
      <c r="H14" s="289"/>
      <c r="I14" s="289"/>
      <c r="J14" s="289"/>
      <c r="K14" s="289"/>
      <c r="L14" s="288"/>
      <c r="M14" s="288"/>
      <c r="N14" s="288"/>
      <c r="O14" s="288"/>
      <c r="P14" s="288"/>
      <c r="Q14" s="288"/>
      <c r="R14" s="288"/>
      <c r="S14" s="288"/>
      <c r="T14" s="288"/>
      <c r="U14" s="293"/>
      <c r="V14" s="288"/>
      <c r="W14" s="288"/>
      <c r="X14" s="73"/>
    </row>
    <row r="15" spans="1:24" ht="32.25" customHeight="1">
      <c r="A15" s="45"/>
      <c r="B15" s="692" t="s">
        <v>121</v>
      </c>
      <c r="C15" s="692"/>
      <c r="D15" s="692"/>
      <c r="E15" s="692"/>
      <c r="F15" s="692"/>
      <c r="G15" s="692"/>
      <c r="H15" s="692"/>
      <c r="I15" s="692"/>
      <c r="J15" s="692"/>
      <c r="K15" s="692"/>
      <c r="L15" s="692"/>
      <c r="M15" s="692"/>
      <c r="N15" s="692"/>
      <c r="O15" s="692"/>
      <c r="P15" s="692"/>
      <c r="Q15" s="692"/>
      <c r="R15" s="692"/>
      <c r="S15" s="692"/>
      <c r="T15" s="692"/>
      <c r="U15" s="692"/>
      <c r="V15" s="692"/>
      <c r="W15" s="692"/>
      <c r="X15" s="73"/>
    </row>
    <row r="16" spans="1:24" ht="13.5" customHeight="1">
      <c r="A16" s="45"/>
      <c r="B16" s="288"/>
      <c r="C16" s="288"/>
      <c r="D16" s="288"/>
      <c r="E16" s="288"/>
      <c r="F16" s="288"/>
      <c r="G16" s="288"/>
      <c r="H16" s="288"/>
      <c r="I16" s="288"/>
      <c r="J16" s="288"/>
      <c r="K16" s="288"/>
      <c r="L16" s="288"/>
      <c r="M16" s="288"/>
      <c r="N16" s="288"/>
      <c r="O16" s="288"/>
      <c r="P16" s="288"/>
      <c r="Q16" s="288"/>
      <c r="R16" s="288"/>
      <c r="S16" s="288"/>
      <c r="T16" s="288"/>
      <c r="U16" s="288"/>
      <c r="V16" s="288"/>
      <c r="W16" s="288"/>
      <c r="X16" s="73"/>
    </row>
    <row r="17" spans="1:50" ht="18.75" customHeight="1">
      <c r="A17" s="45"/>
      <c r="B17" s="964" t="str">
        <f>IF(入力シート!$E$38="","",入力シート!$E$38)</f>
        <v/>
      </c>
      <c r="C17" s="964"/>
      <c r="D17" s="964"/>
      <c r="E17" s="964"/>
      <c r="F17" s="964"/>
      <c r="G17" s="293" t="s">
        <v>94</v>
      </c>
      <c r="H17" s="964" t="str">
        <f>IF(入力シート!$E$39="","",入力シート!$E$39)</f>
        <v/>
      </c>
      <c r="I17" s="964"/>
      <c r="J17" s="964"/>
      <c r="K17" s="964"/>
      <c r="L17" s="964"/>
      <c r="M17" s="964"/>
      <c r="N17" s="288" t="s">
        <v>615</v>
      </c>
      <c r="O17" s="288"/>
      <c r="P17" s="288"/>
      <c r="Q17" s="288"/>
      <c r="R17" s="288"/>
      <c r="S17" s="288"/>
      <c r="T17" s="288"/>
      <c r="U17" s="288"/>
      <c r="V17" s="288"/>
      <c r="W17" s="288"/>
      <c r="X17" s="73"/>
      <c r="AC17" s="274"/>
      <c r="AD17" s="274"/>
      <c r="AE17" s="274"/>
      <c r="AF17" s="274"/>
      <c r="AG17" s="274"/>
      <c r="AH17" s="274"/>
      <c r="AI17" s="274"/>
      <c r="AJ17" s="274"/>
      <c r="AK17" s="274"/>
      <c r="AL17" s="274"/>
      <c r="AM17" s="274"/>
      <c r="AN17" s="274"/>
      <c r="AO17" s="274"/>
      <c r="AP17" s="274"/>
      <c r="AQ17" s="274"/>
      <c r="AR17" s="274"/>
      <c r="AS17" s="274"/>
      <c r="AT17" s="274"/>
      <c r="AU17" s="274"/>
      <c r="AV17" s="274"/>
      <c r="AW17" s="274"/>
      <c r="AX17" s="274"/>
    </row>
    <row r="18" spans="1:50" ht="44.25" customHeight="1">
      <c r="A18" s="45"/>
      <c r="B18" s="694" t="s">
        <v>660</v>
      </c>
      <c r="C18" s="694"/>
      <c r="D18" s="694"/>
      <c r="E18" s="694"/>
      <c r="F18" s="694"/>
      <c r="G18" s="694"/>
      <c r="H18" s="694"/>
      <c r="I18" s="694"/>
      <c r="J18" s="694"/>
      <c r="K18" s="694"/>
      <c r="L18" s="694"/>
      <c r="M18" s="694"/>
      <c r="N18" s="694"/>
      <c r="O18" s="694"/>
      <c r="P18" s="694"/>
      <c r="Q18" s="694"/>
      <c r="R18" s="694"/>
      <c r="S18" s="694"/>
      <c r="T18" s="694"/>
      <c r="U18" s="694"/>
      <c r="V18" s="694"/>
      <c r="W18" s="694"/>
      <c r="X18" s="276"/>
    </row>
    <row r="19" spans="1:50" ht="20.399999999999999" customHeight="1">
      <c r="A19" s="45"/>
      <c r="B19" s="936" t="s">
        <v>123</v>
      </c>
      <c r="C19" s="936"/>
      <c r="D19" s="936"/>
      <c r="E19" s="936"/>
      <c r="F19" s="936"/>
      <c r="G19" s="936"/>
      <c r="H19" s="936"/>
      <c r="I19" s="936"/>
      <c r="J19" s="936"/>
      <c r="K19" s="936"/>
      <c r="L19" s="936"/>
      <c r="M19" s="936"/>
      <c r="N19" s="936"/>
      <c r="O19" s="936"/>
      <c r="P19" s="936"/>
      <c r="Q19" s="936"/>
      <c r="R19" s="936"/>
      <c r="S19" s="936"/>
      <c r="T19" s="936"/>
      <c r="U19" s="936"/>
      <c r="V19" s="936"/>
      <c r="W19" s="936"/>
      <c r="X19" s="73"/>
    </row>
    <row r="20" spans="1:50" ht="23.25" customHeight="1">
      <c r="A20" s="45"/>
      <c r="B20" s="937" t="s">
        <v>42</v>
      </c>
      <c r="C20" s="938"/>
      <c r="D20" s="938"/>
      <c r="E20" s="938"/>
      <c r="F20" s="938"/>
      <c r="G20" s="938"/>
      <c r="H20" s="938"/>
      <c r="I20" s="939"/>
      <c r="J20" s="1015">
        <f>入力シート!$E$8</f>
        <v>0</v>
      </c>
      <c r="K20" s="1016"/>
      <c r="L20" s="1016"/>
      <c r="M20" s="1016"/>
      <c r="N20" s="1016"/>
      <c r="O20" s="1016"/>
      <c r="P20" s="1016"/>
      <c r="Q20" s="1016"/>
      <c r="R20" s="1016"/>
      <c r="S20" s="1016"/>
      <c r="T20" s="1016"/>
      <c r="U20" s="1016"/>
      <c r="V20" s="1016"/>
      <c r="W20" s="1017"/>
      <c r="X20" s="92"/>
    </row>
    <row r="21" spans="1:50" ht="18.75" customHeight="1">
      <c r="A21" s="45"/>
      <c r="B21" s="953" t="s">
        <v>99</v>
      </c>
      <c r="C21" s="936"/>
      <c r="D21" s="936"/>
      <c r="E21" s="936"/>
      <c r="F21" s="936"/>
      <c r="G21" s="936"/>
      <c r="H21" s="936"/>
      <c r="I21" s="954"/>
      <c r="J21" s="434">
        <f>入力シート!$E$40</f>
        <v>0</v>
      </c>
      <c r="K21" s="435"/>
      <c r="L21" s="435"/>
      <c r="M21" s="435"/>
      <c r="N21" s="435"/>
      <c r="O21" s="435"/>
      <c r="P21" s="435"/>
      <c r="Q21" s="435"/>
      <c r="R21" s="435"/>
      <c r="S21" s="435"/>
      <c r="T21" s="435"/>
      <c r="U21" s="435"/>
      <c r="V21" s="435"/>
      <c r="W21" s="436"/>
      <c r="X21" s="92"/>
    </row>
    <row r="22" spans="1:50" ht="24" customHeight="1">
      <c r="A22" s="45"/>
      <c r="B22" s="932" t="s">
        <v>122</v>
      </c>
      <c r="C22" s="933"/>
      <c r="D22" s="933"/>
      <c r="E22" s="933"/>
      <c r="F22" s="933"/>
      <c r="G22" s="933"/>
      <c r="H22" s="933"/>
      <c r="I22" s="934"/>
      <c r="J22" s="1010"/>
      <c r="K22" s="1011"/>
      <c r="L22" s="1011"/>
      <c r="M22" s="1011"/>
      <c r="N22" s="1011"/>
      <c r="O22" s="1011"/>
      <c r="P22" s="1011"/>
      <c r="Q22" s="1011"/>
      <c r="R22" s="1011"/>
      <c r="S22" s="1011"/>
      <c r="T22" s="1011"/>
      <c r="U22" s="1011"/>
      <c r="V22" s="1011"/>
      <c r="W22" s="1012"/>
      <c r="X22" s="73"/>
    </row>
    <row r="23" spans="1:50" ht="24" customHeight="1">
      <c r="A23" s="45"/>
      <c r="B23" s="932" t="s">
        <v>262</v>
      </c>
      <c r="C23" s="933"/>
      <c r="D23" s="933"/>
      <c r="E23" s="933"/>
      <c r="F23" s="933"/>
      <c r="G23" s="933"/>
      <c r="H23" s="933"/>
      <c r="I23" s="934"/>
      <c r="J23" s="1010"/>
      <c r="K23" s="1011"/>
      <c r="L23" s="1011"/>
      <c r="M23" s="1011"/>
      <c r="N23" s="1011"/>
      <c r="O23" s="1011"/>
      <c r="P23" s="1011"/>
      <c r="Q23" s="1011"/>
      <c r="R23" s="1011"/>
      <c r="S23" s="1011"/>
      <c r="T23" s="1011"/>
      <c r="U23" s="1011"/>
      <c r="V23" s="1011"/>
      <c r="W23" s="1012"/>
      <c r="X23" s="73"/>
    </row>
    <row r="24" spans="1:50" ht="24" customHeight="1">
      <c r="A24" s="45"/>
      <c r="B24" s="932" t="s">
        <v>263</v>
      </c>
      <c r="C24" s="933"/>
      <c r="D24" s="933"/>
      <c r="E24" s="933"/>
      <c r="F24" s="933"/>
      <c r="G24" s="933"/>
      <c r="H24" s="933"/>
      <c r="I24" s="934"/>
      <c r="J24" s="1010"/>
      <c r="K24" s="1011"/>
      <c r="L24" s="1011"/>
      <c r="M24" s="1011"/>
      <c r="N24" s="1011"/>
      <c r="O24" s="1011"/>
      <c r="P24" s="1011"/>
      <c r="Q24" s="1011"/>
      <c r="R24" s="1011"/>
      <c r="S24" s="1011"/>
      <c r="T24" s="1011"/>
      <c r="U24" s="1011"/>
      <c r="V24" s="1011"/>
      <c r="W24" s="1012"/>
      <c r="X24" s="73"/>
    </row>
    <row r="25" spans="1:50" ht="24" customHeight="1">
      <c r="A25" s="45"/>
      <c r="B25" s="937" t="s">
        <v>250</v>
      </c>
      <c r="C25" s="938"/>
      <c r="D25" s="938"/>
      <c r="E25" s="938"/>
      <c r="F25" s="939"/>
      <c r="G25" s="932" t="s">
        <v>264</v>
      </c>
      <c r="H25" s="933"/>
      <c r="I25" s="934"/>
      <c r="J25" s="1010"/>
      <c r="K25" s="1011"/>
      <c r="L25" s="1011"/>
      <c r="M25" s="1011"/>
      <c r="N25" s="1011"/>
      <c r="O25" s="1011"/>
      <c r="P25" s="1011"/>
      <c r="Q25" s="1011"/>
      <c r="R25" s="1011"/>
      <c r="S25" s="1011"/>
      <c r="T25" s="1011"/>
      <c r="U25" s="1011"/>
      <c r="V25" s="1011"/>
      <c r="W25" s="1012"/>
      <c r="X25" s="73"/>
    </row>
    <row r="26" spans="1:50" ht="24" customHeight="1">
      <c r="A26" s="45"/>
      <c r="B26" s="1085"/>
      <c r="C26" s="1086"/>
      <c r="D26" s="1086"/>
      <c r="E26" s="1086"/>
      <c r="F26" s="1087"/>
      <c r="G26" s="932" t="s">
        <v>265</v>
      </c>
      <c r="H26" s="933"/>
      <c r="I26" s="934"/>
      <c r="J26" s="1010"/>
      <c r="K26" s="1011"/>
      <c r="L26" s="1011"/>
      <c r="M26" s="1011"/>
      <c r="N26" s="1011"/>
      <c r="O26" s="1011"/>
      <c r="P26" s="1011"/>
      <c r="Q26" s="1011"/>
      <c r="R26" s="1011"/>
      <c r="S26" s="1011"/>
      <c r="T26" s="1011"/>
      <c r="U26" s="1011"/>
      <c r="V26" s="1011"/>
      <c r="W26" s="1012"/>
      <c r="X26" s="73"/>
    </row>
    <row r="27" spans="1:50" ht="24" customHeight="1">
      <c r="A27" s="45"/>
      <c r="B27" s="953"/>
      <c r="C27" s="936"/>
      <c r="D27" s="936"/>
      <c r="E27" s="936"/>
      <c r="F27" s="954"/>
      <c r="G27" s="932" t="s">
        <v>119</v>
      </c>
      <c r="H27" s="933"/>
      <c r="I27" s="934"/>
      <c r="J27" s="1010"/>
      <c r="K27" s="1011"/>
      <c r="L27" s="1011"/>
      <c r="M27" s="1011"/>
      <c r="N27" s="1011"/>
      <c r="O27" s="1011"/>
      <c r="P27" s="1011"/>
      <c r="Q27" s="1011"/>
      <c r="R27" s="1011"/>
      <c r="S27" s="1011"/>
      <c r="T27" s="1011"/>
      <c r="U27" s="1011"/>
      <c r="V27" s="1011"/>
      <c r="W27" s="1012"/>
      <c r="X27" s="73"/>
    </row>
    <row r="28" spans="1:50" ht="24" customHeight="1">
      <c r="A28" s="45"/>
      <c r="B28" s="932" t="s">
        <v>120</v>
      </c>
      <c r="C28" s="933"/>
      <c r="D28" s="933"/>
      <c r="E28" s="933"/>
      <c r="F28" s="933"/>
      <c r="G28" s="933"/>
      <c r="H28" s="933"/>
      <c r="I28" s="934"/>
      <c r="J28" s="1010"/>
      <c r="K28" s="1011"/>
      <c r="L28" s="1011"/>
      <c r="M28" s="1011"/>
      <c r="N28" s="1011"/>
      <c r="O28" s="1011"/>
      <c r="P28" s="1011"/>
      <c r="Q28" s="1011"/>
      <c r="R28" s="1011"/>
      <c r="S28" s="1011"/>
      <c r="T28" s="1011"/>
      <c r="U28" s="1011"/>
      <c r="V28" s="1011"/>
      <c r="W28" s="1012"/>
      <c r="X28" s="73"/>
    </row>
    <row r="29" spans="1:50" ht="24" customHeight="1">
      <c r="A29" s="45"/>
      <c r="B29" s="932" t="s">
        <v>272</v>
      </c>
      <c r="C29" s="933"/>
      <c r="D29" s="933"/>
      <c r="E29" s="933"/>
      <c r="F29" s="933"/>
      <c r="G29" s="933"/>
      <c r="H29" s="933"/>
      <c r="I29" s="934"/>
      <c r="J29" s="277"/>
      <c r="K29" s="1011"/>
      <c r="L29" s="1011"/>
      <c r="M29" s="1011"/>
      <c r="N29" s="237" t="s">
        <v>92</v>
      </c>
      <c r="O29" s="1011"/>
      <c r="P29" s="1011"/>
      <c r="Q29" s="237" t="s">
        <v>93</v>
      </c>
      <c r="R29" s="1011"/>
      <c r="S29" s="1011"/>
      <c r="T29" s="295" t="s">
        <v>97</v>
      </c>
      <c r="U29" s="288"/>
      <c r="V29" s="288"/>
      <c r="W29" s="437"/>
      <c r="X29" s="73"/>
    </row>
    <row r="30" spans="1:50" ht="30.75" customHeight="1">
      <c r="A30" s="45"/>
      <c r="B30" s="1084" t="s">
        <v>266</v>
      </c>
      <c r="C30" s="1084"/>
      <c r="D30" s="1084"/>
      <c r="E30" s="1084"/>
      <c r="F30" s="1084"/>
      <c r="G30" s="1084"/>
      <c r="H30" s="1084"/>
      <c r="I30" s="1084"/>
      <c r="J30" s="1084"/>
      <c r="K30" s="1084"/>
      <c r="L30" s="1084"/>
      <c r="M30" s="1084"/>
      <c r="N30" s="1084"/>
      <c r="O30" s="1084"/>
      <c r="P30" s="1084"/>
      <c r="Q30" s="1084"/>
      <c r="R30" s="1084"/>
      <c r="S30" s="1084"/>
      <c r="T30" s="1084"/>
      <c r="U30" s="1084"/>
      <c r="V30" s="1084"/>
      <c r="W30" s="1084"/>
      <c r="X30" s="73"/>
    </row>
    <row r="31" spans="1:50">
      <c r="A31" s="45"/>
      <c r="B31" s="307"/>
      <c r="C31" s="288"/>
      <c r="D31" s="288"/>
      <c r="E31" s="288"/>
      <c r="F31" s="288"/>
      <c r="G31" s="288"/>
      <c r="H31" s="288"/>
      <c r="I31" s="288"/>
      <c r="J31" s="288"/>
      <c r="K31" s="288"/>
      <c r="L31" s="288"/>
      <c r="M31" s="288"/>
      <c r="N31" s="288"/>
      <c r="O31" s="288"/>
      <c r="P31" s="288"/>
      <c r="Q31" s="288"/>
      <c r="R31" s="288"/>
      <c r="S31" s="288"/>
      <c r="T31" s="288"/>
      <c r="U31" s="288"/>
      <c r="V31" s="288"/>
      <c r="W31" s="288"/>
      <c r="X31" s="73"/>
    </row>
    <row r="32" spans="1:50" ht="18" customHeight="1">
      <c r="A32" s="45"/>
      <c r="B32" s="296" t="s">
        <v>376</v>
      </c>
      <c r="C32" s="297"/>
      <c r="D32" s="297"/>
      <c r="E32" s="297"/>
      <c r="F32" s="297"/>
      <c r="G32" s="297"/>
      <c r="H32" s="297"/>
      <c r="I32" s="297"/>
      <c r="J32" s="298"/>
      <c r="K32" s="298"/>
      <c r="L32" s="299" t="s">
        <v>237</v>
      </c>
      <c r="M32" s="299"/>
      <c r="N32" s="299"/>
      <c r="O32" s="299"/>
      <c r="P32" s="299"/>
      <c r="Q32" s="299"/>
      <c r="R32" s="299"/>
      <c r="S32" s="299"/>
      <c r="T32" s="299"/>
      <c r="U32" s="299"/>
      <c r="V32" s="299"/>
      <c r="W32" s="400"/>
      <c r="X32" s="96"/>
    </row>
    <row r="33" spans="1:24" ht="18" customHeight="1">
      <c r="A33" s="45"/>
      <c r="B33" s="300"/>
      <c r="C33" s="301"/>
      <c r="D33" s="302" t="s">
        <v>567</v>
      </c>
      <c r="E33" s="302" t="s">
        <v>45</v>
      </c>
      <c r="F33" s="1013">
        <f>入力シート!$E$18</f>
        <v>0</v>
      </c>
      <c r="G33" s="1013"/>
      <c r="H33" s="1013"/>
      <c r="I33" s="1013"/>
      <c r="J33" s="1013"/>
      <c r="K33" s="1013"/>
      <c r="L33" s="1013"/>
      <c r="M33" s="1013"/>
      <c r="N33" s="1013"/>
      <c r="O33" s="1013"/>
      <c r="P33" s="1013"/>
      <c r="Q33" s="1013"/>
      <c r="R33" s="1013"/>
      <c r="S33" s="1013"/>
      <c r="T33" s="1013"/>
      <c r="U33" s="1013"/>
      <c r="V33" s="1013"/>
      <c r="W33" s="1014"/>
      <c r="X33" s="96"/>
    </row>
    <row r="34" spans="1:24" ht="18" customHeight="1">
      <c r="A34" s="45"/>
      <c r="B34" s="300"/>
      <c r="C34" s="301"/>
      <c r="D34" s="302" t="s">
        <v>37</v>
      </c>
      <c r="E34" s="963">
        <f>入力シート!$E$19</f>
        <v>0</v>
      </c>
      <c r="F34" s="963"/>
      <c r="G34" s="963"/>
      <c r="H34" s="963"/>
      <c r="I34" s="963"/>
      <c r="J34" s="963"/>
      <c r="K34" s="963"/>
      <c r="L34" s="963"/>
      <c r="M34" s="963"/>
      <c r="N34" s="963"/>
      <c r="O34" s="963"/>
      <c r="P34" s="963"/>
      <c r="Q34" s="963"/>
      <c r="R34" s="963"/>
      <c r="S34" s="963"/>
      <c r="T34" s="963"/>
      <c r="U34" s="963"/>
      <c r="V34" s="963"/>
      <c r="W34" s="1006"/>
      <c r="X34" s="96"/>
    </row>
    <row r="35" spans="1:24" ht="18" customHeight="1">
      <c r="A35" s="45"/>
      <c r="B35" s="300"/>
      <c r="C35" s="301"/>
      <c r="D35" s="302" t="s">
        <v>568</v>
      </c>
      <c r="E35" s="963" t="str">
        <f>IF(入力シート!$E$20="","",入力シート!$E$20&amp;" / "&amp;入力シート!$E$22)</f>
        <v/>
      </c>
      <c r="F35" s="963"/>
      <c r="G35" s="963"/>
      <c r="H35" s="963"/>
      <c r="I35" s="963"/>
      <c r="J35" s="963"/>
      <c r="K35" s="963"/>
      <c r="L35" s="963"/>
      <c r="M35" s="963"/>
      <c r="N35" s="963"/>
      <c r="O35" s="963"/>
      <c r="P35" s="963"/>
      <c r="Q35" s="963"/>
      <c r="R35" s="963"/>
      <c r="S35" s="963"/>
      <c r="T35" s="963"/>
      <c r="U35" s="963"/>
      <c r="V35" s="963"/>
      <c r="W35" s="1006"/>
      <c r="X35" s="96"/>
    </row>
    <row r="36" spans="1:24" ht="18" customHeight="1">
      <c r="A36" s="45"/>
      <c r="B36" s="300"/>
      <c r="C36" s="301"/>
      <c r="D36" s="302" t="s">
        <v>38</v>
      </c>
      <c r="E36" s="963">
        <f>入力シート!$E$23</f>
        <v>0</v>
      </c>
      <c r="F36" s="963"/>
      <c r="G36" s="963"/>
      <c r="H36" s="963"/>
      <c r="I36" s="963"/>
      <c r="J36" s="963"/>
      <c r="K36" s="963"/>
      <c r="L36" s="963"/>
      <c r="M36" s="963"/>
      <c r="N36" s="963"/>
      <c r="O36" s="963"/>
      <c r="P36" s="963"/>
      <c r="Q36" s="963"/>
      <c r="R36" s="963"/>
      <c r="S36" s="963"/>
      <c r="T36" s="963"/>
      <c r="U36" s="963"/>
      <c r="V36" s="963"/>
      <c r="W36" s="1006"/>
      <c r="X36" s="97"/>
    </row>
    <row r="37" spans="1:24" ht="18" customHeight="1">
      <c r="A37" s="45"/>
      <c r="B37" s="300"/>
      <c r="C37" s="301"/>
      <c r="D37" s="302" t="s">
        <v>39</v>
      </c>
      <c r="E37" s="963">
        <f>入力シート!$E$24</f>
        <v>0</v>
      </c>
      <c r="F37" s="963"/>
      <c r="G37" s="963"/>
      <c r="H37" s="963"/>
      <c r="I37" s="963"/>
      <c r="J37" s="963"/>
      <c r="K37" s="963"/>
      <c r="L37" s="963"/>
      <c r="M37" s="963"/>
      <c r="N37" s="963"/>
      <c r="O37" s="963"/>
      <c r="P37" s="963"/>
      <c r="Q37" s="963"/>
      <c r="R37" s="963"/>
      <c r="S37" s="963"/>
      <c r="T37" s="963"/>
      <c r="U37" s="963"/>
      <c r="V37" s="963"/>
      <c r="W37" s="1006"/>
      <c r="X37" s="97"/>
    </row>
    <row r="38" spans="1:24" ht="18" customHeight="1">
      <c r="A38" s="45"/>
      <c r="B38" s="402"/>
      <c r="C38" s="308"/>
      <c r="D38" s="309" t="s">
        <v>40</v>
      </c>
      <c r="E38" s="1004">
        <f>入力シート!$E$25</f>
        <v>0</v>
      </c>
      <c r="F38" s="1004"/>
      <c r="G38" s="1004"/>
      <c r="H38" s="1004"/>
      <c r="I38" s="1004"/>
      <c r="J38" s="1004"/>
      <c r="K38" s="1004"/>
      <c r="L38" s="1004"/>
      <c r="M38" s="1004"/>
      <c r="N38" s="1004"/>
      <c r="O38" s="1004"/>
      <c r="P38" s="1004"/>
      <c r="Q38" s="1004"/>
      <c r="R38" s="1004"/>
      <c r="S38" s="1004"/>
      <c r="T38" s="1004"/>
      <c r="U38" s="1004"/>
      <c r="V38" s="1004"/>
      <c r="W38" s="1005"/>
      <c r="X38" s="97"/>
    </row>
    <row r="39" spans="1:24" ht="12" customHeight="1">
      <c r="A39" s="239"/>
      <c r="B39" s="238"/>
      <c r="C39" s="238"/>
      <c r="D39" s="238"/>
      <c r="E39" s="238"/>
      <c r="F39" s="238"/>
      <c r="G39" s="238"/>
      <c r="H39" s="238"/>
      <c r="I39" s="238"/>
      <c r="J39" s="238"/>
      <c r="K39" s="238"/>
      <c r="L39" s="238"/>
      <c r="M39" s="238"/>
      <c r="N39" s="238"/>
      <c r="O39" s="238"/>
      <c r="P39" s="238"/>
      <c r="Q39" s="238"/>
      <c r="R39" s="238"/>
      <c r="S39" s="238"/>
      <c r="T39" s="238"/>
      <c r="U39" s="238"/>
      <c r="V39" s="238"/>
      <c r="W39" s="238"/>
      <c r="X39" s="240"/>
    </row>
  </sheetData>
  <sheetProtection algorithmName="SHA-512" hashValue="ABjGcwkWEjotN3HRhKMORCV+bt8NyOVO5NQu3zBaQW3mbdofcoR1Ue1SL59IYA8Av4bozhR1RK6jN9BsOd6Q2w==" saltValue="FPlt8o7Kt6TtZxoWvv3BVw==" spinCount="100000" sheet="1" objects="1" scenarios="1"/>
  <protectedRanges>
    <protectedRange sqref="K20:K21" name="範囲1_2_2"/>
    <protectedRange sqref="L32:L38" name="範囲1_3"/>
    <protectedRange sqref="U9 U12" name="範囲1_1_1"/>
    <protectedRange sqref="S10:T11" name="範囲1_4"/>
  </protectedRanges>
  <mergeCells count="37">
    <mergeCell ref="J20:W20"/>
    <mergeCell ref="E38:W38"/>
    <mergeCell ref="E37:W37"/>
    <mergeCell ref="E36:W36"/>
    <mergeCell ref="E35:W35"/>
    <mergeCell ref="E34:W34"/>
    <mergeCell ref="F33:W33"/>
    <mergeCell ref="K29:M29"/>
    <mergeCell ref="O29:P29"/>
    <mergeCell ref="R29:S29"/>
    <mergeCell ref="J24:W24"/>
    <mergeCell ref="J25:W25"/>
    <mergeCell ref="J26:W26"/>
    <mergeCell ref="J27:W27"/>
    <mergeCell ref="J28:W28"/>
    <mergeCell ref="B18:W18"/>
    <mergeCell ref="B30:W30"/>
    <mergeCell ref="B25:F27"/>
    <mergeCell ref="B19:W19"/>
    <mergeCell ref="B20:I20"/>
    <mergeCell ref="B21:I21"/>
    <mergeCell ref="B22:I22"/>
    <mergeCell ref="B23:I23"/>
    <mergeCell ref="B24:I24"/>
    <mergeCell ref="G25:I25"/>
    <mergeCell ref="G26:I26"/>
    <mergeCell ref="G27:I27"/>
    <mergeCell ref="B28:I28"/>
    <mergeCell ref="B29:I29"/>
    <mergeCell ref="J22:W22"/>
    <mergeCell ref="J23:W23"/>
    <mergeCell ref="N10:V10"/>
    <mergeCell ref="N11:V11"/>
    <mergeCell ref="R3:W3"/>
    <mergeCell ref="B15:W15"/>
    <mergeCell ref="B17:F17"/>
    <mergeCell ref="H17:M17"/>
  </mergeCells>
  <phoneticPr fontId="4"/>
  <conditionalFormatting sqref="R3:W3">
    <cfRule type="expression" dxfId="0" priority="1">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B109"/>
  <sheetViews>
    <sheetView showGridLines="0" topLeftCell="A12" workbookViewId="0"/>
  </sheetViews>
  <sheetFormatPr defaultColWidth="9" defaultRowHeight="13.2"/>
  <cols>
    <col min="1" max="1" width="0.69921875" style="12" customWidth="1"/>
    <col min="2" max="3" width="2.59765625" style="12" customWidth="1"/>
    <col min="4" max="6" width="3.59765625" style="12" customWidth="1"/>
    <col min="7" max="9" width="4.09765625" style="12" customWidth="1"/>
    <col min="10" max="26" width="3.59765625" style="12" customWidth="1"/>
    <col min="27" max="29" width="3.69921875" style="12" customWidth="1"/>
    <col min="30" max="30" width="2.8984375" style="12" customWidth="1"/>
    <col min="31" max="32" width="7.8984375" style="12" customWidth="1"/>
    <col min="33" max="16384" width="9" style="12"/>
  </cols>
  <sheetData>
    <row r="2" spans="2:28" ht="54.75" customHeight="1">
      <c r="B2" s="650" t="s">
        <v>18</v>
      </c>
      <c r="C2" s="651"/>
      <c r="D2" s="651"/>
      <c r="E2" s="651"/>
      <c r="F2" s="651"/>
      <c r="G2" s="651"/>
      <c r="H2" s="651"/>
      <c r="I2" s="651"/>
      <c r="J2" s="651"/>
      <c r="K2" s="651"/>
      <c r="L2" s="651"/>
      <c r="M2" s="651"/>
      <c r="N2" s="651"/>
      <c r="O2" s="651"/>
      <c r="P2" s="651"/>
      <c r="Q2" s="651"/>
      <c r="R2" s="651"/>
      <c r="S2" s="651"/>
      <c r="T2" s="651"/>
      <c r="U2" s="651"/>
      <c r="V2" s="651"/>
      <c r="W2" s="651"/>
      <c r="X2" s="651"/>
      <c r="Y2" s="651"/>
      <c r="Z2" s="651"/>
      <c r="AA2" s="651"/>
      <c r="AB2" s="651"/>
    </row>
    <row r="3" spans="2:28" ht="14.25" customHeight="1">
      <c r="V3" s="580" t="s">
        <v>671</v>
      </c>
    </row>
    <row r="4" spans="2:28" ht="14.25" customHeight="1"/>
    <row r="5" spans="2:28" ht="23.25" customHeight="1">
      <c r="B5" s="281" t="s">
        <v>19</v>
      </c>
      <c r="C5" s="282"/>
      <c r="D5" s="282"/>
      <c r="E5" s="280"/>
      <c r="F5" s="280"/>
      <c r="G5" s="280"/>
      <c r="H5" s="280"/>
      <c r="I5" s="280"/>
      <c r="J5" s="280"/>
      <c r="K5" s="280"/>
      <c r="M5" s="280"/>
      <c r="N5" s="280"/>
      <c r="O5" s="280"/>
      <c r="P5" s="280"/>
      <c r="Q5" s="280"/>
      <c r="R5" s="280"/>
      <c r="S5" s="280"/>
      <c r="T5" s="280"/>
      <c r="U5" s="280"/>
      <c r="V5" s="280"/>
      <c r="W5" s="280"/>
      <c r="X5" s="280"/>
      <c r="Y5" s="280"/>
      <c r="Z5" s="280"/>
      <c r="AA5" s="280"/>
      <c r="AB5" s="20"/>
    </row>
    <row r="6" spans="2:28" ht="21" customHeight="1">
      <c r="B6" s="283"/>
      <c r="C6" s="280"/>
      <c r="D6" s="659" t="s">
        <v>624</v>
      </c>
      <c r="E6" s="659"/>
      <c r="F6" s="659"/>
      <c r="G6" s="659"/>
      <c r="H6" s="659"/>
      <c r="I6" s="659"/>
      <c r="J6" s="659"/>
      <c r="K6" s="659"/>
      <c r="L6" s="659"/>
      <c r="M6" s="659"/>
      <c r="N6" s="659"/>
      <c r="O6" s="659"/>
      <c r="P6" s="659"/>
      <c r="Q6" s="659"/>
      <c r="R6" s="659"/>
      <c r="S6" s="659"/>
      <c r="T6" s="659"/>
      <c r="U6" s="659"/>
      <c r="V6" s="659"/>
      <c r="W6" s="659"/>
      <c r="X6" s="659"/>
      <c r="Y6" s="659"/>
      <c r="Z6" s="659"/>
      <c r="AA6" s="659"/>
      <c r="AB6" s="39"/>
    </row>
    <row r="7" spans="2:28" ht="14.25" customHeight="1">
      <c r="B7" s="20"/>
      <c r="C7" s="20"/>
      <c r="D7" s="20"/>
      <c r="E7" s="20"/>
      <c r="F7" s="20"/>
      <c r="G7" s="20"/>
      <c r="H7" s="20"/>
      <c r="I7" s="20"/>
      <c r="J7" s="20"/>
      <c r="K7" s="20"/>
      <c r="L7" s="20"/>
      <c r="M7" s="20"/>
      <c r="N7" s="20"/>
      <c r="O7" s="20"/>
      <c r="P7" s="20"/>
      <c r="Q7" s="20"/>
      <c r="R7" s="20"/>
      <c r="S7" s="20"/>
      <c r="T7" s="20"/>
      <c r="U7" s="20"/>
      <c r="V7" s="20"/>
      <c r="W7" s="20"/>
      <c r="X7" s="20"/>
      <c r="Y7" s="20"/>
      <c r="Z7" s="20"/>
      <c r="AA7" s="20"/>
      <c r="AB7" s="20"/>
    </row>
    <row r="8" spans="2:28" ht="14.25" customHeight="1">
      <c r="B8" s="20"/>
      <c r="C8" s="20"/>
      <c r="D8" s="20"/>
      <c r="E8" s="20"/>
      <c r="F8" s="20"/>
      <c r="G8" s="20"/>
      <c r="H8" s="20"/>
      <c r="I8" s="20"/>
      <c r="J8" s="20"/>
      <c r="K8" s="20"/>
      <c r="L8" s="20"/>
      <c r="M8" s="20"/>
      <c r="N8" s="20"/>
      <c r="O8" s="20"/>
      <c r="P8" s="20"/>
      <c r="Q8" s="20"/>
      <c r="R8" s="20"/>
      <c r="S8" s="20"/>
      <c r="T8" s="20"/>
      <c r="U8" s="20"/>
      <c r="V8" s="20"/>
      <c r="W8" s="20"/>
      <c r="X8" s="20"/>
      <c r="Y8" s="20"/>
      <c r="Z8" s="20"/>
      <c r="AA8" s="20"/>
      <c r="AB8" s="20"/>
    </row>
    <row r="9" spans="2:28" ht="24" customHeight="1">
      <c r="B9" s="284" t="s">
        <v>21</v>
      </c>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0"/>
    </row>
    <row r="10" spans="2:28" ht="21" customHeight="1">
      <c r="B10" s="280"/>
      <c r="C10" s="280"/>
      <c r="D10" s="658" t="s">
        <v>22</v>
      </c>
      <c r="E10" s="658"/>
      <c r="F10" s="658"/>
      <c r="G10" s="658"/>
      <c r="H10" s="658"/>
      <c r="I10" s="658"/>
      <c r="J10" s="658"/>
      <c r="K10" s="658"/>
      <c r="L10" s="658"/>
      <c r="M10" s="658"/>
      <c r="N10" s="658"/>
      <c r="O10" s="658"/>
      <c r="P10" s="658"/>
      <c r="Q10" s="658"/>
      <c r="R10" s="658"/>
      <c r="S10" s="658"/>
      <c r="T10" s="658"/>
      <c r="U10" s="658"/>
      <c r="V10" s="658"/>
      <c r="W10" s="658"/>
      <c r="X10" s="658"/>
      <c r="Y10" s="658"/>
      <c r="Z10" s="658"/>
      <c r="AA10" s="658"/>
      <c r="AB10" s="20"/>
    </row>
    <row r="11" spans="2:28" ht="21" customHeight="1">
      <c r="B11" s="280"/>
      <c r="C11" s="280"/>
      <c r="D11" s="660" t="s">
        <v>23</v>
      </c>
      <c r="E11" s="660"/>
      <c r="F11" s="660"/>
      <c r="G11" s="660"/>
      <c r="H11" s="660"/>
      <c r="I11" s="660"/>
      <c r="J11" s="660"/>
      <c r="K11" s="660"/>
      <c r="L11" s="660"/>
      <c r="M11" s="660"/>
      <c r="N11" s="660"/>
      <c r="O11" s="660"/>
      <c r="P11" s="660"/>
      <c r="Q11" s="660"/>
      <c r="R11" s="660"/>
      <c r="S11" s="660"/>
      <c r="T11" s="660"/>
      <c r="U11" s="660"/>
      <c r="V11" s="660"/>
      <c r="W11" s="660"/>
      <c r="X11" s="660"/>
      <c r="Y11" s="660"/>
      <c r="Z11" s="660"/>
      <c r="AA11" s="660"/>
      <c r="AB11" s="20"/>
    </row>
    <row r="12" spans="2:28" ht="21" customHeight="1">
      <c r="B12" s="20"/>
      <c r="C12" s="20"/>
      <c r="D12" s="41"/>
      <c r="E12" s="41"/>
      <c r="F12" s="41"/>
      <c r="G12" s="41"/>
      <c r="H12" s="41"/>
      <c r="I12" s="41"/>
      <c r="J12" s="41"/>
      <c r="K12" s="41"/>
      <c r="L12" s="41"/>
      <c r="M12" s="41"/>
      <c r="N12" s="41"/>
      <c r="O12" s="41"/>
      <c r="P12" s="41"/>
      <c r="Q12" s="41"/>
      <c r="R12" s="41"/>
      <c r="S12" s="41"/>
      <c r="T12" s="41"/>
      <c r="U12" s="41"/>
      <c r="V12" s="41"/>
      <c r="W12" s="41"/>
      <c r="X12" s="41"/>
      <c r="Y12" s="41"/>
      <c r="Z12" s="41"/>
      <c r="AA12" s="41"/>
      <c r="AB12" s="20"/>
    </row>
    <row r="13" spans="2:28" ht="21" customHeight="1">
      <c r="B13" s="20"/>
      <c r="C13" s="280" t="s">
        <v>24</v>
      </c>
      <c r="D13" s="41"/>
      <c r="E13" s="41"/>
      <c r="F13" s="41"/>
      <c r="G13" s="41"/>
      <c r="H13" s="41"/>
      <c r="I13" s="41"/>
      <c r="J13" s="41"/>
      <c r="K13" s="41"/>
      <c r="L13" s="41"/>
      <c r="M13" s="41"/>
      <c r="N13" s="41"/>
      <c r="O13" s="41"/>
      <c r="P13" s="41"/>
      <c r="Q13" s="41"/>
      <c r="R13" s="41"/>
      <c r="S13" s="41"/>
      <c r="T13" s="41"/>
      <c r="U13" s="41"/>
      <c r="V13" s="41"/>
      <c r="W13" s="41"/>
      <c r="X13" s="41"/>
      <c r="Y13" s="41"/>
      <c r="Z13" s="41"/>
      <c r="AA13" s="41"/>
      <c r="AB13" s="20"/>
    </row>
    <row r="14" spans="2:28" ht="24" customHeight="1">
      <c r="B14" s="20"/>
      <c r="C14" s="20"/>
      <c r="D14" s="658" t="s">
        <v>623</v>
      </c>
      <c r="E14" s="658"/>
      <c r="F14" s="658"/>
      <c r="G14" s="658"/>
      <c r="H14" s="658"/>
      <c r="I14" s="658"/>
      <c r="J14" s="658"/>
      <c r="K14" s="658"/>
      <c r="L14" s="658"/>
      <c r="M14" s="658"/>
      <c r="N14" s="658"/>
      <c r="O14" s="658"/>
      <c r="P14" s="658"/>
      <c r="Q14" s="658"/>
      <c r="R14" s="658"/>
      <c r="S14" s="658"/>
      <c r="T14" s="658"/>
      <c r="U14" s="658"/>
      <c r="V14" s="658"/>
      <c r="W14" s="658"/>
      <c r="X14" s="658"/>
      <c r="Y14" s="658"/>
      <c r="Z14" s="658"/>
      <c r="AA14" s="658"/>
      <c r="AB14" s="20"/>
    </row>
    <row r="30" spans="2:28" ht="24" customHeight="1">
      <c r="B30" s="20"/>
      <c r="C30" s="20"/>
      <c r="D30" s="658" t="s">
        <v>625</v>
      </c>
      <c r="E30" s="658"/>
      <c r="F30" s="658"/>
      <c r="G30" s="658"/>
      <c r="H30" s="658"/>
      <c r="I30" s="658"/>
      <c r="J30" s="658"/>
      <c r="K30" s="658"/>
      <c r="L30" s="658"/>
      <c r="M30" s="658"/>
      <c r="N30" s="658"/>
      <c r="O30" s="658"/>
      <c r="P30" s="658"/>
      <c r="Q30" s="658"/>
      <c r="R30" s="658"/>
      <c r="S30" s="658"/>
      <c r="T30" s="658"/>
      <c r="U30" s="658"/>
      <c r="V30" s="658"/>
      <c r="W30" s="658"/>
      <c r="X30" s="658"/>
      <c r="Y30" s="658"/>
      <c r="Z30" s="658"/>
      <c r="AA30" s="658"/>
      <c r="AB30" s="20"/>
    </row>
    <row r="45" spans="2:28" ht="24" customHeight="1">
      <c r="B45" s="20"/>
      <c r="C45" s="20"/>
      <c r="D45" s="658" t="s">
        <v>626</v>
      </c>
      <c r="E45" s="658"/>
      <c r="F45" s="658"/>
      <c r="G45" s="658"/>
      <c r="H45" s="658"/>
      <c r="I45" s="658"/>
      <c r="J45" s="658"/>
      <c r="K45" s="658"/>
      <c r="L45" s="658"/>
      <c r="M45" s="658"/>
      <c r="N45" s="658"/>
      <c r="O45" s="658"/>
      <c r="P45" s="658"/>
      <c r="Q45" s="658"/>
      <c r="R45" s="658"/>
      <c r="S45" s="658"/>
      <c r="T45" s="658"/>
      <c r="U45" s="658"/>
      <c r="V45" s="658"/>
      <c r="W45" s="658"/>
      <c r="X45" s="658"/>
      <c r="Y45" s="658"/>
      <c r="Z45" s="658"/>
      <c r="AA45" s="658"/>
      <c r="AB45" s="20"/>
    </row>
    <row r="77" spans="2:28" ht="24" customHeight="1">
      <c r="B77" s="20"/>
      <c r="C77" s="20"/>
      <c r="D77" s="658" t="s">
        <v>627</v>
      </c>
      <c r="E77" s="658"/>
      <c r="F77" s="658"/>
      <c r="G77" s="658"/>
      <c r="H77" s="658"/>
      <c r="I77" s="658"/>
      <c r="J77" s="658"/>
      <c r="K77" s="658"/>
      <c r="L77" s="658"/>
      <c r="M77" s="658"/>
      <c r="N77" s="658"/>
      <c r="O77" s="658"/>
      <c r="P77" s="658"/>
      <c r="Q77" s="658"/>
      <c r="R77" s="658"/>
      <c r="S77" s="658"/>
      <c r="T77" s="658"/>
      <c r="U77" s="658"/>
      <c r="V77" s="658"/>
      <c r="W77" s="658"/>
      <c r="X77" s="658"/>
      <c r="Y77" s="658"/>
      <c r="Z77" s="658"/>
      <c r="AA77" s="658"/>
      <c r="AB77" s="20"/>
    </row>
    <row r="109" spans="2:28" ht="24" customHeight="1">
      <c r="B109" s="20"/>
      <c r="C109" s="20"/>
      <c r="D109" s="658" t="s">
        <v>628</v>
      </c>
      <c r="E109" s="658"/>
      <c r="F109" s="658"/>
      <c r="G109" s="658"/>
      <c r="H109" s="658"/>
      <c r="I109" s="658"/>
      <c r="J109" s="658"/>
      <c r="K109" s="658"/>
      <c r="L109" s="658"/>
      <c r="M109" s="658"/>
      <c r="N109" s="658"/>
      <c r="O109" s="658"/>
      <c r="P109" s="658"/>
      <c r="Q109" s="658"/>
      <c r="R109" s="658"/>
      <c r="S109" s="658"/>
      <c r="T109" s="658"/>
      <c r="U109" s="658"/>
      <c r="V109" s="658"/>
      <c r="W109" s="658"/>
      <c r="X109" s="658"/>
      <c r="Y109" s="658"/>
      <c r="Z109" s="658"/>
      <c r="AA109" s="658"/>
      <c r="AB109" s="20"/>
    </row>
  </sheetData>
  <sheetProtection algorithmName="SHA-512" hashValue="m5k49JCVL2ZfXuVBp6nLKfIKrGE1nQ8LmpBsu/BB0u1ahaPSegnkScDpuFCoyuci9Oqjws8hdBvzBJdTS6duKA==" saltValue="4UimQEYGaXq4wkiA1PMomg==" spinCount="100000" sheet="1" objects="1" scenarios="1"/>
  <mergeCells count="9">
    <mergeCell ref="B2:AB2"/>
    <mergeCell ref="D45:AA45"/>
    <mergeCell ref="D77:AA77"/>
    <mergeCell ref="D109:AA109"/>
    <mergeCell ref="D6:AA6"/>
    <mergeCell ref="D10:AA10"/>
    <mergeCell ref="D11:AA11"/>
    <mergeCell ref="D14:AA14"/>
    <mergeCell ref="D30:AA30"/>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X40"/>
  <sheetViews>
    <sheetView showGridLines="0" tabSelected="1" zoomScaleNormal="100" workbookViewId="0">
      <selection activeCell="E4" sqref="E4"/>
    </sheetView>
  </sheetViews>
  <sheetFormatPr defaultColWidth="3.59765625" defaultRowHeight="18"/>
  <cols>
    <col min="1" max="1" width="2.59765625" customWidth="1"/>
    <col min="2" max="2" width="5.09765625" customWidth="1"/>
    <col min="3" max="3" width="15.69921875" customWidth="1"/>
    <col min="4" max="4" width="14.59765625" customWidth="1"/>
    <col min="5" max="5" width="37.3984375" customWidth="1"/>
    <col min="17" max="17" width="25.69921875" hidden="1" customWidth="1"/>
    <col min="20" max="20" width="5.09765625" customWidth="1"/>
    <col min="21" max="21" width="15.69921875" customWidth="1"/>
    <col min="22" max="22" width="14.59765625" customWidth="1"/>
    <col min="23" max="23" width="37.3984375" customWidth="1"/>
  </cols>
  <sheetData>
    <row r="1" spans="2:24" ht="10.199999999999999" customHeight="1"/>
    <row r="2" spans="2:24" ht="20.399999999999999" customHeight="1">
      <c r="B2" s="210"/>
      <c r="C2" s="19" t="s">
        <v>11</v>
      </c>
    </row>
    <row r="3" spans="2:24" ht="10.199999999999999" customHeight="1"/>
    <row r="4" spans="2:24" ht="32.4">
      <c r="B4" s="54" t="s">
        <v>64</v>
      </c>
      <c r="E4" s="648" t="s">
        <v>688</v>
      </c>
      <c r="T4" s="54" t="s">
        <v>64</v>
      </c>
    </row>
    <row r="5" spans="2:24" ht="27.6" customHeight="1">
      <c r="B5" s="49" t="s">
        <v>569</v>
      </c>
      <c r="C5" s="50"/>
      <c r="D5" s="51"/>
      <c r="E5" s="624"/>
      <c r="F5" t="s">
        <v>672</v>
      </c>
      <c r="T5" s="49" t="s">
        <v>569</v>
      </c>
      <c r="U5" s="50"/>
      <c r="V5" s="51"/>
      <c r="W5" s="492">
        <v>44886</v>
      </c>
    </row>
    <row r="6" spans="2:24" ht="30" hidden="1" customHeight="1">
      <c r="B6" s="46" t="s">
        <v>46</v>
      </c>
      <c r="C6" s="43"/>
      <c r="D6" s="53" t="s">
        <v>65</v>
      </c>
      <c r="E6" s="625"/>
      <c r="T6" s="46" t="s">
        <v>46</v>
      </c>
      <c r="U6" s="43"/>
      <c r="V6" s="53" t="s">
        <v>65</v>
      </c>
      <c r="W6" s="219"/>
    </row>
    <row r="7" spans="2:24" ht="30" hidden="1" customHeight="1">
      <c r="B7" s="47"/>
      <c r="D7" s="53" t="s">
        <v>66</v>
      </c>
      <c r="E7" s="625"/>
      <c r="Q7" s="198" t="s">
        <v>377</v>
      </c>
      <c r="T7" s="47"/>
      <c r="V7" s="53" t="s">
        <v>66</v>
      </c>
      <c r="W7" s="219"/>
    </row>
    <row r="8" spans="2:24" ht="30" customHeight="1">
      <c r="B8" s="49" t="s">
        <v>47</v>
      </c>
      <c r="C8" s="50"/>
      <c r="D8" s="50"/>
      <c r="E8" s="626"/>
      <c r="F8" s="215" t="s">
        <v>587</v>
      </c>
      <c r="Q8" s="199" t="s">
        <v>378</v>
      </c>
      <c r="T8" s="49" t="s">
        <v>47</v>
      </c>
      <c r="U8" s="50"/>
      <c r="V8" s="50"/>
      <c r="W8" s="220" t="s">
        <v>588</v>
      </c>
      <c r="X8" s="215"/>
    </row>
    <row r="9" spans="2:24" ht="27" customHeight="1">
      <c r="B9" s="214" t="s">
        <v>687</v>
      </c>
      <c r="T9" s="214" t="s">
        <v>576</v>
      </c>
    </row>
    <row r="10" spans="2:24" ht="30" customHeight="1">
      <c r="B10" s="661" t="s">
        <v>48</v>
      </c>
      <c r="C10" s="46" t="s">
        <v>49</v>
      </c>
      <c r="D10" s="53" t="s">
        <v>51</v>
      </c>
      <c r="E10" s="625"/>
      <c r="Q10" s="199" t="s">
        <v>379</v>
      </c>
      <c r="T10" s="661" t="s">
        <v>48</v>
      </c>
      <c r="U10" s="46" t="s">
        <v>49</v>
      </c>
      <c r="V10" s="53" t="s">
        <v>51</v>
      </c>
      <c r="W10" s="219" t="s">
        <v>579</v>
      </c>
    </row>
    <row r="11" spans="2:24" ht="30" customHeight="1">
      <c r="B11" s="662"/>
      <c r="C11" s="48"/>
      <c r="D11" s="53" t="s">
        <v>52</v>
      </c>
      <c r="E11" s="627"/>
      <c r="Q11" s="199" t="s">
        <v>380</v>
      </c>
      <c r="T11" s="662"/>
      <c r="U11" s="48"/>
      <c r="V11" s="53" t="s">
        <v>52</v>
      </c>
      <c r="W11" s="221" t="s">
        <v>580</v>
      </c>
    </row>
    <row r="12" spans="2:24" ht="30" customHeight="1">
      <c r="B12" s="662"/>
      <c r="C12" s="664" t="s">
        <v>273</v>
      </c>
      <c r="D12" s="52" t="s">
        <v>45</v>
      </c>
      <c r="E12" s="627"/>
      <c r="Q12" s="199" t="s">
        <v>381</v>
      </c>
      <c r="T12" s="662"/>
      <c r="U12" s="664" t="s">
        <v>273</v>
      </c>
      <c r="V12" s="52" t="s">
        <v>45</v>
      </c>
      <c r="W12" s="221" t="s">
        <v>577</v>
      </c>
    </row>
    <row r="13" spans="2:24" ht="30" customHeight="1">
      <c r="B13" s="662"/>
      <c r="C13" s="666"/>
      <c r="D13" s="53" t="s">
        <v>53</v>
      </c>
      <c r="E13" s="628"/>
      <c r="Q13" s="199" t="s">
        <v>382</v>
      </c>
      <c r="T13" s="662"/>
      <c r="U13" s="666"/>
      <c r="V13" s="53" t="s">
        <v>53</v>
      </c>
      <c r="W13" s="222" t="s">
        <v>578</v>
      </c>
    </row>
    <row r="14" spans="2:24" ht="30" customHeight="1">
      <c r="B14" s="662"/>
      <c r="C14" s="47" t="s">
        <v>54</v>
      </c>
      <c r="D14" s="53" t="s">
        <v>55</v>
      </c>
      <c r="E14" s="627"/>
      <c r="Q14" s="199" t="s">
        <v>383</v>
      </c>
      <c r="T14" s="662"/>
      <c r="U14" s="47" t="s">
        <v>54</v>
      </c>
      <c r="V14" s="53" t="s">
        <v>55</v>
      </c>
      <c r="W14" s="221" t="s">
        <v>564</v>
      </c>
    </row>
    <row r="15" spans="2:24" ht="30" customHeight="1">
      <c r="B15" s="662"/>
      <c r="C15" s="47"/>
      <c r="D15" s="53" t="s">
        <v>51</v>
      </c>
      <c r="E15" s="627"/>
      <c r="Q15" s="199" t="s">
        <v>384</v>
      </c>
      <c r="T15" s="662"/>
      <c r="U15" s="47"/>
      <c r="V15" s="53" t="s">
        <v>51</v>
      </c>
      <c r="W15" s="221" t="s">
        <v>581</v>
      </c>
    </row>
    <row r="16" spans="2:24" ht="30" customHeight="1">
      <c r="B16" s="662"/>
      <c r="C16" s="47"/>
      <c r="D16" s="53" t="s">
        <v>56</v>
      </c>
      <c r="E16" s="627"/>
      <c r="Q16" s="199" t="s">
        <v>385</v>
      </c>
      <c r="T16" s="662"/>
      <c r="U16" s="47"/>
      <c r="V16" s="53" t="s">
        <v>56</v>
      </c>
      <c r="W16" s="221" t="s">
        <v>581</v>
      </c>
    </row>
    <row r="17" spans="2:23" ht="30" customHeight="1">
      <c r="B17" s="662"/>
      <c r="C17" s="47"/>
      <c r="D17" s="53" t="s">
        <v>59</v>
      </c>
      <c r="E17" s="627"/>
      <c r="Q17" s="199" t="s">
        <v>385</v>
      </c>
      <c r="T17" s="662"/>
      <c r="U17" s="47"/>
      <c r="V17" s="53" t="s">
        <v>59</v>
      </c>
      <c r="W17" s="221" t="s">
        <v>582</v>
      </c>
    </row>
    <row r="18" spans="2:23" ht="30" customHeight="1">
      <c r="B18" s="662"/>
      <c r="C18" s="664" t="s">
        <v>589</v>
      </c>
      <c r="D18" s="52" t="s">
        <v>45</v>
      </c>
      <c r="E18" s="627"/>
      <c r="Q18" s="199" t="s">
        <v>381</v>
      </c>
      <c r="T18" s="662"/>
      <c r="U18" s="664" t="s">
        <v>589</v>
      </c>
      <c r="V18" s="52" t="s">
        <v>45</v>
      </c>
      <c r="W18" s="221" t="s">
        <v>577</v>
      </c>
    </row>
    <row r="19" spans="2:23" ht="30" customHeight="1">
      <c r="B19" s="662"/>
      <c r="C19" s="665"/>
      <c r="D19" s="53" t="s">
        <v>53</v>
      </c>
      <c r="E19" s="628"/>
      <c r="Q19" s="199" t="s">
        <v>382</v>
      </c>
      <c r="T19" s="662"/>
      <c r="U19" s="665"/>
      <c r="V19" s="53" t="s">
        <v>53</v>
      </c>
      <c r="W19" s="222" t="s">
        <v>578</v>
      </c>
    </row>
    <row r="20" spans="2:23" ht="30" customHeight="1">
      <c r="B20" s="662"/>
      <c r="C20" s="665"/>
      <c r="D20" s="53" t="s">
        <v>58</v>
      </c>
      <c r="E20" s="627"/>
      <c r="Q20" s="199" t="s">
        <v>386</v>
      </c>
      <c r="T20" s="662"/>
      <c r="U20" s="665"/>
      <c r="V20" s="53" t="s">
        <v>58</v>
      </c>
      <c r="W20" s="221" t="s">
        <v>583</v>
      </c>
    </row>
    <row r="21" spans="2:23" ht="30" customHeight="1">
      <c r="B21" s="662"/>
      <c r="C21" s="665"/>
      <c r="D21" s="53" t="s">
        <v>51</v>
      </c>
      <c r="E21" s="627"/>
      <c r="Q21" s="199" t="s">
        <v>385</v>
      </c>
      <c r="T21" s="662"/>
      <c r="U21" s="665"/>
      <c r="V21" s="53" t="s">
        <v>51</v>
      </c>
      <c r="W21" s="221" t="s">
        <v>581</v>
      </c>
    </row>
    <row r="22" spans="2:23" ht="30" customHeight="1">
      <c r="B22" s="662"/>
      <c r="C22" s="665"/>
      <c r="D22" s="53" t="s">
        <v>56</v>
      </c>
      <c r="E22" s="627"/>
      <c r="Q22" s="199" t="s">
        <v>387</v>
      </c>
      <c r="T22" s="662"/>
      <c r="U22" s="665"/>
      <c r="V22" s="53" t="s">
        <v>56</v>
      </c>
      <c r="W22" s="221" t="s">
        <v>581</v>
      </c>
    </row>
    <row r="23" spans="2:23" ht="30" customHeight="1">
      <c r="B23" s="662"/>
      <c r="C23" s="665"/>
      <c r="D23" s="53" t="s">
        <v>59</v>
      </c>
      <c r="E23" s="631"/>
      <c r="Q23" s="199" t="s">
        <v>385</v>
      </c>
      <c r="T23" s="662"/>
      <c r="U23" s="665"/>
      <c r="V23" s="53" t="s">
        <v>59</v>
      </c>
      <c r="W23" s="221" t="s">
        <v>582</v>
      </c>
    </row>
    <row r="24" spans="2:23" ht="30" customHeight="1">
      <c r="B24" s="662"/>
      <c r="C24" s="665"/>
      <c r="D24" s="53" t="s">
        <v>60</v>
      </c>
      <c r="E24" s="631"/>
      <c r="Q24" s="199" t="s">
        <v>388</v>
      </c>
      <c r="T24" s="662"/>
      <c r="U24" s="665"/>
      <c r="V24" s="53" t="s">
        <v>60</v>
      </c>
      <c r="W24" s="221" t="s">
        <v>584</v>
      </c>
    </row>
    <row r="25" spans="2:23" ht="30" customHeight="1">
      <c r="B25" s="663"/>
      <c r="C25" s="666"/>
      <c r="D25" s="53" t="s">
        <v>61</v>
      </c>
      <c r="E25" s="649"/>
      <c r="Q25" s="199" t="s">
        <v>389</v>
      </c>
      <c r="T25" s="663"/>
      <c r="U25" s="666"/>
      <c r="V25" s="53" t="s">
        <v>61</v>
      </c>
      <c r="W25" s="223" t="s">
        <v>585</v>
      </c>
    </row>
    <row r="26" spans="2:23" ht="30" customHeight="1">
      <c r="B26" s="661" t="s">
        <v>62</v>
      </c>
      <c r="C26" s="46" t="s">
        <v>43</v>
      </c>
      <c r="D26" s="53" t="s">
        <v>49</v>
      </c>
      <c r="E26" s="627"/>
      <c r="Q26" s="199" t="s">
        <v>391</v>
      </c>
      <c r="T26" s="661" t="s">
        <v>62</v>
      </c>
      <c r="U26" s="46" t="s">
        <v>43</v>
      </c>
      <c r="V26" s="53" t="s">
        <v>49</v>
      </c>
      <c r="W26" s="221" t="s">
        <v>586</v>
      </c>
    </row>
    <row r="27" spans="2:23" ht="30" customHeight="1">
      <c r="B27" s="662"/>
      <c r="C27" s="47" t="s">
        <v>44</v>
      </c>
      <c r="D27" s="53" t="s">
        <v>45</v>
      </c>
      <c r="E27" s="627"/>
      <c r="Q27" s="199" t="s">
        <v>392</v>
      </c>
      <c r="T27" s="662"/>
      <c r="U27" s="47" t="s">
        <v>44</v>
      </c>
      <c r="V27" s="53" t="s">
        <v>45</v>
      </c>
      <c r="W27" s="221" t="s">
        <v>577</v>
      </c>
    </row>
    <row r="28" spans="2:23" ht="30" customHeight="1">
      <c r="B28" s="663"/>
      <c r="C28" s="48"/>
      <c r="D28" s="53" t="s">
        <v>63</v>
      </c>
      <c r="E28" s="628"/>
      <c r="Q28" s="199" t="s">
        <v>393</v>
      </c>
      <c r="T28" s="663"/>
      <c r="U28" s="48"/>
      <c r="V28" s="53" t="s">
        <v>63</v>
      </c>
      <c r="W28" s="222" t="s">
        <v>590</v>
      </c>
    </row>
    <row r="30" spans="2:23" ht="18" customHeight="1">
      <c r="B30" s="667" t="s">
        <v>357</v>
      </c>
      <c r="C30" s="46" t="s">
        <v>57</v>
      </c>
      <c r="D30" s="53" t="s">
        <v>565</v>
      </c>
      <c r="E30" s="629"/>
      <c r="T30" s="667" t="s">
        <v>357</v>
      </c>
      <c r="U30" s="46" t="s">
        <v>57</v>
      </c>
      <c r="V30" s="53" t="s">
        <v>52</v>
      </c>
      <c r="W30" s="224" t="s">
        <v>591</v>
      </c>
    </row>
    <row r="31" spans="2:23" ht="18" customHeight="1">
      <c r="B31" s="668"/>
      <c r="C31" s="670" t="s">
        <v>563</v>
      </c>
      <c r="D31" s="53" t="s">
        <v>58</v>
      </c>
      <c r="E31" s="630"/>
      <c r="T31" s="668"/>
      <c r="U31" s="670" t="s">
        <v>563</v>
      </c>
      <c r="V31" s="53" t="s">
        <v>58</v>
      </c>
      <c r="W31" s="225" t="s">
        <v>566</v>
      </c>
    </row>
    <row r="32" spans="2:23" ht="18" customHeight="1">
      <c r="B32" s="668"/>
      <c r="C32" s="671"/>
      <c r="D32" s="53" t="s">
        <v>51</v>
      </c>
      <c r="E32" s="630"/>
      <c r="T32" s="668"/>
      <c r="U32" s="670"/>
      <c r="V32" s="53" t="s">
        <v>51</v>
      </c>
      <c r="W32" s="225" t="s">
        <v>592</v>
      </c>
    </row>
    <row r="33" spans="2:23">
      <c r="B33" s="668"/>
      <c r="C33" s="671"/>
      <c r="D33" s="53" t="s">
        <v>56</v>
      </c>
      <c r="E33" s="630"/>
      <c r="T33" s="668"/>
      <c r="U33" s="670"/>
      <c r="V33" s="53" t="s">
        <v>56</v>
      </c>
      <c r="W33" s="225" t="s">
        <v>592</v>
      </c>
    </row>
    <row r="34" spans="2:23">
      <c r="B34" s="668"/>
      <c r="C34" s="671"/>
      <c r="D34" s="53" t="s">
        <v>59</v>
      </c>
      <c r="E34" s="630"/>
      <c r="T34" s="668"/>
      <c r="U34" s="670"/>
      <c r="V34" s="53" t="s">
        <v>59</v>
      </c>
      <c r="W34" s="225" t="s">
        <v>593</v>
      </c>
    </row>
    <row r="35" spans="2:23">
      <c r="B35" s="668"/>
      <c r="C35" s="671"/>
      <c r="D35" s="53" t="s">
        <v>60</v>
      </c>
      <c r="E35" s="630"/>
      <c r="T35" s="668"/>
      <c r="U35" s="670"/>
      <c r="V35" s="53" t="s">
        <v>60</v>
      </c>
      <c r="W35" s="225" t="s">
        <v>584</v>
      </c>
    </row>
    <row r="36" spans="2:23" ht="18" customHeight="1">
      <c r="B36" s="669"/>
      <c r="C36" s="672"/>
      <c r="D36" s="53" t="s">
        <v>61</v>
      </c>
      <c r="E36" s="630"/>
      <c r="T36" s="669"/>
      <c r="U36" s="673"/>
      <c r="V36" s="53" t="s">
        <v>61</v>
      </c>
      <c r="W36" s="225" t="s">
        <v>594</v>
      </c>
    </row>
    <row r="37" spans="2:23" ht="28.2" customHeight="1">
      <c r="C37" s="216" t="s">
        <v>599</v>
      </c>
      <c r="U37" s="216" t="s">
        <v>599</v>
      </c>
    </row>
    <row r="38" spans="2:23" ht="27.75" customHeight="1">
      <c r="C38" s="46" t="s">
        <v>95</v>
      </c>
      <c r="D38" s="44"/>
      <c r="E38" s="581"/>
      <c r="G38" s="228"/>
      <c r="U38" s="46" t="s">
        <v>95</v>
      </c>
      <c r="V38" s="44"/>
      <c r="W38" s="226" t="s">
        <v>614</v>
      </c>
    </row>
    <row r="39" spans="2:23" ht="27.75" customHeight="1">
      <c r="C39" s="49" t="s">
        <v>597</v>
      </c>
      <c r="D39" s="51"/>
      <c r="E39" s="582"/>
      <c r="U39" s="49" t="s">
        <v>597</v>
      </c>
      <c r="V39" s="51"/>
      <c r="W39" s="227" t="s">
        <v>598</v>
      </c>
    </row>
    <row r="40" spans="2:23" ht="30" customHeight="1">
      <c r="C40" s="49" t="s">
        <v>96</v>
      </c>
      <c r="D40" s="51"/>
      <c r="E40" s="583"/>
      <c r="U40" s="49" t="s">
        <v>96</v>
      </c>
      <c r="V40" s="51"/>
      <c r="W40" s="227" t="s">
        <v>668</v>
      </c>
    </row>
  </sheetData>
  <sheetProtection algorithmName="SHA-512" hashValue="yCueykp1NQeLOmM7b9/rqgzBTb29qvzw3vf6eh1RYQS/ZPS76LFXXk8zvwVUEcIJUfPnFHC3UVtKSi2Q5YKgog==" saltValue="5GLZ3mXxY9eQWC5s9vL4eg==" spinCount="100000" sheet="1" objects="1" scenarios="1"/>
  <mergeCells count="12">
    <mergeCell ref="T10:T25"/>
    <mergeCell ref="U12:U13"/>
    <mergeCell ref="U18:U25"/>
    <mergeCell ref="T26:T28"/>
    <mergeCell ref="T30:T36"/>
    <mergeCell ref="U31:U36"/>
    <mergeCell ref="B26:B28"/>
    <mergeCell ref="C18:C25"/>
    <mergeCell ref="C12:C13"/>
    <mergeCell ref="B10:B25"/>
    <mergeCell ref="B30:B36"/>
    <mergeCell ref="C31:C36"/>
  </mergeCells>
  <phoneticPr fontId="4"/>
  <conditionalFormatting sqref="E5:E8">
    <cfRule type="expression" dxfId="85" priority="4">
      <formula>E5&lt;&gt;""</formula>
    </cfRule>
  </conditionalFormatting>
  <conditionalFormatting sqref="E10:E28">
    <cfRule type="expression" dxfId="84" priority="1">
      <formula>E10&lt;&gt;""</formula>
    </cfRule>
  </conditionalFormatting>
  <conditionalFormatting sqref="W5:W8">
    <cfRule type="expression" dxfId="83" priority="8">
      <formula>W5&lt;&gt;""</formula>
    </cfRule>
  </conditionalFormatting>
  <conditionalFormatting sqref="W10:W28">
    <cfRule type="expression" dxfId="82" priority="7">
      <formula>W10&lt;&gt;""</formula>
    </cfRule>
  </conditionalFormatting>
  <dataValidations count="1">
    <dataValidation type="list" allowBlank="1" showInputMessage="1" showErrorMessage="1" sqref="W6:W7 E6:E7" xr:uid="{00000000-0002-0000-0300-000000000000}">
      <formula1>$Q$7:$Q$28</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FFFF"/>
  </sheetPr>
  <dimension ref="A1:X40"/>
  <sheetViews>
    <sheetView view="pageBreakPreview" zoomScaleNormal="100" zoomScaleSheetLayoutView="100" workbookViewId="0"/>
  </sheetViews>
  <sheetFormatPr defaultColWidth="3.59765625" defaultRowHeight="13.2"/>
  <cols>
    <col min="1" max="1" width="1.59765625" style="506" customWidth="1"/>
    <col min="2" max="22" width="3.59765625" style="506"/>
    <col min="23" max="23" width="3.69921875" style="506" customWidth="1"/>
    <col min="24" max="24" width="2" style="42" customWidth="1"/>
    <col min="25" max="16384" width="3.59765625" style="42"/>
  </cols>
  <sheetData>
    <row r="1" spans="1:24">
      <c r="A1" s="505"/>
      <c r="B1" s="505"/>
      <c r="V1" s="507"/>
      <c r="W1" s="507"/>
      <c r="X1" s="58"/>
    </row>
    <row r="2" spans="1:24" ht="8.25" customHeight="1">
      <c r="A2" s="508"/>
      <c r="B2" s="509"/>
      <c r="C2" s="510"/>
      <c r="D2" s="510"/>
      <c r="E2" s="510"/>
      <c r="F2" s="510"/>
      <c r="G2" s="510"/>
      <c r="H2" s="510"/>
      <c r="I2" s="510"/>
      <c r="J2" s="510"/>
      <c r="K2" s="510"/>
      <c r="L2" s="510"/>
      <c r="M2" s="510"/>
      <c r="N2" s="510"/>
      <c r="O2" s="510"/>
      <c r="P2" s="510"/>
      <c r="Q2" s="510"/>
      <c r="R2" s="510"/>
      <c r="S2" s="510"/>
      <c r="T2" s="509"/>
      <c r="U2" s="509"/>
      <c r="V2" s="509"/>
      <c r="W2" s="509"/>
      <c r="X2" s="236"/>
    </row>
    <row r="3" spans="1:24">
      <c r="A3" s="511"/>
      <c r="B3" s="399" t="s">
        <v>361</v>
      </c>
      <c r="C3" s="399"/>
      <c r="D3" s="399"/>
      <c r="E3" s="399"/>
      <c r="F3" s="399"/>
      <c r="G3" s="399"/>
      <c r="H3" s="399"/>
      <c r="I3" s="399"/>
      <c r="J3" s="399"/>
      <c r="K3" s="399"/>
      <c r="L3" s="399"/>
      <c r="M3" s="399"/>
      <c r="N3" s="399"/>
      <c r="O3" s="399"/>
      <c r="P3" s="399"/>
      <c r="Q3" s="512"/>
      <c r="R3" s="674" t="str">
        <f>IF(入力シート!$E$5="","年　　月　　日",入力シート!$E$5)</f>
        <v>年　　月　　日</v>
      </c>
      <c r="S3" s="674"/>
      <c r="T3" s="674"/>
      <c r="U3" s="674"/>
      <c r="V3" s="674"/>
      <c r="W3" s="674"/>
      <c r="X3" s="73"/>
    </row>
    <row r="4" spans="1:24">
      <c r="A4" s="511"/>
      <c r="B4" s="399"/>
      <c r="C4" s="399"/>
      <c r="D4" s="399"/>
      <c r="E4" s="399"/>
      <c r="F4" s="399"/>
      <c r="G4" s="399"/>
      <c r="H4" s="399"/>
      <c r="I4" s="399"/>
      <c r="J4" s="399"/>
      <c r="K4" s="399"/>
      <c r="L4" s="399"/>
      <c r="M4" s="399"/>
      <c r="N4" s="399"/>
      <c r="O4" s="399"/>
      <c r="P4" s="399"/>
      <c r="Q4" s="513"/>
      <c r="R4" s="513"/>
      <c r="S4" s="513"/>
      <c r="T4" s="513"/>
      <c r="U4" s="513"/>
      <c r="V4" s="513"/>
      <c r="W4" s="513"/>
      <c r="X4" s="72"/>
    </row>
    <row r="5" spans="1:24" ht="15" customHeight="1">
      <c r="A5" s="511"/>
      <c r="B5" s="399" t="s">
        <v>28</v>
      </c>
      <c r="C5" s="399"/>
      <c r="D5" s="399"/>
      <c r="E5" s="399"/>
      <c r="F5" s="399"/>
      <c r="G5" s="399"/>
      <c r="H5" s="399"/>
      <c r="I5" s="399"/>
      <c r="J5" s="399"/>
      <c r="K5" s="399"/>
      <c r="L5" s="399"/>
      <c r="M5" s="399"/>
      <c r="N5" s="399"/>
      <c r="O5" s="399"/>
      <c r="P5" s="399"/>
      <c r="Q5" s="513"/>
      <c r="R5" s="513"/>
      <c r="S5" s="513"/>
      <c r="T5" s="513"/>
      <c r="U5" s="513"/>
      <c r="V5" s="513"/>
      <c r="W5" s="513"/>
      <c r="X5" s="230"/>
    </row>
    <row r="6" spans="1:24" ht="15" customHeight="1">
      <c r="A6" s="511"/>
      <c r="B6" s="399" t="s">
        <v>275</v>
      </c>
      <c r="C6" s="399"/>
      <c r="D6" s="399"/>
      <c r="E6" s="399"/>
      <c r="F6" s="399"/>
      <c r="G6" s="399"/>
      <c r="H6" s="399"/>
      <c r="I6" s="399"/>
      <c r="J6" s="399"/>
      <c r="K6" s="399"/>
      <c r="L6" s="399"/>
      <c r="M6" s="399"/>
      <c r="N6" s="399"/>
      <c r="O6" s="399"/>
      <c r="P6" s="399"/>
      <c r="Q6" s="513"/>
      <c r="R6" s="513"/>
      <c r="S6" s="513"/>
      <c r="T6" s="513"/>
      <c r="U6" s="513"/>
      <c r="V6" s="513"/>
      <c r="W6" s="513"/>
      <c r="X6" s="230"/>
    </row>
    <row r="7" spans="1:24" ht="15" customHeight="1">
      <c r="A7" s="511"/>
      <c r="B7" s="399"/>
      <c r="C7" s="399"/>
      <c r="D7" s="399"/>
      <c r="E7" s="399"/>
      <c r="F7" s="399"/>
      <c r="G7" s="399"/>
      <c r="H7" s="399"/>
      <c r="I7" s="399"/>
      <c r="J7" s="399"/>
      <c r="K7" s="399"/>
      <c r="L7" s="399"/>
      <c r="M7" s="399"/>
      <c r="N7" s="399"/>
      <c r="O7" s="399"/>
      <c r="P7" s="399"/>
      <c r="Q7" s="513"/>
      <c r="R7" s="513"/>
      <c r="S7" s="513"/>
      <c r="T7" s="513"/>
      <c r="U7" s="513"/>
      <c r="V7" s="513"/>
      <c r="W7" s="513"/>
      <c r="X7" s="230"/>
    </row>
    <row r="8" spans="1:24" ht="15" customHeight="1">
      <c r="A8" s="511"/>
      <c r="B8" s="399"/>
      <c r="C8" s="399"/>
      <c r="D8" s="399"/>
      <c r="E8" s="399"/>
      <c r="F8" s="399"/>
      <c r="G8" s="399"/>
      <c r="H8" s="399"/>
      <c r="I8" s="399"/>
      <c r="J8" s="399"/>
      <c r="K8" s="399" t="s">
        <v>30</v>
      </c>
      <c r="L8" s="514"/>
      <c r="M8" s="399"/>
      <c r="N8" s="399"/>
      <c r="O8" s="399"/>
      <c r="P8" s="399"/>
      <c r="Q8" s="399"/>
      <c r="R8" s="399"/>
      <c r="S8" s="399"/>
      <c r="T8" s="399"/>
      <c r="U8" s="399"/>
      <c r="V8" s="515"/>
      <c r="W8" s="515"/>
      <c r="X8" s="230"/>
    </row>
    <row r="9" spans="1:24" ht="15" customHeight="1">
      <c r="A9" s="511"/>
      <c r="B9" s="399"/>
      <c r="C9" s="513"/>
      <c r="D9" s="513"/>
      <c r="E9" s="513"/>
      <c r="F9" s="513"/>
      <c r="G9" s="513"/>
      <c r="H9" s="513"/>
      <c r="I9" s="513"/>
      <c r="J9" s="513"/>
      <c r="K9" s="513"/>
      <c r="L9" s="513"/>
      <c r="M9" s="399" t="s">
        <v>573</v>
      </c>
      <c r="N9" s="399"/>
      <c r="O9" s="399"/>
      <c r="P9" s="516">
        <f>入力シート!$E$12</f>
        <v>0</v>
      </c>
      <c r="Q9" s="399"/>
      <c r="R9" s="399"/>
      <c r="S9" s="399"/>
      <c r="T9" s="514"/>
      <c r="U9" s="514"/>
      <c r="V9" s="514"/>
      <c r="W9" s="517"/>
      <c r="X9" s="230"/>
    </row>
    <row r="10" spans="1:24" ht="15" customHeight="1">
      <c r="A10" s="511"/>
      <c r="B10" s="399"/>
      <c r="C10" s="513"/>
      <c r="D10" s="513"/>
      <c r="E10" s="513"/>
      <c r="F10" s="513"/>
      <c r="G10" s="513"/>
      <c r="H10" s="513"/>
      <c r="I10" s="513"/>
      <c r="J10" s="513"/>
      <c r="K10" s="513"/>
      <c r="L10" s="513"/>
      <c r="M10" s="399" t="s">
        <v>364</v>
      </c>
      <c r="N10" s="399"/>
      <c r="O10" s="675">
        <f>入力シート!$E$13</f>
        <v>0</v>
      </c>
      <c r="P10" s="675"/>
      <c r="Q10" s="675"/>
      <c r="R10" s="675"/>
      <c r="S10" s="675"/>
      <c r="T10" s="675"/>
      <c r="U10" s="675"/>
      <c r="V10" s="675"/>
      <c r="W10" s="675"/>
      <c r="X10" s="230"/>
    </row>
    <row r="11" spans="1:24" ht="15" customHeight="1">
      <c r="A11" s="511"/>
      <c r="B11" s="399"/>
      <c r="C11" s="513"/>
      <c r="D11" s="513"/>
      <c r="E11" s="513"/>
      <c r="F11" s="513"/>
      <c r="G11" s="513"/>
      <c r="H11" s="513"/>
      <c r="I11" s="513"/>
      <c r="J11" s="513"/>
      <c r="K11" s="513"/>
      <c r="L11" s="513"/>
      <c r="M11" s="399" t="s">
        <v>365</v>
      </c>
      <c r="N11" s="399"/>
      <c r="O11" s="676">
        <f>入力シート!$E$11</f>
        <v>0</v>
      </c>
      <c r="P11" s="676"/>
      <c r="Q11" s="676"/>
      <c r="R11" s="676"/>
      <c r="S11" s="676"/>
      <c r="T11" s="676"/>
      <c r="U11" s="676"/>
      <c r="V11" s="676"/>
      <c r="W11" s="676"/>
      <c r="X11" s="230"/>
    </row>
    <row r="12" spans="1:24" ht="15" customHeight="1">
      <c r="A12" s="511"/>
      <c r="B12" s="399"/>
      <c r="C12" s="513"/>
      <c r="D12" s="513"/>
      <c r="E12" s="513"/>
      <c r="F12" s="513"/>
      <c r="G12" s="513"/>
      <c r="H12" s="513"/>
      <c r="I12" s="513"/>
      <c r="J12" s="513"/>
      <c r="K12" s="513"/>
      <c r="L12" s="513"/>
      <c r="M12" s="399" t="s">
        <v>366</v>
      </c>
      <c r="N12" s="399"/>
      <c r="O12" s="399"/>
      <c r="P12" s="516" t="str">
        <f>入力シート!$E$14&amp;"　"&amp;入力シート!$E$16</f>
        <v>　</v>
      </c>
      <c r="Q12" s="399"/>
      <c r="R12" s="399"/>
      <c r="S12" s="399"/>
      <c r="T12" s="514"/>
      <c r="U12" s="514"/>
      <c r="V12" s="514"/>
      <c r="W12" s="517"/>
      <c r="X12" s="230"/>
    </row>
    <row r="13" spans="1:24" ht="15" customHeight="1">
      <c r="A13" s="511"/>
      <c r="B13" s="399"/>
      <c r="C13" s="513"/>
      <c r="D13" s="513"/>
      <c r="E13" s="513"/>
      <c r="F13" s="513"/>
      <c r="G13" s="513"/>
      <c r="H13" s="513"/>
      <c r="I13" s="513"/>
      <c r="J13" s="513"/>
      <c r="K13" s="513"/>
      <c r="L13" s="513"/>
      <c r="M13" s="399" t="s">
        <v>367</v>
      </c>
      <c r="N13" s="399"/>
      <c r="O13" s="399"/>
      <c r="P13" s="516">
        <f>入力シート!$E$17</f>
        <v>0</v>
      </c>
      <c r="Q13" s="399"/>
      <c r="R13" s="399"/>
      <c r="S13" s="399"/>
      <c r="T13" s="399"/>
      <c r="U13" s="399"/>
      <c r="V13" s="518"/>
      <c r="W13" s="518"/>
      <c r="X13" s="230"/>
    </row>
    <row r="14" spans="1:24">
      <c r="A14" s="511"/>
      <c r="B14" s="399"/>
      <c r="C14" s="513"/>
      <c r="D14" s="513"/>
      <c r="E14" s="513"/>
      <c r="F14" s="513"/>
      <c r="G14" s="513"/>
      <c r="H14" s="513"/>
      <c r="I14" s="513"/>
      <c r="J14" s="513"/>
      <c r="K14" s="513"/>
      <c r="L14" s="513"/>
      <c r="M14" s="399"/>
      <c r="N14" s="399"/>
      <c r="O14" s="399"/>
      <c r="P14" s="399"/>
      <c r="Q14" s="399"/>
      <c r="R14" s="399"/>
      <c r="S14" s="399"/>
      <c r="T14" s="399"/>
      <c r="U14" s="399"/>
      <c r="V14" s="518"/>
      <c r="W14" s="518"/>
      <c r="X14" s="230"/>
    </row>
    <row r="15" spans="1:24">
      <c r="A15" s="511"/>
      <c r="B15" s="399"/>
      <c r="C15" s="399"/>
      <c r="D15" s="399"/>
      <c r="E15" s="399"/>
      <c r="F15" s="399"/>
      <c r="G15" s="399"/>
      <c r="H15" s="399"/>
      <c r="I15" s="399"/>
      <c r="J15" s="399"/>
      <c r="K15" s="399"/>
      <c r="L15" s="399"/>
      <c r="M15" s="399"/>
      <c r="N15" s="399"/>
      <c r="O15" s="399"/>
      <c r="P15" s="399"/>
      <c r="Q15" s="399"/>
      <c r="R15" s="399"/>
      <c r="S15" s="399"/>
      <c r="T15" s="399"/>
      <c r="U15" s="399"/>
      <c r="V15" s="515"/>
      <c r="W15" s="515"/>
      <c r="X15" s="230"/>
    </row>
    <row r="16" spans="1:24" ht="25.8">
      <c r="A16" s="511"/>
      <c r="B16" s="399"/>
      <c r="C16" s="679" t="s">
        <v>33</v>
      </c>
      <c r="D16" s="679"/>
      <c r="E16" s="679"/>
      <c r="F16" s="679"/>
      <c r="G16" s="679"/>
      <c r="H16" s="679"/>
      <c r="I16" s="679"/>
      <c r="J16" s="679"/>
      <c r="K16" s="679"/>
      <c r="L16" s="679"/>
      <c r="M16" s="679"/>
      <c r="N16" s="679"/>
      <c r="O16" s="679"/>
      <c r="P16" s="679"/>
      <c r="Q16" s="679"/>
      <c r="R16" s="679"/>
      <c r="S16" s="679"/>
      <c r="T16" s="679"/>
      <c r="U16" s="679"/>
      <c r="V16" s="679"/>
      <c r="W16" s="519"/>
      <c r="X16" s="230"/>
    </row>
    <row r="17" spans="1:24" ht="15" customHeight="1">
      <c r="A17" s="511"/>
      <c r="B17" s="399"/>
      <c r="C17" s="519"/>
      <c r="D17" s="519"/>
      <c r="E17" s="519"/>
      <c r="F17" s="519"/>
      <c r="G17" s="519"/>
      <c r="H17" s="519"/>
      <c r="I17" s="519"/>
      <c r="J17" s="519"/>
      <c r="K17" s="519"/>
      <c r="L17" s="519"/>
      <c r="M17" s="519"/>
      <c r="N17" s="519"/>
      <c r="O17" s="519"/>
      <c r="P17" s="519"/>
      <c r="Q17" s="519"/>
      <c r="R17" s="519"/>
      <c r="S17" s="519"/>
      <c r="T17" s="519"/>
      <c r="U17" s="519"/>
      <c r="V17" s="519"/>
      <c r="W17" s="519"/>
      <c r="X17" s="230"/>
    </row>
    <row r="18" spans="1:24" ht="13.2" customHeight="1">
      <c r="A18" s="511"/>
      <c r="B18" s="399"/>
      <c r="C18" s="399"/>
      <c r="D18" s="399"/>
      <c r="E18" s="399"/>
      <c r="F18" s="399"/>
      <c r="G18" s="399"/>
      <c r="H18" s="399"/>
      <c r="I18" s="399"/>
      <c r="J18" s="399"/>
      <c r="K18" s="399"/>
      <c r="L18" s="399"/>
      <c r="M18" s="399"/>
      <c r="N18" s="399"/>
      <c r="O18" s="399"/>
      <c r="P18" s="399"/>
      <c r="Q18" s="399"/>
      <c r="R18" s="399"/>
      <c r="S18" s="399"/>
      <c r="T18" s="399"/>
      <c r="U18" s="399"/>
      <c r="V18" s="515"/>
      <c r="W18" s="515"/>
      <c r="X18" s="230"/>
    </row>
    <row r="19" spans="1:24" ht="51" customHeight="1">
      <c r="A19" s="511"/>
      <c r="B19" s="681" t="s">
        <v>661</v>
      </c>
      <c r="C19" s="681"/>
      <c r="D19" s="681"/>
      <c r="E19" s="681"/>
      <c r="F19" s="681"/>
      <c r="G19" s="681"/>
      <c r="H19" s="681"/>
      <c r="I19" s="681"/>
      <c r="J19" s="681"/>
      <c r="K19" s="681"/>
      <c r="L19" s="681"/>
      <c r="M19" s="681"/>
      <c r="N19" s="681"/>
      <c r="O19" s="681"/>
      <c r="P19" s="681"/>
      <c r="Q19" s="681"/>
      <c r="R19" s="681"/>
      <c r="S19" s="681"/>
      <c r="T19" s="681"/>
      <c r="U19" s="681"/>
      <c r="V19" s="681"/>
      <c r="W19" s="681"/>
      <c r="X19" s="230"/>
    </row>
    <row r="20" spans="1:24" ht="27" customHeight="1">
      <c r="A20" s="511"/>
      <c r="B20" s="680" t="s">
        <v>123</v>
      </c>
      <c r="C20" s="680"/>
      <c r="D20" s="680"/>
      <c r="E20" s="680"/>
      <c r="F20" s="680"/>
      <c r="G20" s="680"/>
      <c r="H20" s="680"/>
      <c r="I20" s="680"/>
      <c r="J20" s="680"/>
      <c r="K20" s="680"/>
      <c r="L20" s="680"/>
      <c r="M20" s="680"/>
      <c r="N20" s="680"/>
      <c r="O20" s="680"/>
      <c r="P20" s="680"/>
      <c r="Q20" s="680"/>
      <c r="R20" s="680"/>
      <c r="S20" s="680"/>
      <c r="T20" s="680"/>
      <c r="U20" s="680"/>
      <c r="V20" s="680"/>
      <c r="W20" s="680"/>
      <c r="X20" s="73"/>
    </row>
    <row r="21" spans="1:24" ht="30" customHeight="1">
      <c r="A21" s="511"/>
      <c r="B21" s="682" t="s">
        <v>42</v>
      </c>
      <c r="C21" s="683"/>
      <c r="D21" s="683"/>
      <c r="E21" s="683"/>
      <c r="F21" s="683"/>
      <c r="G21" s="684"/>
      <c r="H21" s="687">
        <f>入力シート!$E$8</f>
        <v>0</v>
      </c>
      <c r="I21" s="688"/>
      <c r="J21" s="688"/>
      <c r="K21" s="688"/>
      <c r="L21" s="688"/>
      <c r="M21" s="688"/>
      <c r="N21" s="688"/>
      <c r="O21" s="688"/>
      <c r="P21" s="688"/>
      <c r="Q21" s="688"/>
      <c r="R21" s="688"/>
      <c r="S21" s="688"/>
      <c r="T21" s="688"/>
      <c r="U21" s="688"/>
      <c r="V21" s="688"/>
      <c r="W21" s="689"/>
      <c r="X21" s="230"/>
    </row>
    <row r="22" spans="1:24" ht="30" customHeight="1">
      <c r="A22" s="511"/>
      <c r="B22" s="682" t="s">
        <v>43</v>
      </c>
      <c r="C22" s="683"/>
      <c r="D22" s="683"/>
      <c r="E22" s="683"/>
      <c r="F22" s="683"/>
      <c r="G22" s="684"/>
      <c r="H22" s="520">
        <f>入力シート!$E$26</f>
        <v>0</v>
      </c>
      <c r="I22" s="521"/>
      <c r="J22" s="522"/>
      <c r="K22" s="522"/>
      <c r="L22" s="523"/>
      <c r="M22" s="523"/>
      <c r="N22" s="523"/>
      <c r="O22" s="523"/>
      <c r="P22" s="523"/>
      <c r="Q22" s="523"/>
      <c r="R22" s="523"/>
      <c r="S22" s="523"/>
      <c r="T22" s="523"/>
      <c r="U22" s="523"/>
      <c r="V22" s="523"/>
      <c r="W22" s="524"/>
      <c r="X22" s="230"/>
    </row>
    <row r="23" spans="1:24" ht="30" customHeight="1">
      <c r="A23" s="511"/>
      <c r="B23" s="682" t="s">
        <v>44</v>
      </c>
      <c r="C23" s="683"/>
      <c r="D23" s="683"/>
      <c r="E23" s="683"/>
      <c r="F23" s="683"/>
      <c r="G23" s="684"/>
      <c r="H23" s="520">
        <f>入力シート!$E$28</f>
        <v>0</v>
      </c>
      <c r="I23" s="521"/>
      <c r="J23" s="522"/>
      <c r="K23" s="522"/>
      <c r="L23" s="523"/>
      <c r="M23" s="523"/>
      <c r="N23" s="523"/>
      <c r="O23" s="523"/>
      <c r="P23" s="523"/>
      <c r="Q23" s="523"/>
      <c r="R23" s="523"/>
      <c r="S23" s="523"/>
      <c r="T23" s="523"/>
      <c r="U23" s="523"/>
      <c r="V23" s="523"/>
      <c r="W23" s="524"/>
      <c r="X23" s="230"/>
    </row>
    <row r="24" spans="1:24" ht="30" customHeight="1">
      <c r="A24" s="511"/>
      <c r="B24" s="682" t="s">
        <v>34</v>
      </c>
      <c r="C24" s="683"/>
      <c r="D24" s="683"/>
      <c r="E24" s="683"/>
      <c r="F24" s="683"/>
      <c r="G24" s="684"/>
      <c r="H24" s="685" t="str">
        <f>共通様式１!F26</f>
        <v/>
      </c>
      <c r="I24" s="686"/>
      <c r="J24" s="686"/>
      <c r="K24" s="686"/>
      <c r="L24" s="686"/>
      <c r="M24" s="686"/>
      <c r="N24" s="686"/>
      <c r="O24" s="686"/>
      <c r="P24" s="686"/>
      <c r="Q24" s="686"/>
      <c r="R24" s="686"/>
      <c r="S24" s="686"/>
      <c r="T24" s="686"/>
      <c r="U24" s="686"/>
      <c r="V24" s="686"/>
      <c r="W24" s="525" t="s">
        <v>35</v>
      </c>
      <c r="X24" s="230"/>
    </row>
    <row r="25" spans="1:24" ht="30" customHeight="1">
      <c r="A25" s="511"/>
      <c r="B25" s="682" t="s">
        <v>36</v>
      </c>
      <c r="C25" s="683"/>
      <c r="D25" s="683"/>
      <c r="E25" s="683"/>
      <c r="F25" s="683"/>
      <c r="G25" s="684"/>
      <c r="H25" s="685" t="str">
        <f>共通様式１!L26</f>
        <v/>
      </c>
      <c r="I25" s="686"/>
      <c r="J25" s="686"/>
      <c r="K25" s="686"/>
      <c r="L25" s="686"/>
      <c r="M25" s="686"/>
      <c r="N25" s="686"/>
      <c r="O25" s="686"/>
      <c r="P25" s="686"/>
      <c r="Q25" s="686"/>
      <c r="R25" s="686"/>
      <c r="S25" s="686"/>
      <c r="T25" s="686"/>
      <c r="U25" s="686"/>
      <c r="V25" s="686"/>
      <c r="W25" s="525" t="s">
        <v>35</v>
      </c>
      <c r="X25" s="230"/>
    </row>
    <row r="26" spans="1:24" ht="22.5" customHeight="1">
      <c r="A26" s="511"/>
      <c r="B26" s="399"/>
      <c r="C26" s="521"/>
      <c r="D26" s="526"/>
      <c r="E26" s="526"/>
      <c r="F26" s="526"/>
      <c r="G26" s="526"/>
      <c r="H26" s="526"/>
      <c r="I26" s="526"/>
      <c r="J26" s="526"/>
      <c r="K26" s="527"/>
      <c r="L26" s="527"/>
      <c r="M26" s="527"/>
      <c r="N26" s="527"/>
      <c r="O26" s="527"/>
      <c r="P26" s="527"/>
      <c r="Q26" s="527"/>
      <c r="R26" s="527"/>
      <c r="S26" s="527"/>
      <c r="T26" s="527"/>
      <c r="U26" s="528"/>
      <c r="V26" s="528"/>
      <c r="W26" s="529"/>
      <c r="X26" s="230"/>
    </row>
    <row r="27" spans="1:24" ht="20.100000000000001" customHeight="1">
      <c r="A27" s="511"/>
      <c r="B27" s="530" t="s">
        <v>375</v>
      </c>
      <c r="C27" s="531"/>
      <c r="D27" s="531"/>
      <c r="E27" s="531"/>
      <c r="F27" s="531"/>
      <c r="G27" s="531"/>
      <c r="H27" s="531"/>
      <c r="I27" s="531"/>
      <c r="J27" s="532"/>
      <c r="K27" s="532"/>
      <c r="L27" s="533" t="s">
        <v>237</v>
      </c>
      <c r="M27" s="533"/>
      <c r="N27" s="533"/>
      <c r="O27" s="533"/>
      <c r="P27" s="533"/>
      <c r="Q27" s="533"/>
      <c r="R27" s="533"/>
      <c r="S27" s="533"/>
      <c r="T27" s="533"/>
      <c r="U27" s="533"/>
      <c r="V27" s="521"/>
      <c r="W27" s="534"/>
      <c r="X27" s="230"/>
    </row>
    <row r="28" spans="1:24" ht="20.100000000000001" customHeight="1">
      <c r="A28" s="511"/>
      <c r="B28" s="535"/>
      <c r="C28" s="536"/>
      <c r="D28" s="537" t="s">
        <v>567</v>
      </c>
      <c r="E28" s="537" t="s">
        <v>45</v>
      </c>
      <c r="F28" s="516">
        <f>入力シート!$E$18</f>
        <v>0</v>
      </c>
      <c r="G28" s="536"/>
      <c r="H28" s="536"/>
      <c r="I28" s="536"/>
      <c r="J28" s="399"/>
      <c r="K28" s="399"/>
      <c r="L28" s="514"/>
      <c r="M28" s="514"/>
      <c r="N28" s="514"/>
      <c r="O28" s="514"/>
      <c r="P28" s="514"/>
      <c r="Q28" s="514"/>
      <c r="R28" s="514"/>
      <c r="S28" s="514"/>
      <c r="T28" s="514"/>
      <c r="U28" s="514"/>
      <c r="V28" s="399"/>
      <c r="W28" s="538"/>
      <c r="X28" s="230"/>
    </row>
    <row r="29" spans="1:24" ht="20.100000000000001" customHeight="1">
      <c r="A29" s="511"/>
      <c r="B29" s="535"/>
      <c r="C29" s="536"/>
      <c r="D29" s="537" t="s">
        <v>37</v>
      </c>
      <c r="E29" s="516">
        <f>入力シート!$E$19</f>
        <v>0</v>
      </c>
      <c r="F29" s="536"/>
      <c r="G29" s="536"/>
      <c r="H29" s="536"/>
      <c r="I29" s="536"/>
      <c r="J29" s="399"/>
      <c r="K29" s="399"/>
      <c r="L29" s="514"/>
      <c r="M29" s="514"/>
      <c r="N29" s="514"/>
      <c r="O29" s="514"/>
      <c r="P29" s="514"/>
      <c r="Q29" s="514"/>
      <c r="R29" s="514"/>
      <c r="S29" s="514"/>
      <c r="T29" s="514"/>
      <c r="U29" s="514"/>
      <c r="V29" s="399"/>
      <c r="W29" s="538"/>
      <c r="X29" s="230"/>
    </row>
    <row r="30" spans="1:24" ht="20.100000000000001" customHeight="1">
      <c r="A30" s="511"/>
      <c r="B30" s="535"/>
      <c r="C30" s="536"/>
      <c r="D30" s="537" t="s">
        <v>568</v>
      </c>
      <c r="E30" s="516" t="str">
        <f>IF(入力シート!$E$20="","",入力シート!$E$20&amp;" / "&amp;入力シート!$E$22)</f>
        <v/>
      </c>
      <c r="F30" s="399"/>
      <c r="G30" s="399"/>
      <c r="H30" s="536"/>
      <c r="I30" s="536"/>
      <c r="J30" s="399"/>
      <c r="K30" s="399"/>
      <c r="L30" s="514"/>
      <c r="M30" s="514"/>
      <c r="N30" s="514"/>
      <c r="O30" s="514"/>
      <c r="P30" s="514"/>
      <c r="Q30" s="514"/>
      <c r="R30" s="514"/>
      <c r="S30" s="514"/>
      <c r="T30" s="514"/>
      <c r="U30" s="514"/>
      <c r="V30" s="399"/>
      <c r="W30" s="538"/>
      <c r="X30" s="230"/>
    </row>
    <row r="31" spans="1:24" ht="20.100000000000001" customHeight="1">
      <c r="A31" s="511"/>
      <c r="B31" s="535"/>
      <c r="C31" s="536"/>
      <c r="D31" s="537" t="s">
        <v>38</v>
      </c>
      <c r="E31" s="516">
        <f>入力シート!$E$23</f>
        <v>0</v>
      </c>
      <c r="F31" s="536"/>
      <c r="G31" s="536"/>
      <c r="H31" s="536"/>
      <c r="I31" s="536"/>
      <c r="J31" s="399"/>
      <c r="K31" s="399"/>
      <c r="L31" s="514"/>
      <c r="M31" s="514"/>
      <c r="N31" s="514"/>
      <c r="O31" s="514"/>
      <c r="P31" s="514"/>
      <c r="Q31" s="514"/>
      <c r="R31" s="514"/>
      <c r="S31" s="514"/>
      <c r="T31" s="514"/>
      <c r="U31" s="514"/>
      <c r="V31" s="399"/>
      <c r="W31" s="538"/>
      <c r="X31" s="230"/>
    </row>
    <row r="32" spans="1:24" ht="20.100000000000001" customHeight="1">
      <c r="A32" s="511"/>
      <c r="B32" s="535"/>
      <c r="C32" s="536"/>
      <c r="D32" s="537" t="s">
        <v>39</v>
      </c>
      <c r="E32" s="516">
        <f>入力シート!$E$24</f>
        <v>0</v>
      </c>
      <c r="F32" s="536"/>
      <c r="G32" s="536"/>
      <c r="H32" s="536"/>
      <c r="I32" s="536"/>
      <c r="J32" s="399"/>
      <c r="K32" s="399"/>
      <c r="L32" s="514"/>
      <c r="M32" s="514"/>
      <c r="N32" s="514"/>
      <c r="O32" s="514"/>
      <c r="P32" s="514"/>
      <c r="Q32" s="514"/>
      <c r="R32" s="514"/>
      <c r="S32" s="514"/>
      <c r="T32" s="514"/>
      <c r="U32" s="514"/>
      <c r="V32" s="399"/>
      <c r="W32" s="538"/>
      <c r="X32" s="230"/>
    </row>
    <row r="33" spans="1:24" ht="20.100000000000001" customHeight="1">
      <c r="A33" s="511"/>
      <c r="B33" s="535"/>
      <c r="C33" s="536"/>
      <c r="D33" s="537" t="s">
        <v>40</v>
      </c>
      <c r="E33" s="516">
        <f>入力シート!$E$25</f>
        <v>0</v>
      </c>
      <c r="F33" s="536"/>
      <c r="G33" s="536"/>
      <c r="H33" s="536"/>
      <c r="I33" s="536"/>
      <c r="J33" s="399"/>
      <c r="K33" s="399"/>
      <c r="L33" s="399"/>
      <c r="M33" s="399"/>
      <c r="N33" s="399"/>
      <c r="O33" s="399"/>
      <c r="P33" s="399"/>
      <c r="Q33" s="399"/>
      <c r="R33" s="399"/>
      <c r="S33" s="399"/>
      <c r="T33" s="399"/>
      <c r="U33" s="399"/>
      <c r="V33" s="399"/>
      <c r="W33" s="539"/>
      <c r="X33" s="230"/>
    </row>
    <row r="34" spans="1:24" ht="4.95" customHeight="1">
      <c r="A34" s="511"/>
      <c r="B34" s="535"/>
      <c r="C34" s="536"/>
      <c r="D34" s="537"/>
      <c r="E34" s="536"/>
      <c r="F34" s="536"/>
      <c r="G34" s="536"/>
      <c r="H34" s="536"/>
      <c r="I34" s="536"/>
      <c r="J34" s="399"/>
      <c r="K34" s="399"/>
      <c r="L34" s="399"/>
      <c r="M34" s="399"/>
      <c r="N34" s="399"/>
      <c r="O34" s="399"/>
      <c r="P34" s="399"/>
      <c r="Q34" s="399"/>
      <c r="R34" s="399"/>
      <c r="S34" s="399"/>
      <c r="T34" s="399"/>
      <c r="U34" s="399"/>
      <c r="V34" s="399"/>
      <c r="W34" s="539"/>
      <c r="X34" s="230"/>
    </row>
    <row r="35" spans="1:24" ht="20.100000000000001" customHeight="1">
      <c r="A35" s="511"/>
      <c r="B35" s="540" t="s">
        <v>358</v>
      </c>
      <c r="C35" s="541"/>
      <c r="D35" s="542"/>
      <c r="E35" s="543"/>
      <c r="F35" s="542"/>
      <c r="G35" s="542"/>
      <c r="H35" s="542"/>
      <c r="I35" s="542"/>
      <c r="J35" s="541"/>
      <c r="K35" s="541"/>
      <c r="L35" s="541"/>
      <c r="M35" s="541"/>
      <c r="N35" s="541"/>
      <c r="O35" s="541"/>
      <c r="P35" s="541"/>
      <c r="Q35" s="541"/>
      <c r="R35" s="541"/>
      <c r="S35" s="541"/>
      <c r="T35" s="541"/>
      <c r="U35" s="541"/>
      <c r="V35" s="541"/>
      <c r="W35" s="544"/>
      <c r="X35" s="230"/>
    </row>
    <row r="36" spans="1:24" ht="20.100000000000001" customHeight="1">
      <c r="A36" s="511"/>
      <c r="B36" s="545" t="str">
        <f>入力シート!E30&amp;"　"&amp;入力シート!E31&amp;"　"&amp;入力シート!E33</f>
        <v>　　</v>
      </c>
      <c r="C36" s="399"/>
      <c r="D36" s="536"/>
      <c r="E36" s="537"/>
      <c r="F36" s="536"/>
      <c r="G36" s="536"/>
      <c r="H36" s="536"/>
      <c r="I36" s="536"/>
      <c r="J36" s="399"/>
      <c r="K36" s="399"/>
      <c r="L36" s="399"/>
      <c r="M36" s="399"/>
      <c r="N36" s="399"/>
      <c r="O36" s="399"/>
      <c r="P36" s="399"/>
      <c r="Q36" s="399"/>
      <c r="R36" s="399"/>
      <c r="S36" s="399"/>
      <c r="T36" s="399"/>
      <c r="U36" s="399"/>
      <c r="V36" s="399"/>
      <c r="W36" s="539"/>
      <c r="X36" s="230"/>
    </row>
    <row r="37" spans="1:24" ht="20.100000000000001" customHeight="1">
      <c r="A37" s="511"/>
      <c r="B37" s="546" t="str">
        <f>入力シート!E34&amp;"　"&amp;入力シート!E35&amp;"　"&amp;入力シート!E36</f>
        <v>　　</v>
      </c>
      <c r="C37" s="547"/>
      <c r="D37" s="548"/>
      <c r="E37" s="549"/>
      <c r="F37" s="548"/>
      <c r="G37" s="548"/>
      <c r="H37" s="548"/>
      <c r="I37" s="548"/>
      <c r="J37" s="547"/>
      <c r="K37" s="547"/>
      <c r="L37" s="547"/>
      <c r="M37" s="547"/>
      <c r="N37" s="547"/>
      <c r="O37" s="547"/>
      <c r="P37" s="547"/>
      <c r="Q37" s="547"/>
      <c r="R37" s="547"/>
      <c r="S37" s="547"/>
      <c r="T37" s="547"/>
      <c r="U37" s="547"/>
      <c r="V37" s="547"/>
      <c r="W37" s="550"/>
      <c r="X37" s="230"/>
    </row>
    <row r="38" spans="1:24" ht="16.8" customHeight="1">
      <c r="A38" s="511"/>
      <c r="B38" s="399"/>
      <c r="C38" s="551"/>
      <c r="D38" s="551"/>
      <c r="E38" s="551"/>
      <c r="F38" s="551"/>
      <c r="G38" s="551"/>
      <c r="H38" s="551"/>
      <c r="I38" s="551"/>
      <c r="J38" s="551"/>
      <c r="K38" s="551"/>
      <c r="L38" s="551"/>
      <c r="M38" s="551"/>
      <c r="N38" s="551"/>
      <c r="O38" s="551"/>
      <c r="P38" s="551"/>
      <c r="Q38" s="551"/>
      <c r="R38" s="551"/>
      <c r="S38" s="551"/>
      <c r="T38" s="551"/>
      <c r="U38" s="551"/>
      <c r="V38" s="690" t="str">
        <f>入力シート!E4</f>
        <v>ver.3.1</v>
      </c>
      <c r="W38" s="690"/>
      <c r="X38" s="230"/>
    </row>
    <row r="39" spans="1:24" ht="9" customHeight="1">
      <c r="A39" s="552"/>
      <c r="B39" s="553"/>
      <c r="C39" s="677"/>
      <c r="D39" s="677"/>
      <c r="E39" s="677"/>
      <c r="F39" s="677"/>
      <c r="G39" s="677"/>
      <c r="H39" s="677"/>
      <c r="I39" s="677"/>
      <c r="J39" s="677"/>
      <c r="K39" s="677"/>
      <c r="L39" s="677"/>
      <c r="M39" s="677"/>
      <c r="N39" s="677"/>
      <c r="O39" s="677"/>
      <c r="P39" s="677"/>
      <c r="Q39" s="677"/>
      <c r="R39" s="677"/>
      <c r="S39" s="677"/>
      <c r="T39" s="677"/>
      <c r="U39" s="677"/>
      <c r="V39" s="677"/>
      <c r="W39" s="677"/>
      <c r="X39" s="678"/>
    </row>
    <row r="40" spans="1:24" ht="9.75" customHeight="1"/>
  </sheetData>
  <sheetProtection algorithmName="SHA-512" hashValue="XZPgr6xWqdubBn53pngEp4JO59yveCJYAYGWfiCmqxXUgWry9Unbh9Dn5UjCNCamtF1rAstegF0CFJcywv6J/g==" saltValue="ytXsuGTHTjGSX0ha2/IaNw==" spinCount="100000" sheet="1" objects="1" scenarios="1"/>
  <protectedRanges>
    <protectedRange sqref="T9:U12 L27:L37 L21:M25" name="範囲1"/>
  </protectedRanges>
  <mergeCells count="16">
    <mergeCell ref="R3:W3"/>
    <mergeCell ref="O10:W10"/>
    <mergeCell ref="O11:W11"/>
    <mergeCell ref="C39:X39"/>
    <mergeCell ref="C16:V16"/>
    <mergeCell ref="B20:W20"/>
    <mergeCell ref="B19:W19"/>
    <mergeCell ref="B21:G21"/>
    <mergeCell ref="B22:G22"/>
    <mergeCell ref="B23:G23"/>
    <mergeCell ref="B24:G24"/>
    <mergeCell ref="B25:G25"/>
    <mergeCell ref="H24:V24"/>
    <mergeCell ref="H25:V25"/>
    <mergeCell ref="H21:W21"/>
    <mergeCell ref="V38:W38"/>
  </mergeCells>
  <phoneticPr fontId="4"/>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FFFF"/>
  </sheetPr>
  <dimension ref="A1:X41"/>
  <sheetViews>
    <sheetView view="pageBreakPreview" zoomScaleNormal="100" zoomScaleSheetLayoutView="100" workbookViewId="0"/>
  </sheetViews>
  <sheetFormatPr defaultColWidth="3.59765625" defaultRowHeight="13.2"/>
  <cols>
    <col min="1" max="1" width="1.8984375" style="42" customWidth="1"/>
    <col min="2" max="23" width="3.59765625" style="42"/>
    <col min="24" max="24" width="1.8984375" style="42" customWidth="1"/>
    <col min="25" max="16384" width="3.59765625" style="42"/>
  </cols>
  <sheetData>
    <row r="1" spans="1:24">
      <c r="X1" s="58"/>
    </row>
    <row r="2" spans="1:24" ht="9" customHeight="1">
      <c r="A2" s="55"/>
      <c r="B2" s="71"/>
      <c r="C2" s="71"/>
      <c r="D2" s="71"/>
      <c r="E2" s="71"/>
      <c r="F2" s="71"/>
      <c r="G2" s="71"/>
      <c r="H2" s="71"/>
      <c r="I2" s="71"/>
      <c r="J2" s="71"/>
      <c r="K2" s="71"/>
      <c r="L2" s="71"/>
      <c r="M2" s="71"/>
      <c r="N2" s="71"/>
      <c r="O2" s="71"/>
      <c r="P2" s="71"/>
      <c r="Q2" s="71"/>
      <c r="R2" s="71"/>
      <c r="S2" s="71"/>
      <c r="T2" s="71"/>
      <c r="U2" s="71"/>
      <c r="V2" s="71"/>
      <c r="W2" s="71"/>
      <c r="X2" s="236"/>
    </row>
    <row r="3" spans="1:24">
      <c r="A3" s="45"/>
      <c r="B3" s="288" t="s">
        <v>362</v>
      </c>
      <c r="C3" s="288"/>
      <c r="D3" s="288"/>
      <c r="E3" s="288"/>
      <c r="F3" s="288"/>
      <c r="G3" s="288"/>
      <c r="H3" s="288"/>
      <c r="I3" s="288"/>
      <c r="J3" s="288"/>
      <c r="K3" s="288"/>
      <c r="L3" s="288"/>
      <c r="M3" s="288"/>
      <c r="N3" s="288"/>
      <c r="O3" s="288"/>
      <c r="P3" s="288"/>
      <c r="Q3" s="288"/>
      <c r="R3" s="288"/>
      <c r="S3" s="288"/>
      <c r="T3" s="288"/>
      <c r="U3" s="288"/>
      <c r="V3" s="288"/>
      <c r="W3" s="288"/>
      <c r="X3" s="73"/>
    </row>
    <row r="4" spans="1:24">
      <c r="A4" s="45"/>
      <c r="B4" s="288"/>
      <c r="C4" s="288"/>
      <c r="D4" s="288"/>
      <c r="E4" s="288"/>
      <c r="F4" s="288"/>
      <c r="G4" s="288"/>
      <c r="H4" s="288"/>
      <c r="I4" s="288"/>
      <c r="J4" s="288"/>
      <c r="K4" s="288"/>
      <c r="L4" s="288"/>
      <c r="M4" s="288"/>
      <c r="N4" s="288"/>
      <c r="O4" s="288"/>
      <c r="P4" s="288"/>
      <c r="Q4" s="288"/>
      <c r="R4" s="288"/>
      <c r="S4" s="288"/>
      <c r="T4" s="288"/>
      <c r="U4" s="288"/>
      <c r="V4" s="288"/>
      <c r="W4" s="288"/>
      <c r="X4" s="73"/>
    </row>
    <row r="5" spans="1:24" ht="25.8">
      <c r="A5" s="45"/>
      <c r="B5" s="692" t="s">
        <v>67</v>
      </c>
      <c r="C5" s="692"/>
      <c r="D5" s="692"/>
      <c r="E5" s="692"/>
      <c r="F5" s="692"/>
      <c r="G5" s="692"/>
      <c r="H5" s="692"/>
      <c r="I5" s="692"/>
      <c r="J5" s="692"/>
      <c r="K5" s="692"/>
      <c r="L5" s="692"/>
      <c r="M5" s="692"/>
      <c r="N5" s="692"/>
      <c r="O5" s="692"/>
      <c r="P5" s="692"/>
      <c r="Q5" s="692"/>
      <c r="R5" s="692"/>
      <c r="S5" s="692"/>
      <c r="T5" s="692"/>
      <c r="U5" s="692"/>
      <c r="V5" s="692"/>
      <c r="W5" s="692"/>
      <c r="X5" s="73"/>
    </row>
    <row r="6" spans="1:24" ht="17.399999999999999" customHeight="1">
      <c r="A6" s="45"/>
      <c r="B6" s="288"/>
      <c r="C6" s="288"/>
      <c r="D6" s="288"/>
      <c r="E6" s="288"/>
      <c r="F6" s="288"/>
      <c r="G6" s="288"/>
      <c r="H6" s="288"/>
      <c r="I6" s="288"/>
      <c r="J6" s="288"/>
      <c r="K6" s="288"/>
      <c r="L6" s="288"/>
      <c r="M6" s="288"/>
      <c r="N6" s="288"/>
      <c r="O6" s="288"/>
      <c r="P6" s="288"/>
      <c r="Q6" s="288"/>
      <c r="R6" s="288"/>
      <c r="S6" s="288"/>
      <c r="T6" s="288"/>
      <c r="U6" s="288"/>
      <c r="V6" s="288"/>
      <c r="W6" s="288"/>
      <c r="X6" s="73"/>
    </row>
    <row r="7" spans="1:24">
      <c r="A7" s="45"/>
      <c r="B7" s="288" t="s">
        <v>28</v>
      </c>
      <c r="C7" s="288"/>
      <c r="D7" s="288"/>
      <c r="E7" s="288"/>
      <c r="F7" s="288"/>
      <c r="G7" s="288"/>
      <c r="H7" s="288"/>
      <c r="I7" s="288"/>
      <c r="J7" s="288"/>
      <c r="K7" s="288"/>
      <c r="L7" s="288"/>
      <c r="M7" s="288"/>
      <c r="N7" s="288"/>
      <c r="O7" s="288"/>
      <c r="P7" s="288"/>
      <c r="Q7" s="288"/>
      <c r="R7" s="288"/>
      <c r="S7" s="288"/>
      <c r="T7" s="288"/>
      <c r="U7" s="288"/>
      <c r="V7" s="288"/>
      <c r="W7" s="288"/>
      <c r="X7" s="73"/>
    </row>
    <row r="8" spans="1:24">
      <c r="A8" s="45"/>
      <c r="B8" s="288" t="s">
        <v>29</v>
      </c>
      <c r="C8" s="288"/>
      <c r="D8" s="288"/>
      <c r="E8" s="288"/>
      <c r="F8" s="288"/>
      <c r="G8" s="288"/>
      <c r="H8" s="288"/>
      <c r="I8" s="288"/>
      <c r="J8" s="288"/>
      <c r="K8" s="288"/>
      <c r="L8" s="290"/>
      <c r="M8" s="288"/>
      <c r="N8" s="288"/>
      <c r="O8" s="288"/>
      <c r="P8" s="288"/>
      <c r="Q8" s="288"/>
      <c r="R8" s="288"/>
      <c r="S8" s="288"/>
      <c r="T8" s="288"/>
      <c r="U8" s="288"/>
      <c r="V8" s="288"/>
      <c r="W8" s="288"/>
      <c r="X8" s="73"/>
    </row>
    <row r="9" spans="1:24">
      <c r="A9" s="45"/>
      <c r="B9" s="288"/>
      <c r="C9" s="288"/>
      <c r="D9" s="288"/>
      <c r="E9" s="288"/>
      <c r="F9" s="288"/>
      <c r="G9" s="288"/>
      <c r="H9" s="288"/>
      <c r="I9" s="288"/>
      <c r="J9" s="288"/>
      <c r="K9" s="288"/>
      <c r="L9" s="288"/>
      <c r="M9" s="288"/>
      <c r="N9" s="288"/>
      <c r="O9" s="288"/>
      <c r="P9" s="288"/>
      <c r="Q9" s="288"/>
      <c r="R9" s="288"/>
      <c r="S9" s="288"/>
      <c r="T9" s="288"/>
      <c r="U9" s="288"/>
      <c r="V9" s="288"/>
      <c r="W9" s="288"/>
      <c r="X9" s="73"/>
    </row>
    <row r="10" spans="1:24">
      <c r="A10" s="45"/>
      <c r="B10" s="288"/>
      <c r="C10" s="288"/>
      <c r="D10" s="288"/>
      <c r="E10" s="288"/>
      <c r="F10" s="288"/>
      <c r="G10" s="288"/>
      <c r="H10" s="288"/>
      <c r="I10" s="288"/>
      <c r="J10" s="288"/>
      <c r="K10" s="288"/>
      <c r="L10" s="288"/>
      <c r="M10" s="288"/>
      <c r="N10" s="288"/>
      <c r="O10" s="288"/>
      <c r="P10" s="288"/>
      <c r="Q10" s="288"/>
      <c r="R10" s="288"/>
      <c r="S10" s="288"/>
      <c r="T10" s="288"/>
      <c r="U10" s="288"/>
      <c r="V10" s="288"/>
      <c r="W10" s="288"/>
      <c r="X10" s="73"/>
    </row>
    <row r="11" spans="1:24" ht="84.75" customHeight="1">
      <c r="A11" s="45"/>
      <c r="B11" s="311" t="s">
        <v>240</v>
      </c>
      <c r="C11" s="693" t="s">
        <v>645</v>
      </c>
      <c r="D11" s="693"/>
      <c r="E11" s="693"/>
      <c r="F11" s="693"/>
      <c r="G11" s="693"/>
      <c r="H11" s="693"/>
      <c r="I11" s="693"/>
      <c r="J11" s="693"/>
      <c r="K11" s="693"/>
      <c r="L11" s="693"/>
      <c r="M11" s="693"/>
      <c r="N11" s="693"/>
      <c r="O11" s="693"/>
      <c r="P11" s="693"/>
      <c r="Q11" s="693"/>
      <c r="R11" s="693"/>
      <c r="S11" s="693"/>
      <c r="T11" s="693"/>
      <c r="U11" s="693"/>
      <c r="V11" s="693"/>
      <c r="W11" s="693"/>
      <c r="X11" s="73"/>
    </row>
    <row r="12" spans="1:24" ht="9" customHeight="1">
      <c r="A12" s="45"/>
      <c r="B12" s="312"/>
      <c r="C12" s="313"/>
      <c r="D12" s="313"/>
      <c r="E12" s="313"/>
      <c r="F12" s="313"/>
      <c r="G12" s="313"/>
      <c r="H12" s="313"/>
      <c r="I12" s="313"/>
      <c r="J12" s="313"/>
      <c r="K12" s="313"/>
      <c r="L12" s="313"/>
      <c r="M12" s="313"/>
      <c r="N12" s="313"/>
      <c r="O12" s="313"/>
      <c r="P12" s="313"/>
      <c r="Q12" s="313"/>
      <c r="R12" s="313"/>
      <c r="S12" s="313"/>
      <c r="T12" s="313"/>
      <c r="U12" s="313"/>
      <c r="V12" s="313"/>
      <c r="W12" s="313"/>
      <c r="X12" s="73"/>
    </row>
    <row r="13" spans="1:24" ht="45" customHeight="1">
      <c r="A13" s="45"/>
      <c r="B13" s="311" t="s">
        <v>241</v>
      </c>
      <c r="C13" s="694" t="s">
        <v>251</v>
      </c>
      <c r="D13" s="694"/>
      <c r="E13" s="694"/>
      <c r="F13" s="694"/>
      <c r="G13" s="694"/>
      <c r="H13" s="694"/>
      <c r="I13" s="694"/>
      <c r="J13" s="694"/>
      <c r="K13" s="694"/>
      <c r="L13" s="694"/>
      <c r="M13" s="694"/>
      <c r="N13" s="694"/>
      <c r="O13" s="694"/>
      <c r="P13" s="694"/>
      <c r="Q13" s="694"/>
      <c r="R13" s="694"/>
      <c r="S13" s="694"/>
      <c r="T13" s="694"/>
      <c r="U13" s="694"/>
      <c r="V13" s="694"/>
      <c r="W13" s="694"/>
      <c r="X13" s="73"/>
    </row>
    <row r="14" spans="1:24" ht="11.25" customHeight="1">
      <c r="A14" s="45"/>
      <c r="B14" s="302"/>
      <c r="C14" s="288"/>
      <c r="D14" s="288"/>
      <c r="E14" s="288"/>
      <c r="F14" s="288"/>
      <c r="G14" s="288"/>
      <c r="H14" s="288"/>
      <c r="I14" s="288"/>
      <c r="J14" s="288"/>
      <c r="K14" s="288"/>
      <c r="L14" s="288"/>
      <c r="M14" s="288"/>
      <c r="N14" s="288"/>
      <c r="O14" s="288"/>
      <c r="P14" s="288"/>
      <c r="Q14" s="288"/>
      <c r="R14" s="288"/>
      <c r="S14" s="288"/>
      <c r="T14" s="288"/>
      <c r="U14" s="288"/>
      <c r="V14" s="288"/>
      <c r="W14" s="288"/>
      <c r="X14" s="73"/>
    </row>
    <row r="15" spans="1:24" ht="30.75" customHeight="1">
      <c r="A15" s="45"/>
      <c r="B15" s="311" t="s">
        <v>242</v>
      </c>
      <c r="C15" s="694" t="s">
        <v>238</v>
      </c>
      <c r="D15" s="694"/>
      <c r="E15" s="694"/>
      <c r="F15" s="694"/>
      <c r="G15" s="694"/>
      <c r="H15" s="694"/>
      <c r="I15" s="694"/>
      <c r="J15" s="694"/>
      <c r="K15" s="694"/>
      <c r="L15" s="694"/>
      <c r="M15" s="694"/>
      <c r="N15" s="694"/>
      <c r="O15" s="694"/>
      <c r="P15" s="694"/>
      <c r="Q15" s="694"/>
      <c r="R15" s="694"/>
      <c r="S15" s="694"/>
      <c r="T15" s="694"/>
      <c r="U15" s="694"/>
      <c r="V15" s="694"/>
      <c r="W15" s="694"/>
      <c r="X15" s="73"/>
    </row>
    <row r="16" spans="1:24" ht="12" customHeight="1">
      <c r="A16" s="45"/>
      <c r="B16" s="314"/>
      <c r="C16" s="288"/>
      <c r="D16" s="288"/>
      <c r="E16" s="288"/>
      <c r="F16" s="288"/>
      <c r="G16" s="288"/>
      <c r="H16" s="288"/>
      <c r="I16" s="288"/>
      <c r="J16" s="288"/>
      <c r="K16" s="288"/>
      <c r="L16" s="288"/>
      <c r="M16" s="288"/>
      <c r="N16" s="288"/>
      <c r="O16" s="288"/>
      <c r="P16" s="288"/>
      <c r="Q16" s="288"/>
      <c r="R16" s="288"/>
      <c r="S16" s="288"/>
      <c r="T16" s="288"/>
      <c r="U16" s="288"/>
      <c r="V16" s="288"/>
      <c r="W16" s="288"/>
      <c r="X16" s="73"/>
    </row>
    <row r="17" spans="1:24" ht="31.5" customHeight="1">
      <c r="A17" s="45"/>
      <c r="B17" s="315" t="s">
        <v>243</v>
      </c>
      <c r="C17" s="694" t="s">
        <v>239</v>
      </c>
      <c r="D17" s="694"/>
      <c r="E17" s="694"/>
      <c r="F17" s="694"/>
      <c r="G17" s="694"/>
      <c r="H17" s="694"/>
      <c r="I17" s="694"/>
      <c r="J17" s="694"/>
      <c r="K17" s="694"/>
      <c r="L17" s="694"/>
      <c r="M17" s="694"/>
      <c r="N17" s="694"/>
      <c r="O17" s="694"/>
      <c r="P17" s="694"/>
      <c r="Q17" s="694"/>
      <c r="R17" s="694"/>
      <c r="S17" s="694"/>
      <c r="T17" s="694"/>
      <c r="U17" s="694"/>
      <c r="V17" s="694"/>
      <c r="W17" s="694"/>
      <c r="X17" s="73"/>
    </row>
    <row r="18" spans="1:24" ht="12" customHeight="1">
      <c r="A18" s="45"/>
      <c r="B18" s="314"/>
      <c r="C18" s="288"/>
      <c r="D18" s="288"/>
      <c r="E18" s="288"/>
      <c r="F18" s="288"/>
      <c r="G18" s="288"/>
      <c r="H18" s="288"/>
      <c r="I18" s="288"/>
      <c r="J18" s="288"/>
      <c r="K18" s="288"/>
      <c r="L18" s="288"/>
      <c r="M18" s="288"/>
      <c r="N18" s="288"/>
      <c r="O18" s="288"/>
      <c r="P18" s="288"/>
      <c r="Q18" s="288"/>
      <c r="R18" s="288"/>
      <c r="S18" s="288"/>
      <c r="T18" s="288"/>
      <c r="U18" s="288"/>
      <c r="V18" s="288"/>
      <c r="W18" s="288"/>
      <c r="X18" s="73"/>
    </row>
    <row r="19" spans="1:24" ht="42" customHeight="1">
      <c r="A19" s="45"/>
      <c r="B19" s="315" t="s">
        <v>560</v>
      </c>
      <c r="C19" s="693" t="s">
        <v>561</v>
      </c>
      <c r="D19" s="693"/>
      <c r="E19" s="693"/>
      <c r="F19" s="693"/>
      <c r="G19" s="693"/>
      <c r="H19" s="693"/>
      <c r="I19" s="693"/>
      <c r="J19" s="693"/>
      <c r="K19" s="693"/>
      <c r="L19" s="693"/>
      <c r="M19" s="693"/>
      <c r="N19" s="693"/>
      <c r="O19" s="693"/>
      <c r="P19" s="693"/>
      <c r="Q19" s="693"/>
      <c r="R19" s="693"/>
      <c r="S19" s="693"/>
      <c r="T19" s="693"/>
      <c r="U19" s="693"/>
      <c r="V19" s="693"/>
      <c r="W19" s="693"/>
      <c r="X19" s="73"/>
    </row>
    <row r="20" spans="1:24" ht="13.95" customHeight="1">
      <c r="A20" s="45"/>
      <c r="B20" s="288"/>
      <c r="C20" s="316"/>
      <c r="D20" s="288"/>
      <c r="E20" s="288"/>
      <c r="F20" s="288"/>
      <c r="G20" s="288"/>
      <c r="H20" s="288"/>
      <c r="I20" s="288"/>
      <c r="J20" s="288"/>
      <c r="K20" s="288"/>
      <c r="L20" s="288"/>
      <c r="M20" s="288"/>
      <c r="N20" s="288"/>
      <c r="O20" s="288"/>
      <c r="P20" s="288"/>
      <c r="Q20" s="288"/>
      <c r="R20" s="288"/>
      <c r="S20" s="288"/>
      <c r="T20" s="288"/>
      <c r="U20" s="288"/>
      <c r="V20" s="288"/>
      <c r="W20" s="288"/>
      <c r="X20" s="73"/>
    </row>
    <row r="21" spans="1:24">
      <c r="A21" s="45"/>
      <c r="B21" s="288"/>
      <c r="C21" s="288"/>
      <c r="D21" s="288"/>
      <c r="E21" s="674" t="str">
        <f>IF(入力シート!$E$5="","年　　月　　日",入力シート!$E$5)</f>
        <v>年　　月　　日</v>
      </c>
      <c r="F21" s="674"/>
      <c r="G21" s="674"/>
      <c r="H21" s="674"/>
      <c r="I21" s="674"/>
      <c r="J21" s="288"/>
      <c r="K21" s="288"/>
      <c r="L21" s="288"/>
      <c r="M21" s="288"/>
      <c r="N21" s="288"/>
      <c r="O21" s="288"/>
      <c r="P21" s="288"/>
      <c r="Q21" s="288"/>
      <c r="R21" s="288"/>
      <c r="S21" s="288"/>
      <c r="T21" s="288"/>
      <c r="U21" s="288"/>
      <c r="V21" s="288"/>
      <c r="W21" s="288"/>
      <c r="X21" s="73"/>
    </row>
    <row r="22" spans="1:24" ht="6.6" customHeight="1">
      <c r="A22" s="45"/>
      <c r="B22" s="288"/>
      <c r="C22" s="288"/>
      <c r="D22" s="288"/>
      <c r="E22" s="288"/>
      <c r="F22" s="288"/>
      <c r="G22" s="288"/>
      <c r="H22" s="288"/>
      <c r="I22" s="288"/>
      <c r="J22" s="288"/>
      <c r="K22" s="288"/>
      <c r="L22" s="288"/>
      <c r="M22" s="288"/>
      <c r="N22" s="288"/>
      <c r="O22" s="288"/>
      <c r="P22" s="288"/>
      <c r="Q22" s="288"/>
      <c r="R22" s="288"/>
      <c r="S22" s="288"/>
      <c r="T22" s="288"/>
      <c r="U22" s="288"/>
      <c r="V22" s="288"/>
      <c r="W22" s="288"/>
      <c r="X22" s="73"/>
    </row>
    <row r="23" spans="1:24" ht="21.6" customHeight="1">
      <c r="A23" s="45"/>
      <c r="B23" s="288"/>
      <c r="C23" s="288" t="s">
        <v>73</v>
      </c>
      <c r="D23" s="288"/>
      <c r="E23" s="675">
        <f>入力シート!$E$13</f>
        <v>0</v>
      </c>
      <c r="F23" s="675"/>
      <c r="G23" s="675"/>
      <c r="H23" s="675"/>
      <c r="I23" s="675"/>
      <c r="J23" s="675"/>
      <c r="K23" s="675"/>
      <c r="L23" s="675"/>
      <c r="M23" s="675"/>
      <c r="N23" s="675"/>
      <c r="O23" s="675"/>
      <c r="P23" s="675"/>
      <c r="Q23" s="675"/>
      <c r="R23" s="675"/>
      <c r="S23" s="675"/>
      <c r="T23" s="675"/>
      <c r="U23" s="675"/>
      <c r="V23" s="675"/>
      <c r="W23" s="675"/>
      <c r="X23" s="73"/>
    </row>
    <row r="24" spans="1:24" ht="6.6" customHeight="1">
      <c r="A24" s="45"/>
      <c r="B24" s="288"/>
      <c r="C24" s="288"/>
      <c r="D24" s="288"/>
      <c r="E24" s="399"/>
      <c r="F24" s="399"/>
      <c r="G24" s="399"/>
      <c r="H24" s="399"/>
      <c r="I24" s="399"/>
      <c r="J24" s="399"/>
      <c r="K24" s="399"/>
      <c r="L24" s="399"/>
      <c r="M24" s="399"/>
      <c r="N24" s="399"/>
      <c r="O24" s="399"/>
      <c r="P24" s="399"/>
      <c r="Q24" s="399"/>
      <c r="R24" s="399"/>
      <c r="S24" s="399"/>
      <c r="T24" s="399"/>
      <c r="U24" s="399"/>
      <c r="V24" s="399"/>
      <c r="W24" s="399"/>
      <c r="X24" s="73"/>
    </row>
    <row r="25" spans="1:24" ht="21.6" customHeight="1">
      <c r="A25" s="45"/>
      <c r="B25" s="288"/>
      <c r="C25" s="288" t="s">
        <v>74</v>
      </c>
      <c r="D25" s="288"/>
      <c r="E25" s="676">
        <f>入力シート!$E$11</f>
        <v>0</v>
      </c>
      <c r="F25" s="676"/>
      <c r="G25" s="676"/>
      <c r="H25" s="676"/>
      <c r="I25" s="676"/>
      <c r="J25" s="676"/>
      <c r="K25" s="676"/>
      <c r="L25" s="676"/>
      <c r="M25" s="676"/>
      <c r="N25" s="676"/>
      <c r="O25" s="676"/>
      <c r="P25" s="676"/>
      <c r="Q25" s="676"/>
      <c r="R25" s="676"/>
      <c r="S25" s="676"/>
      <c r="T25" s="676"/>
      <c r="U25" s="676"/>
      <c r="V25" s="676"/>
      <c r="W25" s="676"/>
      <c r="X25" s="73"/>
    </row>
    <row r="26" spans="1:24" ht="8.4" customHeight="1">
      <c r="A26" s="45"/>
      <c r="B26" s="288"/>
      <c r="C26" s="288"/>
      <c r="D26" s="288"/>
      <c r="E26" s="288"/>
      <c r="F26" s="288"/>
      <c r="G26" s="288"/>
      <c r="H26" s="288"/>
      <c r="I26" s="288"/>
      <c r="J26" s="288"/>
      <c r="K26" s="288"/>
      <c r="L26" s="288"/>
      <c r="M26" s="288"/>
      <c r="N26" s="288"/>
      <c r="O26" s="288"/>
      <c r="P26" s="288"/>
      <c r="Q26" s="288"/>
      <c r="R26" s="288"/>
      <c r="S26" s="288"/>
      <c r="T26" s="288"/>
      <c r="U26" s="288"/>
      <c r="V26" s="288"/>
      <c r="W26" s="288"/>
      <c r="X26" s="73"/>
    </row>
    <row r="27" spans="1:24" ht="21" customHeight="1">
      <c r="A27" s="45"/>
      <c r="B27" s="288"/>
      <c r="C27" s="288" t="s">
        <v>75</v>
      </c>
      <c r="D27" s="288"/>
      <c r="E27" s="288"/>
      <c r="F27" s="288"/>
      <c r="G27" s="288"/>
      <c r="H27" s="288"/>
      <c r="I27" s="288"/>
      <c r="J27" s="288"/>
      <c r="K27" s="288"/>
      <c r="L27" s="288"/>
      <c r="M27" s="288"/>
      <c r="N27" s="288"/>
      <c r="O27" s="288"/>
      <c r="P27" s="288"/>
      <c r="Q27" s="288"/>
      <c r="R27" s="288"/>
      <c r="S27" s="288"/>
      <c r="T27" s="288"/>
      <c r="U27" s="288"/>
      <c r="V27" s="288"/>
      <c r="W27" s="288"/>
      <c r="X27" s="73"/>
    </row>
    <row r="28" spans="1:24" ht="8.4" customHeight="1">
      <c r="A28" s="45"/>
      <c r="B28" s="288"/>
      <c r="C28" s="288"/>
      <c r="D28" s="288"/>
      <c r="E28" s="288"/>
      <c r="F28" s="288"/>
      <c r="G28" s="288"/>
      <c r="H28" s="288"/>
      <c r="I28" s="288"/>
      <c r="J28" s="288"/>
      <c r="K28" s="288"/>
      <c r="L28" s="288"/>
      <c r="M28" s="288"/>
      <c r="N28" s="288"/>
      <c r="O28" s="288"/>
      <c r="P28" s="288"/>
      <c r="Q28" s="288"/>
      <c r="R28" s="288"/>
      <c r="S28" s="288"/>
      <c r="T28" s="288"/>
      <c r="U28" s="288"/>
      <c r="V28" s="288"/>
      <c r="W28" s="288"/>
      <c r="X28" s="73"/>
    </row>
    <row r="29" spans="1:24" ht="21.6" customHeight="1">
      <c r="A29" s="45"/>
      <c r="B29" s="288"/>
      <c r="C29" s="288"/>
      <c r="D29" s="288"/>
      <c r="E29" s="695" t="str">
        <f>入力シート!$E$14&amp;"　"&amp;入力シート!$E$16</f>
        <v>　</v>
      </c>
      <c r="F29" s="695"/>
      <c r="G29" s="695"/>
      <c r="H29" s="695"/>
      <c r="I29" s="695"/>
      <c r="J29" s="695"/>
      <c r="K29" s="695"/>
      <c r="L29" s="695"/>
      <c r="M29" s="695"/>
      <c r="N29" s="695"/>
      <c r="O29" s="695"/>
      <c r="P29" s="695"/>
      <c r="Q29" s="695"/>
      <c r="R29" s="695"/>
      <c r="S29" s="695"/>
      <c r="T29" s="695"/>
      <c r="U29" s="695"/>
      <c r="V29" s="695"/>
      <c r="W29" s="695"/>
      <c r="X29" s="73"/>
    </row>
    <row r="30" spans="1:24" ht="6.6" customHeight="1">
      <c r="A30" s="45"/>
      <c r="B30" s="288"/>
      <c r="C30" s="288"/>
      <c r="D30" s="288"/>
      <c r="E30" s="288"/>
      <c r="F30" s="288"/>
      <c r="G30" s="288"/>
      <c r="H30" s="288"/>
      <c r="I30" s="288"/>
      <c r="J30" s="288"/>
      <c r="K30" s="288"/>
      <c r="L30" s="288"/>
      <c r="M30" s="288"/>
      <c r="N30" s="288"/>
      <c r="O30" s="288"/>
      <c r="P30" s="288"/>
      <c r="Q30" s="288"/>
      <c r="R30" s="288"/>
      <c r="S30" s="288"/>
      <c r="T30" s="288"/>
      <c r="U30" s="288"/>
      <c r="V30" s="288"/>
      <c r="W30" s="288"/>
      <c r="X30" s="73"/>
    </row>
    <row r="31" spans="1:24" ht="7.95" customHeight="1">
      <c r="A31" s="45"/>
      <c r="B31" s="288"/>
      <c r="C31" s="288"/>
      <c r="D31" s="288"/>
      <c r="E31" s="288"/>
      <c r="F31" s="288"/>
      <c r="G31" s="288"/>
      <c r="H31" s="288"/>
      <c r="I31" s="288"/>
      <c r="J31" s="288"/>
      <c r="K31" s="288"/>
      <c r="L31" s="288"/>
      <c r="M31" s="288"/>
      <c r="N31" s="288"/>
      <c r="O31" s="288"/>
      <c r="P31" s="288"/>
      <c r="Q31" s="288"/>
      <c r="R31" s="288"/>
      <c r="S31" s="288"/>
      <c r="T31" s="288"/>
      <c r="U31" s="288"/>
      <c r="V31" s="288"/>
      <c r="W31" s="288"/>
      <c r="X31" s="73"/>
    </row>
    <row r="32" spans="1:24">
      <c r="A32" s="45"/>
      <c r="B32" s="289" t="s">
        <v>595</v>
      </c>
      <c r="C32" s="288"/>
      <c r="D32" s="288"/>
      <c r="E32" s="288"/>
      <c r="F32" s="288"/>
      <c r="G32" s="288"/>
      <c r="H32" s="288"/>
      <c r="I32" s="288"/>
      <c r="J32" s="288"/>
      <c r="K32" s="288"/>
      <c r="L32" s="288"/>
      <c r="M32" s="288"/>
      <c r="N32" s="288"/>
      <c r="O32" s="288"/>
      <c r="P32" s="288"/>
      <c r="Q32" s="288"/>
      <c r="R32" s="288"/>
      <c r="S32" s="288"/>
      <c r="T32" s="288"/>
      <c r="U32" s="288"/>
      <c r="V32" s="288"/>
      <c r="W32" s="288"/>
      <c r="X32" s="73"/>
    </row>
    <row r="33" spans="1:24">
      <c r="A33" s="45"/>
      <c r="B33" s="316" t="s">
        <v>596</v>
      </c>
      <c r="C33" s="288"/>
      <c r="D33" s="288"/>
      <c r="E33" s="288"/>
      <c r="F33" s="288"/>
      <c r="G33" s="288"/>
      <c r="H33" s="288"/>
      <c r="I33" s="288"/>
      <c r="J33" s="288"/>
      <c r="K33" s="288"/>
      <c r="L33" s="288"/>
      <c r="M33" s="288"/>
      <c r="N33" s="288"/>
      <c r="O33" s="288"/>
      <c r="P33" s="288"/>
      <c r="Q33" s="288"/>
      <c r="R33" s="288"/>
      <c r="S33" s="288"/>
      <c r="T33" s="288"/>
      <c r="U33" s="288"/>
      <c r="V33" s="288"/>
      <c r="W33" s="288"/>
      <c r="X33" s="73"/>
    </row>
    <row r="34" spans="1:24" ht="24" customHeight="1">
      <c r="A34" s="45"/>
      <c r="B34" s="288"/>
      <c r="C34" s="288" t="s">
        <v>68</v>
      </c>
      <c r="D34" s="288"/>
      <c r="E34" s="288"/>
      <c r="F34" s="288"/>
      <c r="G34" s="288"/>
      <c r="H34" s="288"/>
      <c r="I34" s="288"/>
      <c r="J34" s="288"/>
      <c r="K34" s="288"/>
      <c r="L34" s="288"/>
      <c r="M34" s="288"/>
      <c r="N34" s="288"/>
      <c r="O34" s="288"/>
      <c r="P34" s="288"/>
      <c r="Q34" s="288"/>
      <c r="R34" s="288"/>
      <c r="S34" s="288"/>
      <c r="T34" s="288"/>
      <c r="U34" s="288"/>
      <c r="V34" s="288"/>
      <c r="W34" s="288"/>
      <c r="X34" s="73"/>
    </row>
    <row r="35" spans="1:24" ht="24" customHeight="1">
      <c r="A35" s="45"/>
      <c r="B35" s="288"/>
      <c r="C35" s="288" t="s">
        <v>69</v>
      </c>
      <c r="D35" s="288"/>
      <c r="E35" s="288"/>
      <c r="F35" s="288"/>
      <c r="G35" s="288"/>
      <c r="H35" s="288"/>
      <c r="I35" s="288"/>
      <c r="J35" s="288"/>
      <c r="K35" s="288"/>
      <c r="L35" s="288"/>
      <c r="M35" s="288"/>
      <c r="N35" s="288"/>
      <c r="O35" s="288"/>
      <c r="P35" s="288"/>
      <c r="Q35" s="288"/>
      <c r="R35" s="288"/>
      <c r="S35" s="288"/>
      <c r="T35" s="288"/>
      <c r="U35" s="288"/>
      <c r="V35" s="288"/>
      <c r="W35" s="288"/>
      <c r="X35" s="73"/>
    </row>
    <row r="36" spans="1:24" ht="24" customHeight="1">
      <c r="A36" s="45"/>
      <c r="B36" s="288"/>
      <c r="C36" s="288" t="s">
        <v>70</v>
      </c>
      <c r="D36" s="288"/>
      <c r="E36" s="288"/>
      <c r="F36" s="288"/>
      <c r="G36" s="288"/>
      <c r="H36" s="288"/>
      <c r="I36" s="288"/>
      <c r="J36" s="288"/>
      <c r="K36" s="288"/>
      <c r="L36" s="288"/>
      <c r="M36" s="288"/>
      <c r="N36" s="288"/>
      <c r="O36" s="288"/>
      <c r="P36" s="288"/>
      <c r="Q36" s="288"/>
      <c r="R36" s="288"/>
      <c r="S36" s="288"/>
      <c r="T36" s="288"/>
      <c r="U36" s="288"/>
      <c r="V36" s="288"/>
      <c r="W36" s="288"/>
      <c r="X36" s="73"/>
    </row>
    <row r="37" spans="1:24" ht="24" customHeight="1">
      <c r="A37" s="45"/>
      <c r="B37" s="288"/>
      <c r="C37" s="288" t="s">
        <v>71</v>
      </c>
      <c r="D37" s="288"/>
      <c r="E37" s="288"/>
      <c r="F37" s="288"/>
      <c r="G37" s="288"/>
      <c r="H37" s="288"/>
      <c r="I37" s="288"/>
      <c r="J37" s="288"/>
      <c r="K37" s="288"/>
      <c r="L37" s="288"/>
      <c r="M37" s="288"/>
      <c r="N37" s="288"/>
      <c r="O37" s="288"/>
      <c r="P37" s="288"/>
      <c r="Q37" s="288"/>
      <c r="R37" s="288"/>
      <c r="S37" s="288"/>
      <c r="T37" s="288"/>
      <c r="U37" s="288"/>
      <c r="V37" s="288"/>
      <c r="W37" s="288"/>
      <c r="X37" s="73"/>
    </row>
    <row r="38" spans="1:24" ht="24" customHeight="1">
      <c r="A38" s="45"/>
      <c r="B38" s="288"/>
      <c r="C38" s="691" t="s">
        <v>72</v>
      </c>
      <c r="D38" s="691"/>
      <c r="E38" s="691"/>
      <c r="F38" s="691"/>
      <c r="G38" s="691"/>
      <c r="H38" s="691"/>
      <c r="I38" s="691"/>
      <c r="J38" s="691"/>
      <c r="K38" s="691"/>
      <c r="L38" s="691"/>
      <c r="M38" s="691"/>
      <c r="N38" s="691"/>
      <c r="O38" s="691"/>
      <c r="P38" s="691"/>
      <c r="Q38" s="691"/>
      <c r="R38" s="691"/>
      <c r="S38" s="691"/>
      <c r="T38" s="691"/>
      <c r="U38" s="691"/>
      <c r="V38" s="691"/>
      <c r="W38" s="691"/>
      <c r="X38" s="73"/>
    </row>
    <row r="39" spans="1:24" ht="10.5" customHeight="1">
      <c r="A39" s="45"/>
      <c r="B39" s="317"/>
      <c r="C39" s="317"/>
      <c r="D39" s="317"/>
      <c r="E39" s="317"/>
      <c r="F39" s="317"/>
      <c r="G39" s="317"/>
      <c r="H39" s="317"/>
      <c r="I39" s="317"/>
      <c r="J39" s="317"/>
      <c r="K39" s="317"/>
      <c r="L39" s="317"/>
      <c r="M39" s="317"/>
      <c r="N39" s="317"/>
      <c r="O39" s="317"/>
      <c r="P39" s="317"/>
      <c r="Q39" s="288"/>
      <c r="R39" s="288"/>
      <c r="S39" s="288"/>
      <c r="T39" s="288"/>
      <c r="U39" s="288"/>
      <c r="V39" s="288"/>
      <c r="W39" s="288"/>
      <c r="X39" s="73"/>
    </row>
    <row r="40" spans="1:24">
      <c r="A40" s="239"/>
      <c r="B40" s="238"/>
      <c r="C40" s="238"/>
      <c r="D40" s="238"/>
      <c r="E40" s="238"/>
      <c r="F40" s="238"/>
      <c r="G40" s="238"/>
      <c r="H40" s="238"/>
      <c r="I40" s="238"/>
      <c r="J40" s="238"/>
      <c r="K40" s="238"/>
      <c r="L40" s="238"/>
      <c r="M40" s="238"/>
      <c r="N40" s="238"/>
      <c r="O40" s="238"/>
      <c r="P40" s="238"/>
      <c r="Q40" s="238"/>
      <c r="R40" s="238"/>
      <c r="S40" s="238"/>
      <c r="T40" s="238"/>
      <c r="U40" s="238"/>
      <c r="V40" s="238"/>
      <c r="W40" s="238"/>
      <c r="X40" s="240"/>
    </row>
    <row r="41" spans="1:24" ht="8.25" customHeight="1"/>
  </sheetData>
  <sheetProtection algorithmName="SHA-512" hashValue="C7JDuPCFahQKWINLIUNa1T+l7DAGgVwlyca90CeN8eQ2YSJpN9NlagcTqHvnbz6a6PY+TgEtX4IMw3oX46ue5w==" saltValue="MwdZUKpUVsa0ovxcx3I88g==" spinCount="100000" sheet="1" objects="1" scenarios="1"/>
  <protectedRanges>
    <protectedRange sqref="J23:K23" name="範囲1_2"/>
    <protectedRange sqref="J25:K25" name="範囲1_3"/>
  </protectedRanges>
  <mergeCells count="11">
    <mergeCell ref="C38:W38"/>
    <mergeCell ref="B5:W5"/>
    <mergeCell ref="C11:W11"/>
    <mergeCell ref="C13:W13"/>
    <mergeCell ref="C15:W15"/>
    <mergeCell ref="C17:W17"/>
    <mergeCell ref="C19:W19"/>
    <mergeCell ref="E21:I21"/>
    <mergeCell ref="E23:W23"/>
    <mergeCell ref="E25:W25"/>
    <mergeCell ref="E29:W29"/>
  </mergeCells>
  <phoneticPr fontId="4"/>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ignoredErrors>
    <ignoredError sqref="B11 B13 B15:B1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FFFF"/>
  </sheetPr>
  <dimension ref="A1:R32"/>
  <sheetViews>
    <sheetView view="pageBreakPreview" zoomScaleNormal="100" zoomScaleSheetLayoutView="100" workbookViewId="0"/>
  </sheetViews>
  <sheetFormatPr defaultColWidth="9" defaultRowHeight="13.2"/>
  <cols>
    <col min="1" max="1" width="1.3984375" style="56" customWidth="1"/>
    <col min="2" max="2" width="13.69921875" style="56" customWidth="1"/>
    <col min="3" max="3" width="3.69921875" style="56" customWidth="1"/>
    <col min="4" max="4" width="6.19921875" style="56" customWidth="1"/>
    <col min="5" max="12" width="7" style="56" customWidth="1"/>
    <col min="13" max="13" width="2.19921875" style="56" customWidth="1"/>
    <col min="14" max="14" width="7.3984375" style="56" customWidth="1"/>
    <col min="15" max="16384" width="9" style="56"/>
  </cols>
  <sheetData>
    <row r="1" spans="1:18">
      <c r="K1" s="57"/>
      <c r="L1" s="57"/>
      <c r="M1" s="58"/>
    </row>
    <row r="2" spans="1:18" ht="13.5" customHeight="1">
      <c r="A2" s="74"/>
      <c r="B2" s="75"/>
      <c r="C2" s="75"/>
      <c r="D2" s="75"/>
      <c r="E2" s="75"/>
      <c r="F2" s="75"/>
      <c r="G2" s="75"/>
      <c r="H2" s="75"/>
      <c r="I2" s="75"/>
      <c r="J2" s="75"/>
      <c r="K2" s="76"/>
      <c r="L2" s="76"/>
      <c r="M2" s="77"/>
    </row>
    <row r="3" spans="1:18" ht="13.2" customHeight="1">
      <c r="A3" s="78"/>
      <c r="B3" s="318" t="s">
        <v>555</v>
      </c>
      <c r="C3" s="319"/>
      <c r="D3" s="319"/>
      <c r="E3" s="319"/>
      <c r="F3" s="319"/>
      <c r="G3" s="319"/>
      <c r="H3" s="319"/>
      <c r="I3" s="713" t="str">
        <f>IF(入力シート!$E$5="","",入力シート!$E$5)</f>
        <v/>
      </c>
      <c r="J3" s="713"/>
      <c r="K3" s="713"/>
      <c r="L3" s="713"/>
      <c r="M3" s="60"/>
    </row>
    <row r="4" spans="1:18" ht="25.8">
      <c r="A4" s="79"/>
      <c r="B4" s="730" t="s">
        <v>91</v>
      </c>
      <c r="C4" s="730"/>
      <c r="D4" s="730"/>
      <c r="E4" s="730"/>
      <c r="F4" s="730"/>
      <c r="G4" s="730"/>
      <c r="H4" s="730"/>
      <c r="I4" s="730"/>
      <c r="J4" s="730"/>
      <c r="K4" s="730"/>
      <c r="L4" s="730"/>
      <c r="M4" s="60"/>
    </row>
    <row r="5" spans="1:18" ht="14.4">
      <c r="A5" s="79"/>
      <c r="B5" s="320" t="s">
        <v>76</v>
      </c>
      <c r="C5" s="319"/>
      <c r="D5" s="319"/>
      <c r="E5" s="321"/>
      <c r="F5" s="319"/>
      <c r="G5" s="319"/>
      <c r="H5" s="319"/>
      <c r="I5" s="319"/>
      <c r="J5" s="319"/>
      <c r="K5" s="322"/>
      <c r="L5" s="322"/>
      <c r="M5" s="60"/>
    </row>
    <row r="6" spans="1:18" ht="26.4" customHeight="1">
      <c r="A6" s="78"/>
      <c r="B6" s="323" t="s">
        <v>42</v>
      </c>
      <c r="C6" s="520">
        <f>入力シート!$E$8</f>
        <v>0</v>
      </c>
      <c r="D6" s="336"/>
      <c r="E6" s="336"/>
      <c r="F6" s="336"/>
      <c r="G6" s="336"/>
      <c r="H6" s="336"/>
      <c r="I6" s="80"/>
      <c r="J6" s="80"/>
      <c r="K6" s="80"/>
      <c r="L6" s="81"/>
      <c r="M6" s="60"/>
    </row>
    <row r="7" spans="1:18" ht="26.4" customHeight="1">
      <c r="A7" s="78"/>
      <c r="B7" s="324" t="s">
        <v>77</v>
      </c>
      <c r="C7" s="520">
        <f>入力シート!$E$26</f>
        <v>0</v>
      </c>
      <c r="D7" s="336"/>
      <c r="E7" s="336"/>
      <c r="F7" s="336"/>
      <c r="G7" s="336"/>
      <c r="H7" s="336"/>
      <c r="I7" s="80"/>
      <c r="J7" s="80"/>
      <c r="K7" s="80"/>
      <c r="L7" s="81"/>
      <c r="M7" s="60"/>
    </row>
    <row r="8" spans="1:18" ht="26.4" customHeight="1">
      <c r="A8" s="78"/>
      <c r="B8" s="324" t="s">
        <v>78</v>
      </c>
      <c r="C8" s="687">
        <f>入力シート!$E$28</f>
        <v>0</v>
      </c>
      <c r="D8" s="688"/>
      <c r="E8" s="688"/>
      <c r="F8" s="688"/>
      <c r="G8" s="688"/>
      <c r="H8" s="688"/>
      <c r="I8" s="732" t="s">
        <v>669</v>
      </c>
      <c r="J8" s="732"/>
      <c r="K8" s="632"/>
      <c r="L8" s="574" t="s">
        <v>602</v>
      </c>
      <c r="N8" s="79"/>
    </row>
    <row r="9" spans="1:18" ht="24.6" customHeight="1">
      <c r="A9" s="78"/>
      <c r="B9" s="701" t="s">
        <v>394</v>
      </c>
      <c r="C9" s="82" t="s">
        <v>79</v>
      </c>
      <c r="D9" s="80"/>
      <c r="E9" s="80"/>
      <c r="F9" s="703"/>
      <c r="G9" s="703"/>
      <c r="H9" s="703"/>
      <c r="I9" s="703"/>
      <c r="J9" s="703"/>
      <c r="K9" s="703"/>
      <c r="L9" s="704"/>
      <c r="M9" s="212" t="s">
        <v>571</v>
      </c>
    </row>
    <row r="10" spans="1:18" ht="24.6" customHeight="1">
      <c r="A10" s="79"/>
      <c r="B10" s="702"/>
      <c r="C10" s="82" t="s">
        <v>80</v>
      </c>
      <c r="D10" s="80"/>
      <c r="E10" s="331"/>
      <c r="F10" s="703"/>
      <c r="G10" s="703"/>
      <c r="H10" s="703"/>
      <c r="I10" s="703"/>
      <c r="J10" s="703"/>
      <c r="K10" s="703"/>
      <c r="L10" s="704"/>
      <c r="M10" s="212" t="s">
        <v>571</v>
      </c>
    </row>
    <row r="11" spans="1:18" ht="24.6" customHeight="1">
      <c r="A11" s="79"/>
      <c r="B11" s="325" t="s">
        <v>157</v>
      </c>
      <c r="C11" s="575"/>
      <c r="D11" s="80" t="s">
        <v>158</v>
      </c>
      <c r="E11" s="331"/>
      <c r="F11" s="331"/>
      <c r="G11" s="82"/>
      <c r="H11" s="331"/>
      <c r="I11" s="412" t="s">
        <v>81</v>
      </c>
      <c r="J11" s="584"/>
      <c r="K11" s="333" t="s">
        <v>82</v>
      </c>
      <c r="L11" s="83"/>
      <c r="M11" s="84"/>
    </row>
    <row r="12" spans="1:18" ht="24.6" customHeight="1">
      <c r="A12" s="79"/>
      <c r="B12" s="326" t="s">
        <v>278</v>
      </c>
      <c r="C12" s="342"/>
      <c r="D12" s="411" t="s">
        <v>159</v>
      </c>
      <c r="E12" s="410"/>
      <c r="F12" s="410"/>
      <c r="G12" s="85"/>
      <c r="H12" s="410"/>
      <c r="I12" s="412" t="s">
        <v>81</v>
      </c>
      <c r="J12" s="344"/>
      <c r="K12" s="333" t="s">
        <v>82</v>
      </c>
      <c r="L12" s="86"/>
      <c r="M12" s="84"/>
      <c r="P12" s="576"/>
    </row>
    <row r="13" spans="1:18" ht="20.399999999999999" customHeight="1">
      <c r="A13" s="79"/>
      <c r="B13" s="327" t="s">
        <v>83</v>
      </c>
      <c r="C13" s="82"/>
      <c r="D13" s="328"/>
      <c r="E13" s="329"/>
      <c r="F13" s="330" t="s">
        <v>556</v>
      </c>
      <c r="G13" s="82"/>
      <c r="H13" s="331"/>
      <c r="I13" s="332"/>
      <c r="J13" s="80"/>
      <c r="K13" s="333"/>
      <c r="L13" s="87"/>
      <c r="M13" s="84"/>
      <c r="Q13" s="577"/>
    </row>
    <row r="14" spans="1:18" ht="42.75" customHeight="1">
      <c r="A14" s="79"/>
      <c r="B14" s="709" t="s">
        <v>640</v>
      </c>
      <c r="C14" s="710"/>
      <c r="D14" s="578" t="s">
        <v>646</v>
      </c>
      <c r="E14" s="707" t="s">
        <v>641</v>
      </c>
      <c r="F14" s="708"/>
      <c r="G14" s="705" t="s">
        <v>639</v>
      </c>
      <c r="H14" s="706"/>
      <c r="I14" s="697" t="s">
        <v>647</v>
      </c>
      <c r="J14" s="698"/>
      <c r="K14" s="697" t="s">
        <v>648</v>
      </c>
      <c r="L14" s="698"/>
      <c r="M14" s="88"/>
      <c r="R14" s="576"/>
    </row>
    <row r="15" spans="1:18" ht="23.4" customHeight="1">
      <c r="A15" s="79"/>
      <c r="B15" s="711"/>
      <c r="C15" s="712"/>
      <c r="D15" s="585"/>
      <c r="E15" s="586"/>
      <c r="F15" s="633" t="s">
        <v>84</v>
      </c>
      <c r="G15" s="587"/>
      <c r="H15" s="633" t="s">
        <v>84</v>
      </c>
      <c r="I15" s="588"/>
      <c r="J15" s="589"/>
      <c r="K15" s="588"/>
      <c r="L15" s="633" t="s">
        <v>84</v>
      </c>
      <c r="M15" s="88"/>
    </row>
    <row r="16" spans="1:18" ht="23.4" customHeight="1">
      <c r="A16" s="79"/>
      <c r="B16" s="699"/>
      <c r="C16" s="700"/>
      <c r="D16" s="590"/>
      <c r="E16" s="634"/>
      <c r="F16" s="591"/>
      <c r="G16" s="634"/>
      <c r="H16" s="591"/>
      <c r="I16" s="592"/>
      <c r="J16" s="593"/>
      <c r="K16" s="592"/>
      <c r="L16" s="593"/>
      <c r="M16" s="88"/>
    </row>
    <row r="17" spans="1:16" ht="23.4" customHeight="1">
      <c r="A17" s="79"/>
      <c r="B17" s="699"/>
      <c r="C17" s="700"/>
      <c r="D17" s="590"/>
      <c r="E17" s="594"/>
      <c r="F17" s="591"/>
      <c r="G17" s="595"/>
      <c r="H17" s="591"/>
      <c r="I17" s="592"/>
      <c r="J17" s="593"/>
      <c r="K17" s="592"/>
      <c r="L17" s="593"/>
      <c r="M17" s="88"/>
    </row>
    <row r="18" spans="1:16" ht="23.4" customHeight="1">
      <c r="A18" s="79"/>
      <c r="B18" s="699"/>
      <c r="C18" s="700"/>
      <c r="D18" s="590"/>
      <c r="E18" s="594"/>
      <c r="F18" s="591"/>
      <c r="G18" s="595"/>
      <c r="H18" s="591"/>
      <c r="I18" s="592"/>
      <c r="J18" s="593"/>
      <c r="K18" s="592"/>
      <c r="L18" s="593"/>
      <c r="M18" s="88"/>
    </row>
    <row r="19" spans="1:16" ht="23.4" customHeight="1">
      <c r="A19" s="79"/>
      <c r="B19" s="699"/>
      <c r="C19" s="700"/>
      <c r="D19" s="590"/>
      <c r="E19" s="586"/>
      <c r="F19" s="591"/>
      <c r="G19" s="587"/>
      <c r="H19" s="591"/>
      <c r="I19" s="592"/>
      <c r="J19" s="593"/>
      <c r="K19" s="592"/>
      <c r="L19" s="593"/>
      <c r="M19" s="88"/>
    </row>
    <row r="20" spans="1:16" ht="24.6" customHeight="1">
      <c r="A20" s="79"/>
      <c r="B20" s="731" t="s">
        <v>649</v>
      </c>
      <c r="C20" s="731"/>
      <c r="D20" s="731"/>
      <c r="E20" s="731"/>
      <c r="F20" s="731"/>
      <c r="G20" s="731"/>
      <c r="H20" s="731"/>
      <c r="I20" s="731"/>
      <c r="J20" s="731"/>
      <c r="K20" s="731"/>
      <c r="L20" s="731"/>
      <c r="M20" s="88"/>
    </row>
    <row r="21" spans="1:16" ht="19.95" customHeight="1">
      <c r="A21" s="79"/>
      <c r="B21" s="415" t="s">
        <v>85</v>
      </c>
      <c r="C21" s="89"/>
      <c r="D21" s="89"/>
      <c r="E21" s="89"/>
      <c r="F21" s="89"/>
      <c r="G21" s="89"/>
      <c r="H21" s="89"/>
      <c r="I21" s="89"/>
      <c r="J21" s="89"/>
      <c r="K21" s="89"/>
      <c r="L21" s="89"/>
      <c r="M21" s="88"/>
    </row>
    <row r="22" spans="1:16" ht="16.95" customHeight="1">
      <c r="A22" s="79"/>
      <c r="B22" s="723" t="s">
        <v>86</v>
      </c>
      <c r="C22" s="724"/>
      <c r="D22" s="724"/>
      <c r="E22" s="724"/>
      <c r="F22" s="724"/>
      <c r="G22" s="724"/>
      <c r="H22" s="725"/>
      <c r="I22" s="726" t="s">
        <v>87</v>
      </c>
      <c r="J22" s="726"/>
      <c r="K22" s="726"/>
      <c r="L22" s="726"/>
      <c r="M22" s="88"/>
    </row>
    <row r="23" spans="1:16" ht="27" customHeight="1">
      <c r="A23" s="79"/>
      <c r="B23" s="717" t="s">
        <v>629</v>
      </c>
      <c r="C23" s="718"/>
      <c r="D23" s="718"/>
      <c r="E23" s="718"/>
      <c r="F23" s="718"/>
      <c r="G23" s="718"/>
      <c r="H23" s="719"/>
      <c r="I23" s="729"/>
      <c r="J23" s="729"/>
      <c r="K23" s="729"/>
      <c r="L23" s="729"/>
      <c r="M23" s="88"/>
      <c r="P23" s="66"/>
    </row>
    <row r="24" spans="1:16" ht="27" customHeight="1">
      <c r="A24" s="79"/>
      <c r="B24" s="334" t="s">
        <v>276</v>
      </c>
      <c r="C24" s="335"/>
      <c r="D24" s="335"/>
      <c r="E24" s="335"/>
      <c r="F24" s="335"/>
      <c r="G24" s="335"/>
      <c r="H24" s="335"/>
      <c r="I24" s="720"/>
      <c r="J24" s="721"/>
      <c r="K24" s="721"/>
      <c r="L24" s="722"/>
      <c r="M24" s="88"/>
      <c r="P24" s="66"/>
    </row>
    <row r="25" spans="1:16" ht="27" customHeight="1">
      <c r="A25" s="79"/>
      <c r="B25" s="334" t="s">
        <v>277</v>
      </c>
      <c r="C25" s="336"/>
      <c r="D25" s="337"/>
      <c r="E25" s="337"/>
      <c r="F25" s="338"/>
      <c r="G25" s="337"/>
      <c r="H25" s="339"/>
      <c r="I25" s="729"/>
      <c r="J25" s="729"/>
      <c r="K25" s="729"/>
      <c r="L25" s="729"/>
      <c r="M25" s="88"/>
    </row>
    <row r="26" spans="1:16" ht="27" customHeight="1">
      <c r="A26" s="79"/>
      <c r="B26" s="340" t="s">
        <v>88</v>
      </c>
      <c r="C26" s="80"/>
      <c r="D26" s="331"/>
      <c r="E26" s="331"/>
      <c r="F26" s="82"/>
      <c r="G26" s="331"/>
      <c r="H26" s="332"/>
      <c r="I26" s="729"/>
      <c r="J26" s="729"/>
      <c r="K26" s="729"/>
      <c r="L26" s="729"/>
      <c r="M26" s="88"/>
    </row>
    <row r="27" spans="1:16" ht="27" customHeight="1">
      <c r="A27" s="79"/>
      <c r="B27" s="340" t="s">
        <v>89</v>
      </c>
      <c r="C27" s="80"/>
      <c r="D27" s="696"/>
      <c r="E27" s="696"/>
      <c r="F27" s="696"/>
      <c r="G27" s="696"/>
      <c r="H27" s="635" t="s">
        <v>670</v>
      </c>
      <c r="I27" s="729"/>
      <c r="J27" s="729"/>
      <c r="K27" s="729"/>
      <c r="L27" s="729"/>
      <c r="M27" s="88"/>
    </row>
    <row r="28" spans="1:16" ht="22.95" customHeight="1">
      <c r="A28" s="79"/>
      <c r="B28" s="727" t="s">
        <v>554</v>
      </c>
      <c r="C28" s="728"/>
      <c r="D28" s="728"/>
      <c r="E28" s="728"/>
      <c r="F28" s="728"/>
      <c r="G28" s="728"/>
      <c r="H28" s="728"/>
      <c r="I28" s="728"/>
      <c r="J28" s="728"/>
      <c r="K28" s="728"/>
      <c r="L28" s="728"/>
      <c r="M28" s="88"/>
    </row>
    <row r="29" spans="1:16" ht="16.95" customHeight="1">
      <c r="A29" s="79"/>
      <c r="B29" s="416" t="s">
        <v>90</v>
      </c>
      <c r="C29" s="89"/>
      <c r="D29" s="89"/>
      <c r="E29" s="89"/>
      <c r="F29" s="89"/>
      <c r="G29" s="89"/>
      <c r="H29" s="89"/>
      <c r="I29" s="89"/>
      <c r="J29" s="89"/>
      <c r="K29" s="89"/>
      <c r="L29" s="89"/>
      <c r="M29" s="88"/>
    </row>
    <row r="30" spans="1:16" ht="66.599999999999994" customHeight="1">
      <c r="A30" s="79"/>
      <c r="B30" s="714"/>
      <c r="C30" s="715"/>
      <c r="D30" s="715"/>
      <c r="E30" s="715"/>
      <c r="F30" s="715"/>
      <c r="G30" s="715"/>
      <c r="H30" s="715"/>
      <c r="I30" s="715"/>
      <c r="J30" s="715"/>
      <c r="K30" s="715"/>
      <c r="L30" s="716"/>
      <c r="M30" s="88"/>
    </row>
    <row r="31" spans="1:16">
      <c r="A31" s="61"/>
      <c r="B31" s="90"/>
      <c r="C31" s="63"/>
      <c r="D31" s="63"/>
      <c r="E31" s="63"/>
      <c r="F31" s="63"/>
      <c r="G31" s="63"/>
      <c r="H31" s="63"/>
      <c r="I31" s="63"/>
      <c r="J31" s="63"/>
      <c r="K31" s="91"/>
      <c r="L31" s="91"/>
      <c r="M31" s="65"/>
    </row>
    <row r="32" spans="1:16">
      <c r="K32" s="57"/>
      <c r="L32" s="57"/>
      <c r="M32" s="57"/>
    </row>
  </sheetData>
  <sheetProtection algorithmName="SHA-512" hashValue="YAm1ABeb6l5mj+dDuw4Ma0GPTPkuk1J2kTudN2yIq/+mesF3rsKQ1TSdS8UPI2oPVMsDEkS+NPMZF1YRAvoTCA==" saltValue="tabRddrRpKle6BHMuKfb2w==" spinCount="100000" sheet="1" objects="1" scenarios="1"/>
  <mergeCells count="29">
    <mergeCell ref="I3:L3"/>
    <mergeCell ref="B30:L30"/>
    <mergeCell ref="B23:H23"/>
    <mergeCell ref="I24:L24"/>
    <mergeCell ref="B19:C19"/>
    <mergeCell ref="B22:H22"/>
    <mergeCell ref="I22:L22"/>
    <mergeCell ref="B28:L28"/>
    <mergeCell ref="I23:L23"/>
    <mergeCell ref="I25:L25"/>
    <mergeCell ref="I26:L26"/>
    <mergeCell ref="I27:L27"/>
    <mergeCell ref="B4:L4"/>
    <mergeCell ref="B20:L20"/>
    <mergeCell ref="K14:L14"/>
    <mergeCell ref="I8:J8"/>
    <mergeCell ref="C8:H8"/>
    <mergeCell ref="D27:G27"/>
    <mergeCell ref="I14:J14"/>
    <mergeCell ref="B17:C17"/>
    <mergeCell ref="B18:C18"/>
    <mergeCell ref="B9:B10"/>
    <mergeCell ref="F9:L9"/>
    <mergeCell ref="F10:L10"/>
    <mergeCell ref="G14:H14"/>
    <mergeCell ref="E14:F14"/>
    <mergeCell ref="B14:C14"/>
    <mergeCell ref="B15:C15"/>
    <mergeCell ref="B16:C16"/>
  </mergeCells>
  <phoneticPr fontId="7"/>
  <conditionalFormatting sqref="B15:L19">
    <cfRule type="expression" dxfId="81" priority="6">
      <formula>$B$15&lt;&gt;""</formula>
    </cfRule>
  </conditionalFormatting>
  <conditionalFormatting sqref="C11:C12">
    <cfRule type="expression" dxfId="80" priority="8">
      <formula>OR($C$11&lt;&gt;"",$C$12&lt;&gt;"")</formula>
    </cfRule>
  </conditionalFormatting>
  <conditionalFormatting sqref="D27:G27">
    <cfRule type="expression" dxfId="79" priority="2">
      <formula>$D$27&lt;&gt;""</formula>
    </cfRule>
  </conditionalFormatting>
  <conditionalFormatting sqref="F9:F10">
    <cfRule type="expression" dxfId="78" priority="9">
      <formula>F9&lt;&gt;""</formula>
    </cfRule>
  </conditionalFormatting>
  <conditionalFormatting sqref="I23:L27">
    <cfRule type="expression" dxfId="77" priority="3">
      <formula>OR($I$23&lt;&gt;"",$I$24&lt;&gt;"",$I$25&lt;&gt;"",$I$26&lt;&gt;"",$I$27&lt;&gt;"")</formula>
    </cfRule>
  </conditionalFormatting>
  <conditionalFormatting sqref="J11:J12">
    <cfRule type="expression" dxfId="76" priority="7">
      <formula>OR($J$11&lt;&gt;"",$J$12&lt;&gt;"")</formula>
    </cfRule>
  </conditionalFormatting>
  <conditionalFormatting sqref="K8">
    <cfRule type="expression" dxfId="75" priority="10">
      <formula>K8&lt;&gt;""</formula>
    </cfRule>
  </conditionalFormatting>
  <dataValidations count="1">
    <dataValidation type="list" allowBlank="1" showInputMessage="1" showErrorMessage="1" sqref="C11:C12" xr:uid="{00000000-0002-0000-0600-000000000000}">
      <formula1>"〇"</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rowBreaks count="1" manualBreakCount="1">
    <brk id="30" min="1"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共通様式１の２!$L$12:$L$30</xm:f>
          </x14:formula1>
          <xm:sqref>B15:C19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FFFF"/>
  </sheetPr>
  <dimension ref="A1:Q33"/>
  <sheetViews>
    <sheetView view="pageBreakPreview" zoomScaleNormal="100" zoomScaleSheetLayoutView="100" workbookViewId="0">
      <selection activeCell="B5" sqref="B5:O6"/>
    </sheetView>
  </sheetViews>
  <sheetFormatPr defaultColWidth="8.69921875" defaultRowHeight="16.2"/>
  <cols>
    <col min="1" max="1" width="1.59765625" style="207" customWidth="1"/>
    <col min="2" max="15" width="5.5" style="207" customWidth="1"/>
    <col min="16" max="16" width="2" style="207" customWidth="1"/>
    <col min="17" max="29" width="5.5" style="207" customWidth="1"/>
    <col min="30" max="16384" width="8.69921875" style="207"/>
  </cols>
  <sheetData>
    <row r="1" spans="1:17">
      <c r="P1" s="58"/>
    </row>
    <row r="2" spans="1:17">
      <c r="A2" s="242"/>
      <c r="B2" s="243"/>
      <c r="C2" s="243" t="s">
        <v>398</v>
      </c>
      <c r="D2" s="243"/>
      <c r="E2" s="243"/>
      <c r="F2" s="243"/>
      <c r="G2" s="243"/>
      <c r="H2" s="243"/>
      <c r="I2" s="243"/>
      <c r="J2" s="243"/>
      <c r="K2" s="243"/>
      <c r="L2" s="243"/>
      <c r="M2" s="243"/>
      <c r="N2" s="243"/>
      <c r="O2" s="243"/>
      <c r="P2" s="244"/>
    </row>
    <row r="3" spans="1:17">
      <c r="A3" s="245"/>
      <c r="B3" s="349" t="s">
        <v>604</v>
      </c>
      <c r="C3" s="349"/>
      <c r="D3" s="349"/>
      <c r="E3" s="349"/>
      <c r="F3" s="349"/>
      <c r="G3" s="349"/>
      <c r="H3" s="349"/>
      <c r="I3" s="349"/>
      <c r="J3" s="349"/>
      <c r="K3" s="349"/>
      <c r="L3" s="349"/>
      <c r="M3" s="349"/>
      <c r="N3" s="349"/>
      <c r="O3" s="349"/>
      <c r="P3" s="246"/>
    </row>
    <row r="4" spans="1:17">
      <c r="A4" s="245"/>
      <c r="B4" s="349"/>
      <c r="C4" s="349"/>
      <c r="D4" s="349"/>
      <c r="E4" s="349"/>
      <c r="F4" s="349"/>
      <c r="G4" s="349"/>
      <c r="H4" s="349"/>
      <c r="I4" s="349"/>
      <c r="J4" s="349"/>
      <c r="K4" s="349"/>
      <c r="L4" s="349"/>
      <c r="M4" s="349"/>
      <c r="N4" s="349"/>
      <c r="O4" s="349"/>
      <c r="P4" s="246"/>
    </row>
    <row r="5" spans="1:17" ht="19.2" customHeight="1">
      <c r="A5" s="245"/>
      <c r="B5" s="753" t="s">
        <v>399</v>
      </c>
      <c r="C5" s="753"/>
      <c r="D5" s="753"/>
      <c r="E5" s="753"/>
      <c r="F5" s="753"/>
      <c r="G5" s="753"/>
      <c r="H5" s="753"/>
      <c r="I5" s="753"/>
      <c r="J5" s="753"/>
      <c r="K5" s="753"/>
      <c r="L5" s="753"/>
      <c r="M5" s="753"/>
      <c r="N5" s="753"/>
      <c r="O5" s="753"/>
      <c r="P5" s="246"/>
    </row>
    <row r="6" spans="1:17">
      <c r="A6" s="245"/>
      <c r="B6" s="753"/>
      <c r="C6" s="753"/>
      <c r="D6" s="753"/>
      <c r="E6" s="753"/>
      <c r="F6" s="753"/>
      <c r="G6" s="753"/>
      <c r="H6" s="753"/>
      <c r="I6" s="753"/>
      <c r="J6" s="753"/>
      <c r="K6" s="753"/>
      <c r="L6" s="753"/>
      <c r="M6" s="753"/>
      <c r="N6" s="753"/>
      <c r="O6" s="753"/>
      <c r="P6" s="246"/>
    </row>
    <row r="7" spans="1:17" ht="16.95" customHeight="1">
      <c r="A7" s="245"/>
      <c r="B7" s="349"/>
      <c r="C7" s="349"/>
      <c r="D7" s="349"/>
      <c r="E7" s="349"/>
      <c r="F7" s="349"/>
      <c r="G7" s="349"/>
      <c r="H7" s="349"/>
      <c r="I7" s="349"/>
      <c r="J7" s="349"/>
      <c r="K7" s="349"/>
      <c r="L7" s="349"/>
      <c r="M7" s="349"/>
      <c r="N7" s="349"/>
      <c r="O7" s="349"/>
      <c r="P7" s="246"/>
    </row>
    <row r="8" spans="1:17" ht="16.95" customHeight="1">
      <c r="A8" s="245"/>
      <c r="B8" s="349"/>
      <c r="C8" s="349"/>
      <c r="D8" s="349"/>
      <c r="E8" s="349"/>
      <c r="F8" s="349"/>
      <c r="G8" s="349"/>
      <c r="H8" s="349"/>
      <c r="I8" s="349"/>
      <c r="J8" s="349"/>
      <c r="K8" s="350" t="s">
        <v>400</v>
      </c>
      <c r="L8" s="754"/>
      <c r="M8" s="755"/>
      <c r="N8" s="755"/>
      <c r="O8" s="755"/>
      <c r="P8" s="246"/>
      <c r="Q8" s="207" t="s">
        <v>401</v>
      </c>
    </row>
    <row r="9" spans="1:17" ht="16.95" customHeight="1">
      <c r="A9" s="245"/>
      <c r="B9" s="351"/>
      <c r="C9" s="351"/>
      <c r="D9" s="351"/>
      <c r="E9" s="351"/>
      <c r="F9" s="351"/>
      <c r="G9" s="351"/>
      <c r="H9" s="351"/>
      <c r="I9" s="351"/>
      <c r="J9" s="351"/>
      <c r="K9" s="351"/>
      <c r="L9" s="351"/>
      <c r="M9" s="351"/>
      <c r="N9" s="351"/>
      <c r="O9" s="351"/>
      <c r="P9" s="246"/>
    </row>
    <row r="10" spans="1:17" ht="26.4" customHeight="1">
      <c r="A10" s="245"/>
      <c r="B10" s="756" t="s">
        <v>402</v>
      </c>
      <c r="C10" s="757"/>
      <c r="D10" s="757"/>
      <c r="E10" s="757"/>
      <c r="F10" s="758"/>
      <c r="G10" s="744" t="s">
        <v>403</v>
      </c>
      <c r="H10" s="762"/>
      <c r="I10" s="762"/>
      <c r="J10" s="762"/>
      <c r="K10" s="762"/>
      <c r="L10" s="762"/>
      <c r="M10" s="762"/>
      <c r="N10" s="762"/>
      <c r="O10" s="763"/>
      <c r="P10" s="246"/>
    </row>
    <row r="11" spans="1:17" ht="26.4" customHeight="1">
      <c r="A11" s="245"/>
      <c r="B11" s="759"/>
      <c r="C11" s="760"/>
      <c r="D11" s="760"/>
      <c r="E11" s="760"/>
      <c r="F11" s="761"/>
      <c r="G11" s="733" t="s">
        <v>404</v>
      </c>
      <c r="H11" s="733"/>
      <c r="I11" s="733"/>
      <c r="J11" s="733" t="s">
        <v>405</v>
      </c>
      <c r="K11" s="733"/>
      <c r="L11" s="733"/>
      <c r="M11" s="733" t="s">
        <v>406</v>
      </c>
      <c r="N11" s="733"/>
      <c r="O11" s="733"/>
      <c r="P11" s="246"/>
    </row>
    <row r="12" spans="1:17" ht="26.4" customHeight="1">
      <c r="A12" s="245"/>
      <c r="B12" s="494">
        <v>1</v>
      </c>
      <c r="C12" s="764"/>
      <c r="D12" s="765"/>
      <c r="E12" s="765"/>
      <c r="F12" s="766"/>
      <c r="G12" s="748" t="str">
        <f>IF(C12="","",VLOOKUP(C12,共通様式１の２!$L$12:$AE$30,20,FALSE))</f>
        <v/>
      </c>
      <c r="H12" s="748"/>
      <c r="I12" s="748"/>
      <c r="J12" s="748" t="str">
        <f>IF(C12="","",VLOOKUP(C12,共通様式１の２!$L$12:$AE$30,12,FALSE))</f>
        <v/>
      </c>
      <c r="K12" s="748"/>
      <c r="L12" s="748"/>
      <c r="M12" s="748" t="str">
        <f>IF(C12="","",VLOOKUP(C12,共通様式１の２!$L$12:$AE$30,13,FALSE))</f>
        <v/>
      </c>
      <c r="N12" s="748"/>
      <c r="O12" s="748"/>
      <c r="P12" s="246"/>
    </row>
    <row r="13" spans="1:17" ht="26.4" customHeight="1">
      <c r="A13" s="245"/>
      <c r="B13" s="494">
        <v>2</v>
      </c>
      <c r="C13" s="749"/>
      <c r="D13" s="750"/>
      <c r="E13" s="750"/>
      <c r="F13" s="751"/>
      <c r="G13" s="748" t="str">
        <f>IF(C13="","",VLOOKUP(C13,共通様式１の２!$L$12:$AE$30,20,FALSE))</f>
        <v/>
      </c>
      <c r="H13" s="748"/>
      <c r="I13" s="748"/>
      <c r="J13" s="748" t="str">
        <f>IF(C13="","",VLOOKUP(C13,共通様式１の２!$L$12:$AE$30,12,FALSE))</f>
        <v/>
      </c>
      <c r="K13" s="748"/>
      <c r="L13" s="748"/>
      <c r="M13" s="748" t="str">
        <f>IF(C13="","",VLOOKUP(C13,共通様式１の２!$L$12:$AE$30,13,FALSE))</f>
        <v/>
      </c>
      <c r="N13" s="748"/>
      <c r="O13" s="748"/>
      <c r="P13" s="246"/>
    </row>
    <row r="14" spans="1:17" ht="26.4" customHeight="1">
      <c r="A14" s="245"/>
      <c r="B14" s="494">
        <v>3</v>
      </c>
      <c r="C14" s="752"/>
      <c r="D14" s="750"/>
      <c r="E14" s="750"/>
      <c r="F14" s="751"/>
      <c r="G14" s="748" t="str">
        <f>IF(C14="","",VLOOKUP(C14,共通様式１の２!$L$12:$AE$30,20,FALSE))</f>
        <v/>
      </c>
      <c r="H14" s="748"/>
      <c r="I14" s="748"/>
      <c r="J14" s="748" t="str">
        <f>IF(C14="","",VLOOKUP(C14,共通様式１の２!$L$12:$AE$30,12,FALSE))</f>
        <v/>
      </c>
      <c r="K14" s="748"/>
      <c r="L14" s="748"/>
      <c r="M14" s="748" t="str">
        <f>IF(C14="","",VLOOKUP(C14,共通様式１の２!$L$12:$AE$30,13,FALSE))</f>
        <v/>
      </c>
      <c r="N14" s="748"/>
      <c r="O14" s="748"/>
      <c r="P14" s="246"/>
    </row>
    <row r="15" spans="1:17" ht="26.4" customHeight="1">
      <c r="A15" s="245"/>
      <c r="B15" s="494">
        <v>4</v>
      </c>
      <c r="C15" s="749"/>
      <c r="D15" s="750"/>
      <c r="E15" s="750"/>
      <c r="F15" s="751"/>
      <c r="G15" s="748" t="str">
        <f>IF(C15="","",VLOOKUP(C15,共通様式１の２!$L$12:$AE$30,20,FALSE))</f>
        <v/>
      </c>
      <c r="H15" s="748"/>
      <c r="I15" s="748"/>
      <c r="J15" s="748" t="str">
        <f>IF(C15="","",VLOOKUP(C15,共通様式１の２!$L$12:$AE$30,12,FALSE))</f>
        <v/>
      </c>
      <c r="K15" s="748"/>
      <c r="L15" s="748"/>
      <c r="M15" s="748" t="str">
        <f>IF(C15="","",VLOOKUP(C15,共通様式１の２!$L$12:$AE$30,13,FALSE))</f>
        <v/>
      </c>
      <c r="N15" s="748"/>
      <c r="O15" s="748"/>
      <c r="P15" s="246"/>
    </row>
    <row r="16" spans="1:17" ht="26.4" customHeight="1">
      <c r="A16" s="245"/>
      <c r="B16" s="494">
        <v>5</v>
      </c>
      <c r="C16" s="749"/>
      <c r="D16" s="750"/>
      <c r="E16" s="750"/>
      <c r="F16" s="751"/>
      <c r="G16" s="748" t="str">
        <f>IF(C16="","",VLOOKUP(C16,共通様式１の２!$L$12:$AE$30,20,FALSE))</f>
        <v/>
      </c>
      <c r="H16" s="748"/>
      <c r="I16" s="748"/>
      <c r="J16" s="748" t="str">
        <f>IF(C16="","",VLOOKUP(C16,共通様式１の２!$L$12:$AE$30,12,FALSE))</f>
        <v/>
      </c>
      <c r="K16" s="748"/>
      <c r="L16" s="748"/>
      <c r="M16" s="748" t="str">
        <f>IF(C16="","",VLOOKUP(C16,共通様式１の２!$L$12:$AE$30,13,FALSE))</f>
        <v/>
      </c>
      <c r="N16" s="748"/>
      <c r="O16" s="748"/>
      <c r="P16" s="246"/>
    </row>
    <row r="17" spans="1:16" ht="26.4" customHeight="1">
      <c r="A17" s="245"/>
      <c r="B17" s="494">
        <v>6</v>
      </c>
      <c r="C17" s="749"/>
      <c r="D17" s="750"/>
      <c r="E17" s="750"/>
      <c r="F17" s="751"/>
      <c r="G17" s="748" t="str">
        <f>IF(C17="","",VLOOKUP(C17,共通様式１の２!$L$12:$AE$30,20,FALSE))</f>
        <v/>
      </c>
      <c r="H17" s="748"/>
      <c r="I17" s="748"/>
      <c r="J17" s="748" t="str">
        <f>IF(C17="","",VLOOKUP(C17,共通様式１の２!$L$12:$AE$30,12,FALSE))</f>
        <v/>
      </c>
      <c r="K17" s="748"/>
      <c r="L17" s="748"/>
      <c r="M17" s="748" t="str">
        <f>IF(C17="","",VLOOKUP(C17,共通様式１の２!$L$12:$AE$30,13,FALSE))</f>
        <v/>
      </c>
      <c r="N17" s="748"/>
      <c r="O17" s="748"/>
      <c r="P17" s="246"/>
    </row>
    <row r="18" spans="1:16" ht="26.4" customHeight="1">
      <c r="A18" s="245"/>
      <c r="B18" s="494">
        <v>7</v>
      </c>
      <c r="C18" s="749"/>
      <c r="D18" s="750"/>
      <c r="E18" s="750"/>
      <c r="F18" s="751"/>
      <c r="G18" s="748" t="str">
        <f>IF(C18="","",VLOOKUP(C18,共通様式１の２!$L$12:$AE$30,20,FALSE))</f>
        <v/>
      </c>
      <c r="H18" s="748"/>
      <c r="I18" s="748"/>
      <c r="J18" s="748" t="str">
        <f>IF(C18="","",VLOOKUP(C18,共通様式１の２!$L$12:$AE$30,12,FALSE))</f>
        <v/>
      </c>
      <c r="K18" s="748"/>
      <c r="L18" s="748"/>
      <c r="M18" s="748" t="str">
        <f>IF(C18="","",VLOOKUP(C18,共通様式１の２!$L$12:$AE$30,13,FALSE))</f>
        <v/>
      </c>
      <c r="N18" s="748"/>
      <c r="O18" s="748"/>
      <c r="P18" s="246"/>
    </row>
    <row r="19" spans="1:16" ht="26.4" customHeight="1">
      <c r="A19" s="245"/>
      <c r="B19" s="494">
        <v>8</v>
      </c>
      <c r="C19" s="749"/>
      <c r="D19" s="750"/>
      <c r="E19" s="750"/>
      <c r="F19" s="751"/>
      <c r="G19" s="748" t="str">
        <f>IF(C19="","",VLOOKUP(C19,共通様式１の２!$L$12:$AE$30,20,FALSE))</f>
        <v/>
      </c>
      <c r="H19" s="748"/>
      <c r="I19" s="748"/>
      <c r="J19" s="748" t="str">
        <f>IF(C19="","",VLOOKUP(C19,共通様式１の２!$L$12:$AE$30,12,FALSE))</f>
        <v/>
      </c>
      <c r="K19" s="748"/>
      <c r="L19" s="748"/>
      <c r="M19" s="748" t="str">
        <f>IF(C19="","",VLOOKUP(C19,共通様式１の２!$L$12:$AE$30,13,FALSE))</f>
        <v/>
      </c>
      <c r="N19" s="748"/>
      <c r="O19" s="748"/>
      <c r="P19" s="246"/>
    </row>
    <row r="20" spans="1:16" ht="26.4" customHeight="1">
      <c r="A20" s="245"/>
      <c r="B20" s="494">
        <v>9</v>
      </c>
      <c r="C20" s="749"/>
      <c r="D20" s="750"/>
      <c r="E20" s="750"/>
      <c r="F20" s="751"/>
      <c r="G20" s="748" t="str">
        <f>IF(C20="","",VLOOKUP(C20,共通様式１の２!$L$12:$AE$30,20,FALSE))</f>
        <v/>
      </c>
      <c r="H20" s="748"/>
      <c r="I20" s="748"/>
      <c r="J20" s="748" t="str">
        <f>IF(C20="","",VLOOKUP(C20,共通様式１の２!$L$12:$AE$30,12,FALSE))</f>
        <v/>
      </c>
      <c r="K20" s="748"/>
      <c r="L20" s="748"/>
      <c r="M20" s="748" t="str">
        <f>IF(C20="","",VLOOKUP(C20,共通様式１の２!$L$12:$AE$30,13,FALSE))</f>
        <v/>
      </c>
      <c r="N20" s="748"/>
      <c r="O20" s="748"/>
      <c r="P20" s="246"/>
    </row>
    <row r="21" spans="1:16" ht="26.4" customHeight="1">
      <c r="A21" s="245"/>
      <c r="B21" s="489">
        <v>10</v>
      </c>
      <c r="C21" s="749"/>
      <c r="D21" s="750"/>
      <c r="E21" s="750"/>
      <c r="F21" s="751"/>
      <c r="G21" s="748" t="str">
        <f>IF(C21="","",VLOOKUP(C21,共通様式１の２!$L$12:$AE$30,20,FALSE))</f>
        <v/>
      </c>
      <c r="H21" s="748"/>
      <c r="I21" s="748"/>
      <c r="J21" s="748" t="str">
        <f>IF(C21="","",VLOOKUP(C21,共通様式１の２!$L$12:$AE$30,12,FALSE))</f>
        <v/>
      </c>
      <c r="K21" s="748"/>
      <c r="L21" s="748"/>
      <c r="M21" s="748" t="str">
        <f>IF(C21="","",VLOOKUP(C21,共通様式１の２!$L$12:$AE$30,13,FALSE))</f>
        <v/>
      </c>
      <c r="N21" s="748"/>
      <c r="O21" s="748"/>
      <c r="P21" s="246"/>
    </row>
    <row r="22" spans="1:16" ht="26.4" customHeight="1">
      <c r="A22" s="245"/>
      <c r="B22" s="733" t="s">
        <v>407</v>
      </c>
      <c r="C22" s="733"/>
      <c r="D22" s="733"/>
      <c r="E22" s="733"/>
      <c r="F22" s="733"/>
      <c r="G22" s="748" t="str">
        <f>IF(G12="","",SUM(G12:I21))</f>
        <v/>
      </c>
      <c r="H22" s="748"/>
      <c r="I22" s="748"/>
      <c r="J22" s="748" t="str">
        <f t="shared" ref="J22" si="0">IF(J12="","",SUM(J12:L21))</f>
        <v/>
      </c>
      <c r="K22" s="748"/>
      <c r="L22" s="748"/>
      <c r="M22" s="748" t="str">
        <f>IF(M12="","",SUM(M12:O21))</f>
        <v/>
      </c>
      <c r="N22" s="748"/>
      <c r="O22" s="748"/>
      <c r="P22" s="246"/>
    </row>
    <row r="23" spans="1:16" ht="15" customHeight="1">
      <c r="A23" s="245"/>
      <c r="B23" s="349"/>
      <c r="C23" s="349"/>
      <c r="D23" s="349"/>
      <c r="E23" s="349"/>
      <c r="F23" s="349"/>
      <c r="G23" s="349"/>
      <c r="H23" s="349"/>
      <c r="I23" s="349"/>
      <c r="J23" s="349"/>
      <c r="K23" s="349"/>
      <c r="L23" s="352"/>
      <c r="M23" s="743" t="s">
        <v>408</v>
      </c>
      <c r="N23" s="743"/>
      <c r="O23" s="743"/>
      <c r="P23" s="246"/>
    </row>
    <row r="24" spans="1:16" ht="10.199999999999999" customHeight="1">
      <c r="A24" s="245"/>
      <c r="B24" s="349"/>
      <c r="C24" s="349"/>
      <c r="D24" s="349"/>
      <c r="E24" s="349"/>
      <c r="F24" s="349"/>
      <c r="G24" s="349"/>
      <c r="H24" s="349"/>
      <c r="I24" s="349"/>
      <c r="J24" s="349"/>
      <c r="K24" s="349"/>
      <c r="L24" s="349"/>
      <c r="M24" s="349"/>
      <c r="N24" s="349"/>
      <c r="O24" s="349"/>
      <c r="P24" s="246"/>
    </row>
    <row r="25" spans="1:16" ht="25.95" customHeight="1">
      <c r="A25" s="245"/>
      <c r="B25" s="733" t="s">
        <v>409</v>
      </c>
      <c r="C25" s="733"/>
      <c r="D25" s="733"/>
      <c r="E25" s="733"/>
      <c r="F25" s="733" t="s">
        <v>410</v>
      </c>
      <c r="G25" s="733"/>
      <c r="H25" s="733"/>
      <c r="I25" s="733" t="s">
        <v>411</v>
      </c>
      <c r="J25" s="733"/>
      <c r="K25" s="733"/>
      <c r="L25" s="734" t="str">
        <f>IF(L8="交付申請","補助金交付申請額[円]",IF(L8="計画変更","変更後交付申請額[円]","実績報告額[円]"))</f>
        <v>実績報告額[円]</v>
      </c>
      <c r="M25" s="735"/>
      <c r="N25" s="735"/>
      <c r="O25" s="735"/>
      <c r="P25" s="246"/>
    </row>
    <row r="26" spans="1:16" ht="25.95" customHeight="1">
      <c r="A26" s="245"/>
      <c r="B26" s="742" t="str">
        <f>G22</f>
        <v/>
      </c>
      <c r="C26" s="742"/>
      <c r="D26" s="742"/>
      <c r="E26" s="742"/>
      <c r="F26" s="742" t="str">
        <f>J22</f>
        <v/>
      </c>
      <c r="G26" s="742"/>
      <c r="H26" s="742"/>
      <c r="I26" s="742" t="str">
        <f>M22</f>
        <v/>
      </c>
      <c r="J26" s="742"/>
      <c r="K26" s="742"/>
      <c r="L26" s="742" t="str">
        <f>IF(M22="","",ROUNDDOWN(M22,-3))</f>
        <v/>
      </c>
      <c r="M26" s="742"/>
      <c r="N26" s="742"/>
      <c r="O26" s="742"/>
      <c r="P26" s="246"/>
    </row>
    <row r="27" spans="1:16" ht="15" customHeight="1">
      <c r="A27" s="245"/>
      <c r="B27" s="349" t="s">
        <v>412</v>
      </c>
      <c r="C27" s="349"/>
      <c r="D27" s="349"/>
      <c r="E27" s="349"/>
      <c r="F27" s="349" t="s">
        <v>413</v>
      </c>
      <c r="G27" s="349"/>
      <c r="H27" s="349"/>
      <c r="I27" s="349" t="s">
        <v>414</v>
      </c>
      <c r="J27" s="349"/>
      <c r="K27" s="349"/>
      <c r="L27" s="743" t="s">
        <v>415</v>
      </c>
      <c r="M27" s="743"/>
      <c r="N27" s="743"/>
      <c r="O27" s="743"/>
      <c r="P27" s="246"/>
    </row>
    <row r="28" spans="1:16" ht="12.6" customHeight="1">
      <c r="A28" s="245"/>
      <c r="B28" s="353"/>
      <c r="C28" s="353"/>
      <c r="D28" s="353"/>
      <c r="E28" s="353"/>
      <c r="F28" s="353"/>
      <c r="G28" s="353"/>
      <c r="H28" s="353"/>
      <c r="I28" s="353"/>
      <c r="J28" s="353"/>
      <c r="K28" s="353"/>
      <c r="L28" s="349"/>
      <c r="M28" s="353"/>
      <c r="N28" s="353"/>
      <c r="O28" s="353"/>
      <c r="P28" s="246"/>
    </row>
    <row r="29" spans="1:16" ht="25.95" customHeight="1" thickBot="1">
      <c r="A29" s="245"/>
      <c r="B29" s="349" t="s">
        <v>416</v>
      </c>
      <c r="C29" s="349"/>
      <c r="D29" s="349"/>
      <c r="E29" s="349"/>
      <c r="F29" s="349"/>
      <c r="G29" s="349"/>
      <c r="H29" s="349"/>
      <c r="I29" s="349"/>
      <c r="J29" s="349"/>
      <c r="K29" s="349"/>
      <c r="L29" s="349"/>
      <c r="M29" s="349"/>
      <c r="N29" s="349"/>
      <c r="O29" s="349"/>
      <c r="P29" s="246"/>
    </row>
    <row r="30" spans="1:16" ht="25.95" customHeight="1" thickTop="1">
      <c r="A30" s="245"/>
      <c r="B30" s="733" t="s">
        <v>417</v>
      </c>
      <c r="C30" s="733"/>
      <c r="D30" s="733"/>
      <c r="E30" s="733"/>
      <c r="F30" s="733" t="s">
        <v>418</v>
      </c>
      <c r="G30" s="733"/>
      <c r="H30" s="733"/>
      <c r="I30" s="744"/>
      <c r="J30" s="745" t="s">
        <v>419</v>
      </c>
      <c r="K30" s="746"/>
      <c r="L30" s="746"/>
      <c r="M30" s="747"/>
      <c r="N30" s="349"/>
      <c r="O30" s="349"/>
      <c r="P30" s="246"/>
    </row>
    <row r="31" spans="1:16" ht="25.95" customHeight="1" thickBot="1">
      <c r="A31" s="245"/>
      <c r="B31" s="736"/>
      <c r="C31" s="736"/>
      <c r="D31" s="736"/>
      <c r="E31" s="736"/>
      <c r="F31" s="737" t="str">
        <f>IF(L25="実績報告額[円]",L26,"")</f>
        <v/>
      </c>
      <c r="G31" s="737"/>
      <c r="H31" s="737"/>
      <c r="I31" s="738"/>
      <c r="J31" s="739" t="str">
        <f>IF(F31="","",MIN(B31,F31))</f>
        <v/>
      </c>
      <c r="K31" s="740"/>
      <c r="L31" s="740"/>
      <c r="M31" s="741"/>
      <c r="N31" s="349"/>
      <c r="O31" s="349"/>
      <c r="P31" s="246"/>
    </row>
    <row r="32" spans="1:16" ht="15" customHeight="1" thickTop="1">
      <c r="A32" s="245"/>
      <c r="B32" s="349"/>
      <c r="C32" s="349"/>
      <c r="D32" s="349"/>
      <c r="E32" s="349"/>
      <c r="F32" s="349"/>
      <c r="G32" s="349"/>
      <c r="H32" s="349"/>
      <c r="I32" s="349"/>
      <c r="J32" s="349"/>
      <c r="K32" s="349"/>
      <c r="L32" s="349"/>
      <c r="M32" s="349"/>
      <c r="N32" s="349"/>
      <c r="O32" s="349"/>
      <c r="P32" s="246"/>
    </row>
    <row r="33" spans="1:16" ht="9" customHeight="1">
      <c r="A33" s="247"/>
      <c r="B33" s="248"/>
      <c r="C33" s="248"/>
      <c r="D33" s="248"/>
      <c r="E33" s="248"/>
      <c r="F33" s="248"/>
      <c r="G33" s="248"/>
      <c r="H33" s="248"/>
      <c r="I33" s="248"/>
      <c r="J33" s="248"/>
      <c r="K33" s="248"/>
      <c r="L33" s="248"/>
      <c r="M33" s="248"/>
      <c r="N33" s="248"/>
      <c r="O33" s="248"/>
      <c r="P33" s="249"/>
    </row>
  </sheetData>
  <sheetProtection algorithmName="SHA-512" hashValue="hKHrDcIFQLE/n9np1/HKDdWChc8LkdOH4VRl11Avg+j4wl4bzvuSXEjOStu1FtqT4KdvtlRQTSYFYUBoKK9Y0A==" saltValue="czyvuldD3g4VFIrIcwVsRA==" spinCount="100000" sheet="1" objects="1" scenarios="1"/>
  <mergeCells count="67">
    <mergeCell ref="C12:F12"/>
    <mergeCell ref="G12:I12"/>
    <mergeCell ref="J12:L12"/>
    <mergeCell ref="M12:O12"/>
    <mergeCell ref="C13:F13"/>
    <mergeCell ref="G13:I13"/>
    <mergeCell ref="J13:L13"/>
    <mergeCell ref="M13:O13"/>
    <mergeCell ref="B5:O6"/>
    <mergeCell ref="L8:O8"/>
    <mergeCell ref="B10:F11"/>
    <mergeCell ref="G10:O10"/>
    <mergeCell ref="G11:I11"/>
    <mergeCell ref="J11:L11"/>
    <mergeCell ref="M11:O11"/>
    <mergeCell ref="C15:F15"/>
    <mergeCell ref="G15:I15"/>
    <mergeCell ref="J15:L15"/>
    <mergeCell ref="M15:O15"/>
    <mergeCell ref="C14:F14"/>
    <mergeCell ref="G14:I14"/>
    <mergeCell ref="J14:L14"/>
    <mergeCell ref="M14:O14"/>
    <mergeCell ref="C17:F17"/>
    <mergeCell ref="G17:I17"/>
    <mergeCell ref="J17:L17"/>
    <mergeCell ref="M17:O17"/>
    <mergeCell ref="C16:F16"/>
    <mergeCell ref="G16:I16"/>
    <mergeCell ref="J16:L16"/>
    <mergeCell ref="M16:O16"/>
    <mergeCell ref="C19:F19"/>
    <mergeCell ref="G19:I19"/>
    <mergeCell ref="J19:L19"/>
    <mergeCell ref="M19:O19"/>
    <mergeCell ref="C18:F18"/>
    <mergeCell ref="G18:I18"/>
    <mergeCell ref="J18:L18"/>
    <mergeCell ref="M18:O18"/>
    <mergeCell ref="C21:F21"/>
    <mergeCell ref="G21:I21"/>
    <mergeCell ref="J21:L21"/>
    <mergeCell ref="M21:O21"/>
    <mergeCell ref="C20:F20"/>
    <mergeCell ref="G20:I20"/>
    <mergeCell ref="J20:L20"/>
    <mergeCell ref="M20:O20"/>
    <mergeCell ref="M23:O23"/>
    <mergeCell ref="B22:F22"/>
    <mergeCell ref="G22:I22"/>
    <mergeCell ref="J22:L22"/>
    <mergeCell ref="M22:O22"/>
    <mergeCell ref="B25:E25"/>
    <mergeCell ref="F25:H25"/>
    <mergeCell ref="I25:K25"/>
    <mergeCell ref="L25:O25"/>
    <mergeCell ref="B31:E31"/>
    <mergeCell ref="F31:I31"/>
    <mergeCell ref="J31:M31"/>
    <mergeCell ref="B26:E26"/>
    <mergeCell ref="F26:H26"/>
    <mergeCell ref="I26:K26"/>
    <mergeCell ref="L26:O26"/>
    <mergeCell ref="L27:O27"/>
    <mergeCell ref="B30:E30"/>
    <mergeCell ref="F30:I30"/>
    <mergeCell ref="J30:M30"/>
  </mergeCells>
  <phoneticPr fontId="4"/>
  <conditionalFormatting sqref="C12:F21">
    <cfRule type="expression" dxfId="74" priority="2">
      <formula>$C$12&lt;&gt;""</formula>
    </cfRule>
  </conditionalFormatting>
  <conditionalFormatting sqref="L8:O8">
    <cfRule type="expression" dxfId="73" priority="1">
      <formula>$L$8=""</formula>
    </cfRule>
    <cfRule type="expression" dxfId="72" priority="3">
      <formula>$L$8&lt;&gt;""</formula>
    </cfRule>
  </conditionalFormatting>
  <dataValidations count="1">
    <dataValidation type="list" allowBlank="1" showInputMessage="1" showErrorMessage="1" sqref="L8:O8" xr:uid="{00000000-0002-0000-0700-000000000000}">
      <formula1>"交付申請,計画変更,工事完了"</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rowBreaks count="1" manualBreakCount="1">
    <brk id="41" min="1" max="1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共通様式１の２!$L$12:$L$30</xm:f>
          </x14:formula1>
          <xm:sqref>C12:F21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9FFFF"/>
  </sheetPr>
  <dimension ref="A1:AI191"/>
  <sheetViews>
    <sheetView view="pageBreakPreview" zoomScaleNormal="100" zoomScaleSheetLayoutView="100" workbookViewId="0"/>
  </sheetViews>
  <sheetFormatPr defaultColWidth="8.09765625" defaultRowHeight="18"/>
  <cols>
    <col min="1" max="1" width="4.19921875" style="142" customWidth="1"/>
    <col min="2" max="2" width="11.69921875" style="143" customWidth="1"/>
    <col min="3" max="3" width="45.59765625" style="142" customWidth="1"/>
    <col min="4" max="4" width="4.69921875" style="144" customWidth="1"/>
    <col min="5" max="5" width="4.69921875" style="142" customWidth="1"/>
    <col min="6" max="6" width="10.3984375" style="145" customWidth="1"/>
    <col min="7" max="7" width="10.59765625" style="145" customWidth="1"/>
    <col min="8" max="8" width="27.19921875" style="142" customWidth="1"/>
    <col min="9" max="9" width="1.69921875" style="142" customWidth="1"/>
    <col min="10" max="11" width="8.09765625" style="142" hidden="1" customWidth="1"/>
    <col min="12" max="12" width="16.69921875" style="142" customWidth="1"/>
    <col min="13" max="13" width="8.8984375" style="142" hidden="1" customWidth="1"/>
    <col min="14" max="17" width="8.09765625" style="142" hidden="1" customWidth="1"/>
    <col min="18" max="18" width="8.8984375" style="142" hidden="1" customWidth="1"/>
    <col min="19" max="22" width="8.09765625" style="142" hidden="1" customWidth="1"/>
    <col min="23" max="23" width="12.69921875" style="146" customWidth="1"/>
    <col min="24" max="24" width="12.69921875" style="146" hidden="1" customWidth="1"/>
    <col min="25" max="29" width="8.09765625" style="147" hidden="1" customWidth="1"/>
    <col min="30" max="30" width="9.59765625" style="148" hidden="1" customWidth="1"/>
    <col min="31" max="31" width="13.19921875" style="148" customWidth="1"/>
    <col min="32" max="32" width="8.09765625" style="147"/>
    <col min="33" max="35" width="8.09765625" style="147" hidden="1" customWidth="1"/>
    <col min="36" max="16384" width="8.09765625" style="147"/>
  </cols>
  <sheetData>
    <row r="1" spans="1:35" ht="14.4" customHeight="1">
      <c r="A1" s="470"/>
      <c r="B1" s="484"/>
      <c r="C1" s="470"/>
      <c r="D1" s="469"/>
      <c r="E1" s="470"/>
      <c r="F1" s="471"/>
      <c r="G1" s="471"/>
      <c r="H1" s="470"/>
    </row>
    <row r="2" spans="1:35" ht="15" customHeight="1">
      <c r="A2" s="470"/>
      <c r="B2" s="183"/>
      <c r="C2" s="470" t="s">
        <v>421</v>
      </c>
      <c r="D2" s="469"/>
      <c r="E2" s="470"/>
      <c r="F2" s="471"/>
      <c r="G2" s="471"/>
      <c r="H2" s="470"/>
    </row>
    <row r="3" spans="1:35" s="142" customFormat="1" ht="15" customHeight="1">
      <c r="A3" s="470"/>
      <c r="B3" s="149"/>
      <c r="C3" s="470" t="s">
        <v>421</v>
      </c>
      <c r="D3" s="469"/>
      <c r="E3" s="470"/>
      <c r="F3" s="471"/>
      <c r="G3" s="471"/>
      <c r="H3" s="470"/>
      <c r="W3" s="146"/>
      <c r="X3" s="146"/>
      <c r="AD3" s="146"/>
      <c r="AE3" s="146"/>
    </row>
    <row r="4" spans="1:35" s="142" customFormat="1" ht="15" customHeight="1">
      <c r="A4" s="470"/>
      <c r="B4" s="150"/>
      <c r="C4" s="470" t="s">
        <v>422</v>
      </c>
      <c r="D4" s="469"/>
      <c r="E4" s="470"/>
      <c r="F4" s="471"/>
      <c r="G4" s="471"/>
      <c r="H4" s="470"/>
      <c r="W4" s="146"/>
      <c r="X4" s="146"/>
      <c r="AD4" s="146"/>
      <c r="AE4" s="146"/>
    </row>
    <row r="5" spans="1:35" s="142" customFormat="1" ht="15" customHeight="1">
      <c r="A5" s="470"/>
      <c r="B5" s="472"/>
      <c r="C5" s="470" t="s">
        <v>423</v>
      </c>
      <c r="D5" s="469"/>
      <c r="E5" s="470"/>
      <c r="F5" s="471"/>
      <c r="G5" s="471"/>
      <c r="H5" s="470"/>
      <c r="W5" s="146"/>
      <c r="X5" s="146"/>
      <c r="AD5" s="146"/>
      <c r="AE5" s="146"/>
    </row>
    <row r="6" spans="1:35" s="142" customFormat="1" ht="27.6" customHeight="1">
      <c r="A6" s="470"/>
      <c r="B6" s="485" t="s">
        <v>686</v>
      </c>
      <c r="C6" s="470"/>
      <c r="D6" s="469"/>
      <c r="E6" s="470"/>
      <c r="F6" s="471"/>
      <c r="G6" s="471"/>
      <c r="H6" s="321"/>
      <c r="W6" s="146"/>
      <c r="X6" s="146"/>
      <c r="AD6" s="146"/>
      <c r="AE6" s="146"/>
    </row>
    <row r="7" spans="1:35" s="142" customFormat="1" ht="12">
      <c r="A7" s="470" t="s">
        <v>605</v>
      </c>
      <c r="B7" s="484"/>
      <c r="C7" s="767"/>
      <c r="D7" s="767"/>
      <c r="E7" s="767"/>
      <c r="F7" s="767"/>
      <c r="G7" s="767"/>
      <c r="H7" s="486" t="s">
        <v>420</v>
      </c>
      <c r="W7" s="146"/>
      <c r="X7" s="146"/>
      <c r="AD7" s="146"/>
      <c r="AE7" s="146"/>
    </row>
    <row r="8" spans="1:35" s="142" customFormat="1" ht="18" customHeight="1">
      <c r="A8" s="470"/>
      <c r="B8" s="470" t="s">
        <v>424</v>
      </c>
      <c r="C8" s="795"/>
      <c r="D8" s="796"/>
      <c r="E8" s="796"/>
      <c r="F8" s="796"/>
      <c r="G8" s="495" t="s">
        <v>425</v>
      </c>
      <c r="H8" s="355"/>
      <c r="I8" s="197" t="s">
        <v>401</v>
      </c>
      <c r="W8" s="146"/>
      <c r="X8" s="146"/>
      <c r="AD8" s="146"/>
      <c r="AE8" s="146"/>
    </row>
    <row r="9" spans="1:35" s="142" customFormat="1" ht="10.95" customHeight="1" thickBot="1">
      <c r="A9" s="470"/>
      <c r="B9" s="484"/>
      <c r="C9" s="767"/>
      <c r="D9" s="767"/>
      <c r="E9" s="767"/>
      <c r="F9" s="767"/>
      <c r="G9" s="767"/>
      <c r="H9" s="470"/>
      <c r="W9" s="146"/>
      <c r="X9" s="146"/>
      <c r="AD9" s="146"/>
      <c r="AE9" s="146"/>
    </row>
    <row r="10" spans="1:35" s="142" customFormat="1" ht="12" customHeight="1" thickBot="1">
      <c r="A10" s="487" t="s">
        <v>426</v>
      </c>
      <c r="B10" s="785" t="s">
        <v>427</v>
      </c>
      <c r="C10" s="785" t="s">
        <v>428</v>
      </c>
      <c r="D10" s="797" t="s">
        <v>166</v>
      </c>
      <c r="E10" s="785" t="s">
        <v>429</v>
      </c>
      <c r="F10" s="798" t="s">
        <v>430</v>
      </c>
      <c r="G10" s="798" t="s">
        <v>431</v>
      </c>
      <c r="H10" s="785" t="s">
        <v>432</v>
      </c>
      <c r="W10" s="793" t="s">
        <v>435</v>
      </c>
      <c r="X10" s="779" t="s">
        <v>674</v>
      </c>
      <c r="Y10" s="180"/>
      <c r="Z10" s="180"/>
      <c r="AA10" s="180"/>
      <c r="AB10" s="180"/>
      <c r="AC10" s="180"/>
      <c r="AD10" s="181"/>
      <c r="AE10" s="779" t="s">
        <v>438</v>
      </c>
    </row>
    <row r="11" spans="1:35" s="142" customFormat="1" ht="12" customHeight="1" thickBot="1">
      <c r="A11" s="487" t="s">
        <v>433</v>
      </c>
      <c r="B11" s="785"/>
      <c r="C11" s="785"/>
      <c r="D11" s="797"/>
      <c r="E11" s="785"/>
      <c r="F11" s="799"/>
      <c r="G11" s="799"/>
      <c r="H11" s="785"/>
      <c r="M11" s="786" t="s">
        <v>434</v>
      </c>
      <c r="N11" s="787"/>
      <c r="O11" s="787"/>
      <c r="P11" s="787"/>
      <c r="Q11" s="787"/>
      <c r="R11" s="786" t="s">
        <v>673</v>
      </c>
      <c r="S11" s="787"/>
      <c r="T11" s="787"/>
      <c r="U11" s="787"/>
      <c r="V11" s="787"/>
      <c r="W11" s="794"/>
      <c r="X11" s="780"/>
      <c r="Y11" s="788" t="s">
        <v>436</v>
      </c>
      <c r="Z11" s="788"/>
      <c r="AA11" s="788"/>
      <c r="AB11" s="788"/>
      <c r="AC11" s="788"/>
      <c r="AD11" s="182" t="s">
        <v>437</v>
      </c>
      <c r="AE11" s="780"/>
    </row>
    <row r="12" spans="1:35" s="142" customFormat="1" ht="12.9" customHeight="1">
      <c r="A12" s="484">
        <v>1</v>
      </c>
      <c r="B12" s="596"/>
      <c r="C12" s="597"/>
      <c r="D12" s="598"/>
      <c r="E12" s="599"/>
      <c r="F12" s="600"/>
      <c r="G12" s="354" t="str">
        <f>IF(D12*F12=0,"",ROUND(D12*F12,0))</f>
        <v/>
      </c>
      <c r="H12" s="496"/>
      <c r="L12" s="250" t="s">
        <v>377</v>
      </c>
      <c r="M12" s="152" t="str">
        <f>IF($C$8=L12,$G$42,"")</f>
        <v/>
      </c>
      <c r="N12" s="152" t="str">
        <f>IF($C$45=L12,$G$79,"")</f>
        <v/>
      </c>
      <c r="O12" s="152" t="str">
        <f>IF($C$82=L12,$G$116,"")</f>
        <v/>
      </c>
      <c r="P12" s="152" t="str">
        <f>IF($C$119=L12,$G$153,"")</f>
        <v/>
      </c>
      <c r="Q12" s="153" t="str">
        <f>IF($C$156=L12,$G$190,"")</f>
        <v/>
      </c>
      <c r="R12" s="152" t="str">
        <f>IF(M12="","",IF(ROUNDDOWN(M12*2/3,0)&gt;=20000000,20000000,ROUNDDOWN(M12*2/3,0)))</f>
        <v/>
      </c>
      <c r="S12" s="152" t="str">
        <f t="shared" ref="S12:V27" si="0">IF(N12="","",IF(ROUNDDOWN(N12*2/3,0)&gt;=20000000,20000000,ROUNDDOWN(N12*2/3,0)))</f>
        <v/>
      </c>
      <c r="T12" s="152" t="str">
        <f t="shared" si="0"/>
        <v/>
      </c>
      <c r="U12" s="152" t="str">
        <f t="shared" si="0"/>
        <v/>
      </c>
      <c r="V12" s="152" t="str">
        <f t="shared" si="0"/>
        <v/>
      </c>
      <c r="W12" s="176">
        <f>SUM(M12:Q12)</f>
        <v>0</v>
      </c>
      <c r="X12" s="176">
        <f>SUM(R12:V12)</f>
        <v>0</v>
      </c>
      <c r="Y12" s="177" t="str">
        <f>IF($C$8=$L12,$G$43,"")</f>
        <v/>
      </c>
      <c r="Z12" s="178" t="str">
        <f>IF($C$45=$L12,$G$80,"")</f>
        <v/>
      </c>
      <c r="AA12" s="178" t="str">
        <f>IF($C$82=$L12,$G$117,"")</f>
        <v/>
      </c>
      <c r="AB12" s="178" t="str">
        <f>IF($C$119=$L12,$G$154,"")</f>
        <v/>
      </c>
      <c r="AC12" s="179" t="str">
        <f>IF($C$156=$L12,$G$191,"")</f>
        <v/>
      </c>
      <c r="AD12" s="176">
        <f>SUM(Y12:AC12)</f>
        <v>0</v>
      </c>
      <c r="AE12" s="176">
        <f>W12+AD12</f>
        <v>0</v>
      </c>
      <c r="AG12" s="169" t="s">
        <v>454</v>
      </c>
      <c r="AH12" s="169"/>
      <c r="AI12" s="251" t="s">
        <v>455</v>
      </c>
    </row>
    <row r="13" spans="1:35" s="142" customFormat="1" ht="12.9" customHeight="1">
      <c r="A13" s="484">
        <v>2</v>
      </c>
      <c r="B13" s="596"/>
      <c r="C13" s="597"/>
      <c r="D13" s="598"/>
      <c r="E13" s="599"/>
      <c r="F13" s="600"/>
      <c r="G13" s="354" t="str">
        <f t="shared" ref="G13:G41" si="1">IF(D13*F13=0,"",ROUND(D13*F13,0))</f>
        <v/>
      </c>
      <c r="H13" s="496"/>
      <c r="L13" s="252" t="s">
        <v>378</v>
      </c>
      <c r="M13" s="152" t="str">
        <f t="shared" ref="M13:M30" si="2">IF($C$8=L13,$G$42,"")</f>
        <v/>
      </c>
      <c r="N13" s="152" t="str">
        <f t="shared" ref="N13:N30" si="3">IF($C$45=L13,$G$79,"")</f>
        <v/>
      </c>
      <c r="O13" s="152" t="str">
        <f t="shared" ref="O13:O30" si="4">IF($C$82=L13,$G$116,"")</f>
        <v/>
      </c>
      <c r="P13" s="152" t="str">
        <f t="shared" ref="P13:P30" si="5">IF($C$119=L13,$G$153,"")</f>
        <v/>
      </c>
      <c r="Q13" s="153" t="str">
        <f t="shared" ref="Q13:Q29" si="6">IF($C$156=L13,$G$190,"")</f>
        <v/>
      </c>
      <c r="R13" s="152" t="str">
        <f t="shared" ref="R13:R30" si="7">IF(M13="","",IF(ROUNDDOWN(M13*2/3,0)&gt;=20000000,20000000,ROUNDDOWN(M13*2/3,0)))</f>
        <v/>
      </c>
      <c r="S13" s="152" t="str">
        <f t="shared" si="0"/>
        <v/>
      </c>
      <c r="T13" s="152" t="str">
        <f t="shared" si="0"/>
        <v/>
      </c>
      <c r="U13" s="152" t="str">
        <f t="shared" si="0"/>
        <v/>
      </c>
      <c r="V13" s="152" t="str">
        <f t="shared" si="0"/>
        <v/>
      </c>
      <c r="W13" s="154">
        <f t="shared" ref="W13:W30" si="8">SUM(M13:Q13)</f>
        <v>0</v>
      </c>
      <c r="X13" s="176">
        <f t="shared" ref="X13:X30" si="9">SUM(R13:V13)</f>
        <v>0</v>
      </c>
      <c r="Y13" s="177" t="str">
        <f t="shared" ref="Y13:Y30" si="10">IF($C$8=$L13,$G$43,"")</f>
        <v/>
      </c>
      <c r="Z13" s="178" t="str">
        <f t="shared" ref="Z13:Z30" si="11">IF($C$45=$L13,$G$80,"")</f>
        <v/>
      </c>
      <c r="AA13" s="178" t="str">
        <f t="shared" ref="AA13:AA30" si="12">IF($C$82=$L13,$G$117,"")</f>
        <v/>
      </c>
      <c r="AB13" s="178" t="str">
        <f t="shared" ref="AB13:AB30" si="13">IF($C$119=$L13,$G$154,"")</f>
        <v/>
      </c>
      <c r="AC13" s="179" t="str">
        <f t="shared" ref="AC13:AC29" si="14">IF($C$156=$L13,$G$191,"")</f>
        <v/>
      </c>
      <c r="AD13" s="154">
        <f t="shared" ref="AD13:AD30" si="15">SUM(Y13:AC13)</f>
        <v>0</v>
      </c>
      <c r="AE13" s="154">
        <f t="shared" ref="AE13:AE30" si="16">W13+AD13</f>
        <v>0</v>
      </c>
      <c r="AG13" s="169" t="s">
        <v>456</v>
      </c>
      <c r="AH13" s="169"/>
      <c r="AI13" s="251" t="s">
        <v>457</v>
      </c>
    </row>
    <row r="14" spans="1:35" s="142" customFormat="1" ht="12.9" customHeight="1">
      <c r="A14" s="484">
        <v>3</v>
      </c>
      <c r="B14" s="596"/>
      <c r="C14" s="597"/>
      <c r="D14" s="598"/>
      <c r="E14" s="599"/>
      <c r="F14" s="600"/>
      <c r="G14" s="354" t="str">
        <f t="shared" si="1"/>
        <v/>
      </c>
      <c r="H14" s="496"/>
      <c r="L14" s="252" t="s">
        <v>379</v>
      </c>
      <c r="M14" s="152" t="str">
        <f t="shared" si="2"/>
        <v/>
      </c>
      <c r="N14" s="152" t="str">
        <f t="shared" si="3"/>
        <v/>
      </c>
      <c r="O14" s="152" t="str">
        <f t="shared" si="4"/>
        <v/>
      </c>
      <c r="P14" s="152" t="str">
        <f t="shared" si="5"/>
        <v/>
      </c>
      <c r="Q14" s="153" t="str">
        <f t="shared" si="6"/>
        <v/>
      </c>
      <c r="R14" s="152" t="str">
        <f t="shared" si="7"/>
        <v/>
      </c>
      <c r="S14" s="152" t="str">
        <f t="shared" si="0"/>
        <v/>
      </c>
      <c r="T14" s="152" t="str">
        <f t="shared" si="0"/>
        <v/>
      </c>
      <c r="U14" s="152" t="str">
        <f t="shared" si="0"/>
        <v/>
      </c>
      <c r="V14" s="152" t="str">
        <f t="shared" si="0"/>
        <v/>
      </c>
      <c r="W14" s="154">
        <f t="shared" si="8"/>
        <v>0</v>
      </c>
      <c r="X14" s="176">
        <f t="shared" si="9"/>
        <v>0</v>
      </c>
      <c r="Y14" s="177" t="str">
        <f t="shared" si="10"/>
        <v/>
      </c>
      <c r="Z14" s="178" t="str">
        <f t="shared" si="11"/>
        <v/>
      </c>
      <c r="AA14" s="178" t="str">
        <f t="shared" si="12"/>
        <v/>
      </c>
      <c r="AB14" s="178" t="str">
        <f t="shared" si="13"/>
        <v/>
      </c>
      <c r="AC14" s="179" t="str">
        <f t="shared" si="14"/>
        <v/>
      </c>
      <c r="AD14" s="154">
        <f t="shared" si="15"/>
        <v>0</v>
      </c>
      <c r="AE14" s="154">
        <f t="shared" si="16"/>
        <v>0</v>
      </c>
      <c r="AG14" s="169" t="s">
        <v>458</v>
      </c>
      <c r="AH14" s="169"/>
      <c r="AI14" s="251" t="s">
        <v>459</v>
      </c>
    </row>
    <row r="15" spans="1:35" s="142" customFormat="1" ht="12.9" customHeight="1">
      <c r="A15" s="484">
        <v>4</v>
      </c>
      <c r="B15" s="596"/>
      <c r="C15" s="597"/>
      <c r="D15" s="598"/>
      <c r="E15" s="599"/>
      <c r="F15" s="600"/>
      <c r="G15" s="354" t="str">
        <f t="shared" si="1"/>
        <v/>
      </c>
      <c r="H15" s="496"/>
      <c r="L15" s="252" t="s">
        <v>380</v>
      </c>
      <c r="M15" s="152" t="str">
        <f t="shared" si="2"/>
        <v/>
      </c>
      <c r="N15" s="152" t="str">
        <f t="shared" si="3"/>
        <v/>
      </c>
      <c r="O15" s="152" t="str">
        <f t="shared" si="4"/>
        <v/>
      </c>
      <c r="P15" s="152" t="str">
        <f t="shared" si="5"/>
        <v/>
      </c>
      <c r="Q15" s="153" t="str">
        <f t="shared" si="6"/>
        <v/>
      </c>
      <c r="R15" s="152" t="str">
        <f t="shared" si="7"/>
        <v/>
      </c>
      <c r="S15" s="152" t="str">
        <f t="shared" si="0"/>
        <v/>
      </c>
      <c r="T15" s="152" t="str">
        <f t="shared" si="0"/>
        <v/>
      </c>
      <c r="U15" s="152" t="str">
        <f t="shared" si="0"/>
        <v/>
      </c>
      <c r="V15" s="152" t="str">
        <f t="shared" si="0"/>
        <v/>
      </c>
      <c r="W15" s="154">
        <f t="shared" si="8"/>
        <v>0</v>
      </c>
      <c r="X15" s="176">
        <f t="shared" si="9"/>
        <v>0</v>
      </c>
      <c r="Y15" s="177" t="str">
        <f t="shared" si="10"/>
        <v/>
      </c>
      <c r="Z15" s="178" t="str">
        <f t="shared" si="11"/>
        <v/>
      </c>
      <c r="AA15" s="178" t="str">
        <f t="shared" si="12"/>
        <v/>
      </c>
      <c r="AB15" s="178" t="str">
        <f t="shared" si="13"/>
        <v/>
      </c>
      <c r="AC15" s="179" t="str">
        <f t="shared" si="14"/>
        <v/>
      </c>
      <c r="AD15" s="154">
        <f t="shared" si="15"/>
        <v>0</v>
      </c>
      <c r="AE15" s="154">
        <f t="shared" si="16"/>
        <v>0</v>
      </c>
      <c r="AG15" s="169" t="s">
        <v>460</v>
      </c>
      <c r="AH15" s="169"/>
      <c r="AI15" s="251" t="s">
        <v>461</v>
      </c>
    </row>
    <row r="16" spans="1:35" s="142" customFormat="1" ht="12.9" customHeight="1">
      <c r="A16" s="484">
        <v>5</v>
      </c>
      <c r="B16" s="596"/>
      <c r="C16" s="597"/>
      <c r="D16" s="598"/>
      <c r="E16" s="599"/>
      <c r="F16" s="600"/>
      <c r="G16" s="354" t="str">
        <f t="shared" si="1"/>
        <v/>
      </c>
      <c r="H16" s="496"/>
      <c r="L16" s="252" t="s">
        <v>381</v>
      </c>
      <c r="M16" s="152" t="str">
        <f t="shared" si="2"/>
        <v/>
      </c>
      <c r="N16" s="152" t="str">
        <f t="shared" si="3"/>
        <v/>
      </c>
      <c r="O16" s="152" t="str">
        <f t="shared" si="4"/>
        <v/>
      </c>
      <c r="P16" s="152" t="str">
        <f t="shared" si="5"/>
        <v/>
      </c>
      <c r="Q16" s="153" t="str">
        <f t="shared" si="6"/>
        <v/>
      </c>
      <c r="R16" s="152" t="str">
        <f t="shared" si="7"/>
        <v/>
      </c>
      <c r="S16" s="152" t="str">
        <f t="shared" si="0"/>
        <v/>
      </c>
      <c r="T16" s="152" t="str">
        <f t="shared" si="0"/>
        <v/>
      </c>
      <c r="U16" s="152" t="str">
        <f t="shared" si="0"/>
        <v/>
      </c>
      <c r="V16" s="152" t="str">
        <f t="shared" si="0"/>
        <v/>
      </c>
      <c r="W16" s="154">
        <f t="shared" si="8"/>
        <v>0</v>
      </c>
      <c r="X16" s="176">
        <f t="shared" si="9"/>
        <v>0</v>
      </c>
      <c r="Y16" s="177" t="str">
        <f t="shared" si="10"/>
        <v/>
      </c>
      <c r="Z16" s="178" t="str">
        <f t="shared" si="11"/>
        <v/>
      </c>
      <c r="AA16" s="178" t="str">
        <f t="shared" si="12"/>
        <v/>
      </c>
      <c r="AB16" s="178" t="str">
        <f t="shared" si="13"/>
        <v/>
      </c>
      <c r="AC16" s="179" t="str">
        <f t="shared" si="14"/>
        <v/>
      </c>
      <c r="AD16" s="154">
        <f t="shared" si="15"/>
        <v>0</v>
      </c>
      <c r="AE16" s="154">
        <f t="shared" si="16"/>
        <v>0</v>
      </c>
      <c r="AG16" s="169" t="s">
        <v>675</v>
      </c>
      <c r="AH16" s="169"/>
      <c r="AI16" s="251" t="s">
        <v>463</v>
      </c>
    </row>
    <row r="17" spans="1:35" s="142" customFormat="1" ht="12.9" customHeight="1">
      <c r="A17" s="484">
        <v>6</v>
      </c>
      <c r="B17" s="596"/>
      <c r="C17" s="597"/>
      <c r="D17" s="598"/>
      <c r="E17" s="599"/>
      <c r="F17" s="600"/>
      <c r="G17" s="354" t="str">
        <f t="shared" si="1"/>
        <v/>
      </c>
      <c r="H17" s="496"/>
      <c r="L17" s="252" t="s">
        <v>382</v>
      </c>
      <c r="M17" s="152" t="str">
        <f t="shared" si="2"/>
        <v/>
      </c>
      <c r="N17" s="152" t="str">
        <f t="shared" si="3"/>
        <v/>
      </c>
      <c r="O17" s="152" t="str">
        <f t="shared" si="4"/>
        <v/>
      </c>
      <c r="P17" s="152" t="str">
        <f t="shared" si="5"/>
        <v/>
      </c>
      <c r="Q17" s="153" t="str">
        <f t="shared" si="6"/>
        <v/>
      </c>
      <c r="R17" s="152" t="str">
        <f t="shared" si="7"/>
        <v/>
      </c>
      <c r="S17" s="152" t="str">
        <f t="shared" si="0"/>
        <v/>
      </c>
      <c r="T17" s="152" t="str">
        <f t="shared" si="0"/>
        <v/>
      </c>
      <c r="U17" s="152" t="str">
        <f t="shared" si="0"/>
        <v/>
      </c>
      <c r="V17" s="152" t="str">
        <f t="shared" si="0"/>
        <v/>
      </c>
      <c r="W17" s="154">
        <f t="shared" si="8"/>
        <v>0</v>
      </c>
      <c r="X17" s="176">
        <f t="shared" si="9"/>
        <v>0</v>
      </c>
      <c r="Y17" s="177" t="str">
        <f t="shared" si="10"/>
        <v/>
      </c>
      <c r="Z17" s="178" t="str">
        <f t="shared" si="11"/>
        <v/>
      </c>
      <c r="AA17" s="178" t="str">
        <f t="shared" si="12"/>
        <v/>
      </c>
      <c r="AB17" s="178" t="str">
        <f t="shared" si="13"/>
        <v/>
      </c>
      <c r="AC17" s="179" t="str">
        <f t="shared" si="14"/>
        <v/>
      </c>
      <c r="AD17" s="154">
        <f t="shared" si="15"/>
        <v>0</v>
      </c>
      <c r="AE17" s="154">
        <f t="shared" si="16"/>
        <v>0</v>
      </c>
      <c r="AG17" s="169"/>
      <c r="AH17" s="169"/>
      <c r="AI17" s="251" t="s">
        <v>464</v>
      </c>
    </row>
    <row r="18" spans="1:35" s="142" customFormat="1" ht="12.9" customHeight="1">
      <c r="A18" s="484">
        <v>7</v>
      </c>
      <c r="B18" s="596"/>
      <c r="C18" s="597"/>
      <c r="D18" s="598"/>
      <c r="E18" s="599"/>
      <c r="F18" s="600"/>
      <c r="G18" s="354" t="str">
        <f t="shared" si="1"/>
        <v/>
      </c>
      <c r="H18" s="496"/>
      <c r="L18" s="252" t="s">
        <v>383</v>
      </c>
      <c r="M18" s="152" t="str">
        <f t="shared" si="2"/>
        <v/>
      </c>
      <c r="N18" s="152" t="str">
        <f t="shared" si="3"/>
        <v/>
      </c>
      <c r="O18" s="152" t="str">
        <f t="shared" si="4"/>
        <v/>
      </c>
      <c r="P18" s="152" t="str">
        <f t="shared" si="5"/>
        <v/>
      </c>
      <c r="Q18" s="153" t="str">
        <f t="shared" si="6"/>
        <v/>
      </c>
      <c r="R18" s="152" t="str">
        <f t="shared" si="7"/>
        <v/>
      </c>
      <c r="S18" s="152" t="str">
        <f t="shared" si="0"/>
        <v/>
      </c>
      <c r="T18" s="152" t="str">
        <f t="shared" si="0"/>
        <v/>
      </c>
      <c r="U18" s="152" t="str">
        <f t="shared" si="0"/>
        <v/>
      </c>
      <c r="V18" s="152" t="str">
        <f t="shared" si="0"/>
        <v/>
      </c>
      <c r="W18" s="154">
        <f t="shared" si="8"/>
        <v>0</v>
      </c>
      <c r="X18" s="176">
        <f t="shared" si="9"/>
        <v>0</v>
      </c>
      <c r="Y18" s="177" t="str">
        <f t="shared" si="10"/>
        <v/>
      </c>
      <c r="Z18" s="178" t="str">
        <f t="shared" si="11"/>
        <v/>
      </c>
      <c r="AA18" s="178" t="str">
        <f t="shared" si="12"/>
        <v/>
      </c>
      <c r="AB18" s="178" t="str">
        <f t="shared" si="13"/>
        <v/>
      </c>
      <c r="AC18" s="179" t="str">
        <f t="shared" si="14"/>
        <v/>
      </c>
      <c r="AD18" s="154">
        <f t="shared" si="15"/>
        <v>0</v>
      </c>
      <c r="AE18" s="154">
        <f t="shared" si="16"/>
        <v>0</v>
      </c>
      <c r="AG18" s="169"/>
      <c r="AH18" s="169"/>
      <c r="AI18" s="251" t="s">
        <v>465</v>
      </c>
    </row>
    <row r="19" spans="1:35" s="142" customFormat="1" ht="12.9" customHeight="1">
      <c r="A19" s="484">
        <v>8</v>
      </c>
      <c r="B19" s="356"/>
      <c r="C19" s="357"/>
      <c r="D19" s="358"/>
      <c r="E19" s="359"/>
      <c r="F19" s="360"/>
      <c r="G19" s="354" t="str">
        <f t="shared" si="1"/>
        <v/>
      </c>
      <c r="H19" s="496"/>
      <c r="L19" s="252" t="s">
        <v>384</v>
      </c>
      <c r="M19" s="152" t="str">
        <f t="shared" si="2"/>
        <v/>
      </c>
      <c r="N19" s="152" t="str">
        <f t="shared" si="3"/>
        <v/>
      </c>
      <c r="O19" s="152" t="str">
        <f t="shared" si="4"/>
        <v/>
      </c>
      <c r="P19" s="152" t="str">
        <f t="shared" si="5"/>
        <v/>
      </c>
      <c r="Q19" s="153" t="str">
        <f t="shared" si="6"/>
        <v/>
      </c>
      <c r="R19" s="152" t="str">
        <f t="shared" si="7"/>
        <v/>
      </c>
      <c r="S19" s="152" t="str">
        <f t="shared" si="0"/>
        <v/>
      </c>
      <c r="T19" s="152" t="str">
        <f t="shared" si="0"/>
        <v/>
      </c>
      <c r="U19" s="152" t="str">
        <f t="shared" si="0"/>
        <v/>
      </c>
      <c r="V19" s="152" t="str">
        <f t="shared" si="0"/>
        <v/>
      </c>
      <c r="W19" s="154">
        <f t="shared" si="8"/>
        <v>0</v>
      </c>
      <c r="X19" s="176">
        <f t="shared" si="9"/>
        <v>0</v>
      </c>
      <c r="Y19" s="177" t="str">
        <f t="shared" si="10"/>
        <v/>
      </c>
      <c r="Z19" s="178" t="str">
        <f t="shared" si="11"/>
        <v/>
      </c>
      <c r="AA19" s="178" t="str">
        <f t="shared" si="12"/>
        <v/>
      </c>
      <c r="AB19" s="178" t="str">
        <f t="shared" si="13"/>
        <v/>
      </c>
      <c r="AC19" s="179" t="str">
        <f t="shared" si="14"/>
        <v/>
      </c>
      <c r="AD19" s="154">
        <f t="shared" si="15"/>
        <v>0</v>
      </c>
      <c r="AE19" s="154">
        <f t="shared" si="16"/>
        <v>0</v>
      </c>
      <c r="AG19" s="169"/>
      <c r="AH19" s="169"/>
      <c r="AI19" s="251" t="s">
        <v>142</v>
      </c>
    </row>
    <row r="20" spans="1:35" s="142" customFormat="1" ht="12.9" customHeight="1">
      <c r="A20" s="484">
        <v>9</v>
      </c>
      <c r="B20" s="356"/>
      <c r="C20" s="357"/>
      <c r="D20" s="358"/>
      <c r="E20" s="359"/>
      <c r="F20" s="360"/>
      <c r="G20" s="354" t="str">
        <f t="shared" si="1"/>
        <v/>
      </c>
      <c r="H20" s="496"/>
      <c r="L20" s="493" t="s">
        <v>663</v>
      </c>
      <c r="M20" s="152" t="str">
        <f t="shared" si="2"/>
        <v/>
      </c>
      <c r="N20" s="152" t="str">
        <f t="shared" si="3"/>
        <v/>
      </c>
      <c r="O20" s="152" t="str">
        <f t="shared" si="4"/>
        <v/>
      </c>
      <c r="P20" s="152" t="str">
        <f t="shared" si="5"/>
        <v/>
      </c>
      <c r="Q20" s="153" t="str">
        <f t="shared" si="6"/>
        <v/>
      </c>
      <c r="R20" s="152" t="str">
        <f t="shared" si="7"/>
        <v/>
      </c>
      <c r="S20" s="152" t="str">
        <f t="shared" si="0"/>
        <v/>
      </c>
      <c r="T20" s="152" t="str">
        <f t="shared" si="0"/>
        <v/>
      </c>
      <c r="U20" s="152" t="str">
        <f t="shared" si="0"/>
        <v/>
      </c>
      <c r="V20" s="152" t="str">
        <f t="shared" si="0"/>
        <v/>
      </c>
      <c r="W20" s="154">
        <f t="shared" si="8"/>
        <v>0</v>
      </c>
      <c r="X20" s="176">
        <f t="shared" si="9"/>
        <v>0</v>
      </c>
      <c r="Y20" s="177" t="str">
        <f t="shared" si="10"/>
        <v/>
      </c>
      <c r="Z20" s="178" t="str">
        <f t="shared" si="11"/>
        <v/>
      </c>
      <c r="AA20" s="178" t="str">
        <f t="shared" si="12"/>
        <v/>
      </c>
      <c r="AB20" s="178" t="str">
        <f t="shared" si="13"/>
        <v/>
      </c>
      <c r="AC20" s="179" t="str">
        <f t="shared" si="14"/>
        <v/>
      </c>
      <c r="AD20" s="154">
        <f t="shared" si="15"/>
        <v>0</v>
      </c>
      <c r="AE20" s="154">
        <f t="shared" si="16"/>
        <v>0</v>
      </c>
      <c r="AG20" s="169"/>
      <c r="AH20" s="169"/>
      <c r="AI20" s="251" t="s">
        <v>466</v>
      </c>
    </row>
    <row r="21" spans="1:35" s="142" customFormat="1" ht="12.9" customHeight="1">
      <c r="A21" s="484">
        <v>10</v>
      </c>
      <c r="B21" s="356"/>
      <c r="C21" s="357"/>
      <c r="D21" s="358"/>
      <c r="E21" s="359"/>
      <c r="F21" s="360"/>
      <c r="G21" s="354" t="str">
        <f t="shared" si="1"/>
        <v/>
      </c>
      <c r="H21" s="496"/>
      <c r="L21" s="252" t="s">
        <v>386</v>
      </c>
      <c r="M21" s="152" t="str">
        <f t="shared" si="2"/>
        <v/>
      </c>
      <c r="N21" s="152" t="str">
        <f t="shared" si="3"/>
        <v/>
      </c>
      <c r="O21" s="152" t="str">
        <f t="shared" si="4"/>
        <v/>
      </c>
      <c r="P21" s="152" t="str">
        <f t="shared" si="5"/>
        <v/>
      </c>
      <c r="Q21" s="153" t="str">
        <f t="shared" si="6"/>
        <v/>
      </c>
      <c r="R21" s="152" t="str">
        <f t="shared" si="7"/>
        <v/>
      </c>
      <c r="S21" s="152" t="str">
        <f t="shared" si="0"/>
        <v/>
      </c>
      <c r="T21" s="152" t="str">
        <f t="shared" si="0"/>
        <v/>
      </c>
      <c r="U21" s="152" t="str">
        <f t="shared" si="0"/>
        <v/>
      </c>
      <c r="V21" s="152" t="str">
        <f t="shared" si="0"/>
        <v/>
      </c>
      <c r="W21" s="154">
        <f t="shared" si="8"/>
        <v>0</v>
      </c>
      <c r="X21" s="176">
        <f t="shared" si="9"/>
        <v>0</v>
      </c>
      <c r="Y21" s="177" t="str">
        <f t="shared" si="10"/>
        <v/>
      </c>
      <c r="Z21" s="178" t="str">
        <f t="shared" si="11"/>
        <v/>
      </c>
      <c r="AA21" s="178" t="str">
        <f t="shared" si="12"/>
        <v/>
      </c>
      <c r="AB21" s="178" t="str">
        <f t="shared" si="13"/>
        <v/>
      </c>
      <c r="AC21" s="179" t="str">
        <f t="shared" si="14"/>
        <v/>
      </c>
      <c r="AD21" s="154">
        <f t="shared" si="15"/>
        <v>0</v>
      </c>
      <c r="AE21" s="154">
        <f t="shared" si="16"/>
        <v>0</v>
      </c>
      <c r="AG21" s="169"/>
      <c r="AH21" s="169"/>
      <c r="AI21" s="251" t="s">
        <v>467</v>
      </c>
    </row>
    <row r="22" spans="1:35" s="142" customFormat="1" ht="12.9" customHeight="1">
      <c r="A22" s="484">
        <v>11</v>
      </c>
      <c r="B22" s="356"/>
      <c r="C22" s="357"/>
      <c r="D22" s="358"/>
      <c r="E22" s="359"/>
      <c r="F22" s="360"/>
      <c r="G22" s="354" t="str">
        <f t="shared" si="1"/>
        <v/>
      </c>
      <c r="H22" s="496"/>
      <c r="L22" s="252" t="s">
        <v>664</v>
      </c>
      <c r="M22" s="152" t="str">
        <f t="shared" si="2"/>
        <v/>
      </c>
      <c r="N22" s="152" t="str">
        <f t="shared" si="3"/>
        <v/>
      </c>
      <c r="O22" s="152" t="str">
        <f t="shared" si="4"/>
        <v/>
      </c>
      <c r="P22" s="152" t="str">
        <f t="shared" si="5"/>
        <v/>
      </c>
      <c r="Q22" s="153" t="str">
        <f t="shared" si="6"/>
        <v/>
      </c>
      <c r="R22" s="152" t="str">
        <f t="shared" si="7"/>
        <v/>
      </c>
      <c r="S22" s="152" t="str">
        <f t="shared" si="0"/>
        <v/>
      </c>
      <c r="T22" s="152" t="str">
        <f t="shared" si="0"/>
        <v/>
      </c>
      <c r="U22" s="152" t="str">
        <f t="shared" si="0"/>
        <v/>
      </c>
      <c r="V22" s="152" t="str">
        <f t="shared" si="0"/>
        <v/>
      </c>
      <c r="W22" s="154">
        <f t="shared" si="8"/>
        <v>0</v>
      </c>
      <c r="X22" s="176">
        <f t="shared" si="9"/>
        <v>0</v>
      </c>
      <c r="Y22" s="177" t="str">
        <f t="shared" si="10"/>
        <v/>
      </c>
      <c r="Z22" s="178" t="str">
        <f t="shared" si="11"/>
        <v/>
      </c>
      <c r="AA22" s="178" t="str">
        <f t="shared" si="12"/>
        <v/>
      </c>
      <c r="AB22" s="178" t="str">
        <f t="shared" si="13"/>
        <v/>
      </c>
      <c r="AC22" s="179" t="str">
        <f t="shared" si="14"/>
        <v/>
      </c>
      <c r="AD22" s="154">
        <f t="shared" si="15"/>
        <v>0</v>
      </c>
      <c r="AE22" s="154">
        <f t="shared" si="16"/>
        <v>0</v>
      </c>
      <c r="AG22" s="169"/>
      <c r="AH22" s="169"/>
      <c r="AI22" s="251" t="s">
        <v>468</v>
      </c>
    </row>
    <row r="23" spans="1:35" s="142" customFormat="1" ht="12.9" customHeight="1">
      <c r="A23" s="484">
        <v>12</v>
      </c>
      <c r="B23" s="356"/>
      <c r="C23" s="357"/>
      <c r="D23" s="358"/>
      <c r="E23" s="359"/>
      <c r="F23" s="360"/>
      <c r="G23" s="354" t="str">
        <f t="shared" si="1"/>
        <v/>
      </c>
      <c r="H23" s="496"/>
      <c r="L23" s="252" t="s">
        <v>387</v>
      </c>
      <c r="M23" s="152" t="str">
        <f t="shared" si="2"/>
        <v/>
      </c>
      <c r="N23" s="152" t="str">
        <f t="shared" si="3"/>
        <v/>
      </c>
      <c r="O23" s="152" t="str">
        <f t="shared" si="4"/>
        <v/>
      </c>
      <c r="P23" s="152" t="str">
        <f t="shared" si="5"/>
        <v/>
      </c>
      <c r="Q23" s="153" t="str">
        <f t="shared" si="6"/>
        <v/>
      </c>
      <c r="R23" s="152" t="str">
        <f t="shared" si="7"/>
        <v/>
      </c>
      <c r="S23" s="152" t="str">
        <f t="shared" si="0"/>
        <v/>
      </c>
      <c r="T23" s="152" t="str">
        <f t="shared" si="0"/>
        <v/>
      </c>
      <c r="U23" s="152" t="str">
        <f t="shared" si="0"/>
        <v/>
      </c>
      <c r="V23" s="152" t="str">
        <f t="shared" si="0"/>
        <v/>
      </c>
      <c r="W23" s="154">
        <f t="shared" si="8"/>
        <v>0</v>
      </c>
      <c r="X23" s="176">
        <f t="shared" si="9"/>
        <v>0</v>
      </c>
      <c r="Y23" s="177" t="str">
        <f t="shared" si="10"/>
        <v/>
      </c>
      <c r="Z23" s="178" t="str">
        <f t="shared" si="11"/>
        <v/>
      </c>
      <c r="AA23" s="178" t="str">
        <f t="shared" si="12"/>
        <v/>
      </c>
      <c r="AB23" s="178" t="str">
        <f t="shared" si="13"/>
        <v/>
      </c>
      <c r="AC23" s="179" t="str">
        <f t="shared" si="14"/>
        <v/>
      </c>
      <c r="AD23" s="154">
        <f t="shared" si="15"/>
        <v>0</v>
      </c>
      <c r="AE23" s="154">
        <f>W23+AD23</f>
        <v>0</v>
      </c>
      <c r="AG23" s="169"/>
      <c r="AH23" s="169"/>
      <c r="AI23" s="251" t="s">
        <v>469</v>
      </c>
    </row>
    <row r="24" spans="1:35" s="142" customFormat="1" ht="12.9" customHeight="1">
      <c r="A24" s="484">
        <v>13</v>
      </c>
      <c r="B24" s="356"/>
      <c r="C24" s="357"/>
      <c r="D24" s="358"/>
      <c r="E24" s="359"/>
      <c r="F24" s="360"/>
      <c r="G24" s="354" t="str">
        <f t="shared" si="1"/>
        <v/>
      </c>
      <c r="H24" s="496"/>
      <c r="L24" s="252" t="s">
        <v>665</v>
      </c>
      <c r="M24" s="152" t="str">
        <f t="shared" si="2"/>
        <v/>
      </c>
      <c r="N24" s="152" t="str">
        <f t="shared" si="3"/>
        <v/>
      </c>
      <c r="O24" s="152" t="str">
        <f t="shared" si="4"/>
        <v/>
      </c>
      <c r="P24" s="152" t="str">
        <f t="shared" si="5"/>
        <v/>
      </c>
      <c r="Q24" s="153" t="str">
        <f t="shared" si="6"/>
        <v/>
      </c>
      <c r="R24" s="152" t="str">
        <f t="shared" si="7"/>
        <v/>
      </c>
      <c r="S24" s="152" t="str">
        <f t="shared" si="0"/>
        <v/>
      </c>
      <c r="T24" s="152" t="str">
        <f t="shared" si="0"/>
        <v/>
      </c>
      <c r="U24" s="152" t="str">
        <f t="shared" si="0"/>
        <v/>
      </c>
      <c r="V24" s="152" t="str">
        <f t="shared" si="0"/>
        <v/>
      </c>
      <c r="W24" s="154">
        <f t="shared" si="8"/>
        <v>0</v>
      </c>
      <c r="X24" s="176">
        <f t="shared" si="9"/>
        <v>0</v>
      </c>
      <c r="Y24" s="177" t="str">
        <f t="shared" si="10"/>
        <v/>
      </c>
      <c r="Z24" s="178" t="str">
        <f t="shared" si="11"/>
        <v/>
      </c>
      <c r="AA24" s="178" t="str">
        <f t="shared" si="12"/>
        <v/>
      </c>
      <c r="AB24" s="178" t="str">
        <f t="shared" si="13"/>
        <v/>
      </c>
      <c r="AC24" s="179" t="str">
        <f t="shared" si="14"/>
        <v/>
      </c>
      <c r="AD24" s="154">
        <f t="shared" si="15"/>
        <v>0</v>
      </c>
      <c r="AE24" s="154">
        <f t="shared" si="16"/>
        <v>0</v>
      </c>
      <c r="AG24" s="169"/>
      <c r="AH24" s="169"/>
      <c r="AI24" s="251" t="s">
        <v>470</v>
      </c>
    </row>
    <row r="25" spans="1:35" s="142" customFormat="1" ht="12.9" customHeight="1">
      <c r="A25" s="484">
        <v>14</v>
      </c>
      <c r="B25" s="356"/>
      <c r="C25" s="357"/>
      <c r="D25" s="358"/>
      <c r="E25" s="359"/>
      <c r="F25" s="360"/>
      <c r="G25" s="354" t="str">
        <f t="shared" si="1"/>
        <v/>
      </c>
      <c r="H25" s="496"/>
      <c r="L25" s="252" t="s">
        <v>388</v>
      </c>
      <c r="M25" s="152" t="str">
        <f t="shared" si="2"/>
        <v/>
      </c>
      <c r="N25" s="152" t="str">
        <f t="shared" si="3"/>
        <v/>
      </c>
      <c r="O25" s="152" t="str">
        <f t="shared" si="4"/>
        <v/>
      </c>
      <c r="P25" s="152" t="str">
        <f t="shared" si="5"/>
        <v/>
      </c>
      <c r="Q25" s="153" t="str">
        <f t="shared" si="6"/>
        <v/>
      </c>
      <c r="R25" s="152" t="str">
        <f t="shared" si="7"/>
        <v/>
      </c>
      <c r="S25" s="152" t="str">
        <f t="shared" si="0"/>
        <v/>
      </c>
      <c r="T25" s="152" t="str">
        <f t="shared" si="0"/>
        <v/>
      </c>
      <c r="U25" s="152" t="str">
        <f t="shared" si="0"/>
        <v/>
      </c>
      <c r="V25" s="152" t="str">
        <f t="shared" si="0"/>
        <v/>
      </c>
      <c r="W25" s="154">
        <f t="shared" si="8"/>
        <v>0</v>
      </c>
      <c r="X25" s="176">
        <f t="shared" si="9"/>
        <v>0</v>
      </c>
      <c r="Y25" s="177" t="str">
        <f t="shared" si="10"/>
        <v/>
      </c>
      <c r="Z25" s="178" t="str">
        <f t="shared" si="11"/>
        <v/>
      </c>
      <c r="AA25" s="178" t="str">
        <f t="shared" si="12"/>
        <v/>
      </c>
      <c r="AB25" s="178" t="str">
        <f t="shared" si="13"/>
        <v/>
      </c>
      <c r="AC25" s="179" t="str">
        <f t="shared" si="14"/>
        <v/>
      </c>
      <c r="AD25" s="154">
        <f t="shared" si="15"/>
        <v>0</v>
      </c>
      <c r="AE25" s="154">
        <f t="shared" si="16"/>
        <v>0</v>
      </c>
      <c r="AG25" s="169"/>
      <c r="AH25" s="169"/>
      <c r="AI25" s="251" t="s">
        <v>471</v>
      </c>
    </row>
    <row r="26" spans="1:35" s="142" customFormat="1" ht="12.9" customHeight="1">
      <c r="A26" s="484">
        <v>15</v>
      </c>
      <c r="B26" s="356"/>
      <c r="C26" s="357"/>
      <c r="D26" s="358"/>
      <c r="E26" s="359"/>
      <c r="F26" s="360"/>
      <c r="G26" s="354" t="str">
        <f t="shared" si="1"/>
        <v/>
      </c>
      <c r="H26" s="496"/>
      <c r="L26" s="252" t="s">
        <v>389</v>
      </c>
      <c r="M26" s="152" t="str">
        <f t="shared" si="2"/>
        <v/>
      </c>
      <c r="N26" s="152" t="str">
        <f t="shared" si="3"/>
        <v/>
      </c>
      <c r="O26" s="152" t="str">
        <f t="shared" si="4"/>
        <v/>
      </c>
      <c r="P26" s="152" t="str">
        <f t="shared" si="5"/>
        <v/>
      </c>
      <c r="Q26" s="153" t="str">
        <f t="shared" si="6"/>
        <v/>
      </c>
      <c r="R26" s="152" t="str">
        <f t="shared" si="7"/>
        <v/>
      </c>
      <c r="S26" s="152" t="str">
        <f t="shared" si="0"/>
        <v/>
      </c>
      <c r="T26" s="152" t="str">
        <f t="shared" si="0"/>
        <v/>
      </c>
      <c r="U26" s="152" t="str">
        <f t="shared" si="0"/>
        <v/>
      </c>
      <c r="V26" s="152" t="str">
        <f t="shared" si="0"/>
        <v/>
      </c>
      <c r="W26" s="154">
        <f t="shared" si="8"/>
        <v>0</v>
      </c>
      <c r="X26" s="176">
        <f t="shared" si="9"/>
        <v>0</v>
      </c>
      <c r="Y26" s="177" t="str">
        <f t="shared" si="10"/>
        <v/>
      </c>
      <c r="Z26" s="178" t="str">
        <f t="shared" si="11"/>
        <v/>
      </c>
      <c r="AA26" s="178" t="str">
        <f t="shared" si="12"/>
        <v/>
      </c>
      <c r="AB26" s="178" t="str">
        <f t="shared" si="13"/>
        <v/>
      </c>
      <c r="AC26" s="179" t="str">
        <f t="shared" si="14"/>
        <v/>
      </c>
      <c r="AD26" s="154">
        <f t="shared" si="15"/>
        <v>0</v>
      </c>
      <c r="AE26" s="154">
        <f t="shared" si="16"/>
        <v>0</v>
      </c>
      <c r="AG26" s="169"/>
      <c r="AH26" s="169"/>
      <c r="AI26" s="169"/>
    </row>
    <row r="27" spans="1:35" s="142" customFormat="1" ht="12.9" customHeight="1">
      <c r="A27" s="484">
        <v>16</v>
      </c>
      <c r="B27" s="356"/>
      <c r="C27" s="357"/>
      <c r="D27" s="358"/>
      <c r="E27" s="359"/>
      <c r="F27" s="360"/>
      <c r="G27" s="354" t="str">
        <f t="shared" si="1"/>
        <v/>
      </c>
      <c r="H27" s="496"/>
      <c r="L27" s="252" t="s">
        <v>390</v>
      </c>
      <c r="M27" s="152" t="str">
        <f t="shared" si="2"/>
        <v/>
      </c>
      <c r="N27" s="152" t="str">
        <f t="shared" si="3"/>
        <v/>
      </c>
      <c r="O27" s="152" t="str">
        <f t="shared" si="4"/>
        <v/>
      </c>
      <c r="P27" s="152" t="str">
        <f t="shared" si="5"/>
        <v/>
      </c>
      <c r="Q27" s="153" t="str">
        <f t="shared" si="6"/>
        <v/>
      </c>
      <c r="R27" s="152" t="str">
        <f t="shared" si="7"/>
        <v/>
      </c>
      <c r="S27" s="152" t="str">
        <f t="shared" si="0"/>
        <v/>
      </c>
      <c r="T27" s="152" t="str">
        <f t="shared" si="0"/>
        <v/>
      </c>
      <c r="U27" s="152" t="str">
        <f t="shared" si="0"/>
        <v/>
      </c>
      <c r="V27" s="152" t="str">
        <f t="shared" si="0"/>
        <v/>
      </c>
      <c r="W27" s="154">
        <f t="shared" si="8"/>
        <v>0</v>
      </c>
      <c r="X27" s="176">
        <f t="shared" si="9"/>
        <v>0</v>
      </c>
      <c r="Y27" s="177" t="str">
        <f t="shared" si="10"/>
        <v/>
      </c>
      <c r="Z27" s="178" t="str">
        <f t="shared" si="11"/>
        <v/>
      </c>
      <c r="AA27" s="178" t="str">
        <f t="shared" si="12"/>
        <v/>
      </c>
      <c r="AB27" s="178" t="str">
        <f t="shared" si="13"/>
        <v/>
      </c>
      <c r="AC27" s="179" t="str">
        <f t="shared" si="14"/>
        <v/>
      </c>
      <c r="AD27" s="154">
        <f t="shared" si="15"/>
        <v>0</v>
      </c>
      <c r="AE27" s="154">
        <f t="shared" si="16"/>
        <v>0</v>
      </c>
      <c r="AG27" s="169"/>
      <c r="AH27" s="169"/>
      <c r="AI27" s="169"/>
    </row>
    <row r="28" spans="1:35" s="142" customFormat="1" ht="12.9" customHeight="1">
      <c r="A28" s="484">
        <v>17</v>
      </c>
      <c r="B28" s="356"/>
      <c r="C28" s="357"/>
      <c r="D28" s="358"/>
      <c r="E28" s="359"/>
      <c r="F28" s="360"/>
      <c r="G28" s="354" t="str">
        <f t="shared" si="1"/>
        <v/>
      </c>
      <c r="H28" s="496"/>
      <c r="L28" s="252" t="s">
        <v>391</v>
      </c>
      <c r="M28" s="152" t="str">
        <f t="shared" si="2"/>
        <v/>
      </c>
      <c r="N28" s="152" t="str">
        <f t="shared" si="3"/>
        <v/>
      </c>
      <c r="O28" s="152" t="str">
        <f t="shared" si="4"/>
        <v/>
      </c>
      <c r="P28" s="152" t="str">
        <f t="shared" si="5"/>
        <v/>
      </c>
      <c r="Q28" s="153" t="str">
        <f t="shared" si="6"/>
        <v/>
      </c>
      <c r="R28" s="152" t="str">
        <f t="shared" si="7"/>
        <v/>
      </c>
      <c r="S28" s="152" t="str">
        <f t="shared" ref="S28:S30" si="17">IF(N28="","",IF(ROUNDDOWN(N28*2/3,0)&gt;=20000000,20000000,ROUNDDOWN(N28*2/3,0)))</f>
        <v/>
      </c>
      <c r="T28" s="152" t="str">
        <f t="shared" ref="T28:T30" si="18">IF(O28="","",IF(ROUNDDOWN(O28*2/3,0)&gt;=20000000,20000000,ROUNDDOWN(O28*2/3,0)))</f>
        <v/>
      </c>
      <c r="U28" s="152" t="str">
        <f t="shared" ref="U28:U30" si="19">IF(P28="","",IF(ROUNDDOWN(P28*2/3,0)&gt;=20000000,20000000,ROUNDDOWN(P28*2/3,0)))</f>
        <v/>
      </c>
      <c r="V28" s="152" t="str">
        <f t="shared" ref="V28:V30" si="20">IF(Q28="","",IF(ROUNDDOWN(Q28*2/3,0)&gt;=20000000,20000000,ROUNDDOWN(Q28*2/3,0)))</f>
        <v/>
      </c>
      <c r="W28" s="154">
        <f t="shared" si="8"/>
        <v>0</v>
      </c>
      <c r="X28" s="176">
        <f t="shared" si="9"/>
        <v>0</v>
      </c>
      <c r="Y28" s="177" t="str">
        <f t="shared" si="10"/>
        <v/>
      </c>
      <c r="Z28" s="178" t="str">
        <f t="shared" si="11"/>
        <v/>
      </c>
      <c r="AA28" s="178" t="str">
        <f t="shared" si="12"/>
        <v/>
      </c>
      <c r="AB28" s="178" t="str">
        <f t="shared" si="13"/>
        <v/>
      </c>
      <c r="AC28" s="179" t="str">
        <f t="shared" si="14"/>
        <v/>
      </c>
      <c r="AD28" s="154">
        <f t="shared" si="15"/>
        <v>0</v>
      </c>
      <c r="AE28" s="154">
        <f t="shared" si="16"/>
        <v>0</v>
      </c>
      <c r="AG28" s="169"/>
      <c r="AH28" s="169"/>
      <c r="AI28" s="169"/>
    </row>
    <row r="29" spans="1:35" s="142" customFormat="1" ht="12.9" customHeight="1">
      <c r="A29" s="484">
        <v>18</v>
      </c>
      <c r="B29" s="356"/>
      <c r="C29" s="357"/>
      <c r="D29" s="358"/>
      <c r="E29" s="359"/>
      <c r="F29" s="360"/>
      <c r="G29" s="354" t="str">
        <f t="shared" si="1"/>
        <v/>
      </c>
      <c r="H29" s="496"/>
      <c r="L29" s="252" t="s">
        <v>392</v>
      </c>
      <c r="M29" s="152" t="str">
        <f t="shared" si="2"/>
        <v/>
      </c>
      <c r="N29" s="152" t="str">
        <f>IF($C$45=L29,$G$79,"")</f>
        <v/>
      </c>
      <c r="O29" s="152" t="str">
        <f t="shared" si="4"/>
        <v/>
      </c>
      <c r="P29" s="152" t="str">
        <f t="shared" si="5"/>
        <v/>
      </c>
      <c r="Q29" s="153" t="str">
        <f t="shared" si="6"/>
        <v/>
      </c>
      <c r="R29" s="152" t="str">
        <f t="shared" si="7"/>
        <v/>
      </c>
      <c r="S29" s="152" t="str">
        <f t="shared" si="17"/>
        <v/>
      </c>
      <c r="T29" s="152" t="str">
        <f t="shared" si="18"/>
        <v/>
      </c>
      <c r="U29" s="152" t="str">
        <f t="shared" si="19"/>
        <v/>
      </c>
      <c r="V29" s="152" t="str">
        <f t="shared" si="20"/>
        <v/>
      </c>
      <c r="W29" s="154">
        <f t="shared" si="8"/>
        <v>0</v>
      </c>
      <c r="X29" s="176">
        <f t="shared" si="9"/>
        <v>0</v>
      </c>
      <c r="Y29" s="177" t="str">
        <f t="shared" si="10"/>
        <v/>
      </c>
      <c r="Z29" s="178" t="str">
        <f t="shared" si="11"/>
        <v/>
      </c>
      <c r="AA29" s="178" t="str">
        <f t="shared" si="12"/>
        <v/>
      </c>
      <c r="AB29" s="178" t="str">
        <f t="shared" si="13"/>
        <v/>
      </c>
      <c r="AC29" s="179" t="str">
        <f t="shared" si="14"/>
        <v/>
      </c>
      <c r="AD29" s="154">
        <f t="shared" si="15"/>
        <v>0</v>
      </c>
      <c r="AE29" s="154">
        <f t="shared" si="16"/>
        <v>0</v>
      </c>
      <c r="AG29" s="169"/>
      <c r="AH29" s="169"/>
      <c r="AI29" s="169"/>
    </row>
    <row r="30" spans="1:35" s="142" customFormat="1" ht="12.9" customHeight="1" thickBot="1">
      <c r="A30" s="484">
        <v>19</v>
      </c>
      <c r="B30" s="356"/>
      <c r="C30" s="357"/>
      <c r="D30" s="358"/>
      <c r="E30" s="359"/>
      <c r="F30" s="360"/>
      <c r="G30" s="354" t="str">
        <f t="shared" si="1"/>
        <v/>
      </c>
      <c r="H30" s="496"/>
      <c r="L30" s="252" t="s">
        <v>393</v>
      </c>
      <c r="M30" s="152" t="str">
        <f t="shared" si="2"/>
        <v/>
      </c>
      <c r="N30" s="152" t="str">
        <f t="shared" si="3"/>
        <v/>
      </c>
      <c r="O30" s="152" t="str">
        <f t="shared" si="4"/>
        <v/>
      </c>
      <c r="P30" s="152" t="str">
        <f t="shared" si="5"/>
        <v/>
      </c>
      <c r="Q30" s="153" t="str">
        <f>IF($C$156=L30,$G$190,"")</f>
        <v/>
      </c>
      <c r="R30" s="152" t="str">
        <f t="shared" si="7"/>
        <v/>
      </c>
      <c r="S30" s="152" t="str">
        <f t="shared" si="17"/>
        <v/>
      </c>
      <c r="T30" s="152" t="str">
        <f t="shared" si="18"/>
        <v/>
      </c>
      <c r="U30" s="152" t="str">
        <f t="shared" si="19"/>
        <v/>
      </c>
      <c r="V30" s="152" t="str">
        <f t="shared" si="20"/>
        <v/>
      </c>
      <c r="W30" s="155">
        <f t="shared" si="8"/>
        <v>0</v>
      </c>
      <c r="X30" s="155">
        <f t="shared" si="9"/>
        <v>0</v>
      </c>
      <c r="Y30" s="177" t="str">
        <f t="shared" si="10"/>
        <v/>
      </c>
      <c r="Z30" s="178" t="str">
        <f t="shared" si="11"/>
        <v/>
      </c>
      <c r="AA30" s="178" t="str">
        <f t="shared" si="12"/>
        <v/>
      </c>
      <c r="AB30" s="178" t="str">
        <f t="shared" si="13"/>
        <v/>
      </c>
      <c r="AC30" s="179" t="str">
        <f>IF($C$156=$L30,$G$191,"")</f>
        <v/>
      </c>
      <c r="AD30" s="155">
        <f t="shared" si="15"/>
        <v>0</v>
      </c>
      <c r="AE30" s="155">
        <f t="shared" si="16"/>
        <v>0</v>
      </c>
      <c r="AG30" s="169"/>
      <c r="AH30" s="169"/>
      <c r="AI30" s="169"/>
    </row>
    <row r="31" spans="1:35" s="142" customFormat="1" ht="12.9" customHeight="1">
      <c r="A31" s="484">
        <v>20</v>
      </c>
      <c r="B31" s="356"/>
      <c r="C31" s="357"/>
      <c r="D31" s="358"/>
      <c r="E31" s="359"/>
      <c r="F31" s="360"/>
      <c r="G31" s="354" t="str">
        <f t="shared" si="1"/>
        <v/>
      </c>
      <c r="H31" s="496"/>
      <c r="W31" s="146"/>
      <c r="X31" s="146"/>
      <c r="AD31" s="146"/>
      <c r="AE31" s="146"/>
    </row>
    <row r="32" spans="1:35" s="142" customFormat="1" ht="12.9" customHeight="1">
      <c r="A32" s="484">
        <v>21</v>
      </c>
      <c r="B32" s="356"/>
      <c r="C32" s="357"/>
      <c r="D32" s="358"/>
      <c r="E32" s="359"/>
      <c r="F32" s="360"/>
      <c r="G32" s="354" t="str">
        <f t="shared" si="1"/>
        <v/>
      </c>
      <c r="H32" s="496"/>
      <c r="W32" s="146"/>
      <c r="X32" s="146"/>
      <c r="AD32" s="146"/>
      <c r="AE32" s="146"/>
    </row>
    <row r="33" spans="1:31" s="142" customFormat="1" ht="12.9" customHeight="1">
      <c r="A33" s="484">
        <v>22</v>
      </c>
      <c r="B33" s="356"/>
      <c r="C33" s="357"/>
      <c r="D33" s="358"/>
      <c r="E33" s="359"/>
      <c r="F33" s="360"/>
      <c r="G33" s="354" t="str">
        <f t="shared" si="1"/>
        <v/>
      </c>
      <c r="H33" s="496"/>
      <c r="W33" s="146"/>
      <c r="X33" s="146"/>
      <c r="AD33" s="146"/>
      <c r="AE33" s="146"/>
    </row>
    <row r="34" spans="1:31" s="142" customFormat="1" ht="12.9" customHeight="1">
      <c r="A34" s="484">
        <v>23</v>
      </c>
      <c r="B34" s="356"/>
      <c r="C34" s="357"/>
      <c r="D34" s="358"/>
      <c r="E34" s="359"/>
      <c r="F34" s="360"/>
      <c r="G34" s="354" t="str">
        <f t="shared" si="1"/>
        <v/>
      </c>
      <c r="H34" s="496"/>
      <c r="W34" s="146"/>
      <c r="X34" s="146"/>
      <c r="AD34" s="146"/>
      <c r="AE34" s="146"/>
    </row>
    <row r="35" spans="1:31" s="142" customFormat="1" ht="12.9" customHeight="1">
      <c r="A35" s="484">
        <v>24</v>
      </c>
      <c r="B35" s="356"/>
      <c r="C35" s="357"/>
      <c r="D35" s="358"/>
      <c r="E35" s="359"/>
      <c r="F35" s="360"/>
      <c r="G35" s="354" t="str">
        <f t="shared" si="1"/>
        <v/>
      </c>
      <c r="H35" s="496"/>
      <c r="W35" s="146"/>
      <c r="X35" s="146"/>
      <c r="AD35" s="146"/>
      <c r="AE35" s="146"/>
    </row>
    <row r="36" spans="1:31" s="142" customFormat="1" ht="12.9" customHeight="1">
      <c r="A36" s="484">
        <v>25</v>
      </c>
      <c r="B36" s="356"/>
      <c r="C36" s="357"/>
      <c r="D36" s="358"/>
      <c r="E36" s="359"/>
      <c r="F36" s="360"/>
      <c r="G36" s="354" t="str">
        <f t="shared" si="1"/>
        <v/>
      </c>
      <c r="H36" s="496"/>
      <c r="W36" s="146"/>
      <c r="X36" s="146"/>
      <c r="AD36" s="146"/>
      <c r="AE36" s="146"/>
    </row>
    <row r="37" spans="1:31" s="142" customFormat="1" ht="12.9" customHeight="1">
      <c r="A37" s="484">
        <v>26</v>
      </c>
      <c r="B37" s="356"/>
      <c r="C37" s="357"/>
      <c r="D37" s="358"/>
      <c r="E37" s="359"/>
      <c r="F37" s="360"/>
      <c r="G37" s="354" t="str">
        <f t="shared" si="1"/>
        <v/>
      </c>
      <c r="H37" s="496"/>
      <c r="W37" s="146"/>
      <c r="X37" s="146"/>
      <c r="AD37" s="146"/>
      <c r="AE37" s="146"/>
    </row>
    <row r="38" spans="1:31" s="142" customFormat="1" ht="12.9" customHeight="1">
      <c r="A38" s="484">
        <v>27</v>
      </c>
      <c r="B38" s="356"/>
      <c r="C38" s="357"/>
      <c r="D38" s="358"/>
      <c r="E38" s="359"/>
      <c r="F38" s="360"/>
      <c r="G38" s="354" t="str">
        <f t="shared" si="1"/>
        <v/>
      </c>
      <c r="H38" s="496"/>
      <c r="W38" s="146"/>
      <c r="X38" s="146"/>
      <c r="AD38" s="146"/>
      <c r="AE38" s="146"/>
    </row>
    <row r="39" spans="1:31" s="142" customFormat="1" ht="12.9" customHeight="1">
      <c r="A39" s="484">
        <v>28</v>
      </c>
      <c r="B39" s="356"/>
      <c r="C39" s="357"/>
      <c r="D39" s="358"/>
      <c r="E39" s="359"/>
      <c r="F39" s="360"/>
      <c r="G39" s="354" t="str">
        <f t="shared" si="1"/>
        <v/>
      </c>
      <c r="H39" s="496"/>
      <c r="W39" s="146"/>
      <c r="X39" s="146"/>
      <c r="AD39" s="146"/>
      <c r="AE39" s="146"/>
    </row>
    <row r="40" spans="1:31" s="142" customFormat="1" ht="12.9" customHeight="1">
      <c r="A40" s="484">
        <v>29</v>
      </c>
      <c r="B40" s="356"/>
      <c r="C40" s="357"/>
      <c r="D40" s="358"/>
      <c r="E40" s="359"/>
      <c r="F40" s="360"/>
      <c r="G40" s="354" t="str">
        <f t="shared" si="1"/>
        <v/>
      </c>
      <c r="H40" s="496"/>
      <c r="W40" s="146"/>
      <c r="X40" s="146"/>
      <c r="AD40" s="146"/>
      <c r="AE40" s="146"/>
    </row>
    <row r="41" spans="1:31" s="142" customFormat="1" ht="12.9" customHeight="1" thickBot="1">
      <c r="A41" s="484">
        <v>30</v>
      </c>
      <c r="B41" s="356"/>
      <c r="C41" s="357"/>
      <c r="D41" s="358"/>
      <c r="E41" s="359"/>
      <c r="F41" s="360"/>
      <c r="G41" s="354" t="str">
        <f t="shared" si="1"/>
        <v/>
      </c>
      <c r="H41" s="496"/>
      <c r="W41" s="146"/>
      <c r="X41" s="146"/>
      <c r="AD41" s="146"/>
      <c r="AE41" s="146"/>
    </row>
    <row r="42" spans="1:31" s="142" customFormat="1" ht="18.600000000000001" customHeight="1" thickBot="1">
      <c r="A42" s="470"/>
      <c r="B42" s="789" t="s">
        <v>676</v>
      </c>
      <c r="C42" s="790"/>
      <c r="D42" s="499" t="s">
        <v>439</v>
      </c>
      <c r="E42" s="500" t="s">
        <v>439</v>
      </c>
      <c r="F42" s="501" t="s">
        <v>439</v>
      </c>
      <c r="G42" s="159">
        <f>SUMIF(B12:B41,"&lt;&gt;"&amp;"▲補助対象外",G12:G41)</f>
        <v>0</v>
      </c>
      <c r="H42" s="497"/>
      <c r="W42" s="146"/>
      <c r="X42" s="146"/>
      <c r="AD42" s="146"/>
      <c r="AE42" s="146"/>
    </row>
    <row r="43" spans="1:31" s="142" customFormat="1" ht="18.600000000000001" customHeight="1" thickTop="1" thickBot="1">
      <c r="A43" s="470"/>
      <c r="B43" s="791" t="s">
        <v>677</v>
      </c>
      <c r="C43" s="792"/>
      <c r="D43" s="502" t="s">
        <v>439</v>
      </c>
      <c r="E43" s="503" t="s">
        <v>439</v>
      </c>
      <c r="F43" s="504" t="s">
        <v>439</v>
      </c>
      <c r="G43" s="163">
        <f>SUMIF(B12:B41,"▲補助対象外",G12:G41)</f>
        <v>0</v>
      </c>
      <c r="H43" s="498"/>
      <c r="W43" s="146"/>
      <c r="X43" s="146"/>
      <c r="AD43" s="146"/>
      <c r="AE43" s="146"/>
    </row>
    <row r="44" spans="1:31" ht="12" customHeight="1">
      <c r="A44" s="470" t="s">
        <v>605</v>
      </c>
      <c r="B44" s="484"/>
      <c r="C44" s="470"/>
      <c r="D44" s="469"/>
      <c r="E44" s="470"/>
      <c r="F44" s="471"/>
      <c r="G44" s="471"/>
      <c r="H44" s="470"/>
    </row>
    <row r="45" spans="1:31" s="142" customFormat="1" ht="21" customHeight="1">
      <c r="A45" s="470"/>
      <c r="B45" s="470" t="s">
        <v>424</v>
      </c>
      <c r="C45" s="775"/>
      <c r="D45" s="776"/>
      <c r="E45" s="776"/>
      <c r="F45" s="776"/>
      <c r="G45" s="218" t="s">
        <v>440</v>
      </c>
      <c r="H45" s="470"/>
      <c r="J45" s="151"/>
      <c r="W45" s="146"/>
      <c r="X45" s="146"/>
      <c r="AD45" s="146"/>
      <c r="AE45" s="146"/>
    </row>
    <row r="46" spans="1:31" s="142" customFormat="1" ht="10.95" customHeight="1">
      <c r="A46" s="470"/>
      <c r="B46" s="484"/>
      <c r="C46" s="784"/>
      <c r="D46" s="784"/>
      <c r="E46" s="784"/>
      <c r="F46" s="784"/>
      <c r="G46" s="784"/>
      <c r="H46" s="470"/>
      <c r="W46" s="146"/>
      <c r="X46" s="146"/>
      <c r="AD46" s="146"/>
      <c r="AE46" s="146"/>
    </row>
    <row r="47" spans="1:31" s="142" customFormat="1" ht="12" customHeight="1">
      <c r="A47" s="487" t="s">
        <v>426</v>
      </c>
      <c r="B47" s="778" t="s">
        <v>427</v>
      </c>
      <c r="C47" s="778" t="s">
        <v>428</v>
      </c>
      <c r="D47" s="781" t="s">
        <v>166</v>
      </c>
      <c r="E47" s="778" t="s">
        <v>429</v>
      </c>
      <c r="F47" s="782" t="s">
        <v>430</v>
      </c>
      <c r="G47" s="782" t="s">
        <v>431</v>
      </c>
      <c r="H47" s="778" t="s">
        <v>432</v>
      </c>
    </row>
    <row r="48" spans="1:31" s="142" customFormat="1" ht="12" customHeight="1">
      <c r="A48" s="487" t="s">
        <v>433</v>
      </c>
      <c r="B48" s="778"/>
      <c r="C48" s="778"/>
      <c r="D48" s="781"/>
      <c r="E48" s="778"/>
      <c r="F48" s="783"/>
      <c r="G48" s="783"/>
      <c r="H48" s="778"/>
    </row>
    <row r="49" spans="1:20" s="142" customFormat="1" ht="12.9" customHeight="1">
      <c r="A49" s="484">
        <v>31</v>
      </c>
      <c r="B49" s="356"/>
      <c r="C49" s="357"/>
      <c r="D49" s="598"/>
      <c r="E49" s="599"/>
      <c r="F49" s="600"/>
      <c r="G49" s="354" t="str">
        <f>IF(D49*F49=0,"",ROUND(D49*F49,0))</f>
        <v/>
      </c>
      <c r="H49" s="361"/>
      <c r="M49" s="169" t="s">
        <v>454</v>
      </c>
      <c r="N49" s="169"/>
      <c r="O49" s="251" t="s">
        <v>455</v>
      </c>
      <c r="R49" s="169" t="s">
        <v>454</v>
      </c>
      <c r="S49" s="169"/>
      <c r="T49" s="251" t="s">
        <v>455</v>
      </c>
    </row>
    <row r="50" spans="1:20" s="142" customFormat="1" ht="12.9" customHeight="1">
      <c r="A50" s="484">
        <v>32</v>
      </c>
      <c r="B50" s="356"/>
      <c r="C50" s="357"/>
      <c r="D50" s="358"/>
      <c r="E50" s="359"/>
      <c r="F50" s="360"/>
      <c r="G50" s="354" t="str">
        <f t="shared" ref="G50:G78" si="21">IF(D50*F50=0,"",ROUND(D50*F50,0))</f>
        <v/>
      </c>
      <c r="H50" s="361"/>
      <c r="M50" s="169" t="s">
        <v>456</v>
      </c>
      <c r="N50" s="169"/>
      <c r="O50" s="251" t="s">
        <v>457</v>
      </c>
      <c r="R50" s="169" t="s">
        <v>456</v>
      </c>
      <c r="S50" s="169"/>
      <c r="T50" s="251" t="s">
        <v>457</v>
      </c>
    </row>
    <row r="51" spans="1:20" s="142" customFormat="1" ht="12.9" customHeight="1">
      <c r="A51" s="484">
        <v>33</v>
      </c>
      <c r="B51" s="356"/>
      <c r="C51" s="357"/>
      <c r="D51" s="358"/>
      <c r="E51" s="359"/>
      <c r="F51" s="360"/>
      <c r="G51" s="354" t="str">
        <f t="shared" si="21"/>
        <v/>
      </c>
      <c r="H51" s="361"/>
      <c r="M51" s="169" t="s">
        <v>458</v>
      </c>
      <c r="N51" s="169"/>
      <c r="O51" s="251" t="s">
        <v>459</v>
      </c>
      <c r="R51" s="169" t="s">
        <v>458</v>
      </c>
      <c r="S51" s="169"/>
      <c r="T51" s="251" t="s">
        <v>459</v>
      </c>
    </row>
    <row r="52" spans="1:20" s="142" customFormat="1" ht="12.9" customHeight="1">
      <c r="A52" s="484">
        <v>34</v>
      </c>
      <c r="B52" s="356"/>
      <c r="C52" s="357"/>
      <c r="D52" s="358"/>
      <c r="E52" s="359"/>
      <c r="F52" s="360"/>
      <c r="G52" s="354" t="str">
        <f t="shared" si="21"/>
        <v/>
      </c>
      <c r="H52" s="361"/>
      <c r="M52" s="169" t="s">
        <v>460</v>
      </c>
      <c r="N52" s="169"/>
      <c r="O52" s="251" t="s">
        <v>461</v>
      </c>
      <c r="R52" s="169" t="s">
        <v>460</v>
      </c>
      <c r="S52" s="169"/>
      <c r="T52" s="251" t="s">
        <v>461</v>
      </c>
    </row>
    <row r="53" spans="1:20" s="142" customFormat="1" ht="12.9" customHeight="1">
      <c r="A53" s="484">
        <v>35</v>
      </c>
      <c r="B53" s="356"/>
      <c r="C53" s="357"/>
      <c r="D53" s="358"/>
      <c r="E53" s="359"/>
      <c r="F53" s="360"/>
      <c r="G53" s="354" t="str">
        <f t="shared" si="21"/>
        <v/>
      </c>
      <c r="H53" s="361"/>
      <c r="M53" s="169" t="s">
        <v>462</v>
      </c>
      <c r="N53" s="169"/>
      <c r="O53" s="251" t="s">
        <v>463</v>
      </c>
      <c r="R53" s="169" t="s">
        <v>462</v>
      </c>
      <c r="S53" s="169"/>
      <c r="T53" s="251" t="s">
        <v>463</v>
      </c>
    </row>
    <row r="54" spans="1:20" s="142" customFormat="1" ht="12.9" customHeight="1">
      <c r="A54" s="484">
        <v>36</v>
      </c>
      <c r="B54" s="356"/>
      <c r="C54" s="357"/>
      <c r="D54" s="358"/>
      <c r="E54" s="359"/>
      <c r="F54" s="360"/>
      <c r="G54" s="354" t="str">
        <f t="shared" si="21"/>
        <v/>
      </c>
      <c r="H54" s="361"/>
      <c r="M54" s="169"/>
      <c r="N54" s="169"/>
      <c r="O54" s="251" t="s">
        <v>464</v>
      </c>
      <c r="R54" s="169"/>
      <c r="S54" s="169"/>
      <c r="T54" s="251" t="s">
        <v>464</v>
      </c>
    </row>
    <row r="55" spans="1:20" s="142" customFormat="1" ht="12.9" customHeight="1">
      <c r="A55" s="484">
        <v>37</v>
      </c>
      <c r="B55" s="356"/>
      <c r="C55" s="357"/>
      <c r="D55" s="358"/>
      <c r="E55" s="359"/>
      <c r="F55" s="360"/>
      <c r="G55" s="354" t="str">
        <f t="shared" si="21"/>
        <v/>
      </c>
      <c r="H55" s="361"/>
      <c r="M55" s="169"/>
      <c r="N55" s="169"/>
      <c r="O55" s="251" t="s">
        <v>465</v>
      </c>
      <c r="R55" s="169"/>
      <c r="S55" s="169"/>
      <c r="T55" s="251" t="s">
        <v>465</v>
      </c>
    </row>
    <row r="56" spans="1:20" s="142" customFormat="1" ht="12.9" customHeight="1">
      <c r="A56" s="484">
        <v>38</v>
      </c>
      <c r="B56" s="356"/>
      <c r="C56" s="357"/>
      <c r="D56" s="358"/>
      <c r="E56" s="359"/>
      <c r="F56" s="360"/>
      <c r="G56" s="354" t="str">
        <f t="shared" si="21"/>
        <v/>
      </c>
      <c r="H56" s="361"/>
      <c r="M56" s="169"/>
      <c r="N56" s="169"/>
      <c r="O56" s="251" t="s">
        <v>142</v>
      </c>
      <c r="R56" s="169"/>
      <c r="S56" s="169"/>
      <c r="T56" s="251" t="s">
        <v>142</v>
      </c>
    </row>
    <row r="57" spans="1:20" s="142" customFormat="1" ht="12.9" customHeight="1">
      <c r="A57" s="484">
        <v>39</v>
      </c>
      <c r="B57" s="356"/>
      <c r="C57" s="357"/>
      <c r="D57" s="358"/>
      <c r="E57" s="359"/>
      <c r="F57" s="360"/>
      <c r="G57" s="354" t="str">
        <f t="shared" si="21"/>
        <v/>
      </c>
      <c r="H57" s="361"/>
      <c r="M57" s="169"/>
      <c r="N57" s="169"/>
      <c r="O57" s="251" t="s">
        <v>466</v>
      </c>
      <c r="R57" s="169"/>
      <c r="S57" s="169"/>
      <c r="T57" s="251" t="s">
        <v>466</v>
      </c>
    </row>
    <row r="58" spans="1:20" s="142" customFormat="1" ht="12.9" customHeight="1">
      <c r="A58" s="484">
        <v>40</v>
      </c>
      <c r="B58" s="356"/>
      <c r="C58" s="357"/>
      <c r="D58" s="358"/>
      <c r="E58" s="359"/>
      <c r="F58" s="360"/>
      <c r="G58" s="354" t="str">
        <f t="shared" si="21"/>
        <v/>
      </c>
      <c r="H58" s="361"/>
      <c r="M58" s="169"/>
      <c r="N58" s="169"/>
      <c r="O58" s="251" t="s">
        <v>467</v>
      </c>
      <c r="R58" s="169"/>
      <c r="S58" s="169"/>
      <c r="T58" s="251" t="s">
        <v>467</v>
      </c>
    </row>
    <row r="59" spans="1:20" s="142" customFormat="1" ht="12.9" customHeight="1">
      <c r="A59" s="484">
        <v>41</v>
      </c>
      <c r="B59" s="356"/>
      <c r="C59" s="357"/>
      <c r="D59" s="358"/>
      <c r="E59" s="359"/>
      <c r="F59" s="360"/>
      <c r="G59" s="354" t="str">
        <f t="shared" si="21"/>
        <v/>
      </c>
      <c r="H59" s="361"/>
      <c r="M59" s="169"/>
      <c r="N59" s="169"/>
      <c r="O59" s="251" t="s">
        <v>468</v>
      </c>
      <c r="R59" s="169"/>
      <c r="S59" s="169"/>
      <c r="T59" s="251" t="s">
        <v>468</v>
      </c>
    </row>
    <row r="60" spans="1:20" s="142" customFormat="1" ht="12.9" customHeight="1">
      <c r="A60" s="484">
        <v>42</v>
      </c>
      <c r="B60" s="356"/>
      <c r="C60" s="357"/>
      <c r="D60" s="358"/>
      <c r="E60" s="359"/>
      <c r="F60" s="360"/>
      <c r="G60" s="354" t="str">
        <f t="shared" si="21"/>
        <v/>
      </c>
      <c r="H60" s="361"/>
      <c r="M60" s="169"/>
      <c r="N60" s="169"/>
      <c r="O60" s="251" t="s">
        <v>469</v>
      </c>
      <c r="R60" s="169"/>
      <c r="S60" s="169"/>
      <c r="T60" s="251" t="s">
        <v>469</v>
      </c>
    </row>
    <row r="61" spans="1:20" s="142" customFormat="1" ht="12.9" customHeight="1">
      <c r="A61" s="484">
        <v>43</v>
      </c>
      <c r="B61" s="356"/>
      <c r="C61" s="357"/>
      <c r="D61" s="358"/>
      <c r="E61" s="359"/>
      <c r="F61" s="360"/>
      <c r="G61" s="354" t="str">
        <f t="shared" si="21"/>
        <v/>
      </c>
      <c r="H61" s="361"/>
      <c r="M61" s="169"/>
      <c r="N61" s="169"/>
      <c r="O61" s="251" t="s">
        <v>470</v>
      </c>
      <c r="R61" s="169"/>
      <c r="S61" s="169"/>
      <c r="T61" s="251" t="s">
        <v>470</v>
      </c>
    </row>
    <row r="62" spans="1:20" s="142" customFormat="1" ht="12.9" customHeight="1">
      <c r="A62" s="484">
        <v>44</v>
      </c>
      <c r="B62" s="356"/>
      <c r="C62" s="357"/>
      <c r="D62" s="358"/>
      <c r="E62" s="359"/>
      <c r="F62" s="360"/>
      <c r="G62" s="354" t="str">
        <f t="shared" si="21"/>
        <v/>
      </c>
      <c r="H62" s="361"/>
      <c r="M62" s="169"/>
      <c r="N62" s="169"/>
      <c r="O62" s="251" t="s">
        <v>471</v>
      </c>
      <c r="R62" s="169"/>
      <c r="S62" s="169"/>
      <c r="T62" s="251" t="s">
        <v>471</v>
      </c>
    </row>
    <row r="63" spans="1:20" s="142" customFormat="1" ht="12.9" customHeight="1">
      <c r="A63" s="484">
        <v>45</v>
      </c>
      <c r="B63" s="356"/>
      <c r="C63" s="357"/>
      <c r="D63" s="358"/>
      <c r="E63" s="359"/>
      <c r="F63" s="360"/>
      <c r="G63" s="354" t="str">
        <f t="shared" si="21"/>
        <v/>
      </c>
      <c r="H63" s="361"/>
      <c r="M63" s="169"/>
      <c r="N63" s="169"/>
      <c r="O63" s="169"/>
      <c r="R63" s="169"/>
      <c r="S63" s="169"/>
      <c r="T63" s="169"/>
    </row>
    <row r="64" spans="1:20" s="142" customFormat="1" ht="12.9" customHeight="1">
      <c r="A64" s="484">
        <v>46</v>
      </c>
      <c r="B64" s="356"/>
      <c r="C64" s="357"/>
      <c r="D64" s="358"/>
      <c r="E64" s="359"/>
      <c r="F64" s="360"/>
      <c r="G64" s="354" t="str">
        <f t="shared" si="21"/>
        <v/>
      </c>
      <c r="H64" s="361"/>
      <c r="M64" s="169"/>
      <c r="N64" s="169"/>
      <c r="O64" s="169"/>
      <c r="R64" s="169"/>
      <c r="S64" s="169"/>
      <c r="T64" s="169"/>
    </row>
    <row r="65" spans="1:31" s="142" customFormat="1" ht="12.9" customHeight="1">
      <c r="A65" s="484">
        <v>47</v>
      </c>
      <c r="B65" s="356"/>
      <c r="C65" s="357"/>
      <c r="D65" s="358"/>
      <c r="E65" s="359"/>
      <c r="F65" s="360"/>
      <c r="G65" s="354" t="str">
        <f t="shared" si="21"/>
        <v/>
      </c>
      <c r="H65" s="361"/>
      <c r="M65" s="169"/>
      <c r="N65" s="169"/>
      <c r="O65" s="169"/>
      <c r="R65" s="169"/>
      <c r="S65" s="169"/>
      <c r="T65" s="169"/>
    </row>
    <row r="66" spans="1:31" s="142" customFormat="1" ht="12.9" customHeight="1">
      <c r="A66" s="484">
        <v>48</v>
      </c>
      <c r="B66" s="356"/>
      <c r="C66" s="357"/>
      <c r="D66" s="358"/>
      <c r="E66" s="359"/>
      <c r="F66" s="360"/>
      <c r="G66" s="354" t="str">
        <f t="shared" si="21"/>
        <v/>
      </c>
      <c r="H66" s="361"/>
      <c r="M66" s="169"/>
      <c r="N66" s="169"/>
      <c r="O66" s="169"/>
      <c r="R66" s="169"/>
      <c r="S66" s="169"/>
      <c r="T66" s="169"/>
    </row>
    <row r="67" spans="1:31" s="142" customFormat="1" ht="12.9" customHeight="1">
      <c r="A67" s="484">
        <v>49</v>
      </c>
      <c r="B67" s="356"/>
      <c r="C67" s="357"/>
      <c r="D67" s="358"/>
      <c r="E67" s="359"/>
      <c r="F67" s="360"/>
      <c r="G67" s="354" t="str">
        <f t="shared" si="21"/>
        <v/>
      </c>
      <c r="H67" s="361"/>
      <c r="M67" s="169"/>
      <c r="N67" s="169"/>
      <c r="O67" s="169"/>
      <c r="R67" s="169"/>
      <c r="S67" s="169"/>
      <c r="T67" s="169"/>
    </row>
    <row r="68" spans="1:31" s="142" customFormat="1" ht="12.9" customHeight="1">
      <c r="A68" s="484">
        <v>50</v>
      </c>
      <c r="B68" s="356"/>
      <c r="C68" s="357"/>
      <c r="D68" s="358"/>
      <c r="E68" s="359"/>
      <c r="F68" s="360"/>
      <c r="G68" s="354" t="str">
        <f t="shared" si="21"/>
        <v/>
      </c>
      <c r="H68" s="361"/>
      <c r="W68" s="146"/>
      <c r="X68" s="146"/>
      <c r="AD68" s="146"/>
      <c r="AE68" s="146"/>
    </row>
    <row r="69" spans="1:31" s="142" customFormat="1" ht="12.9" customHeight="1">
      <c r="A69" s="484">
        <v>51</v>
      </c>
      <c r="B69" s="356"/>
      <c r="C69" s="357"/>
      <c r="D69" s="358"/>
      <c r="E69" s="359"/>
      <c r="F69" s="360"/>
      <c r="G69" s="354" t="str">
        <f t="shared" si="21"/>
        <v/>
      </c>
      <c r="H69" s="361"/>
      <c r="W69" s="146"/>
      <c r="X69" s="146"/>
      <c r="AD69" s="146"/>
      <c r="AE69" s="146"/>
    </row>
    <row r="70" spans="1:31" s="142" customFormat="1" ht="12.9" customHeight="1">
      <c r="A70" s="484">
        <v>52</v>
      </c>
      <c r="B70" s="356"/>
      <c r="C70" s="357"/>
      <c r="D70" s="358"/>
      <c r="E70" s="359"/>
      <c r="F70" s="360"/>
      <c r="G70" s="354" t="str">
        <f t="shared" si="21"/>
        <v/>
      </c>
      <c r="H70" s="361"/>
      <c r="W70" s="146"/>
      <c r="X70" s="146"/>
      <c r="AD70" s="146"/>
      <c r="AE70" s="146"/>
    </row>
    <row r="71" spans="1:31" s="142" customFormat="1" ht="12.9" customHeight="1">
      <c r="A71" s="484">
        <v>53</v>
      </c>
      <c r="B71" s="356"/>
      <c r="C71" s="357"/>
      <c r="D71" s="358"/>
      <c r="E71" s="359"/>
      <c r="F71" s="360"/>
      <c r="G71" s="354" t="str">
        <f t="shared" si="21"/>
        <v/>
      </c>
      <c r="H71" s="361"/>
      <c r="W71" s="146"/>
      <c r="X71" s="146"/>
      <c r="AD71" s="146"/>
      <c r="AE71" s="146"/>
    </row>
    <row r="72" spans="1:31" s="142" customFormat="1" ht="12.9" customHeight="1">
      <c r="A72" s="484">
        <v>54</v>
      </c>
      <c r="B72" s="356"/>
      <c r="C72" s="357"/>
      <c r="D72" s="358"/>
      <c r="E72" s="359"/>
      <c r="F72" s="360"/>
      <c r="G72" s="354" t="str">
        <f t="shared" si="21"/>
        <v/>
      </c>
      <c r="H72" s="361"/>
      <c r="W72" s="146"/>
      <c r="X72" s="146"/>
      <c r="AD72" s="146"/>
      <c r="AE72" s="146"/>
    </row>
    <row r="73" spans="1:31" s="142" customFormat="1" ht="12.9" customHeight="1">
      <c r="A73" s="484">
        <v>55</v>
      </c>
      <c r="B73" s="356"/>
      <c r="C73" s="357"/>
      <c r="D73" s="358"/>
      <c r="E73" s="359"/>
      <c r="F73" s="360"/>
      <c r="G73" s="354" t="str">
        <f t="shared" si="21"/>
        <v/>
      </c>
      <c r="H73" s="361"/>
      <c r="W73" s="146"/>
      <c r="X73" s="146"/>
      <c r="AD73" s="146"/>
      <c r="AE73" s="146"/>
    </row>
    <row r="74" spans="1:31" s="142" customFormat="1" ht="12.9" customHeight="1">
      <c r="A74" s="484">
        <v>56</v>
      </c>
      <c r="B74" s="356"/>
      <c r="C74" s="357"/>
      <c r="D74" s="358"/>
      <c r="E74" s="359"/>
      <c r="F74" s="360"/>
      <c r="G74" s="354" t="str">
        <f t="shared" si="21"/>
        <v/>
      </c>
      <c r="H74" s="361"/>
      <c r="W74" s="146"/>
      <c r="X74" s="146"/>
      <c r="AD74" s="146"/>
      <c r="AE74" s="146"/>
    </row>
    <row r="75" spans="1:31" s="142" customFormat="1" ht="12.9" customHeight="1">
      <c r="A75" s="484">
        <v>57</v>
      </c>
      <c r="B75" s="356"/>
      <c r="C75" s="357"/>
      <c r="D75" s="358"/>
      <c r="E75" s="359"/>
      <c r="F75" s="360"/>
      <c r="G75" s="354" t="str">
        <f t="shared" si="21"/>
        <v/>
      </c>
      <c r="H75" s="361"/>
      <c r="W75" s="146"/>
      <c r="X75" s="146"/>
      <c r="AD75" s="146"/>
      <c r="AE75" s="146"/>
    </row>
    <row r="76" spans="1:31" s="142" customFormat="1" ht="12.9" customHeight="1">
      <c r="A76" s="484">
        <v>58</v>
      </c>
      <c r="B76" s="356"/>
      <c r="C76" s="357"/>
      <c r="D76" s="358"/>
      <c r="E76" s="359"/>
      <c r="F76" s="360"/>
      <c r="G76" s="354" t="str">
        <f t="shared" si="21"/>
        <v/>
      </c>
      <c r="H76" s="361"/>
      <c r="W76" s="146"/>
      <c r="X76" s="146"/>
      <c r="AD76" s="146"/>
      <c r="AE76" s="146"/>
    </row>
    <row r="77" spans="1:31" s="142" customFormat="1" ht="12.9" customHeight="1">
      <c r="A77" s="484">
        <v>59</v>
      </c>
      <c r="B77" s="356"/>
      <c r="C77" s="357"/>
      <c r="D77" s="358"/>
      <c r="E77" s="359"/>
      <c r="F77" s="360"/>
      <c r="G77" s="354" t="str">
        <f t="shared" si="21"/>
        <v/>
      </c>
      <c r="H77" s="361"/>
      <c r="W77" s="146"/>
      <c r="X77" s="146"/>
      <c r="AD77" s="146"/>
      <c r="AE77" s="146"/>
    </row>
    <row r="78" spans="1:31" s="142" customFormat="1" ht="12.9" customHeight="1" thickBot="1">
      <c r="A78" s="484">
        <v>60</v>
      </c>
      <c r="B78" s="356"/>
      <c r="C78" s="357"/>
      <c r="D78" s="358"/>
      <c r="E78" s="359"/>
      <c r="F78" s="360"/>
      <c r="G78" s="354" t="str">
        <f t="shared" si="21"/>
        <v/>
      </c>
      <c r="H78" s="361"/>
      <c r="W78" s="146"/>
      <c r="X78" s="146"/>
      <c r="AD78" s="146"/>
      <c r="AE78" s="146"/>
    </row>
    <row r="79" spans="1:31" s="142" customFormat="1" ht="18.600000000000001" customHeight="1" thickBot="1">
      <c r="A79" s="470"/>
      <c r="B79" s="771" t="s">
        <v>678</v>
      </c>
      <c r="C79" s="772"/>
      <c r="D79" s="156" t="s">
        <v>439</v>
      </c>
      <c r="E79" s="157" t="s">
        <v>439</v>
      </c>
      <c r="F79" s="158" t="s">
        <v>439</v>
      </c>
      <c r="G79" s="159">
        <f>SUMIF(B49:B78,"&lt;&gt;"&amp;"▲補助対象外",G49:G78)</f>
        <v>0</v>
      </c>
      <c r="H79" s="362"/>
      <c r="W79" s="146"/>
      <c r="X79" s="146"/>
      <c r="AD79" s="146"/>
      <c r="AE79" s="146"/>
    </row>
    <row r="80" spans="1:31" s="142" customFormat="1" ht="18.600000000000001" customHeight="1" thickTop="1" thickBot="1">
      <c r="A80" s="470"/>
      <c r="B80" s="773" t="s">
        <v>679</v>
      </c>
      <c r="C80" s="774"/>
      <c r="D80" s="160" t="s">
        <v>439</v>
      </c>
      <c r="E80" s="161" t="s">
        <v>439</v>
      </c>
      <c r="F80" s="162" t="s">
        <v>439</v>
      </c>
      <c r="G80" s="163">
        <f>SUMIF(B49:B78,"▲補助対象外",G49:G78)</f>
        <v>0</v>
      </c>
      <c r="H80" s="363"/>
      <c r="W80" s="146"/>
      <c r="X80" s="146"/>
      <c r="AD80" s="146"/>
      <c r="AE80" s="146"/>
    </row>
    <row r="81" spans="1:31" ht="12" customHeight="1">
      <c r="A81" s="470" t="s">
        <v>605</v>
      </c>
      <c r="B81" s="484"/>
      <c r="C81" s="470"/>
      <c r="D81" s="469"/>
      <c r="E81" s="470"/>
      <c r="F81" s="471"/>
      <c r="G81" s="471"/>
      <c r="H81" s="470"/>
    </row>
    <row r="82" spans="1:31" s="142" customFormat="1" ht="21" customHeight="1">
      <c r="A82" s="470"/>
      <c r="B82" s="470" t="s">
        <v>424</v>
      </c>
      <c r="C82" s="775"/>
      <c r="D82" s="776"/>
      <c r="E82" s="776"/>
      <c r="F82" s="776"/>
      <c r="G82" s="218" t="s">
        <v>441</v>
      </c>
      <c r="H82" s="470"/>
      <c r="J82" s="151"/>
      <c r="W82" s="146"/>
      <c r="X82" s="146"/>
      <c r="AD82" s="146"/>
      <c r="AE82" s="146"/>
    </row>
    <row r="83" spans="1:31" s="142" customFormat="1" ht="10.95" customHeight="1">
      <c r="A83" s="470"/>
      <c r="B83" s="484"/>
      <c r="C83" s="767"/>
      <c r="D83" s="767"/>
      <c r="E83" s="767"/>
      <c r="F83" s="767"/>
      <c r="G83" s="767"/>
      <c r="H83" s="470"/>
      <c r="W83" s="146"/>
      <c r="X83" s="146"/>
      <c r="AD83" s="146"/>
      <c r="AE83" s="146"/>
    </row>
    <row r="84" spans="1:31" s="142" customFormat="1" ht="12" customHeight="1">
      <c r="A84" s="487" t="s">
        <v>426</v>
      </c>
      <c r="B84" s="778" t="s">
        <v>427</v>
      </c>
      <c r="C84" s="778" t="s">
        <v>428</v>
      </c>
      <c r="D84" s="781" t="s">
        <v>166</v>
      </c>
      <c r="E84" s="778" t="s">
        <v>429</v>
      </c>
      <c r="F84" s="782" t="s">
        <v>430</v>
      </c>
      <c r="G84" s="782" t="s">
        <v>431</v>
      </c>
      <c r="H84" s="778" t="s">
        <v>432</v>
      </c>
    </row>
    <row r="85" spans="1:31" s="142" customFormat="1" ht="12" customHeight="1">
      <c r="A85" s="487" t="s">
        <v>433</v>
      </c>
      <c r="B85" s="778"/>
      <c r="C85" s="778"/>
      <c r="D85" s="781"/>
      <c r="E85" s="778"/>
      <c r="F85" s="783"/>
      <c r="G85" s="783"/>
      <c r="H85" s="778"/>
    </row>
    <row r="86" spans="1:31" s="142" customFormat="1" ht="12.9" customHeight="1">
      <c r="A86" s="484">
        <v>61</v>
      </c>
      <c r="B86" s="356"/>
      <c r="C86" s="357"/>
      <c r="D86" s="598"/>
      <c r="E86" s="599"/>
      <c r="F86" s="600"/>
      <c r="G86" s="354" t="str">
        <f>IF(D86*F86=0,"",ROUND(D86*F86,0))</f>
        <v/>
      </c>
      <c r="H86" s="361"/>
      <c r="M86" s="169" t="s">
        <v>454</v>
      </c>
      <c r="N86" s="169"/>
      <c r="O86" s="251" t="s">
        <v>455</v>
      </c>
      <c r="R86" s="169" t="s">
        <v>454</v>
      </c>
      <c r="S86" s="169"/>
      <c r="T86" s="251" t="s">
        <v>455</v>
      </c>
    </row>
    <row r="87" spans="1:31" s="142" customFormat="1" ht="12.9" customHeight="1">
      <c r="A87" s="484">
        <v>62</v>
      </c>
      <c r="B87" s="356"/>
      <c r="C87" s="357"/>
      <c r="D87" s="358"/>
      <c r="E87" s="359"/>
      <c r="F87" s="360"/>
      <c r="G87" s="354" t="str">
        <f t="shared" ref="G87:G115" si="22">IF(D87*F87=0,"",ROUND(D87*F87,0))</f>
        <v/>
      </c>
      <c r="H87" s="361"/>
      <c r="M87" s="169" t="s">
        <v>456</v>
      </c>
      <c r="N87" s="169"/>
      <c r="O87" s="251" t="s">
        <v>457</v>
      </c>
      <c r="R87" s="169" t="s">
        <v>456</v>
      </c>
      <c r="S87" s="169"/>
      <c r="T87" s="251" t="s">
        <v>457</v>
      </c>
    </row>
    <row r="88" spans="1:31" s="142" customFormat="1" ht="12.9" customHeight="1">
      <c r="A88" s="484">
        <v>63</v>
      </c>
      <c r="B88" s="356"/>
      <c r="C88" s="357"/>
      <c r="D88" s="358"/>
      <c r="E88" s="359"/>
      <c r="F88" s="360"/>
      <c r="G88" s="354" t="str">
        <f t="shared" si="22"/>
        <v/>
      </c>
      <c r="H88" s="361"/>
      <c r="M88" s="169" t="s">
        <v>458</v>
      </c>
      <c r="N88" s="169"/>
      <c r="O88" s="251" t="s">
        <v>459</v>
      </c>
      <c r="R88" s="169" t="s">
        <v>458</v>
      </c>
      <c r="S88" s="169"/>
      <c r="T88" s="251" t="s">
        <v>459</v>
      </c>
    </row>
    <row r="89" spans="1:31" s="142" customFormat="1" ht="12.9" customHeight="1">
      <c r="A89" s="484">
        <v>64</v>
      </c>
      <c r="B89" s="356"/>
      <c r="C89" s="357"/>
      <c r="D89" s="358"/>
      <c r="E89" s="359"/>
      <c r="F89" s="360"/>
      <c r="G89" s="354" t="str">
        <f t="shared" si="22"/>
        <v/>
      </c>
      <c r="H89" s="361"/>
      <c r="M89" s="169" t="s">
        <v>460</v>
      </c>
      <c r="N89" s="169"/>
      <c r="O89" s="251" t="s">
        <v>461</v>
      </c>
      <c r="R89" s="169" t="s">
        <v>460</v>
      </c>
      <c r="S89" s="169"/>
      <c r="T89" s="251" t="s">
        <v>461</v>
      </c>
    </row>
    <row r="90" spans="1:31" s="142" customFormat="1" ht="12.9" customHeight="1">
      <c r="A90" s="484">
        <v>65</v>
      </c>
      <c r="B90" s="356"/>
      <c r="C90" s="357"/>
      <c r="D90" s="358"/>
      <c r="E90" s="359"/>
      <c r="F90" s="360"/>
      <c r="G90" s="354" t="str">
        <f t="shared" si="22"/>
        <v/>
      </c>
      <c r="H90" s="361"/>
      <c r="M90" s="169" t="s">
        <v>462</v>
      </c>
      <c r="N90" s="169"/>
      <c r="O90" s="251" t="s">
        <v>463</v>
      </c>
      <c r="R90" s="169" t="s">
        <v>462</v>
      </c>
      <c r="S90" s="169"/>
      <c r="T90" s="251" t="s">
        <v>463</v>
      </c>
    </row>
    <row r="91" spans="1:31" s="142" customFormat="1" ht="12.9" customHeight="1">
      <c r="A91" s="484">
        <v>66</v>
      </c>
      <c r="B91" s="356"/>
      <c r="C91" s="357"/>
      <c r="D91" s="358"/>
      <c r="E91" s="359"/>
      <c r="F91" s="360"/>
      <c r="G91" s="354" t="str">
        <f t="shared" si="22"/>
        <v/>
      </c>
      <c r="H91" s="361"/>
      <c r="M91" s="169"/>
      <c r="N91" s="169"/>
      <c r="O91" s="251" t="s">
        <v>464</v>
      </c>
      <c r="R91" s="169"/>
      <c r="S91" s="169"/>
      <c r="T91" s="251" t="s">
        <v>464</v>
      </c>
    </row>
    <row r="92" spans="1:31" s="142" customFormat="1" ht="12.9" customHeight="1">
      <c r="A92" s="484">
        <v>67</v>
      </c>
      <c r="B92" s="356"/>
      <c r="C92" s="357"/>
      <c r="D92" s="358"/>
      <c r="E92" s="359"/>
      <c r="F92" s="360"/>
      <c r="G92" s="354" t="str">
        <f t="shared" si="22"/>
        <v/>
      </c>
      <c r="H92" s="361"/>
      <c r="M92" s="169"/>
      <c r="N92" s="169"/>
      <c r="O92" s="251" t="s">
        <v>465</v>
      </c>
      <c r="R92" s="169"/>
      <c r="S92" s="169"/>
      <c r="T92" s="251" t="s">
        <v>465</v>
      </c>
    </row>
    <row r="93" spans="1:31" s="142" customFormat="1" ht="12.9" customHeight="1">
      <c r="A93" s="484">
        <v>68</v>
      </c>
      <c r="B93" s="356"/>
      <c r="C93" s="357"/>
      <c r="D93" s="358"/>
      <c r="E93" s="359"/>
      <c r="F93" s="360"/>
      <c r="G93" s="354" t="str">
        <f t="shared" si="22"/>
        <v/>
      </c>
      <c r="H93" s="361"/>
      <c r="M93" s="169"/>
      <c r="N93" s="169"/>
      <c r="O93" s="251" t="s">
        <v>142</v>
      </c>
      <c r="R93" s="169"/>
      <c r="S93" s="169"/>
      <c r="T93" s="251" t="s">
        <v>142</v>
      </c>
    </row>
    <row r="94" spans="1:31" s="142" customFormat="1" ht="12.9" customHeight="1">
      <c r="A94" s="484">
        <v>69</v>
      </c>
      <c r="B94" s="356"/>
      <c r="C94" s="357"/>
      <c r="D94" s="358"/>
      <c r="E94" s="359"/>
      <c r="F94" s="360"/>
      <c r="G94" s="354" t="str">
        <f t="shared" si="22"/>
        <v/>
      </c>
      <c r="H94" s="361"/>
      <c r="M94" s="169"/>
      <c r="N94" s="169"/>
      <c r="O94" s="251" t="s">
        <v>466</v>
      </c>
      <c r="R94" s="169"/>
      <c r="S94" s="169"/>
      <c r="T94" s="251" t="s">
        <v>466</v>
      </c>
    </row>
    <row r="95" spans="1:31" s="142" customFormat="1" ht="12.9" customHeight="1">
      <c r="A95" s="484">
        <v>70</v>
      </c>
      <c r="B95" s="356"/>
      <c r="C95" s="357"/>
      <c r="D95" s="358"/>
      <c r="E95" s="359"/>
      <c r="F95" s="360"/>
      <c r="G95" s="354" t="str">
        <f t="shared" si="22"/>
        <v/>
      </c>
      <c r="H95" s="361"/>
      <c r="M95" s="169"/>
      <c r="N95" s="169"/>
      <c r="O95" s="251" t="s">
        <v>467</v>
      </c>
      <c r="R95" s="169"/>
      <c r="S95" s="169"/>
      <c r="T95" s="251" t="s">
        <v>467</v>
      </c>
    </row>
    <row r="96" spans="1:31" s="142" customFormat="1" ht="12.9" customHeight="1">
      <c r="A96" s="484">
        <v>71</v>
      </c>
      <c r="B96" s="356"/>
      <c r="C96" s="357"/>
      <c r="D96" s="358"/>
      <c r="E96" s="359"/>
      <c r="F96" s="360"/>
      <c r="G96" s="354" t="str">
        <f t="shared" si="22"/>
        <v/>
      </c>
      <c r="H96" s="361"/>
      <c r="M96" s="169"/>
      <c r="N96" s="169"/>
      <c r="O96" s="251" t="s">
        <v>468</v>
      </c>
      <c r="R96" s="169"/>
      <c r="S96" s="169"/>
      <c r="T96" s="251" t="s">
        <v>468</v>
      </c>
    </row>
    <row r="97" spans="1:31" s="142" customFormat="1" ht="12.9" customHeight="1">
      <c r="A97" s="484">
        <v>72</v>
      </c>
      <c r="B97" s="356"/>
      <c r="C97" s="357"/>
      <c r="D97" s="358"/>
      <c r="E97" s="359"/>
      <c r="F97" s="360"/>
      <c r="G97" s="354" t="str">
        <f t="shared" si="22"/>
        <v/>
      </c>
      <c r="H97" s="361"/>
      <c r="M97" s="169"/>
      <c r="N97" s="169"/>
      <c r="O97" s="251" t="s">
        <v>469</v>
      </c>
      <c r="R97" s="169"/>
      <c r="S97" s="169"/>
      <c r="T97" s="251" t="s">
        <v>469</v>
      </c>
    </row>
    <row r="98" spans="1:31" s="142" customFormat="1" ht="12.9" customHeight="1">
      <c r="A98" s="484">
        <v>73</v>
      </c>
      <c r="B98" s="356"/>
      <c r="C98" s="357"/>
      <c r="D98" s="358"/>
      <c r="E98" s="359"/>
      <c r="F98" s="360"/>
      <c r="G98" s="354" t="str">
        <f t="shared" si="22"/>
        <v/>
      </c>
      <c r="H98" s="361"/>
      <c r="M98" s="169"/>
      <c r="N98" s="169"/>
      <c r="O98" s="251" t="s">
        <v>470</v>
      </c>
      <c r="R98" s="169"/>
      <c r="S98" s="169"/>
      <c r="T98" s="251" t="s">
        <v>470</v>
      </c>
    </row>
    <row r="99" spans="1:31" s="142" customFormat="1" ht="12.9" customHeight="1">
      <c r="A99" s="484">
        <v>74</v>
      </c>
      <c r="B99" s="356"/>
      <c r="C99" s="357"/>
      <c r="D99" s="358"/>
      <c r="E99" s="359"/>
      <c r="F99" s="360"/>
      <c r="G99" s="354" t="str">
        <f t="shared" si="22"/>
        <v/>
      </c>
      <c r="H99" s="361"/>
      <c r="M99" s="169"/>
      <c r="N99" s="169"/>
      <c r="O99" s="251" t="s">
        <v>471</v>
      </c>
      <c r="R99" s="169"/>
      <c r="S99" s="169"/>
      <c r="T99" s="251" t="s">
        <v>471</v>
      </c>
    </row>
    <row r="100" spans="1:31" s="142" customFormat="1" ht="12.9" customHeight="1">
      <c r="A100" s="484">
        <v>75</v>
      </c>
      <c r="B100" s="356"/>
      <c r="C100" s="357"/>
      <c r="D100" s="358"/>
      <c r="E100" s="359"/>
      <c r="F100" s="360"/>
      <c r="G100" s="354" t="str">
        <f t="shared" si="22"/>
        <v/>
      </c>
      <c r="H100" s="361"/>
      <c r="M100" s="169"/>
      <c r="N100" s="169"/>
      <c r="O100" s="169"/>
      <c r="R100" s="169"/>
      <c r="S100" s="169"/>
      <c r="T100" s="169"/>
    </row>
    <row r="101" spans="1:31" s="142" customFormat="1" ht="12.9" customHeight="1">
      <c r="A101" s="484">
        <v>76</v>
      </c>
      <c r="B101" s="356"/>
      <c r="C101" s="357"/>
      <c r="D101" s="358"/>
      <c r="E101" s="359"/>
      <c r="F101" s="360"/>
      <c r="G101" s="354" t="str">
        <f t="shared" si="22"/>
        <v/>
      </c>
      <c r="H101" s="361"/>
      <c r="M101" s="169"/>
      <c r="N101" s="169"/>
      <c r="O101" s="169"/>
      <c r="R101" s="169"/>
      <c r="S101" s="169"/>
      <c r="T101" s="169"/>
    </row>
    <row r="102" spans="1:31" s="142" customFormat="1" ht="12.9" customHeight="1">
      <c r="A102" s="484">
        <v>77</v>
      </c>
      <c r="B102" s="356"/>
      <c r="C102" s="357"/>
      <c r="D102" s="358"/>
      <c r="E102" s="359"/>
      <c r="F102" s="360"/>
      <c r="G102" s="354" t="str">
        <f t="shared" si="22"/>
        <v/>
      </c>
      <c r="H102" s="361"/>
      <c r="M102" s="169"/>
      <c r="N102" s="169"/>
      <c r="O102" s="169"/>
      <c r="R102" s="169"/>
      <c r="S102" s="169"/>
      <c r="T102" s="169"/>
    </row>
    <row r="103" spans="1:31" s="142" customFormat="1" ht="12.9" customHeight="1">
      <c r="A103" s="484">
        <v>78</v>
      </c>
      <c r="B103" s="356"/>
      <c r="C103" s="357"/>
      <c r="D103" s="358"/>
      <c r="E103" s="359"/>
      <c r="F103" s="360"/>
      <c r="G103" s="354" t="str">
        <f t="shared" si="22"/>
        <v/>
      </c>
      <c r="H103" s="361"/>
      <c r="M103" s="169"/>
      <c r="N103" s="169"/>
      <c r="O103" s="169"/>
      <c r="R103" s="169"/>
      <c r="S103" s="169"/>
      <c r="T103" s="169"/>
    </row>
    <row r="104" spans="1:31" s="142" customFormat="1" ht="12.9" customHeight="1">
      <c r="A104" s="484">
        <v>79</v>
      </c>
      <c r="B104" s="356"/>
      <c r="C104" s="357"/>
      <c r="D104" s="358"/>
      <c r="E104" s="359"/>
      <c r="F104" s="360"/>
      <c r="G104" s="354" t="str">
        <f t="shared" si="22"/>
        <v/>
      </c>
      <c r="H104" s="361"/>
      <c r="M104" s="169"/>
      <c r="N104" s="169"/>
      <c r="O104" s="169"/>
      <c r="R104" s="169"/>
      <c r="S104" s="169"/>
      <c r="T104" s="169"/>
    </row>
    <row r="105" spans="1:31" s="142" customFormat="1" ht="12.9" customHeight="1">
      <c r="A105" s="484">
        <v>80</v>
      </c>
      <c r="B105" s="356"/>
      <c r="C105" s="357"/>
      <c r="D105" s="358"/>
      <c r="E105" s="359"/>
      <c r="F105" s="360"/>
      <c r="G105" s="354" t="str">
        <f t="shared" si="22"/>
        <v/>
      </c>
      <c r="H105" s="361"/>
      <c r="W105" s="146"/>
      <c r="X105" s="146"/>
      <c r="AD105" s="146"/>
      <c r="AE105" s="146"/>
    </row>
    <row r="106" spans="1:31" s="142" customFormat="1" ht="12.9" customHeight="1">
      <c r="A106" s="484">
        <v>81</v>
      </c>
      <c r="B106" s="356"/>
      <c r="C106" s="357"/>
      <c r="D106" s="358"/>
      <c r="E106" s="359"/>
      <c r="F106" s="360"/>
      <c r="G106" s="354" t="str">
        <f t="shared" si="22"/>
        <v/>
      </c>
      <c r="H106" s="361"/>
      <c r="W106" s="146"/>
      <c r="X106" s="146"/>
      <c r="AD106" s="146"/>
      <c r="AE106" s="146"/>
    </row>
    <row r="107" spans="1:31" s="142" customFormat="1" ht="12.9" customHeight="1">
      <c r="A107" s="484">
        <v>82</v>
      </c>
      <c r="B107" s="356"/>
      <c r="C107" s="357"/>
      <c r="D107" s="358"/>
      <c r="E107" s="359"/>
      <c r="F107" s="360"/>
      <c r="G107" s="354" t="str">
        <f t="shared" si="22"/>
        <v/>
      </c>
      <c r="H107" s="361"/>
      <c r="W107" s="146"/>
      <c r="X107" s="146"/>
      <c r="AD107" s="146"/>
      <c r="AE107" s="146"/>
    </row>
    <row r="108" spans="1:31" s="142" customFormat="1" ht="12.9" customHeight="1">
      <c r="A108" s="484">
        <v>83</v>
      </c>
      <c r="B108" s="356"/>
      <c r="C108" s="357"/>
      <c r="D108" s="358"/>
      <c r="E108" s="359"/>
      <c r="F108" s="360"/>
      <c r="G108" s="354" t="str">
        <f t="shared" si="22"/>
        <v/>
      </c>
      <c r="H108" s="361"/>
      <c r="W108" s="146"/>
      <c r="X108" s="146"/>
      <c r="AD108" s="146"/>
      <c r="AE108" s="146"/>
    </row>
    <row r="109" spans="1:31" s="142" customFormat="1" ht="12.9" customHeight="1">
      <c r="A109" s="484">
        <v>84</v>
      </c>
      <c r="B109" s="356"/>
      <c r="C109" s="357"/>
      <c r="D109" s="358"/>
      <c r="E109" s="359"/>
      <c r="F109" s="360"/>
      <c r="G109" s="354" t="str">
        <f t="shared" si="22"/>
        <v/>
      </c>
      <c r="H109" s="361"/>
      <c r="W109" s="146"/>
      <c r="X109" s="146"/>
      <c r="AD109" s="146"/>
      <c r="AE109" s="146"/>
    </row>
    <row r="110" spans="1:31" s="142" customFormat="1" ht="12.9" customHeight="1">
      <c r="A110" s="484">
        <v>85</v>
      </c>
      <c r="B110" s="356"/>
      <c r="C110" s="357"/>
      <c r="D110" s="358"/>
      <c r="E110" s="359"/>
      <c r="F110" s="360"/>
      <c r="G110" s="354" t="str">
        <f t="shared" si="22"/>
        <v/>
      </c>
      <c r="H110" s="361"/>
      <c r="W110" s="146"/>
      <c r="X110" s="146"/>
      <c r="AD110" s="146"/>
      <c r="AE110" s="146"/>
    </row>
    <row r="111" spans="1:31" s="142" customFormat="1" ht="12.9" customHeight="1">
      <c r="A111" s="484">
        <v>86</v>
      </c>
      <c r="B111" s="356"/>
      <c r="C111" s="357"/>
      <c r="D111" s="358"/>
      <c r="E111" s="359"/>
      <c r="F111" s="360"/>
      <c r="G111" s="354" t="str">
        <f t="shared" si="22"/>
        <v/>
      </c>
      <c r="H111" s="361"/>
      <c r="W111" s="146"/>
      <c r="X111" s="146"/>
      <c r="AD111" s="146"/>
      <c r="AE111" s="146"/>
    </row>
    <row r="112" spans="1:31" s="142" customFormat="1" ht="12.9" customHeight="1">
      <c r="A112" s="484">
        <v>87</v>
      </c>
      <c r="B112" s="356"/>
      <c r="C112" s="357"/>
      <c r="D112" s="358"/>
      <c r="E112" s="359"/>
      <c r="F112" s="360"/>
      <c r="G112" s="354" t="str">
        <f t="shared" si="22"/>
        <v/>
      </c>
      <c r="H112" s="361"/>
      <c r="W112" s="146"/>
      <c r="X112" s="146"/>
      <c r="AD112" s="146"/>
      <c r="AE112" s="146"/>
    </row>
    <row r="113" spans="1:31" s="142" customFormat="1" ht="12.9" customHeight="1">
      <c r="A113" s="484">
        <v>88</v>
      </c>
      <c r="B113" s="356"/>
      <c r="C113" s="357"/>
      <c r="D113" s="358"/>
      <c r="E113" s="359"/>
      <c r="F113" s="360"/>
      <c r="G113" s="354" t="str">
        <f t="shared" si="22"/>
        <v/>
      </c>
      <c r="H113" s="361"/>
      <c r="W113" s="146"/>
      <c r="X113" s="146"/>
      <c r="AD113" s="146"/>
      <c r="AE113" s="146"/>
    </row>
    <row r="114" spans="1:31" s="142" customFormat="1" ht="12.9" customHeight="1">
      <c r="A114" s="484">
        <v>89</v>
      </c>
      <c r="B114" s="356"/>
      <c r="C114" s="357"/>
      <c r="D114" s="358"/>
      <c r="E114" s="359"/>
      <c r="F114" s="360"/>
      <c r="G114" s="354" t="str">
        <f t="shared" si="22"/>
        <v/>
      </c>
      <c r="H114" s="361"/>
      <c r="W114" s="146"/>
      <c r="X114" s="146"/>
      <c r="AD114" s="146"/>
      <c r="AE114" s="146"/>
    </row>
    <row r="115" spans="1:31" s="142" customFormat="1" ht="12.9" customHeight="1" thickBot="1">
      <c r="A115" s="484">
        <v>90</v>
      </c>
      <c r="B115" s="356"/>
      <c r="C115" s="357"/>
      <c r="D115" s="358"/>
      <c r="E115" s="359"/>
      <c r="F115" s="360"/>
      <c r="G115" s="354" t="str">
        <f t="shared" si="22"/>
        <v/>
      </c>
      <c r="H115" s="361"/>
      <c r="W115" s="146"/>
      <c r="X115" s="146"/>
      <c r="AD115" s="146"/>
      <c r="AE115" s="146"/>
    </row>
    <row r="116" spans="1:31" s="142" customFormat="1" ht="18.600000000000001" customHeight="1" thickBot="1">
      <c r="A116" s="470"/>
      <c r="B116" s="771" t="s">
        <v>680</v>
      </c>
      <c r="C116" s="772"/>
      <c r="D116" s="156" t="s">
        <v>439</v>
      </c>
      <c r="E116" s="157" t="s">
        <v>439</v>
      </c>
      <c r="F116" s="158" t="s">
        <v>439</v>
      </c>
      <c r="G116" s="159">
        <f>SUMIF(B86:B115,"&lt;&gt;"&amp;"▲補助対象外",G86:G115)</f>
        <v>0</v>
      </c>
      <c r="H116" s="362"/>
      <c r="W116" s="146"/>
      <c r="X116" s="146"/>
      <c r="AD116" s="146"/>
      <c r="AE116" s="146"/>
    </row>
    <row r="117" spans="1:31" s="142" customFormat="1" ht="18.600000000000001" customHeight="1" thickTop="1" thickBot="1">
      <c r="A117" s="470"/>
      <c r="B117" s="773" t="s">
        <v>681</v>
      </c>
      <c r="C117" s="774"/>
      <c r="D117" s="160" t="s">
        <v>439</v>
      </c>
      <c r="E117" s="161" t="s">
        <v>439</v>
      </c>
      <c r="F117" s="162" t="s">
        <v>439</v>
      </c>
      <c r="G117" s="163">
        <f>SUMIF(B86:B115,"▲補助対象外",G86:G115)</f>
        <v>0</v>
      </c>
      <c r="H117" s="363"/>
      <c r="W117" s="146"/>
      <c r="X117" s="146"/>
      <c r="AD117" s="146"/>
      <c r="AE117" s="146"/>
    </row>
    <row r="118" spans="1:31" ht="12" customHeight="1">
      <c r="A118" s="470" t="s">
        <v>605</v>
      </c>
      <c r="B118" s="484"/>
      <c r="C118" s="470"/>
      <c r="D118" s="469"/>
      <c r="E118" s="470"/>
      <c r="F118" s="471"/>
      <c r="G118" s="471"/>
      <c r="H118" s="470"/>
    </row>
    <row r="119" spans="1:31" s="142" customFormat="1" ht="21" customHeight="1">
      <c r="A119" s="470"/>
      <c r="B119" s="470" t="s">
        <v>424</v>
      </c>
      <c r="C119" s="775"/>
      <c r="D119" s="776"/>
      <c r="E119" s="776"/>
      <c r="F119" s="776"/>
      <c r="G119" s="217" t="s">
        <v>442</v>
      </c>
      <c r="H119" s="470"/>
      <c r="J119" s="151">
        <v>0</v>
      </c>
      <c r="W119" s="146"/>
      <c r="X119" s="146"/>
      <c r="AD119" s="146"/>
      <c r="AE119" s="146"/>
    </row>
    <row r="120" spans="1:31" s="142" customFormat="1" ht="10.95" customHeight="1">
      <c r="A120" s="470"/>
      <c r="B120" s="484"/>
      <c r="C120" s="767"/>
      <c r="D120" s="767"/>
      <c r="E120" s="767"/>
      <c r="F120" s="767"/>
      <c r="G120" s="767"/>
      <c r="H120" s="470"/>
      <c r="W120" s="146"/>
      <c r="X120" s="146"/>
      <c r="AD120" s="146"/>
      <c r="AE120" s="146"/>
    </row>
    <row r="121" spans="1:31" s="142" customFormat="1" ht="12" customHeight="1">
      <c r="A121" s="487" t="s">
        <v>426</v>
      </c>
      <c r="B121" s="778" t="s">
        <v>427</v>
      </c>
      <c r="C121" s="778" t="s">
        <v>428</v>
      </c>
      <c r="D121" s="781" t="s">
        <v>166</v>
      </c>
      <c r="E121" s="778" t="s">
        <v>429</v>
      </c>
      <c r="F121" s="782" t="s">
        <v>430</v>
      </c>
      <c r="G121" s="782" t="s">
        <v>431</v>
      </c>
      <c r="H121" s="778" t="s">
        <v>432</v>
      </c>
    </row>
    <row r="122" spans="1:31" s="142" customFormat="1" ht="12" customHeight="1">
      <c r="A122" s="487" t="s">
        <v>433</v>
      </c>
      <c r="B122" s="778"/>
      <c r="C122" s="778"/>
      <c r="D122" s="781"/>
      <c r="E122" s="778"/>
      <c r="F122" s="783"/>
      <c r="G122" s="783"/>
      <c r="H122" s="778"/>
    </row>
    <row r="123" spans="1:31" s="142" customFormat="1" ht="12.9" customHeight="1">
      <c r="A123" s="484">
        <v>91</v>
      </c>
      <c r="B123" s="356"/>
      <c r="C123" s="357"/>
      <c r="D123" s="358"/>
      <c r="E123" s="359"/>
      <c r="F123" s="360"/>
      <c r="G123" s="354" t="str">
        <f>IF(D123*F123=0,"",ROUND(D123*F123,0))</f>
        <v/>
      </c>
      <c r="H123" s="361"/>
      <c r="M123" s="169" t="s">
        <v>454</v>
      </c>
      <c r="N123" s="169"/>
      <c r="O123" s="251" t="s">
        <v>455</v>
      </c>
      <c r="R123" s="169" t="s">
        <v>454</v>
      </c>
      <c r="S123" s="169"/>
      <c r="T123" s="251" t="s">
        <v>455</v>
      </c>
    </row>
    <row r="124" spans="1:31" s="142" customFormat="1" ht="12.9" customHeight="1">
      <c r="A124" s="484">
        <v>92</v>
      </c>
      <c r="B124" s="356"/>
      <c r="C124" s="357"/>
      <c r="D124" s="358"/>
      <c r="E124" s="359"/>
      <c r="F124" s="360"/>
      <c r="G124" s="354" t="str">
        <f t="shared" ref="G124:G152" si="23">IF(D124*F124=0,"",ROUND(D124*F124,0))</f>
        <v/>
      </c>
      <c r="H124" s="361"/>
      <c r="M124" s="169" t="s">
        <v>456</v>
      </c>
      <c r="N124" s="169"/>
      <c r="O124" s="251" t="s">
        <v>457</v>
      </c>
      <c r="R124" s="169" t="s">
        <v>456</v>
      </c>
      <c r="S124" s="169"/>
      <c r="T124" s="251" t="s">
        <v>457</v>
      </c>
    </row>
    <row r="125" spans="1:31" s="142" customFormat="1" ht="12.9" customHeight="1">
      <c r="A125" s="484">
        <v>93</v>
      </c>
      <c r="B125" s="356"/>
      <c r="C125" s="357"/>
      <c r="D125" s="358"/>
      <c r="E125" s="359"/>
      <c r="F125" s="360"/>
      <c r="G125" s="354" t="str">
        <f t="shared" si="23"/>
        <v/>
      </c>
      <c r="H125" s="361"/>
      <c r="M125" s="169" t="s">
        <v>458</v>
      </c>
      <c r="N125" s="169"/>
      <c r="O125" s="251" t="s">
        <v>459</v>
      </c>
      <c r="R125" s="169" t="s">
        <v>458</v>
      </c>
      <c r="S125" s="169"/>
      <c r="T125" s="251" t="s">
        <v>459</v>
      </c>
    </row>
    <row r="126" spans="1:31" s="142" customFormat="1" ht="12.9" customHeight="1">
      <c r="A126" s="484">
        <v>94</v>
      </c>
      <c r="B126" s="356"/>
      <c r="C126" s="357"/>
      <c r="D126" s="358"/>
      <c r="E126" s="359"/>
      <c r="F126" s="360"/>
      <c r="G126" s="354" t="str">
        <f t="shared" si="23"/>
        <v/>
      </c>
      <c r="H126" s="361"/>
      <c r="M126" s="169" t="s">
        <v>460</v>
      </c>
      <c r="N126" s="169"/>
      <c r="O126" s="251" t="s">
        <v>461</v>
      </c>
      <c r="R126" s="169" t="s">
        <v>460</v>
      </c>
      <c r="S126" s="169"/>
      <c r="T126" s="251" t="s">
        <v>461</v>
      </c>
    </row>
    <row r="127" spans="1:31" s="142" customFormat="1" ht="12.9" customHeight="1">
      <c r="A127" s="484">
        <v>95</v>
      </c>
      <c r="B127" s="356"/>
      <c r="C127" s="357"/>
      <c r="D127" s="358"/>
      <c r="E127" s="359"/>
      <c r="F127" s="360"/>
      <c r="G127" s="354" t="str">
        <f t="shared" si="23"/>
        <v/>
      </c>
      <c r="H127" s="361"/>
      <c r="M127" s="169" t="s">
        <v>462</v>
      </c>
      <c r="N127" s="169"/>
      <c r="O127" s="251" t="s">
        <v>463</v>
      </c>
      <c r="R127" s="169" t="s">
        <v>462</v>
      </c>
      <c r="S127" s="169"/>
      <c r="T127" s="251" t="s">
        <v>463</v>
      </c>
    </row>
    <row r="128" spans="1:31" s="142" customFormat="1" ht="12.9" customHeight="1">
      <c r="A128" s="484">
        <v>96</v>
      </c>
      <c r="B128" s="356"/>
      <c r="C128" s="357"/>
      <c r="D128" s="358"/>
      <c r="E128" s="359"/>
      <c r="F128" s="360"/>
      <c r="G128" s="354" t="str">
        <f t="shared" si="23"/>
        <v/>
      </c>
      <c r="H128" s="361"/>
      <c r="M128" s="169"/>
      <c r="N128" s="169"/>
      <c r="O128" s="251" t="s">
        <v>464</v>
      </c>
      <c r="R128" s="169"/>
      <c r="S128" s="169"/>
      <c r="T128" s="251" t="s">
        <v>464</v>
      </c>
    </row>
    <row r="129" spans="1:31" s="142" customFormat="1" ht="12.9" customHeight="1">
      <c r="A129" s="484">
        <v>97</v>
      </c>
      <c r="B129" s="356"/>
      <c r="C129" s="357"/>
      <c r="D129" s="358"/>
      <c r="E129" s="359"/>
      <c r="F129" s="360"/>
      <c r="G129" s="354" t="str">
        <f t="shared" si="23"/>
        <v/>
      </c>
      <c r="H129" s="361"/>
      <c r="M129" s="169"/>
      <c r="N129" s="169"/>
      <c r="O129" s="251" t="s">
        <v>465</v>
      </c>
      <c r="R129" s="169"/>
      <c r="S129" s="169"/>
      <c r="T129" s="251" t="s">
        <v>465</v>
      </c>
    </row>
    <row r="130" spans="1:31" s="142" customFormat="1" ht="12.9" customHeight="1">
      <c r="A130" s="484">
        <v>98</v>
      </c>
      <c r="B130" s="356"/>
      <c r="C130" s="357"/>
      <c r="D130" s="358"/>
      <c r="E130" s="359"/>
      <c r="F130" s="360"/>
      <c r="G130" s="354" t="str">
        <f t="shared" si="23"/>
        <v/>
      </c>
      <c r="H130" s="361"/>
      <c r="M130" s="169"/>
      <c r="N130" s="169"/>
      <c r="O130" s="251" t="s">
        <v>142</v>
      </c>
      <c r="R130" s="169"/>
      <c r="S130" s="169"/>
      <c r="T130" s="251" t="s">
        <v>142</v>
      </c>
    </row>
    <row r="131" spans="1:31" s="142" customFormat="1" ht="12.9" customHeight="1">
      <c r="A131" s="484">
        <v>99</v>
      </c>
      <c r="B131" s="356"/>
      <c r="C131" s="357"/>
      <c r="D131" s="358"/>
      <c r="E131" s="359"/>
      <c r="F131" s="360"/>
      <c r="G131" s="354" t="str">
        <f t="shared" si="23"/>
        <v/>
      </c>
      <c r="H131" s="361"/>
      <c r="M131" s="169"/>
      <c r="N131" s="169"/>
      <c r="O131" s="251" t="s">
        <v>466</v>
      </c>
      <c r="R131" s="169"/>
      <c r="S131" s="169"/>
      <c r="T131" s="251" t="s">
        <v>466</v>
      </c>
    </row>
    <row r="132" spans="1:31" s="142" customFormat="1" ht="12.9" customHeight="1">
      <c r="A132" s="484">
        <v>100</v>
      </c>
      <c r="B132" s="356"/>
      <c r="C132" s="357"/>
      <c r="D132" s="358"/>
      <c r="E132" s="359"/>
      <c r="F132" s="360"/>
      <c r="G132" s="354" t="str">
        <f t="shared" si="23"/>
        <v/>
      </c>
      <c r="H132" s="361"/>
      <c r="M132" s="169"/>
      <c r="N132" s="169"/>
      <c r="O132" s="251" t="s">
        <v>467</v>
      </c>
      <c r="R132" s="169"/>
      <c r="S132" s="169"/>
      <c r="T132" s="251" t="s">
        <v>467</v>
      </c>
    </row>
    <row r="133" spans="1:31" s="142" customFormat="1" ht="12.9" customHeight="1">
      <c r="A133" s="484">
        <v>101</v>
      </c>
      <c r="B133" s="356"/>
      <c r="C133" s="357"/>
      <c r="D133" s="358"/>
      <c r="E133" s="359"/>
      <c r="F133" s="360"/>
      <c r="G133" s="354" t="str">
        <f t="shared" si="23"/>
        <v/>
      </c>
      <c r="H133" s="361"/>
      <c r="M133" s="169"/>
      <c r="N133" s="169"/>
      <c r="O133" s="251" t="s">
        <v>468</v>
      </c>
      <c r="R133" s="169"/>
      <c r="S133" s="169"/>
      <c r="T133" s="251" t="s">
        <v>468</v>
      </c>
    </row>
    <row r="134" spans="1:31" s="142" customFormat="1" ht="12.9" customHeight="1">
      <c r="A134" s="484">
        <v>102</v>
      </c>
      <c r="B134" s="356"/>
      <c r="C134" s="357"/>
      <c r="D134" s="358"/>
      <c r="E134" s="359"/>
      <c r="F134" s="360"/>
      <c r="G134" s="354" t="str">
        <f t="shared" si="23"/>
        <v/>
      </c>
      <c r="H134" s="361"/>
      <c r="M134" s="169"/>
      <c r="N134" s="169"/>
      <c r="O134" s="251" t="s">
        <v>469</v>
      </c>
      <c r="R134" s="169"/>
      <c r="S134" s="169"/>
      <c r="T134" s="251" t="s">
        <v>469</v>
      </c>
    </row>
    <row r="135" spans="1:31" s="142" customFormat="1" ht="12.9" customHeight="1">
      <c r="A135" s="484">
        <v>103</v>
      </c>
      <c r="B135" s="356"/>
      <c r="C135" s="357"/>
      <c r="D135" s="358"/>
      <c r="E135" s="359"/>
      <c r="F135" s="360"/>
      <c r="G135" s="354" t="str">
        <f t="shared" si="23"/>
        <v/>
      </c>
      <c r="H135" s="361"/>
      <c r="M135" s="169"/>
      <c r="N135" s="169"/>
      <c r="O135" s="251" t="s">
        <v>470</v>
      </c>
      <c r="R135" s="169"/>
      <c r="S135" s="169"/>
      <c r="T135" s="251" t="s">
        <v>470</v>
      </c>
    </row>
    <row r="136" spans="1:31" s="142" customFormat="1" ht="12.9" customHeight="1">
      <c r="A136" s="484">
        <v>104</v>
      </c>
      <c r="B136" s="356"/>
      <c r="C136" s="357"/>
      <c r="D136" s="358"/>
      <c r="E136" s="359"/>
      <c r="F136" s="360"/>
      <c r="G136" s="354" t="str">
        <f t="shared" si="23"/>
        <v/>
      </c>
      <c r="H136" s="361"/>
      <c r="M136" s="169"/>
      <c r="N136" s="169"/>
      <c r="O136" s="251" t="s">
        <v>471</v>
      </c>
      <c r="R136" s="169"/>
      <c r="S136" s="169"/>
      <c r="T136" s="251" t="s">
        <v>471</v>
      </c>
    </row>
    <row r="137" spans="1:31" s="142" customFormat="1" ht="12.9" customHeight="1">
      <c r="A137" s="484">
        <v>105</v>
      </c>
      <c r="B137" s="356"/>
      <c r="C137" s="357"/>
      <c r="D137" s="358"/>
      <c r="E137" s="359"/>
      <c r="F137" s="360"/>
      <c r="G137" s="354" t="str">
        <f t="shared" si="23"/>
        <v/>
      </c>
      <c r="H137" s="361"/>
      <c r="M137" s="169"/>
      <c r="N137" s="169"/>
      <c r="O137" s="169"/>
      <c r="R137" s="169"/>
      <c r="S137" s="169"/>
      <c r="T137" s="169"/>
    </row>
    <row r="138" spans="1:31" s="142" customFormat="1" ht="12.9" customHeight="1">
      <c r="A138" s="484">
        <v>106</v>
      </c>
      <c r="B138" s="356"/>
      <c r="C138" s="357"/>
      <c r="D138" s="358"/>
      <c r="E138" s="359"/>
      <c r="F138" s="360"/>
      <c r="G138" s="354" t="str">
        <f t="shared" si="23"/>
        <v/>
      </c>
      <c r="H138" s="361"/>
      <c r="M138" s="169"/>
      <c r="N138" s="169"/>
      <c r="O138" s="169"/>
      <c r="R138" s="169"/>
      <c r="S138" s="169"/>
      <c r="T138" s="169"/>
    </row>
    <row r="139" spans="1:31" s="142" customFormat="1" ht="12.9" customHeight="1">
      <c r="A139" s="484">
        <v>107</v>
      </c>
      <c r="B139" s="356"/>
      <c r="C139" s="357"/>
      <c r="D139" s="358"/>
      <c r="E139" s="359"/>
      <c r="F139" s="360"/>
      <c r="G139" s="354" t="str">
        <f t="shared" si="23"/>
        <v/>
      </c>
      <c r="H139" s="361"/>
      <c r="M139" s="169"/>
      <c r="N139" s="169"/>
      <c r="O139" s="169"/>
      <c r="R139" s="169"/>
      <c r="S139" s="169"/>
      <c r="T139" s="169"/>
    </row>
    <row r="140" spans="1:31" s="142" customFormat="1" ht="12.9" customHeight="1">
      <c r="A140" s="484">
        <v>108</v>
      </c>
      <c r="B140" s="356"/>
      <c r="C140" s="357"/>
      <c r="D140" s="358"/>
      <c r="E140" s="359"/>
      <c r="F140" s="360"/>
      <c r="G140" s="354" t="str">
        <f t="shared" si="23"/>
        <v/>
      </c>
      <c r="H140" s="361"/>
      <c r="M140" s="169"/>
      <c r="N140" s="169"/>
      <c r="O140" s="169"/>
      <c r="R140" s="169"/>
      <c r="S140" s="169"/>
      <c r="T140" s="169"/>
    </row>
    <row r="141" spans="1:31" s="142" customFormat="1" ht="12.9" customHeight="1">
      <c r="A141" s="484">
        <v>109</v>
      </c>
      <c r="B141" s="356"/>
      <c r="C141" s="357"/>
      <c r="D141" s="358"/>
      <c r="E141" s="359"/>
      <c r="F141" s="360"/>
      <c r="G141" s="354" t="str">
        <f t="shared" si="23"/>
        <v/>
      </c>
      <c r="H141" s="361"/>
      <c r="M141" s="169"/>
      <c r="N141" s="169"/>
      <c r="O141" s="169"/>
      <c r="R141" s="169"/>
      <c r="S141" s="169"/>
      <c r="T141" s="169"/>
    </row>
    <row r="142" spans="1:31" s="142" customFormat="1" ht="12.9" customHeight="1">
      <c r="A142" s="484">
        <v>110</v>
      </c>
      <c r="B142" s="356"/>
      <c r="C142" s="357"/>
      <c r="D142" s="358"/>
      <c r="E142" s="359"/>
      <c r="F142" s="360"/>
      <c r="G142" s="354" t="str">
        <f t="shared" si="23"/>
        <v/>
      </c>
      <c r="H142" s="361"/>
      <c r="W142" s="146"/>
      <c r="X142" s="146"/>
      <c r="AD142" s="146"/>
      <c r="AE142" s="146"/>
    </row>
    <row r="143" spans="1:31" s="142" customFormat="1" ht="12.9" customHeight="1">
      <c r="A143" s="484">
        <v>111</v>
      </c>
      <c r="B143" s="356"/>
      <c r="C143" s="357"/>
      <c r="D143" s="358"/>
      <c r="E143" s="359"/>
      <c r="F143" s="360"/>
      <c r="G143" s="354" t="str">
        <f t="shared" si="23"/>
        <v/>
      </c>
      <c r="H143" s="361"/>
      <c r="W143" s="146"/>
      <c r="X143" s="146"/>
      <c r="AD143" s="146"/>
      <c r="AE143" s="146"/>
    </row>
    <row r="144" spans="1:31" s="142" customFormat="1" ht="12.9" customHeight="1">
      <c r="A144" s="484">
        <v>112</v>
      </c>
      <c r="B144" s="356"/>
      <c r="C144" s="357"/>
      <c r="D144" s="358"/>
      <c r="E144" s="359"/>
      <c r="F144" s="360"/>
      <c r="G144" s="354" t="str">
        <f t="shared" si="23"/>
        <v/>
      </c>
      <c r="H144" s="361"/>
      <c r="W144" s="146"/>
      <c r="X144" s="146"/>
      <c r="AD144" s="146"/>
      <c r="AE144" s="146"/>
    </row>
    <row r="145" spans="1:31" s="142" customFormat="1" ht="12.9" customHeight="1">
      <c r="A145" s="484">
        <v>113</v>
      </c>
      <c r="B145" s="356"/>
      <c r="C145" s="357"/>
      <c r="D145" s="358"/>
      <c r="E145" s="359"/>
      <c r="F145" s="360"/>
      <c r="G145" s="354" t="str">
        <f t="shared" si="23"/>
        <v/>
      </c>
      <c r="H145" s="361"/>
      <c r="W145" s="146"/>
      <c r="X145" s="146"/>
      <c r="AD145" s="146"/>
      <c r="AE145" s="146"/>
    </row>
    <row r="146" spans="1:31" s="142" customFormat="1" ht="12.9" customHeight="1">
      <c r="A146" s="484">
        <v>114</v>
      </c>
      <c r="B146" s="356"/>
      <c r="C146" s="357"/>
      <c r="D146" s="358"/>
      <c r="E146" s="359"/>
      <c r="F146" s="360"/>
      <c r="G146" s="354" t="str">
        <f t="shared" si="23"/>
        <v/>
      </c>
      <c r="H146" s="361"/>
      <c r="W146" s="146"/>
      <c r="X146" s="146"/>
      <c r="AD146" s="146"/>
      <c r="AE146" s="146"/>
    </row>
    <row r="147" spans="1:31" s="142" customFormat="1" ht="12.9" customHeight="1">
      <c r="A147" s="484">
        <v>115</v>
      </c>
      <c r="B147" s="356"/>
      <c r="C147" s="357"/>
      <c r="D147" s="358"/>
      <c r="E147" s="359"/>
      <c r="F147" s="360"/>
      <c r="G147" s="354" t="str">
        <f t="shared" si="23"/>
        <v/>
      </c>
      <c r="H147" s="361"/>
      <c r="W147" s="146"/>
      <c r="X147" s="146"/>
      <c r="AD147" s="146"/>
      <c r="AE147" s="146"/>
    </row>
    <row r="148" spans="1:31" s="142" customFormat="1" ht="12.9" customHeight="1">
      <c r="A148" s="484">
        <v>116</v>
      </c>
      <c r="B148" s="356"/>
      <c r="C148" s="357"/>
      <c r="D148" s="358"/>
      <c r="E148" s="359"/>
      <c r="F148" s="360"/>
      <c r="G148" s="354" t="str">
        <f t="shared" si="23"/>
        <v/>
      </c>
      <c r="H148" s="361"/>
      <c r="W148" s="146"/>
      <c r="X148" s="146"/>
      <c r="AD148" s="146"/>
      <c r="AE148" s="146"/>
    </row>
    <row r="149" spans="1:31" s="142" customFormat="1" ht="12.9" customHeight="1">
      <c r="A149" s="484">
        <v>117</v>
      </c>
      <c r="B149" s="356"/>
      <c r="C149" s="357"/>
      <c r="D149" s="358"/>
      <c r="E149" s="359"/>
      <c r="F149" s="360"/>
      <c r="G149" s="354" t="str">
        <f t="shared" si="23"/>
        <v/>
      </c>
      <c r="H149" s="361"/>
      <c r="W149" s="146"/>
      <c r="X149" s="146"/>
      <c r="AD149" s="146"/>
      <c r="AE149" s="146"/>
    </row>
    <row r="150" spans="1:31" s="142" customFormat="1" ht="12.9" customHeight="1">
      <c r="A150" s="484">
        <v>118</v>
      </c>
      <c r="B150" s="356"/>
      <c r="C150" s="357"/>
      <c r="D150" s="358"/>
      <c r="E150" s="359"/>
      <c r="F150" s="360"/>
      <c r="G150" s="354" t="str">
        <f t="shared" si="23"/>
        <v/>
      </c>
      <c r="H150" s="361"/>
      <c r="W150" s="146"/>
      <c r="X150" s="146"/>
      <c r="AD150" s="146"/>
      <c r="AE150" s="146"/>
    </row>
    <row r="151" spans="1:31" s="142" customFormat="1" ht="12.9" customHeight="1">
      <c r="A151" s="484">
        <v>119</v>
      </c>
      <c r="B151" s="356"/>
      <c r="C151" s="357"/>
      <c r="D151" s="358"/>
      <c r="E151" s="359"/>
      <c r="F151" s="360"/>
      <c r="G151" s="354" t="str">
        <f t="shared" si="23"/>
        <v/>
      </c>
      <c r="H151" s="361"/>
      <c r="W151" s="146"/>
      <c r="X151" s="146"/>
      <c r="AD151" s="146"/>
      <c r="AE151" s="146"/>
    </row>
    <row r="152" spans="1:31" s="142" customFormat="1" ht="12.9" customHeight="1" thickBot="1">
      <c r="A152" s="484">
        <v>120</v>
      </c>
      <c r="B152" s="356"/>
      <c r="C152" s="357"/>
      <c r="D152" s="358"/>
      <c r="E152" s="359"/>
      <c r="F152" s="360"/>
      <c r="G152" s="354" t="str">
        <f t="shared" si="23"/>
        <v/>
      </c>
      <c r="H152" s="361"/>
      <c r="W152" s="146"/>
      <c r="X152" s="146"/>
      <c r="AD152" s="146"/>
      <c r="AE152" s="146"/>
    </row>
    <row r="153" spans="1:31" s="142" customFormat="1" ht="18.600000000000001" customHeight="1" thickBot="1">
      <c r="A153" s="470"/>
      <c r="B153" s="771" t="s">
        <v>682</v>
      </c>
      <c r="C153" s="772"/>
      <c r="D153" s="156" t="s">
        <v>439</v>
      </c>
      <c r="E153" s="157" t="s">
        <v>439</v>
      </c>
      <c r="F153" s="158" t="s">
        <v>439</v>
      </c>
      <c r="G153" s="159">
        <f>SUMIF(B123:B152,"&lt;&gt;"&amp;"▲補助対象外",G123:G152)</f>
        <v>0</v>
      </c>
      <c r="H153" s="362"/>
      <c r="W153" s="146"/>
      <c r="X153" s="146"/>
      <c r="AD153" s="146"/>
      <c r="AE153" s="146"/>
    </row>
    <row r="154" spans="1:31" s="142" customFormat="1" ht="18.600000000000001" customHeight="1" thickTop="1" thickBot="1">
      <c r="A154" s="470"/>
      <c r="B154" s="773" t="s">
        <v>683</v>
      </c>
      <c r="C154" s="774"/>
      <c r="D154" s="160" t="s">
        <v>439</v>
      </c>
      <c r="E154" s="161" t="s">
        <v>439</v>
      </c>
      <c r="F154" s="162" t="s">
        <v>439</v>
      </c>
      <c r="G154" s="163">
        <f>SUMIF(B123:B152,"▲補助対象外",G123:G152)</f>
        <v>0</v>
      </c>
      <c r="H154" s="363"/>
      <c r="W154" s="146"/>
      <c r="X154" s="146"/>
      <c r="AD154" s="146"/>
      <c r="AE154" s="146"/>
    </row>
    <row r="155" spans="1:31" ht="12" customHeight="1">
      <c r="A155" s="470" t="s">
        <v>605</v>
      </c>
      <c r="B155" s="484"/>
      <c r="C155" s="470"/>
      <c r="D155" s="469"/>
      <c r="E155" s="470"/>
      <c r="F155" s="471"/>
      <c r="G155" s="471"/>
      <c r="H155" s="470"/>
    </row>
    <row r="156" spans="1:31" s="142" customFormat="1" ht="21" customHeight="1">
      <c r="A156" s="470"/>
      <c r="B156" s="142" t="s">
        <v>424</v>
      </c>
      <c r="C156" s="775"/>
      <c r="D156" s="776"/>
      <c r="E156" s="776"/>
      <c r="F156" s="776"/>
      <c r="G156" s="217" t="s">
        <v>443</v>
      </c>
      <c r="H156" s="470"/>
      <c r="J156" s="151">
        <v>0</v>
      </c>
      <c r="W156" s="146"/>
      <c r="X156" s="146"/>
      <c r="AD156" s="146"/>
      <c r="AE156" s="146"/>
    </row>
    <row r="157" spans="1:31" s="142" customFormat="1" ht="10.95" customHeight="1">
      <c r="A157" s="470"/>
      <c r="B157" s="484"/>
      <c r="C157" s="767"/>
      <c r="D157" s="767"/>
      <c r="E157" s="767"/>
      <c r="F157" s="767"/>
      <c r="G157" s="767"/>
      <c r="H157" s="470"/>
      <c r="W157" s="146"/>
      <c r="X157" s="146"/>
      <c r="AD157" s="146"/>
      <c r="AE157" s="146"/>
    </row>
    <row r="158" spans="1:31" s="142" customFormat="1" ht="12" customHeight="1">
      <c r="A158" s="488" t="s">
        <v>426</v>
      </c>
      <c r="B158" s="770" t="s">
        <v>427</v>
      </c>
      <c r="C158" s="770" t="s">
        <v>428</v>
      </c>
      <c r="D158" s="777" t="s">
        <v>166</v>
      </c>
      <c r="E158" s="770" t="s">
        <v>429</v>
      </c>
      <c r="F158" s="768" t="s">
        <v>430</v>
      </c>
      <c r="G158" s="768" t="s">
        <v>431</v>
      </c>
      <c r="H158" s="770" t="s">
        <v>432</v>
      </c>
    </row>
    <row r="159" spans="1:31" s="142" customFormat="1" ht="12" customHeight="1">
      <c r="A159" s="488" t="s">
        <v>433</v>
      </c>
      <c r="B159" s="770"/>
      <c r="C159" s="770"/>
      <c r="D159" s="777"/>
      <c r="E159" s="770"/>
      <c r="F159" s="769"/>
      <c r="G159" s="769"/>
      <c r="H159" s="770"/>
    </row>
    <row r="160" spans="1:31" s="142" customFormat="1" ht="12.9" customHeight="1">
      <c r="A160" s="484">
        <v>121</v>
      </c>
      <c r="B160" s="356"/>
      <c r="C160" s="357"/>
      <c r="D160" s="358"/>
      <c r="E160" s="359"/>
      <c r="F160" s="360"/>
      <c r="G160" s="354" t="str">
        <f>IF(D160*F160=0,"",ROUND(D160*F160,0))</f>
        <v/>
      </c>
      <c r="H160" s="361"/>
      <c r="M160" s="169" t="s">
        <v>454</v>
      </c>
      <c r="N160" s="169"/>
      <c r="O160" s="251" t="s">
        <v>455</v>
      </c>
      <c r="R160" s="169" t="s">
        <v>454</v>
      </c>
      <c r="S160" s="169"/>
      <c r="T160" s="251" t="s">
        <v>455</v>
      </c>
    </row>
    <row r="161" spans="1:20" s="142" customFormat="1" ht="12.9" customHeight="1">
      <c r="A161" s="484">
        <v>122</v>
      </c>
      <c r="B161" s="356"/>
      <c r="C161" s="357"/>
      <c r="D161" s="358"/>
      <c r="E161" s="359"/>
      <c r="F161" s="360"/>
      <c r="G161" s="354" t="str">
        <f t="shared" ref="G161:G189" si="24">IF(D161*F161=0,"",ROUND(D161*F161,0))</f>
        <v/>
      </c>
      <c r="H161" s="361"/>
      <c r="M161" s="169" t="s">
        <v>456</v>
      </c>
      <c r="N161" s="169"/>
      <c r="O161" s="251" t="s">
        <v>457</v>
      </c>
      <c r="R161" s="169" t="s">
        <v>456</v>
      </c>
      <c r="S161" s="169"/>
      <c r="T161" s="251" t="s">
        <v>457</v>
      </c>
    </row>
    <row r="162" spans="1:20" s="142" customFormat="1" ht="12.9" customHeight="1">
      <c r="A162" s="484">
        <v>123</v>
      </c>
      <c r="B162" s="356"/>
      <c r="C162" s="357"/>
      <c r="D162" s="358"/>
      <c r="E162" s="359"/>
      <c r="F162" s="360"/>
      <c r="G162" s="354" t="str">
        <f t="shared" si="24"/>
        <v/>
      </c>
      <c r="H162" s="361"/>
      <c r="M162" s="169" t="s">
        <v>458</v>
      </c>
      <c r="N162" s="169"/>
      <c r="O162" s="251" t="s">
        <v>459</v>
      </c>
      <c r="R162" s="169" t="s">
        <v>458</v>
      </c>
      <c r="S162" s="169"/>
      <c r="T162" s="251" t="s">
        <v>459</v>
      </c>
    </row>
    <row r="163" spans="1:20" s="142" customFormat="1" ht="12.9" customHeight="1">
      <c r="A163" s="484">
        <v>124</v>
      </c>
      <c r="B163" s="356"/>
      <c r="C163" s="357"/>
      <c r="D163" s="358"/>
      <c r="E163" s="359"/>
      <c r="F163" s="360"/>
      <c r="G163" s="354" t="str">
        <f t="shared" si="24"/>
        <v/>
      </c>
      <c r="H163" s="361"/>
      <c r="M163" s="169" t="s">
        <v>460</v>
      </c>
      <c r="N163" s="169"/>
      <c r="O163" s="251" t="s">
        <v>461</v>
      </c>
      <c r="R163" s="169" t="s">
        <v>460</v>
      </c>
      <c r="S163" s="169"/>
      <c r="T163" s="251" t="s">
        <v>461</v>
      </c>
    </row>
    <row r="164" spans="1:20" s="142" customFormat="1" ht="12.9" customHeight="1">
      <c r="A164" s="484">
        <v>125</v>
      </c>
      <c r="B164" s="356"/>
      <c r="C164" s="357"/>
      <c r="D164" s="358"/>
      <c r="E164" s="359"/>
      <c r="F164" s="360"/>
      <c r="G164" s="354" t="str">
        <f t="shared" si="24"/>
        <v/>
      </c>
      <c r="H164" s="361"/>
      <c r="M164" s="169" t="s">
        <v>462</v>
      </c>
      <c r="N164" s="169"/>
      <c r="O164" s="251" t="s">
        <v>463</v>
      </c>
      <c r="R164" s="169" t="s">
        <v>462</v>
      </c>
      <c r="S164" s="169"/>
      <c r="T164" s="251" t="s">
        <v>463</v>
      </c>
    </row>
    <row r="165" spans="1:20" s="142" customFormat="1" ht="12.9" customHeight="1">
      <c r="A165" s="484">
        <v>126</v>
      </c>
      <c r="B165" s="356"/>
      <c r="C165" s="357"/>
      <c r="D165" s="358"/>
      <c r="E165" s="359"/>
      <c r="F165" s="360"/>
      <c r="G165" s="354" t="str">
        <f t="shared" si="24"/>
        <v/>
      </c>
      <c r="H165" s="361"/>
      <c r="M165" s="169"/>
      <c r="N165" s="169"/>
      <c r="O165" s="251" t="s">
        <v>464</v>
      </c>
      <c r="R165" s="169"/>
      <c r="S165" s="169"/>
      <c r="T165" s="251" t="s">
        <v>464</v>
      </c>
    </row>
    <row r="166" spans="1:20" s="142" customFormat="1" ht="12.9" customHeight="1">
      <c r="A166" s="484">
        <v>127</v>
      </c>
      <c r="B166" s="356"/>
      <c r="C166" s="357"/>
      <c r="D166" s="358"/>
      <c r="E166" s="359"/>
      <c r="F166" s="360"/>
      <c r="G166" s="354" t="str">
        <f t="shared" si="24"/>
        <v/>
      </c>
      <c r="H166" s="361"/>
      <c r="M166" s="169"/>
      <c r="N166" s="169"/>
      <c r="O166" s="251" t="s">
        <v>465</v>
      </c>
      <c r="R166" s="169"/>
      <c r="S166" s="169"/>
      <c r="T166" s="251" t="s">
        <v>465</v>
      </c>
    </row>
    <row r="167" spans="1:20" s="142" customFormat="1" ht="12.9" customHeight="1">
      <c r="A167" s="484">
        <v>128</v>
      </c>
      <c r="B167" s="356"/>
      <c r="C167" s="357"/>
      <c r="D167" s="358"/>
      <c r="E167" s="359"/>
      <c r="F167" s="360"/>
      <c r="G167" s="354" t="str">
        <f t="shared" si="24"/>
        <v/>
      </c>
      <c r="H167" s="361"/>
      <c r="M167" s="169"/>
      <c r="N167" s="169"/>
      <c r="O167" s="251" t="s">
        <v>142</v>
      </c>
      <c r="R167" s="169"/>
      <c r="S167" s="169"/>
      <c r="T167" s="251" t="s">
        <v>142</v>
      </c>
    </row>
    <row r="168" spans="1:20" s="142" customFormat="1" ht="12.9" customHeight="1">
      <c r="A168" s="484">
        <v>129</v>
      </c>
      <c r="B168" s="356"/>
      <c r="C168" s="357"/>
      <c r="D168" s="358"/>
      <c r="E168" s="359"/>
      <c r="F168" s="360"/>
      <c r="G168" s="354" t="str">
        <f t="shared" si="24"/>
        <v/>
      </c>
      <c r="H168" s="361"/>
      <c r="M168" s="169"/>
      <c r="N168" s="169"/>
      <c r="O168" s="251" t="s">
        <v>466</v>
      </c>
      <c r="R168" s="169"/>
      <c r="S168" s="169"/>
      <c r="T168" s="251" t="s">
        <v>466</v>
      </c>
    </row>
    <row r="169" spans="1:20" s="142" customFormat="1" ht="12.9" customHeight="1">
      <c r="A169" s="484">
        <v>130</v>
      </c>
      <c r="B169" s="356"/>
      <c r="C169" s="357"/>
      <c r="D169" s="358"/>
      <c r="E169" s="359"/>
      <c r="F169" s="360"/>
      <c r="G169" s="354" t="str">
        <f t="shared" si="24"/>
        <v/>
      </c>
      <c r="H169" s="361"/>
      <c r="M169" s="169"/>
      <c r="N169" s="169"/>
      <c r="O169" s="251" t="s">
        <v>467</v>
      </c>
      <c r="R169" s="169"/>
      <c r="S169" s="169"/>
      <c r="T169" s="251" t="s">
        <v>467</v>
      </c>
    </row>
    <row r="170" spans="1:20" s="142" customFormat="1" ht="12.9" customHeight="1">
      <c r="A170" s="484">
        <v>131</v>
      </c>
      <c r="B170" s="356"/>
      <c r="C170" s="357"/>
      <c r="D170" s="358"/>
      <c r="E170" s="359"/>
      <c r="F170" s="360"/>
      <c r="G170" s="354" t="str">
        <f t="shared" si="24"/>
        <v/>
      </c>
      <c r="H170" s="361"/>
      <c r="M170" s="169"/>
      <c r="N170" s="169"/>
      <c r="O170" s="251" t="s">
        <v>468</v>
      </c>
      <c r="R170" s="169"/>
      <c r="S170" s="169"/>
      <c r="T170" s="251" t="s">
        <v>468</v>
      </c>
    </row>
    <row r="171" spans="1:20" s="142" customFormat="1" ht="12.9" customHeight="1">
      <c r="A171" s="484">
        <v>132</v>
      </c>
      <c r="B171" s="356"/>
      <c r="C171" s="357"/>
      <c r="D171" s="358"/>
      <c r="E171" s="359"/>
      <c r="F171" s="360"/>
      <c r="G171" s="354" t="str">
        <f t="shared" si="24"/>
        <v/>
      </c>
      <c r="H171" s="361"/>
      <c r="M171" s="169"/>
      <c r="N171" s="169"/>
      <c r="O171" s="251" t="s">
        <v>469</v>
      </c>
      <c r="R171" s="169"/>
      <c r="S171" s="169"/>
      <c r="T171" s="251" t="s">
        <v>469</v>
      </c>
    </row>
    <row r="172" spans="1:20" s="142" customFormat="1" ht="12.9" customHeight="1">
      <c r="A172" s="484">
        <v>133</v>
      </c>
      <c r="B172" s="356"/>
      <c r="C172" s="357"/>
      <c r="D172" s="358"/>
      <c r="E172" s="359"/>
      <c r="F172" s="360"/>
      <c r="G172" s="354" t="str">
        <f t="shared" si="24"/>
        <v/>
      </c>
      <c r="H172" s="361"/>
      <c r="M172" s="169"/>
      <c r="N172" s="169"/>
      <c r="O172" s="251" t="s">
        <v>470</v>
      </c>
      <c r="R172" s="169"/>
      <c r="S172" s="169"/>
      <c r="T172" s="251" t="s">
        <v>470</v>
      </c>
    </row>
    <row r="173" spans="1:20" s="142" customFormat="1" ht="12.9" customHeight="1">
      <c r="A173" s="484">
        <v>134</v>
      </c>
      <c r="B173" s="356"/>
      <c r="C173" s="357"/>
      <c r="D173" s="358"/>
      <c r="E173" s="359"/>
      <c r="F173" s="360"/>
      <c r="G173" s="354" t="str">
        <f t="shared" si="24"/>
        <v/>
      </c>
      <c r="H173" s="361"/>
      <c r="M173" s="169"/>
      <c r="N173" s="169"/>
      <c r="O173" s="251" t="s">
        <v>471</v>
      </c>
      <c r="R173" s="169"/>
      <c r="S173" s="169"/>
      <c r="T173" s="251" t="s">
        <v>471</v>
      </c>
    </row>
    <row r="174" spans="1:20" s="142" customFormat="1" ht="12.9" customHeight="1">
      <c r="A174" s="484">
        <v>135</v>
      </c>
      <c r="B174" s="356"/>
      <c r="C174" s="357"/>
      <c r="D174" s="358"/>
      <c r="E174" s="359"/>
      <c r="F174" s="360"/>
      <c r="G174" s="354" t="str">
        <f t="shared" si="24"/>
        <v/>
      </c>
      <c r="H174" s="361"/>
      <c r="M174" s="169"/>
      <c r="N174" s="169"/>
      <c r="O174" s="169"/>
      <c r="R174" s="169"/>
      <c r="S174" s="169"/>
      <c r="T174" s="169"/>
    </row>
    <row r="175" spans="1:20" s="142" customFormat="1" ht="12.9" customHeight="1">
      <c r="A175" s="484">
        <v>136</v>
      </c>
      <c r="B175" s="356"/>
      <c r="C175" s="357"/>
      <c r="D175" s="358"/>
      <c r="E175" s="359"/>
      <c r="F175" s="360"/>
      <c r="G175" s="354" t="str">
        <f t="shared" si="24"/>
        <v/>
      </c>
      <c r="H175" s="361"/>
      <c r="M175" s="169"/>
      <c r="N175" s="169"/>
      <c r="O175" s="169"/>
      <c r="R175" s="169"/>
      <c r="S175" s="169"/>
      <c r="T175" s="169"/>
    </row>
    <row r="176" spans="1:20" s="142" customFormat="1" ht="12.9" customHeight="1">
      <c r="A176" s="484">
        <v>137</v>
      </c>
      <c r="B176" s="356"/>
      <c r="C176" s="357"/>
      <c r="D176" s="358"/>
      <c r="E176" s="359"/>
      <c r="F176" s="360"/>
      <c r="G176" s="354" t="str">
        <f t="shared" si="24"/>
        <v/>
      </c>
      <c r="H176" s="361"/>
      <c r="M176" s="169"/>
      <c r="N176" s="169"/>
      <c r="O176" s="169"/>
      <c r="R176" s="169"/>
      <c r="S176" s="169"/>
      <c r="T176" s="169"/>
    </row>
    <row r="177" spans="1:31" s="142" customFormat="1" ht="12.9" customHeight="1">
      <c r="A177" s="484">
        <v>138</v>
      </c>
      <c r="B177" s="356"/>
      <c r="C177" s="357"/>
      <c r="D177" s="358"/>
      <c r="E177" s="359"/>
      <c r="F177" s="360"/>
      <c r="G177" s="354" t="str">
        <f t="shared" si="24"/>
        <v/>
      </c>
      <c r="H177" s="361"/>
      <c r="M177" s="169"/>
      <c r="N177" s="169"/>
      <c r="O177" s="169"/>
      <c r="R177" s="169"/>
      <c r="S177" s="169"/>
      <c r="T177" s="169"/>
    </row>
    <row r="178" spans="1:31" s="142" customFormat="1" ht="12.9" customHeight="1">
      <c r="A178" s="484">
        <v>139</v>
      </c>
      <c r="B178" s="356"/>
      <c r="C178" s="357"/>
      <c r="D178" s="358"/>
      <c r="E178" s="359"/>
      <c r="F178" s="360"/>
      <c r="G178" s="354" t="str">
        <f t="shared" si="24"/>
        <v/>
      </c>
      <c r="H178" s="361"/>
      <c r="M178" s="169"/>
      <c r="N178" s="169"/>
      <c r="O178" s="169"/>
      <c r="R178" s="169"/>
      <c r="S178" s="169"/>
      <c r="T178" s="169"/>
    </row>
    <row r="179" spans="1:31" s="142" customFormat="1" ht="12.9" customHeight="1">
      <c r="A179" s="484">
        <v>140</v>
      </c>
      <c r="B179" s="356"/>
      <c r="C179" s="357"/>
      <c r="D179" s="358"/>
      <c r="E179" s="359"/>
      <c r="F179" s="360"/>
      <c r="G179" s="354" t="str">
        <f t="shared" si="24"/>
        <v/>
      </c>
      <c r="H179" s="361"/>
      <c r="W179" s="146"/>
      <c r="X179" s="146"/>
      <c r="AD179" s="146"/>
      <c r="AE179" s="146"/>
    </row>
    <row r="180" spans="1:31" s="142" customFormat="1" ht="12.9" customHeight="1">
      <c r="A180" s="484">
        <v>141</v>
      </c>
      <c r="B180" s="356"/>
      <c r="C180" s="357"/>
      <c r="D180" s="358"/>
      <c r="E180" s="359"/>
      <c r="F180" s="360"/>
      <c r="G180" s="354" t="str">
        <f t="shared" si="24"/>
        <v/>
      </c>
      <c r="H180" s="361"/>
      <c r="W180" s="146"/>
      <c r="X180" s="146"/>
      <c r="AD180" s="146"/>
      <c r="AE180" s="146"/>
    </row>
    <row r="181" spans="1:31" s="142" customFormat="1" ht="12.9" customHeight="1">
      <c r="A181" s="484">
        <v>142</v>
      </c>
      <c r="B181" s="356"/>
      <c r="C181" s="357"/>
      <c r="D181" s="358"/>
      <c r="E181" s="359"/>
      <c r="F181" s="360"/>
      <c r="G181" s="354" t="str">
        <f t="shared" si="24"/>
        <v/>
      </c>
      <c r="H181" s="361"/>
      <c r="W181" s="146"/>
      <c r="X181" s="146"/>
      <c r="AD181" s="146"/>
      <c r="AE181" s="146"/>
    </row>
    <row r="182" spans="1:31" s="142" customFormat="1" ht="12.9" customHeight="1">
      <c r="A182" s="484">
        <v>143</v>
      </c>
      <c r="B182" s="356"/>
      <c r="C182" s="357"/>
      <c r="D182" s="358"/>
      <c r="E182" s="359"/>
      <c r="F182" s="360"/>
      <c r="G182" s="354" t="str">
        <f t="shared" si="24"/>
        <v/>
      </c>
      <c r="H182" s="361"/>
      <c r="W182" s="146"/>
      <c r="X182" s="146"/>
      <c r="AD182" s="146"/>
      <c r="AE182" s="146"/>
    </row>
    <row r="183" spans="1:31" s="142" customFormat="1" ht="12.9" customHeight="1">
      <c r="A183" s="484">
        <v>144</v>
      </c>
      <c r="B183" s="356"/>
      <c r="C183" s="357"/>
      <c r="D183" s="358"/>
      <c r="E183" s="359"/>
      <c r="F183" s="360"/>
      <c r="G183" s="354" t="str">
        <f t="shared" si="24"/>
        <v/>
      </c>
      <c r="H183" s="361"/>
      <c r="W183" s="146"/>
      <c r="X183" s="146"/>
      <c r="AD183" s="146"/>
      <c r="AE183" s="146"/>
    </row>
    <row r="184" spans="1:31" s="142" customFormat="1" ht="12.9" customHeight="1">
      <c r="A184" s="484">
        <v>145</v>
      </c>
      <c r="B184" s="356"/>
      <c r="C184" s="357"/>
      <c r="D184" s="358"/>
      <c r="E184" s="359"/>
      <c r="F184" s="360"/>
      <c r="G184" s="354" t="str">
        <f t="shared" si="24"/>
        <v/>
      </c>
      <c r="H184" s="361"/>
      <c r="W184" s="146"/>
      <c r="X184" s="146"/>
      <c r="AD184" s="146"/>
      <c r="AE184" s="146"/>
    </row>
    <row r="185" spans="1:31" s="142" customFormat="1" ht="12.9" customHeight="1">
      <c r="A185" s="484">
        <v>146</v>
      </c>
      <c r="B185" s="356"/>
      <c r="C185" s="357"/>
      <c r="D185" s="358"/>
      <c r="E185" s="359"/>
      <c r="F185" s="360"/>
      <c r="G185" s="354" t="str">
        <f t="shared" si="24"/>
        <v/>
      </c>
      <c r="H185" s="361"/>
      <c r="W185" s="146"/>
      <c r="X185" s="146"/>
      <c r="AD185" s="146"/>
      <c r="AE185" s="146"/>
    </row>
    <row r="186" spans="1:31" s="142" customFormat="1" ht="12.9" customHeight="1">
      <c r="A186" s="484">
        <v>147</v>
      </c>
      <c r="B186" s="356"/>
      <c r="C186" s="357"/>
      <c r="D186" s="358"/>
      <c r="E186" s="359"/>
      <c r="F186" s="360"/>
      <c r="G186" s="354" t="str">
        <f t="shared" si="24"/>
        <v/>
      </c>
      <c r="H186" s="361"/>
      <c r="W186" s="146"/>
      <c r="X186" s="146"/>
      <c r="AD186" s="146"/>
      <c r="AE186" s="146"/>
    </row>
    <row r="187" spans="1:31" s="142" customFormat="1" ht="12.9" customHeight="1">
      <c r="A187" s="484">
        <v>148</v>
      </c>
      <c r="B187" s="356"/>
      <c r="C187" s="357"/>
      <c r="D187" s="358"/>
      <c r="E187" s="359"/>
      <c r="F187" s="360"/>
      <c r="G187" s="354" t="str">
        <f t="shared" si="24"/>
        <v/>
      </c>
      <c r="H187" s="361"/>
      <c r="W187" s="146"/>
      <c r="X187" s="146"/>
      <c r="AD187" s="146"/>
      <c r="AE187" s="146"/>
    </row>
    <row r="188" spans="1:31" s="142" customFormat="1" ht="12.9" customHeight="1">
      <c r="A188" s="484">
        <v>149</v>
      </c>
      <c r="B188" s="356"/>
      <c r="C188" s="357"/>
      <c r="D188" s="358"/>
      <c r="E188" s="359"/>
      <c r="F188" s="360"/>
      <c r="G188" s="354" t="str">
        <f t="shared" si="24"/>
        <v/>
      </c>
      <c r="H188" s="361"/>
      <c r="W188" s="146"/>
      <c r="X188" s="146"/>
      <c r="AD188" s="146"/>
      <c r="AE188" s="146"/>
    </row>
    <row r="189" spans="1:31" s="142" customFormat="1" ht="12.9" customHeight="1" thickBot="1">
      <c r="A189" s="484">
        <v>150</v>
      </c>
      <c r="B189" s="356"/>
      <c r="C189" s="357"/>
      <c r="D189" s="358"/>
      <c r="E189" s="359"/>
      <c r="F189" s="360"/>
      <c r="G189" s="354" t="str">
        <f t="shared" si="24"/>
        <v/>
      </c>
      <c r="H189" s="361"/>
      <c r="W189" s="146"/>
      <c r="X189" s="146"/>
      <c r="AD189" s="146"/>
      <c r="AE189" s="146"/>
    </row>
    <row r="190" spans="1:31" s="142" customFormat="1" ht="18.600000000000001" customHeight="1" thickBot="1">
      <c r="A190" s="470"/>
      <c r="B190" s="771" t="s">
        <v>684</v>
      </c>
      <c r="C190" s="772"/>
      <c r="D190" s="156" t="s">
        <v>439</v>
      </c>
      <c r="E190" s="157" t="s">
        <v>439</v>
      </c>
      <c r="F190" s="158" t="s">
        <v>439</v>
      </c>
      <c r="G190" s="159">
        <f>SUMIF(B160:B189,"&lt;&gt;"&amp;"補助対象外",G160:G189)</f>
        <v>0</v>
      </c>
      <c r="H190" s="362"/>
      <c r="W190" s="146"/>
      <c r="X190" s="146"/>
      <c r="AD190" s="146"/>
      <c r="AE190" s="146"/>
    </row>
    <row r="191" spans="1:31" s="142" customFormat="1" ht="18.600000000000001" customHeight="1" thickTop="1" thickBot="1">
      <c r="A191" s="470"/>
      <c r="B191" s="773" t="s">
        <v>685</v>
      </c>
      <c r="C191" s="774"/>
      <c r="D191" s="160" t="s">
        <v>439</v>
      </c>
      <c r="E191" s="161" t="s">
        <v>439</v>
      </c>
      <c r="F191" s="162" t="s">
        <v>439</v>
      </c>
      <c r="G191" s="163">
        <f>SUMIF(B160:B189,"▲補助対象外",G160:G189)</f>
        <v>0</v>
      </c>
      <c r="H191" s="363"/>
      <c r="W191" s="146"/>
      <c r="X191" s="146"/>
      <c r="AD191" s="146"/>
      <c r="AE191" s="146"/>
    </row>
  </sheetData>
  <sheetProtection algorithmName="SHA-512" hashValue="q47jCHYWfsPhUhH/yoWhxKW2pI4aBH7P/YTfgsl088PEN2omEcYf17d6xOIo9GlrjRRjaB+tQnQSRHAbrep3WQ==" saltValue="NtFfN1Khg25bHqPOagwEPw==" spinCount="100000" sheet="1" objects="1" scenarios="1"/>
  <mergeCells count="62">
    <mergeCell ref="C45:F45"/>
    <mergeCell ref="C8:F8"/>
    <mergeCell ref="C9:G9"/>
    <mergeCell ref="B10:B11"/>
    <mergeCell ref="C10:C11"/>
    <mergeCell ref="D10:D11"/>
    <mergeCell ref="E10:E11"/>
    <mergeCell ref="F10:F11"/>
    <mergeCell ref="G10:G11"/>
    <mergeCell ref="H10:H11"/>
    <mergeCell ref="M11:Q11"/>
    <mergeCell ref="Y11:AC11"/>
    <mergeCell ref="B42:C42"/>
    <mergeCell ref="B43:C43"/>
    <mergeCell ref="W10:W11"/>
    <mergeCell ref="R11:V11"/>
    <mergeCell ref="X10:X11"/>
    <mergeCell ref="C46:G46"/>
    <mergeCell ref="B47:B48"/>
    <mergeCell ref="C47:C48"/>
    <mergeCell ref="D47:D48"/>
    <mergeCell ref="E47:E48"/>
    <mergeCell ref="F47:F48"/>
    <mergeCell ref="G47:G48"/>
    <mergeCell ref="C83:G83"/>
    <mergeCell ref="B84:B85"/>
    <mergeCell ref="C84:C85"/>
    <mergeCell ref="D84:D85"/>
    <mergeCell ref="E84:E85"/>
    <mergeCell ref="F84:F85"/>
    <mergeCell ref="AE10:AE11"/>
    <mergeCell ref="H121:H122"/>
    <mergeCell ref="B153:C153"/>
    <mergeCell ref="B154:C154"/>
    <mergeCell ref="B121:B122"/>
    <mergeCell ref="C121:C122"/>
    <mergeCell ref="D121:D122"/>
    <mergeCell ref="E121:E122"/>
    <mergeCell ref="F121:F122"/>
    <mergeCell ref="G121:G122"/>
    <mergeCell ref="G84:G85"/>
    <mergeCell ref="H84:H85"/>
    <mergeCell ref="B116:C116"/>
    <mergeCell ref="B117:C117"/>
    <mergeCell ref="C119:F119"/>
    <mergeCell ref="C82:F82"/>
    <mergeCell ref="C7:G7"/>
    <mergeCell ref="G158:G159"/>
    <mergeCell ref="H158:H159"/>
    <mergeCell ref="B190:C190"/>
    <mergeCell ref="B191:C191"/>
    <mergeCell ref="C156:F156"/>
    <mergeCell ref="C157:G157"/>
    <mergeCell ref="B158:B159"/>
    <mergeCell ref="C158:C159"/>
    <mergeCell ref="D158:D159"/>
    <mergeCell ref="E158:E159"/>
    <mergeCell ref="F158:F159"/>
    <mergeCell ref="C120:G120"/>
    <mergeCell ref="H47:H48"/>
    <mergeCell ref="B79:C79"/>
    <mergeCell ref="B80:C80"/>
  </mergeCells>
  <phoneticPr fontId="7"/>
  <conditionalFormatting sqref="B12:H41">
    <cfRule type="expression" dxfId="71" priority="14">
      <formula>$B12="▲補助対象外"</formula>
    </cfRule>
  </conditionalFormatting>
  <conditionalFormatting sqref="B49:H78">
    <cfRule type="expression" dxfId="70" priority="9">
      <formula>$B49="▲補助対象外"</formula>
    </cfRule>
  </conditionalFormatting>
  <conditionalFormatting sqref="B86:H115">
    <cfRule type="expression" dxfId="69" priority="8">
      <formula>$B86="▲補助対象外"</formula>
    </cfRule>
  </conditionalFormatting>
  <conditionalFormatting sqref="B123:H152">
    <cfRule type="expression" dxfId="68" priority="7">
      <formula>$B123="▲補助対象外"</formula>
    </cfRule>
  </conditionalFormatting>
  <conditionalFormatting sqref="B160:H189">
    <cfRule type="expression" dxfId="67" priority="6">
      <formula>$B160="▲補助対象外"</formula>
    </cfRule>
  </conditionalFormatting>
  <conditionalFormatting sqref="D49:F49">
    <cfRule type="expression" dxfId="66" priority="2">
      <formula>$B49="▲助成対象外"</formula>
    </cfRule>
  </conditionalFormatting>
  <conditionalFormatting sqref="D86:F86">
    <cfRule type="expression" dxfId="65" priority="1">
      <formula>$B86="▲助成対象外"</formula>
    </cfRule>
  </conditionalFormatting>
  <conditionalFormatting sqref="E50:E78">
    <cfRule type="expression" dxfId="64" priority="4">
      <formula>$B50="▲助成対象外"</formula>
    </cfRule>
  </conditionalFormatting>
  <conditionalFormatting sqref="H8">
    <cfRule type="expression" dxfId="63" priority="5">
      <formula>$H$8&lt;&gt;""</formula>
    </cfRule>
  </conditionalFormatting>
  <dataValidations count="4">
    <dataValidation type="list" allowBlank="1" showInputMessage="1" sqref="B123:B152 B160:B189 B86:B115 B49:B78 B12:B41" xr:uid="{00000000-0002-0000-0800-000000000000}">
      <formula1>$AG$12:$AG$16</formula1>
    </dataValidation>
    <dataValidation type="list" allowBlank="1" showInputMessage="1" showErrorMessage="1" sqref="C8:F8 C119:F119 C45:F45 C82:F82 C156:F156" xr:uid="{00000000-0002-0000-0800-000001000000}">
      <formula1>$L$12:$L$30</formula1>
    </dataValidation>
    <dataValidation type="list" allowBlank="1" showInputMessage="1" showErrorMessage="1" promptTitle="選択してください" prompt="選択してください" sqref="H8" xr:uid="{00000000-0002-0000-0800-000002000000}">
      <formula1>"交付申請,計画変更,工事完了"</formula1>
    </dataValidation>
    <dataValidation type="list" allowBlank="1" showInputMessage="1" sqref="E12:E41 E160:E189 E49:E78 E123:E152 E86:E115" xr:uid="{00000000-0002-0000-0800-000003000000}">
      <formula1>$AI$12:$AI$25</formula1>
    </dataValidation>
  </dataValidations>
  <pageMargins left="0.70866141732283472" right="0.70866141732283472" top="0.74803149606299213" bottom="0.74803149606299213" header="0.31496062992125984" footer="0.31496062992125984"/>
  <pageSetup paperSize="9" scale="96" fitToHeight="0" orientation="landscape" blackAndWhite="1" r:id="rId1"/>
  <headerFooter>
    <oddFooter>&amp;R（日本産業規格A列4番）</oddFooter>
  </headerFooter>
  <rowBreaks count="2" manualBreakCount="2">
    <brk id="43" max="7" man="1"/>
    <brk id="80" max="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22</vt:i4>
      </vt:variant>
    </vt:vector>
  </HeadingPairs>
  <TitlesOfParts>
    <vt:vector size="47" baseType="lpstr">
      <vt:lpstr>目次</vt:lpstr>
      <vt:lpstr>記入要領</vt:lpstr>
      <vt:lpstr>印刷設定</vt:lpstr>
      <vt:lpstr>入力シート</vt:lpstr>
      <vt:lpstr>第1号様式</vt:lpstr>
      <vt:lpstr>第1号様式の２</vt:lpstr>
      <vt:lpstr>第１号様式の３</vt:lpstr>
      <vt:lpstr>共通様式１</vt:lpstr>
      <vt:lpstr>共通様式１の２</vt:lpstr>
      <vt:lpstr>共通様式１の３</vt:lpstr>
      <vt:lpstr>共通様式２</vt:lpstr>
      <vt:lpstr>共通様式３</vt:lpstr>
      <vt:lpstr>共通様式４</vt:lpstr>
      <vt:lpstr>第４号様式</vt:lpstr>
      <vt:lpstr>第５号様式</vt:lpstr>
      <vt:lpstr>第７号様式</vt:lpstr>
      <vt:lpstr>第７号様式の２</vt:lpstr>
      <vt:lpstr>第９号様式</vt:lpstr>
      <vt:lpstr>第10号様式</vt:lpstr>
      <vt:lpstr>第11号様式</vt:lpstr>
      <vt:lpstr>第13号様式</vt:lpstr>
      <vt:lpstr>第15号様式 </vt:lpstr>
      <vt:lpstr>第18号様式</vt:lpstr>
      <vt:lpstr>第19号様式</vt:lpstr>
      <vt:lpstr>第21号様式</vt:lpstr>
      <vt:lpstr>共通様式１!Print_Area</vt:lpstr>
      <vt:lpstr>共通様式１の２!Print_Area</vt:lpstr>
      <vt:lpstr>共通様式１の３!Print_Area</vt:lpstr>
      <vt:lpstr>共通様式２!Print_Area</vt:lpstr>
      <vt:lpstr>共通様式３!Print_Area</vt:lpstr>
      <vt:lpstr>共通様式４!Print_Area</vt:lpstr>
      <vt:lpstr>第10号様式!Print_Area</vt:lpstr>
      <vt:lpstr>第11号様式!Print_Area</vt:lpstr>
      <vt:lpstr>第13号様式!Print_Area</vt:lpstr>
      <vt:lpstr>'第15号様式 '!Print_Area</vt:lpstr>
      <vt:lpstr>第18号様式!Print_Area</vt:lpstr>
      <vt:lpstr>第19号様式!Print_Area</vt:lpstr>
      <vt:lpstr>第1号様式!Print_Area</vt:lpstr>
      <vt:lpstr>第1号様式の２!Print_Area</vt:lpstr>
      <vt:lpstr>第１号様式の３!Print_Area</vt:lpstr>
      <vt:lpstr>第21号様式!Print_Area</vt:lpstr>
      <vt:lpstr>第４号様式!Print_Area</vt:lpstr>
      <vt:lpstr>第５号様式!Print_Area</vt:lpstr>
      <vt:lpstr>第７号様式!Print_Area</vt:lpstr>
      <vt:lpstr>第７号様式の２!Print_Area</vt:lpstr>
      <vt:lpstr>第９号様式!Print_Area</vt:lpstr>
      <vt:lpstr>入力シート!Print_Area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PC21B12JR026</cp:lastModifiedBy>
  <cp:lastPrinted>2023-02-24T04:29:28Z</cp:lastPrinted>
  <dcterms:created xsi:type="dcterms:W3CDTF">2022-09-02T07:44:03Z</dcterms:created>
  <dcterms:modified xsi:type="dcterms:W3CDTF">2023-07-21T00:10:53Z</dcterms:modified>
</cp:coreProperties>
</file>