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8_地域熱供給事業における脱炭素対策先導事業\08_広報\HP\230817_HP公開\掲載ファイル\04_申請様式\06_活用実績報告\"/>
    </mc:Choice>
  </mc:AlternateContent>
  <bookViews>
    <workbookView xWindow="0" yWindow="0" windowWidth="21864" windowHeight="9684"/>
  </bookViews>
  <sheets>
    <sheet name="　25号様式" sheetId="1" r:id="rId1"/>
    <sheet name="25号別紙" sheetId="2" r:id="rId2"/>
    <sheet name="フローシート（第25号別紙）" sheetId="3" r:id="rId3"/>
    <sheet name="26号様式" sheetId="4" r:id="rId4"/>
    <sheet name="26号別紙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　25号様式'!$A$1:$O$39</definedName>
    <definedName name="_xlnm.Print_Area" localSheetId="1">'25号別紙'!$A$1:$P$31</definedName>
    <definedName name="_xlnm.Print_Area" localSheetId="4">'26号別紙'!$A$1:$S$64</definedName>
    <definedName name="_xlnm.Print_Area" localSheetId="3">'26号様式'!$A$1:$O$36</definedName>
    <definedName name="test">[1]選択肢!#REF!</definedName>
    <definedName name="該当無し">[2]選択肢!#REF!</definedName>
    <definedName name="業種リスト">[2]産業分類!$A$2:$T$2</definedName>
    <definedName name="種類">[3]基本!$F$173:$F$174</definedName>
    <definedName name="別1その2">[4]対策!$K$2:$K$9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5" l="1"/>
  <c r="P4" i="5"/>
  <c r="Q1" i="5"/>
  <c r="H11" i="4"/>
  <c r="H10" i="4"/>
  <c r="K9" i="4"/>
  <c r="H9" i="4"/>
  <c r="H8" i="4"/>
  <c r="H7" i="4"/>
  <c r="L6" i="4"/>
  <c r="I6" i="4"/>
  <c r="N1" i="4"/>
  <c r="L1" i="4"/>
  <c r="J1" i="4"/>
  <c r="AC1" i="3"/>
  <c r="M4" i="2"/>
  <c r="H56" i="5" l="1"/>
  <c r="I56" i="5" s="1"/>
  <c r="J56" i="5" s="1"/>
  <c r="K56" i="5" s="1"/>
  <c r="L56" i="5" s="1"/>
  <c r="M56" i="5" s="1"/>
  <c r="H55" i="5"/>
  <c r="I55" i="5" s="1"/>
  <c r="J55" i="5" s="1"/>
  <c r="K55" i="5" s="1"/>
  <c r="L55" i="5" s="1"/>
  <c r="M55" i="5" s="1"/>
  <c r="I54" i="5"/>
  <c r="J54" i="5" s="1"/>
  <c r="K54" i="5" s="1"/>
  <c r="L54" i="5" s="1"/>
  <c r="M54" i="5" s="1"/>
  <c r="H54" i="5"/>
  <c r="I52" i="5"/>
  <c r="M51" i="5"/>
  <c r="M53" i="5" s="1"/>
  <c r="M50" i="5"/>
  <c r="L50" i="5"/>
  <c r="L57" i="5" s="1"/>
  <c r="K50" i="5"/>
  <c r="J50" i="5"/>
  <c r="I50" i="5"/>
  <c r="H50" i="5"/>
  <c r="H57" i="5" s="1"/>
  <c r="G50" i="5"/>
  <c r="M49" i="5"/>
  <c r="L49" i="5"/>
  <c r="K49" i="5"/>
  <c r="J49" i="5"/>
  <c r="I49" i="5"/>
  <c r="H49" i="5"/>
  <c r="G49" i="5"/>
  <c r="R40" i="5"/>
  <c r="Q40" i="5"/>
  <c r="P40" i="5"/>
  <c r="O40" i="5"/>
  <c r="N40" i="5"/>
  <c r="M40" i="5"/>
  <c r="L40" i="5"/>
  <c r="K40" i="5"/>
  <c r="H18" i="2" s="1"/>
  <c r="J40" i="5"/>
  <c r="I40" i="5"/>
  <c r="H40" i="5"/>
  <c r="S40" i="5" s="1"/>
  <c r="G40" i="5"/>
  <c r="R39" i="5"/>
  <c r="Q39" i="5"/>
  <c r="P39" i="5"/>
  <c r="O39" i="5"/>
  <c r="N39" i="5"/>
  <c r="M39" i="5"/>
  <c r="L39" i="5"/>
  <c r="K39" i="5"/>
  <c r="J39" i="5"/>
  <c r="I39" i="5"/>
  <c r="H39" i="5"/>
  <c r="S39" i="5" s="1"/>
  <c r="G39" i="5"/>
  <c r="R38" i="5"/>
  <c r="Q38" i="5"/>
  <c r="P38" i="5"/>
  <c r="O38" i="5"/>
  <c r="N38" i="5"/>
  <c r="M38" i="5"/>
  <c r="L38" i="5"/>
  <c r="K38" i="5"/>
  <c r="J38" i="5"/>
  <c r="I38" i="5"/>
  <c r="H38" i="5"/>
  <c r="G38" i="5"/>
  <c r="S38" i="5" s="1"/>
  <c r="R37" i="5"/>
  <c r="Q37" i="5"/>
  <c r="P37" i="5"/>
  <c r="O37" i="5"/>
  <c r="N37" i="5"/>
  <c r="M37" i="5"/>
  <c r="L37" i="5"/>
  <c r="K37" i="5"/>
  <c r="J37" i="5"/>
  <c r="I37" i="5"/>
  <c r="H37" i="5"/>
  <c r="G37" i="5"/>
  <c r="S37" i="5" s="1"/>
  <c r="S36" i="5"/>
  <c r="S35" i="5"/>
  <c r="S34" i="5"/>
  <c r="M52" i="5" s="1"/>
  <c r="S33" i="5"/>
  <c r="S32" i="5"/>
  <c r="S31" i="5"/>
  <c r="S30" i="5"/>
  <c r="L52" i="5" s="1"/>
  <c r="S29" i="5"/>
  <c r="L51" i="5" s="1"/>
  <c r="L53" i="5" s="1"/>
  <c r="S28" i="5"/>
  <c r="S27" i="5"/>
  <c r="S26" i="5"/>
  <c r="K52" i="5" s="1"/>
  <c r="S25" i="5"/>
  <c r="K51" i="5" s="1"/>
  <c r="K53" i="5" s="1"/>
  <c r="S24" i="5"/>
  <c r="S23" i="5"/>
  <c r="S22" i="5"/>
  <c r="J52" i="5" s="1"/>
  <c r="S21" i="5"/>
  <c r="J51" i="5" s="1"/>
  <c r="J53" i="5" s="1"/>
  <c r="S20" i="5"/>
  <c r="S19" i="5"/>
  <c r="S18" i="5"/>
  <c r="S17" i="5"/>
  <c r="I51" i="5" s="1"/>
  <c r="S16" i="5"/>
  <c r="S15" i="5"/>
  <c r="S14" i="5"/>
  <c r="H52" i="5" s="1"/>
  <c r="S13" i="5"/>
  <c r="H51" i="5" s="1"/>
  <c r="H53" i="5" s="1"/>
  <c r="S12" i="5"/>
  <c r="S11" i="5"/>
  <c r="S10" i="5"/>
  <c r="G52" i="5" s="1"/>
  <c r="S9" i="5"/>
  <c r="G51" i="5" s="1"/>
  <c r="G53" i="5" s="1"/>
  <c r="O18" i="2"/>
  <c r="N18" i="2"/>
  <c r="M18" i="2"/>
  <c r="L18" i="2"/>
  <c r="K18" i="2"/>
  <c r="J18" i="2"/>
  <c r="I18" i="2"/>
  <c r="G18" i="2"/>
  <c r="F18" i="2"/>
  <c r="E18" i="2"/>
  <c r="D18" i="2"/>
  <c r="N17" i="2"/>
  <c r="N19" i="2" s="1"/>
  <c r="J17" i="2"/>
  <c r="J19" i="2" s="1"/>
  <c r="F17" i="2"/>
  <c r="F19" i="2" s="1"/>
  <c r="O13" i="2"/>
  <c r="O17" i="2" s="1"/>
  <c r="O19" i="2" s="1"/>
  <c r="N13" i="2"/>
  <c r="M13" i="2"/>
  <c r="M17" i="2" s="1"/>
  <c r="M19" i="2" s="1"/>
  <c r="L13" i="2"/>
  <c r="L17" i="2" s="1"/>
  <c r="L19" i="2" s="1"/>
  <c r="K13" i="2"/>
  <c r="K17" i="2" s="1"/>
  <c r="K19" i="2" s="1"/>
  <c r="J13" i="2"/>
  <c r="I13" i="2"/>
  <c r="I17" i="2" s="1"/>
  <c r="I19" i="2" s="1"/>
  <c r="H13" i="2"/>
  <c r="H17" i="2" s="1"/>
  <c r="G13" i="2"/>
  <c r="G17" i="2" s="1"/>
  <c r="G19" i="2" s="1"/>
  <c r="F13" i="2"/>
  <c r="E13" i="2"/>
  <c r="E17" i="2" s="1"/>
  <c r="E19" i="2" s="1"/>
  <c r="D13" i="2"/>
  <c r="D17" i="2" s="1"/>
  <c r="P12" i="2"/>
  <c r="P11" i="2"/>
  <c r="P10" i="2"/>
  <c r="P9" i="2"/>
  <c r="I25" i="1"/>
  <c r="M57" i="5" l="1"/>
  <c r="H19" i="2"/>
  <c r="I57" i="5"/>
  <c r="I53" i="5"/>
  <c r="P18" i="2"/>
  <c r="J57" i="5"/>
  <c r="G57" i="5"/>
  <c r="D19" i="2"/>
  <c r="P17" i="2"/>
  <c r="P19" i="2" s="1"/>
  <c r="K57" i="5"/>
  <c r="P13" i="2"/>
</calcChain>
</file>

<file path=xl/sharedStrings.xml><?xml version="1.0" encoding="utf-8"?>
<sst xmlns="http://schemas.openxmlformats.org/spreadsheetml/2006/main" count="278" uniqueCount="136">
  <si>
    <t>第25号様式（第21条関係）</t>
    <rPh sb="0" eb="1">
      <t>ダイ</t>
    </rPh>
    <rPh sb="3" eb="4">
      <t>ゴウ</t>
    </rPh>
    <rPh sb="4" eb="6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</si>
  <si>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</si>
  <si>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</si>
  <si>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</si>
  <si>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</si>
  <si>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公益財団法人　東京都環境公社</t>
    <rPh sb="0" eb="6">
      <t>コウエキザイダンホウジン</t>
    </rPh>
    <rPh sb="7" eb="14">
      <t>トウキョウトカンキョウコウシャ</t>
    </rPh>
    <phoneticPr fontId="3"/>
  </si>
  <si>
    <t>理事長　殿</t>
    <rPh sb="0" eb="3">
      <t>リジチョウ</t>
    </rPh>
    <rPh sb="4" eb="5">
      <t>トノ</t>
    </rPh>
    <phoneticPr fontId="3"/>
  </si>
  <si>
    <t>（助成事業者）</t>
    <rPh sb="1" eb="6">
      <t>ジョセイジギョウシャ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</si>
  <si>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</si>
  <si>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</si>
  <si>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</si>
  <si>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名称</t>
    <rPh sb="0" eb="2">
      <t>メイショウ</t>
    </rPh>
    <phoneticPr fontId="3"/>
  </si>
  <si>
    <t>代表者</t>
    <rPh sb="0" eb="3">
      <t>ダイヒョウシャ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</si>
  <si>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</si>
  <si>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</si>
  <si>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利活用実績報告書
（再生可能エネルギー）</t>
    <rPh sb="0" eb="3">
      <t>リカツヨウ</t>
    </rPh>
    <rPh sb="3" eb="8">
      <t>ジッセキホウコクショ</t>
    </rPh>
    <rPh sb="10" eb="12">
      <t>サイセイ</t>
    </rPh>
    <rPh sb="12" eb="14">
      <t>カノウ</t>
    </rPh>
    <phoneticPr fontId="3"/>
  </si>
  <si>
    <t>1.</t>
    <phoneticPr fontId="3"/>
  </si>
  <si>
    <t>〇●</t>
    <phoneticPr fontId="3"/>
  </si>
  <si>
    <t>年度再生可能エネルギー利活用量</t>
    <rPh sb="0" eb="2">
      <t>ネンド</t>
    </rPh>
    <rPh sb="2" eb="6">
      <t>サイセイカノウ</t>
    </rPh>
    <rPh sb="11" eb="15">
      <t>リカツヨウリョウ</t>
    </rPh>
    <phoneticPr fontId="3"/>
  </si>
  <si>
    <t>年度実績</t>
    <rPh sb="0" eb="2">
      <t>ネンド</t>
    </rPh>
    <rPh sb="2" eb="4">
      <t>ジッセキ</t>
    </rPh>
    <phoneticPr fontId="3"/>
  </si>
  <si>
    <t>再生可能エネルギーの指定区域内発電量（有効発電量）</t>
    <rPh sb="0" eb="4">
      <t>サイセイカノウ</t>
    </rPh>
    <rPh sb="10" eb="15">
      <t>シテイクイキナイ</t>
    </rPh>
    <rPh sb="15" eb="18">
      <t>ハツデンリョウ</t>
    </rPh>
    <rPh sb="19" eb="21">
      <t>ユウコウ</t>
    </rPh>
    <rPh sb="21" eb="23">
      <t>ハツデン</t>
    </rPh>
    <rPh sb="23" eb="24">
      <t>リョウ</t>
    </rPh>
    <phoneticPr fontId="3"/>
  </si>
  <si>
    <t>kWh</t>
    <phoneticPr fontId="3"/>
  </si>
  <si>
    <t>再生可能エネルギーの指定区域外からの送電量</t>
    <rPh sb="0" eb="2">
      <t>サイセイ</t>
    </rPh>
    <rPh sb="2" eb="4">
      <t>カノウ</t>
    </rPh>
    <rPh sb="10" eb="12">
      <t>シテイ</t>
    </rPh>
    <rPh sb="12" eb="14">
      <t>クイキ</t>
    </rPh>
    <rPh sb="14" eb="15">
      <t>ガイ</t>
    </rPh>
    <rPh sb="18" eb="20">
      <t>ソウデン</t>
    </rPh>
    <rPh sb="20" eb="21">
      <t>リョウ</t>
    </rPh>
    <phoneticPr fontId="3"/>
  </si>
  <si>
    <t>小売電気事業者からの再生可能エネルギー購入量</t>
    <rPh sb="0" eb="2">
      <t>コウリ</t>
    </rPh>
    <rPh sb="2" eb="4">
      <t>デンキ</t>
    </rPh>
    <rPh sb="4" eb="7">
      <t>ジギョウシャ</t>
    </rPh>
    <rPh sb="10" eb="14">
      <t>サイセイカノウ</t>
    </rPh>
    <rPh sb="19" eb="22">
      <t>コウニュウリョウ</t>
    </rPh>
    <phoneticPr fontId="3"/>
  </si>
  <si>
    <t>再生可能エネルギー由来環境価値購入量</t>
    <rPh sb="0" eb="4">
      <t>サイセイカノウ</t>
    </rPh>
    <rPh sb="9" eb="11">
      <t>ユライ</t>
    </rPh>
    <rPh sb="11" eb="15">
      <t>カンキョウカチ</t>
    </rPh>
    <rPh sb="15" eb="18">
      <t>コウニュウリョウ</t>
    </rPh>
    <phoneticPr fontId="3"/>
  </si>
  <si>
    <t>再生可能エネルギー利活用量合計</t>
    <rPh sb="0" eb="4">
      <t>サイセイカノウ</t>
    </rPh>
    <rPh sb="9" eb="12">
      <t>リカツヨウ</t>
    </rPh>
    <rPh sb="12" eb="13">
      <t>リョウ</t>
    </rPh>
    <rPh sb="13" eb="15">
      <t>ゴウケイ</t>
    </rPh>
    <phoneticPr fontId="3"/>
  </si>
  <si>
    <t>2.</t>
    <phoneticPr fontId="3"/>
  </si>
  <si>
    <t>再生可能エネルギーの調達・生産量に対する熱源機器の電力使用量について</t>
    <rPh sb="0" eb="4">
      <t>サイセイカノウ</t>
    </rPh>
    <rPh sb="10" eb="12">
      <t>チョウタツ</t>
    </rPh>
    <rPh sb="13" eb="15">
      <t>セイサン</t>
    </rPh>
    <rPh sb="15" eb="16">
      <t>リョウ</t>
    </rPh>
    <rPh sb="17" eb="18">
      <t>タイ</t>
    </rPh>
    <rPh sb="20" eb="24">
      <t>ネツゲンキキ</t>
    </rPh>
    <rPh sb="25" eb="30">
      <t>デンリョクシヨウリョウ</t>
    </rPh>
    <phoneticPr fontId="3"/>
  </si>
  <si>
    <t>(1)</t>
    <phoneticPr fontId="3"/>
  </si>
  <si>
    <t>熱源機器での使用電力量に対して再生可能エネルギーの利活用状況</t>
    <rPh sb="0" eb="4">
      <t>ネツゲンキキ</t>
    </rPh>
    <rPh sb="6" eb="11">
      <t>シヨウデンリョクリョウ</t>
    </rPh>
    <rPh sb="12" eb="13">
      <t>タイ</t>
    </rPh>
    <rPh sb="15" eb="19">
      <t>サイセイカノウ</t>
    </rPh>
    <rPh sb="25" eb="28">
      <t>リカツヨウ</t>
    </rPh>
    <rPh sb="28" eb="30">
      <t>ジョウキョウ</t>
    </rPh>
    <phoneticPr fontId="3"/>
  </si>
  <si>
    <t>＜再生可能エネルギーの利活用量の未達理由＞</t>
    <rPh sb="1" eb="5">
      <t>サイセイカノウ</t>
    </rPh>
    <rPh sb="11" eb="14">
      <t>リカツヨウ</t>
    </rPh>
    <rPh sb="14" eb="15">
      <t>リョウ</t>
    </rPh>
    <rPh sb="16" eb="18">
      <t>ミタツ</t>
    </rPh>
    <rPh sb="18" eb="20">
      <t>リユウ</t>
    </rPh>
    <phoneticPr fontId="3"/>
  </si>
  <si>
    <t>(2)</t>
  </si>
  <si>
    <t>今後の再生可能エネルギー利活用の見通し</t>
    <rPh sb="0" eb="2">
      <t>コンゴ</t>
    </rPh>
    <rPh sb="3" eb="7">
      <t>サイセイカノウ</t>
    </rPh>
    <rPh sb="12" eb="15">
      <t>リカツヨウ</t>
    </rPh>
    <rPh sb="16" eb="18">
      <t>ミトオ</t>
    </rPh>
    <phoneticPr fontId="3"/>
  </si>
  <si>
    <r>
      <t>第25号様式：</t>
    </r>
    <r>
      <rPr>
        <sz val="11"/>
        <color theme="1"/>
        <rFont val="游ゴシック"/>
        <family val="2"/>
        <charset val="128"/>
        <scheme val="minor"/>
      </rPr>
      <t>別紙</t>
    </r>
    <rPh sb="0" eb="1">
      <t>ダイ</t>
    </rPh>
    <rPh sb="3" eb="6">
      <t>ゴウヨウシキ</t>
    </rPh>
    <rPh sb="7" eb="9">
      <t>ベッシ</t>
    </rPh>
    <phoneticPr fontId="3"/>
  </si>
  <si>
    <t>提出日</t>
    <rPh sb="0" eb="2">
      <t>テイシュツビ</t>
    </rPh>
    <phoneticPr fontId="3"/>
  </si>
  <si>
    <t>再生可能エネルギー利活用実績</t>
    <rPh sb="0" eb="4">
      <t>サイセイカノウ</t>
    </rPh>
    <rPh sb="9" eb="12">
      <t>リカツヨウ</t>
    </rPh>
    <rPh sb="12" eb="14">
      <t>ジッセキ</t>
    </rPh>
    <phoneticPr fontId="3"/>
  </si>
  <si>
    <t>事業者名</t>
    <rPh sb="0" eb="3">
      <t>ジギョウシャ</t>
    </rPh>
    <rPh sb="3" eb="4">
      <t>ナ</t>
    </rPh>
    <phoneticPr fontId="3"/>
  </si>
  <si>
    <t>事業所名</t>
    <rPh sb="0" eb="3">
      <t>ジギョウショ</t>
    </rPh>
    <rPh sb="3" eb="4">
      <t>ナ</t>
    </rPh>
    <phoneticPr fontId="3"/>
  </si>
  <si>
    <t>単位：</t>
    <rPh sb="0" eb="2">
      <t>タンイ</t>
    </rPh>
    <phoneticPr fontId="3"/>
  </si>
  <si>
    <t>MWh</t>
    <phoneticPr fontId="3"/>
  </si>
  <si>
    <t>4月</t>
    <rPh sb="1" eb="2">
      <t>ゲツ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</si>
  <si>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</si>
  <si>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</si>
  <si>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</si>
  <si>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</si>
  <si>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</si>
  <si>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</si>
  <si>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</si>
  <si>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</si>
  <si>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</si>
  <si>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</si>
  <si>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</si>
  <si>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年間計</t>
    <rPh sb="0" eb="2">
      <t>ネンカン</t>
    </rPh>
    <rPh sb="2" eb="3">
      <t>ケイ</t>
    </rPh>
    <phoneticPr fontId="3"/>
  </si>
  <si>
    <t>発電</t>
    <rPh sb="0" eb="2">
      <t>ハツデン</t>
    </rPh>
    <phoneticPr fontId="3"/>
  </si>
  <si>
    <t>再生可能エネルギー有効発電量（指定区域内）</t>
    <rPh sb="0" eb="4">
      <t>サイセイカノウ</t>
    </rPh>
    <rPh sb="9" eb="14">
      <t>ユウコウハツデンリョウ</t>
    </rPh>
    <rPh sb="15" eb="20">
      <t>シテイクイキナイ</t>
    </rPh>
    <phoneticPr fontId="3"/>
  </si>
  <si>
    <t>再生可能エネルギー送電量（指定区域外）</t>
    <rPh sb="0" eb="2">
      <t>サイセイ</t>
    </rPh>
    <rPh sb="2" eb="4">
      <t>カノウ</t>
    </rPh>
    <rPh sb="9" eb="11">
      <t>ソウデン</t>
    </rPh>
    <rPh sb="11" eb="12">
      <t>リョウ</t>
    </rPh>
    <rPh sb="13" eb="15">
      <t>シテイ</t>
    </rPh>
    <rPh sb="15" eb="17">
      <t>クイキ</t>
    </rPh>
    <rPh sb="17" eb="18">
      <t>ガイ</t>
    </rPh>
    <phoneticPr fontId="3"/>
  </si>
  <si>
    <t>小売電気事業者からの再生可能エネルギー購入量</t>
    <rPh sb="0" eb="2">
      <t>コウリ</t>
    </rPh>
    <rPh sb="2" eb="4">
      <t>デンキ</t>
    </rPh>
    <rPh sb="4" eb="6">
      <t>ジギョウ</t>
    </rPh>
    <rPh sb="6" eb="7">
      <t>シャ</t>
    </rPh>
    <rPh sb="10" eb="14">
      <t>サイセイカノウ</t>
    </rPh>
    <rPh sb="19" eb="21">
      <t>コウニュウ</t>
    </rPh>
    <rPh sb="21" eb="22">
      <t>リョウ</t>
    </rPh>
    <phoneticPr fontId="3"/>
  </si>
  <si>
    <t>再生可能エネルギー由来環境価値購入量</t>
    <rPh sb="0" eb="4">
      <t>サイセイカノウ</t>
    </rPh>
    <rPh sb="9" eb="11">
      <t>ユライ</t>
    </rPh>
    <rPh sb="11" eb="15">
      <t>カンキョウカチ</t>
    </rPh>
    <rPh sb="15" eb="17">
      <t>コウニュウ</t>
    </rPh>
    <rPh sb="17" eb="18">
      <t>リョウ</t>
    </rPh>
    <phoneticPr fontId="3"/>
  </si>
  <si>
    <t>再生可能エネルギー利活用実績合計</t>
    <rPh sb="0" eb="4">
      <t>サイセイカノウ</t>
    </rPh>
    <rPh sb="9" eb="12">
      <t>リカツヨウ</t>
    </rPh>
    <rPh sb="14" eb="16">
      <t>ゴウケイ</t>
    </rPh>
    <phoneticPr fontId="3"/>
  </si>
  <si>
    <t>注）上記表の発電量・購入量は、MWh表示ですが、小終点以下3桁（kWh）まで入力願います。</t>
    <rPh sb="0" eb="1">
      <t>チュウ</t>
    </rPh>
    <rPh sb="2" eb="5">
      <t>ジョウキヒョウ</t>
    </rPh>
    <rPh sb="6" eb="9">
      <t>ハツデンリョウ</t>
    </rPh>
    <rPh sb="10" eb="13">
      <t>コウニュウリョウ</t>
    </rPh>
    <rPh sb="18" eb="20">
      <t>ヒョウジ</t>
    </rPh>
    <rPh sb="24" eb="27">
      <t>ショウシュウテン</t>
    </rPh>
    <rPh sb="27" eb="29">
      <t>イカ</t>
    </rPh>
    <rPh sb="30" eb="31">
      <t>ケタ</t>
    </rPh>
    <rPh sb="38" eb="41">
      <t>ニュウリョクネガ</t>
    </rPh>
    <phoneticPr fontId="3"/>
  </si>
  <si>
    <t>熱源機器利活用使用電力と再生可能エネルギー調達状況の比較</t>
    <rPh sb="0" eb="4">
      <t>ネツゲンキキ</t>
    </rPh>
    <rPh sb="4" eb="7">
      <t>リカツヨウ</t>
    </rPh>
    <rPh sb="7" eb="11">
      <t>シヨウデンリョク</t>
    </rPh>
    <rPh sb="12" eb="16">
      <t>サイセイカノウ</t>
    </rPh>
    <rPh sb="21" eb="23">
      <t>チョウタツ</t>
    </rPh>
    <rPh sb="23" eb="25">
      <t>ジョウキョウ</t>
    </rPh>
    <rPh sb="26" eb="28">
      <t>ヒカク</t>
    </rPh>
    <phoneticPr fontId="3"/>
  </si>
  <si>
    <t>再生可能エネルギー利活用購入・発電実績</t>
    <rPh sb="0" eb="4">
      <t>サイセイカノウ</t>
    </rPh>
    <rPh sb="9" eb="12">
      <t>リカツヨウ</t>
    </rPh>
    <rPh sb="12" eb="14">
      <t>コウニュウ</t>
    </rPh>
    <rPh sb="15" eb="19">
      <t>ハツデンジッセキ</t>
    </rPh>
    <phoneticPr fontId="3"/>
  </si>
  <si>
    <t>熱源機器稼働のための使用電力量</t>
    <rPh sb="0" eb="4">
      <t>ネツゲンキキ</t>
    </rPh>
    <rPh sb="4" eb="6">
      <t>カドウ</t>
    </rPh>
    <rPh sb="10" eb="12">
      <t>シヨウ</t>
    </rPh>
    <rPh sb="12" eb="14">
      <t>デンリョク</t>
    </rPh>
    <rPh sb="14" eb="15">
      <t>リョウ</t>
    </rPh>
    <phoneticPr fontId="3"/>
  </si>
  <si>
    <t>再生可能エネルギー電力達成・未達状況</t>
    <rPh sb="0" eb="4">
      <t>サイセイカノウ</t>
    </rPh>
    <rPh sb="9" eb="11">
      <t>デンリョク</t>
    </rPh>
    <rPh sb="11" eb="13">
      <t>タッセイ</t>
    </rPh>
    <rPh sb="14" eb="18">
      <t>ミタツジョウキョウ</t>
    </rPh>
    <phoneticPr fontId="3"/>
  </si>
  <si>
    <t>注）再生可能エネルギー電力の達成状況については、年間合計において達成していれば月次単位の未達は不問とします。</t>
    <rPh sb="0" eb="1">
      <t>チュウ</t>
    </rPh>
    <rPh sb="2" eb="4">
      <t>サイセイ</t>
    </rPh>
    <rPh sb="14" eb="16">
      <t>タッセイ</t>
    </rPh>
    <rPh sb="16" eb="18">
      <t>ジョウキョウ</t>
    </rPh>
    <rPh sb="24" eb="26">
      <t>ネンカン</t>
    </rPh>
    <rPh sb="26" eb="28">
      <t>ゴウケイ</t>
    </rPh>
    <rPh sb="32" eb="34">
      <t>タッセイ</t>
    </rPh>
    <rPh sb="39" eb="41">
      <t>ゲツジ</t>
    </rPh>
    <rPh sb="41" eb="43">
      <t>タンイ</t>
    </rPh>
    <rPh sb="44" eb="46">
      <t>ミタツ</t>
    </rPh>
    <rPh sb="47" eb="49">
      <t>フモン</t>
    </rPh>
    <phoneticPr fontId="3"/>
  </si>
  <si>
    <t>3.</t>
    <phoneticPr fontId="3"/>
  </si>
  <si>
    <t>熱源機器使用電力量に対する再生可能エネルギー調達量の未達理由</t>
    <rPh sb="0" eb="4">
      <t>ネツゲンキキ</t>
    </rPh>
    <rPh sb="4" eb="8">
      <t>シヨウデンリョク</t>
    </rPh>
    <rPh sb="8" eb="9">
      <t>リョウ</t>
    </rPh>
    <rPh sb="10" eb="11">
      <t>タイ</t>
    </rPh>
    <rPh sb="13" eb="17">
      <t>サイセイカノウ</t>
    </rPh>
    <rPh sb="22" eb="24">
      <t>チョウタツ</t>
    </rPh>
    <rPh sb="24" eb="25">
      <t>リョウ</t>
    </rPh>
    <rPh sb="26" eb="30">
      <t>ミタツリユウ</t>
    </rPh>
    <phoneticPr fontId="3"/>
  </si>
  <si>
    <t>4.</t>
    <phoneticPr fontId="3"/>
  </si>
  <si>
    <t>再生可能エネルギー利活用実績根拠資料</t>
    <rPh sb="0" eb="4">
      <t>サイセイカノウ</t>
    </rPh>
    <rPh sb="9" eb="14">
      <t>リカツヨウジッセキ</t>
    </rPh>
    <rPh sb="14" eb="18">
      <t>コンキョシリョウ</t>
    </rPh>
    <phoneticPr fontId="3"/>
  </si>
  <si>
    <t>指定区域内発電量計測データ</t>
    <phoneticPr fontId="3"/>
  </si>
  <si>
    <t xml:space="preserve">(2) </t>
    <phoneticPr fontId="3"/>
  </si>
  <si>
    <t>指定区域外発電量計測データ</t>
    <phoneticPr fontId="3"/>
  </si>
  <si>
    <t xml:space="preserve">(3) </t>
    <phoneticPr fontId="3"/>
  </si>
  <si>
    <t>小売電気事業者からの請求書</t>
    <rPh sb="3" eb="4">
      <t>キ</t>
    </rPh>
    <phoneticPr fontId="3"/>
  </si>
  <si>
    <t xml:space="preserve">(4) </t>
    <phoneticPr fontId="3"/>
  </si>
  <si>
    <t>再生可能エネルギー由来環境価値請求書</t>
    <phoneticPr fontId="3"/>
  </si>
  <si>
    <t>※根拠資料には該当する実績期間を明示すること</t>
    <rPh sb="1" eb="3">
      <t>コンキョ</t>
    </rPh>
    <rPh sb="3" eb="5">
      <t>シリョウ</t>
    </rPh>
    <rPh sb="7" eb="9">
      <t>ガイトウ</t>
    </rPh>
    <rPh sb="11" eb="13">
      <t>ジッセキ</t>
    </rPh>
    <rPh sb="13" eb="15">
      <t>キカン</t>
    </rPh>
    <rPh sb="16" eb="18">
      <t>メイジ</t>
    </rPh>
    <phoneticPr fontId="3"/>
  </si>
  <si>
    <t>第25号：別紙-2</t>
    <rPh sb="0" eb="1">
      <t>ダイ</t>
    </rPh>
    <rPh sb="3" eb="4">
      <t>ゴウ</t>
    </rPh>
    <rPh sb="5" eb="7">
      <t>ベッシ</t>
    </rPh>
    <phoneticPr fontId="3"/>
  </si>
  <si>
    <t>提出日</t>
    <rPh sb="0" eb="3">
      <t>テイシュツビ</t>
    </rPh>
    <phoneticPr fontId="3"/>
  </si>
  <si>
    <t>再生エネルギー利活用及び熱源機器利活用のフローシート</t>
    <rPh sb="0" eb="2">
      <t>サイセイ</t>
    </rPh>
    <rPh sb="7" eb="10">
      <t>リカツヨウ</t>
    </rPh>
    <rPh sb="10" eb="11">
      <t>オヨ</t>
    </rPh>
    <rPh sb="12" eb="16">
      <t>ネツゲンキキ</t>
    </rPh>
    <rPh sb="16" eb="19">
      <t>リカツヨウ</t>
    </rPh>
    <phoneticPr fontId="3"/>
  </si>
  <si>
    <t>フローシートの描画方法
1. 再生可能エネルギーの入手ルートを明記すること。
2. 再生可能エネルギーの入手電力量が計測できる計器を設置し、記載すること。
3. 再生可能エネルギー由来の環境価値の購入量（kWh）を明記すること。
4. 更新/新規の熱源機器で消費される電力量を計測できる機器を設置し、明記すること。
5. 更新/新規の熱源機器から生産された冷熱・温熱を計測できる機器を設置し、明記すること。</t>
    <rPh sb="7" eb="9">
      <t>ビョウガ</t>
    </rPh>
    <rPh sb="9" eb="11">
      <t>ホウホウ</t>
    </rPh>
    <rPh sb="15" eb="19">
      <t>サイセイカノウ</t>
    </rPh>
    <rPh sb="25" eb="27">
      <t>ニュウシュ</t>
    </rPh>
    <rPh sb="31" eb="33">
      <t>メイキ</t>
    </rPh>
    <rPh sb="42" eb="46">
      <t>サイセイカノウ</t>
    </rPh>
    <rPh sb="52" eb="57">
      <t>ニュウシュデンリョクリョウ</t>
    </rPh>
    <rPh sb="58" eb="60">
      <t>ケイソク</t>
    </rPh>
    <rPh sb="63" eb="65">
      <t>ケイキ</t>
    </rPh>
    <rPh sb="66" eb="68">
      <t>セッチ</t>
    </rPh>
    <rPh sb="70" eb="72">
      <t>キサイ</t>
    </rPh>
    <rPh sb="81" eb="85">
      <t>サイセイカノウ</t>
    </rPh>
    <rPh sb="90" eb="92">
      <t>ユライ</t>
    </rPh>
    <rPh sb="93" eb="97">
      <t>カンキョウカチ</t>
    </rPh>
    <rPh sb="98" eb="101">
      <t>コウニュウリョウ</t>
    </rPh>
    <rPh sb="107" eb="109">
      <t>メイキ</t>
    </rPh>
    <rPh sb="118" eb="120">
      <t>コウシン</t>
    </rPh>
    <rPh sb="121" eb="123">
      <t>シンキ</t>
    </rPh>
    <rPh sb="124" eb="128">
      <t>ネツゲンキキ</t>
    </rPh>
    <rPh sb="129" eb="131">
      <t>ショウヒ</t>
    </rPh>
    <rPh sb="134" eb="138">
      <t>デンリ</t>
    </rPh>
    <rPh sb="138" eb="140">
      <t>ケイソク</t>
    </rPh>
    <rPh sb="143" eb="145">
      <t>キキ</t>
    </rPh>
    <rPh sb="146" eb="148">
      <t>セッチ</t>
    </rPh>
    <rPh sb="150" eb="152">
      <t>メイキ</t>
    </rPh>
    <rPh sb="161" eb="163">
      <t>コウシン</t>
    </rPh>
    <rPh sb="164" eb="166">
      <t>シンキ</t>
    </rPh>
    <rPh sb="167" eb="171">
      <t>ネツゲンキキ</t>
    </rPh>
    <rPh sb="173" eb="175">
      <t>セイサン</t>
    </rPh>
    <rPh sb="178" eb="180">
      <t>レイネツ</t>
    </rPh>
    <rPh sb="181" eb="183">
      <t>オンネツ</t>
    </rPh>
    <rPh sb="184" eb="186">
      <t>ケイソク</t>
    </rPh>
    <rPh sb="189" eb="191">
      <t>キキ</t>
    </rPh>
    <rPh sb="192" eb="194">
      <t>セッチ</t>
    </rPh>
    <rPh sb="196" eb="198">
      <t>メイキ</t>
    </rPh>
    <phoneticPr fontId="3"/>
  </si>
  <si>
    <t>第26号様式（第21条関係）</t>
    <rPh sb="0" eb="1">
      <t>ダイ</t>
    </rPh>
    <rPh sb="3" eb="4">
      <t>ゴウ</t>
    </rPh>
    <rPh sb="4" eb="6">
      <t>ヨウシキ</t>
    </rPh>
    <phoneticPr fontId="3"/>
  </si>
  <si>
    <t>利活用実績報告書
（熱源機器）</t>
    <rPh sb="0" eb="3">
      <t>リカツヨウ</t>
    </rPh>
    <rPh sb="3" eb="8">
      <t>ジッセキホウコクショ</t>
    </rPh>
    <rPh sb="10" eb="12">
      <t>ネツゲン</t>
    </rPh>
    <rPh sb="12" eb="14">
      <t>キキ</t>
    </rPh>
    <phoneticPr fontId="3"/>
  </si>
  <si>
    <t>年度熱源機器使用実績</t>
    <rPh sb="0" eb="2">
      <t>ネンド</t>
    </rPh>
    <rPh sb="2" eb="6">
      <t>ネツゲンキキ</t>
    </rPh>
    <rPh sb="6" eb="10">
      <t>シヨウジッセキ</t>
    </rPh>
    <phoneticPr fontId="3"/>
  </si>
  <si>
    <t>単位</t>
    <rPh sb="0" eb="2">
      <t>タンイ</t>
    </rPh>
    <phoneticPr fontId="3"/>
  </si>
  <si>
    <t>No.1</t>
    <phoneticPr fontId="3"/>
  </si>
  <si>
    <t>No.2</t>
  </si>
  <si>
    <t>No.3</t>
  </si>
  <si>
    <t>No.4</t>
  </si>
  <si>
    <t>合計</t>
    <rPh sb="0" eb="2">
      <t>ゴウケイ</t>
    </rPh>
    <phoneticPr fontId="3"/>
  </si>
  <si>
    <t>空冷
熱源機器</t>
    <rPh sb="0" eb="2">
      <t>クウレイ</t>
    </rPh>
    <rPh sb="3" eb="7">
      <t>ネツゲンキキ</t>
    </rPh>
    <phoneticPr fontId="3"/>
  </si>
  <si>
    <t>温冷熱量</t>
    <rPh sb="0" eb="3">
      <t>オンレイネツ</t>
    </rPh>
    <rPh sb="3" eb="4">
      <t>リョウ</t>
    </rPh>
    <phoneticPr fontId="3"/>
  </si>
  <si>
    <t>kWh/年</t>
    <rPh sb="3" eb="5">
      <t>･ネン</t>
    </rPh>
    <phoneticPr fontId="3"/>
  </si>
  <si>
    <t>消費電力量</t>
    <rPh sb="0" eb="4">
      <t>ショウヒデンリョク</t>
    </rPh>
    <rPh sb="4" eb="5">
      <t>リョウ</t>
    </rPh>
    <phoneticPr fontId="3"/>
  </si>
  <si>
    <t>kWh/年</t>
    <rPh sb="4" eb="5">
      <t>ネン</t>
    </rPh>
    <phoneticPr fontId="3"/>
  </si>
  <si>
    <t>水冷
熱源機器</t>
    <rPh sb="0" eb="2">
      <t>スイレイ</t>
    </rPh>
    <rPh sb="3" eb="7">
      <t>ネツゲンキキ</t>
    </rPh>
    <phoneticPr fontId="3"/>
  </si>
  <si>
    <t>ターボ他
熱源機器</t>
    <rPh sb="3" eb="4">
      <t>タ</t>
    </rPh>
    <rPh sb="5" eb="9">
      <t>ネツゲンキキ</t>
    </rPh>
    <phoneticPr fontId="3"/>
  </si>
  <si>
    <t>第26号様式：別紙</t>
    <rPh sb="0" eb="1">
      <t>ダイ</t>
    </rPh>
    <rPh sb="3" eb="6">
      <t>ゴウヨウシキ</t>
    </rPh>
    <rPh sb="7" eb="9">
      <t>ベッシ</t>
    </rPh>
    <phoneticPr fontId="3"/>
  </si>
  <si>
    <t>提出日：</t>
    <rPh sb="0" eb="2">
      <t>テイシュツ</t>
    </rPh>
    <rPh sb="2" eb="3">
      <t>ビ</t>
    </rPh>
    <phoneticPr fontId="3"/>
  </si>
  <si>
    <t>熱源機器利活用実績</t>
    <rPh sb="0" eb="4">
      <t>ネツゲンキキ</t>
    </rPh>
    <rPh sb="4" eb="7">
      <t>リカツヨウ</t>
    </rPh>
    <rPh sb="7" eb="9">
      <t>ジッセキ</t>
    </rPh>
    <phoneticPr fontId="3"/>
  </si>
  <si>
    <t>熱源機利活用実績</t>
    <rPh sb="0" eb="3">
      <t>ネツゲンキ</t>
    </rPh>
    <rPh sb="3" eb="6">
      <t>リカツヨウ</t>
    </rPh>
    <rPh sb="6" eb="8">
      <t>ジッセキ</t>
    </rPh>
    <phoneticPr fontId="3"/>
  </si>
  <si>
    <t>型式</t>
    <rPh sb="0" eb="2">
      <t>カタシキ</t>
    </rPh>
    <phoneticPr fontId="3"/>
  </si>
  <si>
    <t>機器
番号</t>
    <rPh sb="0" eb="2">
      <t>キキ</t>
    </rPh>
    <rPh sb="3" eb="5">
      <t>バンゴウ</t>
    </rPh>
    <phoneticPr fontId="3"/>
  </si>
  <si>
    <t>空冷</t>
    <rPh sb="0" eb="2">
      <t>クウレイ</t>
    </rPh>
    <phoneticPr fontId="3"/>
  </si>
  <si>
    <t>水冷</t>
    <rPh sb="0" eb="2">
      <t>スイレイ</t>
    </rPh>
    <phoneticPr fontId="3"/>
  </si>
  <si>
    <t>冷却熱量</t>
    <rPh sb="0" eb="2">
      <t>レイキャク</t>
    </rPh>
    <rPh sb="2" eb="3">
      <t>ネツ</t>
    </rPh>
    <rPh sb="3" eb="4">
      <t>リョウ</t>
    </rPh>
    <phoneticPr fontId="3"/>
  </si>
  <si>
    <t>ターボ他</t>
    <rPh sb="3" eb="4">
      <t>タ</t>
    </rPh>
    <phoneticPr fontId="3"/>
  </si>
  <si>
    <t>加熱熱量</t>
    <rPh sb="0" eb="2">
      <t>カネツ</t>
    </rPh>
    <rPh sb="2" eb="3">
      <t>ネツ</t>
    </rPh>
    <rPh sb="3" eb="4">
      <t>リョウ</t>
    </rPh>
    <phoneticPr fontId="3"/>
  </si>
  <si>
    <t>冷却用電力量</t>
    <rPh sb="0" eb="2">
      <t>レイキャク</t>
    </rPh>
    <rPh sb="2" eb="3">
      <t>ヨウ</t>
    </rPh>
    <rPh sb="3" eb="5">
      <t>デンリョク</t>
    </rPh>
    <rPh sb="5" eb="6">
      <t>リョウ</t>
    </rPh>
    <phoneticPr fontId="3"/>
  </si>
  <si>
    <t>加熱用電力量</t>
    <rPh sb="0" eb="3">
      <t>カネツヨウ</t>
    </rPh>
    <rPh sb="3" eb="5">
      <t>デンリョク</t>
    </rPh>
    <rPh sb="5" eb="6">
      <t>リョウ</t>
    </rPh>
    <phoneticPr fontId="3"/>
  </si>
  <si>
    <t>熱源機器合計</t>
    <rPh sb="0" eb="4">
      <t>ネツゲンキキ</t>
    </rPh>
    <rPh sb="4" eb="6">
      <t>ゴウケイ</t>
    </rPh>
    <phoneticPr fontId="3"/>
  </si>
  <si>
    <t>熱源機器利活用実績根拠資料</t>
    <rPh sb="0" eb="4">
      <t>ネツゲンキキ</t>
    </rPh>
    <rPh sb="4" eb="9">
      <t>リカツヨウジッセキ</t>
    </rPh>
    <rPh sb="9" eb="13">
      <t>コンキョシリョウ</t>
    </rPh>
    <phoneticPr fontId="3"/>
  </si>
  <si>
    <t xml:space="preserve">(1) </t>
    <phoneticPr fontId="3"/>
  </si>
  <si>
    <t>（参考）エネルギー変換倍数（生産温冷熱エネルギー量/消費エネルギー量）</t>
    <rPh sb="1" eb="3">
      <t>サンコウ</t>
    </rPh>
    <rPh sb="9" eb="11">
      <t>ヘンカン</t>
    </rPh>
    <rPh sb="11" eb="13">
      <t>バイスウ</t>
    </rPh>
    <rPh sb="14" eb="16">
      <t>セイサン</t>
    </rPh>
    <rPh sb="16" eb="17">
      <t>オン</t>
    </rPh>
    <rPh sb="17" eb="19">
      <t>レイネツ</t>
    </rPh>
    <rPh sb="24" eb="25">
      <t>リョウ</t>
    </rPh>
    <rPh sb="26" eb="28">
      <t>ショウヒ</t>
    </rPh>
    <rPh sb="33" eb="34">
      <t>リョウ</t>
    </rPh>
    <phoneticPr fontId="3"/>
  </si>
  <si>
    <t>機器番号</t>
    <rPh sb="0" eb="4">
      <t>キキバンゴウ</t>
    </rPh>
    <phoneticPr fontId="3"/>
  </si>
  <si>
    <t>熱源機形式</t>
    <rPh sb="0" eb="3">
      <t>ネツゲンキ</t>
    </rPh>
    <rPh sb="3" eb="5">
      <t>ケイシキ</t>
    </rPh>
    <phoneticPr fontId="3"/>
  </si>
  <si>
    <r>
      <t>エネルギー
変換倍数</t>
    </r>
    <r>
      <rPr>
        <vertAlign val="superscript"/>
        <sz val="11"/>
        <color theme="1"/>
        <rFont val="游ゴシック"/>
        <family val="3"/>
        <charset val="128"/>
        <scheme val="minor"/>
      </rPr>
      <t>※-1</t>
    </r>
    <rPh sb="6" eb="10">
      <t>ヘンカンバイスウ</t>
    </rPh>
    <phoneticPr fontId="3"/>
  </si>
  <si>
    <t>実績</t>
    <rPh sb="0" eb="2">
      <t>ジッセキ</t>
    </rPh>
    <phoneticPr fontId="3"/>
  </si>
  <si>
    <t>冷却</t>
    <rPh sb="0" eb="2">
      <t>レイキャク</t>
    </rPh>
    <phoneticPr fontId="3"/>
  </si>
  <si>
    <t>加熱</t>
    <rPh sb="0" eb="2">
      <t>カネツ</t>
    </rPh>
    <phoneticPr fontId="3"/>
  </si>
  <si>
    <t>平均</t>
    <rPh sb="0" eb="2">
      <t>ヘイキン</t>
    </rPh>
    <phoneticPr fontId="3"/>
  </si>
  <si>
    <t>COP</t>
    <phoneticPr fontId="3"/>
  </si>
  <si>
    <t>空冷基準値</t>
    <rPh sb="0" eb="2">
      <t>クウレイ</t>
    </rPh>
    <rPh sb="2" eb="5">
      <t>キジュンチ</t>
    </rPh>
    <phoneticPr fontId="3"/>
  </si>
  <si>
    <t>水冷基準値</t>
    <rPh sb="0" eb="2">
      <t>スイレイ</t>
    </rPh>
    <rPh sb="2" eb="5">
      <t>キジュンチ</t>
    </rPh>
    <phoneticPr fontId="3"/>
  </si>
  <si>
    <t>ターボ他基準値</t>
    <rPh sb="3" eb="4">
      <t>タ</t>
    </rPh>
    <rPh sb="4" eb="7">
      <t>キジュンチ</t>
    </rPh>
    <phoneticPr fontId="3"/>
  </si>
  <si>
    <t>COPとエネルギー変換倍数の比較</t>
    <rPh sb="9" eb="11">
      <t>ヘンカン</t>
    </rPh>
    <rPh sb="11" eb="13">
      <t>バイスウ</t>
    </rPh>
    <rPh sb="14" eb="16">
      <t>ヒカク</t>
    </rPh>
    <phoneticPr fontId="3"/>
  </si>
  <si>
    <t>注）※-1：エネルギー変換倍数とは、生産された冷熱・温熱のエネルギー(kWh）を消費した電力エネルギー(kWh)で除した値。</t>
    <rPh sb="0" eb="1">
      <t>チュウ</t>
    </rPh>
    <rPh sb="11" eb="15">
      <t>ヘンカンバイスウ</t>
    </rPh>
    <rPh sb="18" eb="20">
      <t>セイサン</t>
    </rPh>
    <rPh sb="23" eb="25">
      <t>レイネツ</t>
    </rPh>
    <rPh sb="26" eb="28">
      <t>オンネツ</t>
    </rPh>
    <rPh sb="40" eb="42">
      <t>ショウヒ</t>
    </rPh>
    <rPh sb="44" eb="46">
      <t>デンリョク</t>
    </rPh>
    <rPh sb="57" eb="58">
      <t>ジョ</t>
    </rPh>
    <rPh sb="60" eb="61">
      <t>アタイ</t>
    </rPh>
    <phoneticPr fontId="3"/>
  </si>
  <si>
    <t>　　令和〇●年〇●月〇●日付〇●都環公地温第〇●号により交付決定の通知を受けた事業について、地域熱供給事業における脱炭素対策先導事業助成金交付要綱（令和５年８月17日付５都環公地温第1860号）第21条第４項の規定に基づき、再生可能エネルギーの利活用実績を下記のとおり届け出ます。</t>
    <rPh sb="24" eb="25">
      <t>ゴウ</t>
    </rPh>
    <rPh sb="30" eb="32">
      <t>ケッテイ</t>
    </rPh>
    <rPh sb="33" eb="35">
      <t>ツウチ</t>
    </rPh>
    <rPh sb="36" eb="37">
      <t>ウ</t>
    </rPh>
    <rPh sb="39" eb="41">
      <t>ジギョウ</t>
    </rPh>
    <rPh sb="101" eb="102">
      <t>ダイ</t>
    </rPh>
    <rPh sb="103" eb="104">
      <t>コウ</t>
    </rPh>
    <phoneticPr fontId="5"/>
  </si>
  <si>
    <t>（会社所在地）</t>
    <rPh sb="1" eb="3">
      <t>カイシャ</t>
    </rPh>
    <rPh sb="3" eb="5">
      <t>ショザイ</t>
    </rPh>
    <rPh sb="5" eb="6">
      <t>チ</t>
    </rPh>
    <phoneticPr fontId="11"/>
  </si>
  <si>
    <t>（社名）</t>
    <rPh sb="1" eb="3">
      <t>シャメイ</t>
    </rPh>
    <phoneticPr fontId="11"/>
  </si>
  <si>
    <t>（役職）</t>
    <rPh sb="1" eb="3">
      <t>ヤクショク</t>
    </rPh>
    <phoneticPr fontId="11"/>
  </si>
  <si>
    <t>（氏名）</t>
    <rPh sb="1" eb="3">
      <t>シメイ</t>
    </rPh>
    <phoneticPr fontId="11"/>
  </si>
  <si>
    <t>（担当者氏名）</t>
    <rPh sb="1" eb="4">
      <t>タントウシャ</t>
    </rPh>
    <phoneticPr fontId="11"/>
  </si>
  <si>
    <t>※青色セルのみ編集可能です。</t>
    <rPh sb="1" eb="3">
      <t>アオイロ</t>
    </rPh>
    <rPh sb="7" eb="9">
      <t>ヘンシュウ</t>
    </rPh>
    <rPh sb="9" eb="11">
      <t>カノウ</t>
    </rPh>
    <phoneticPr fontId="11"/>
  </si>
  <si>
    <t>（日付）</t>
    <rPh sb="0" eb="1">
      <t>ヒヅケ</t>
    </rPh>
    <phoneticPr fontId="3"/>
  </si>
  <si>
    <t>　　令和〇●年〇●月〇●日付〇都環公地温第〇●号により交付決定の通知を受けた事業について、地域熱供給事業における脱炭素対策先導事業助成金交付要綱（令和５年８月17日付５都環公地温第1860号）第21条第４項の規定に基づき、熱源機器の利活用実績を下記のとおり届け出ます。</t>
    <rPh sb="23" eb="24">
      <t>ゴウ</t>
    </rPh>
    <rPh sb="29" eb="31">
      <t>ケッテイ</t>
    </rPh>
    <rPh sb="32" eb="34">
      <t>ツウチ</t>
    </rPh>
    <rPh sb="35" eb="36">
      <t>ウ</t>
    </rPh>
    <rPh sb="38" eb="40">
      <t>ジギョウ</t>
    </rPh>
    <rPh sb="111" eb="115">
      <t>ネツゲンキキ</t>
    </rPh>
    <rPh sb="116" eb="119">
      <t>リカツヨウ</t>
    </rPh>
    <rPh sb="119" eb="121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</si>
</sst>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 applyProtection="1">
      <alignment horizontal="right" vertical="center"/>
      <protection locked="0"/>
    </xf>
    <xf numFmtId="0" fontId="2" fillId="0" borderId="0" xfId="1" quotePrefix="1" applyFont="1" applyAlignment="1">
      <alignment horizontal="center" vertical="center"/>
    </xf>
    <xf numFmtId="0" fontId="6" fillId="0" borderId="0" xfId="1" applyFont="1" applyAlignment="1" applyProtection="1">
      <alignment vertical="center" wrapText="1"/>
    </xf>
    <xf numFmtId="0" fontId="6" fillId="0" borderId="0" xfId="1" applyFont="1" applyAlignment="1" applyProtection="1">
      <alignment vertical="top" wrapText="1"/>
    </xf>
    <xf numFmtId="0" fontId="2" fillId="0" borderId="0" xfId="1" applyFont="1" applyAlignment="1">
      <alignment horizontal="center" vertical="center"/>
    </xf>
    <xf numFmtId="0" fontId="2" fillId="0" borderId="0" xfId="1" quotePrefix="1" applyFont="1">
      <alignment vertical="center"/>
    </xf>
    <xf numFmtId="0" fontId="6" fillId="2" borderId="0" xfId="1" applyFont="1" applyFill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vertical="top"/>
    </xf>
    <xf numFmtId="0" fontId="6" fillId="2" borderId="5" xfId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Border="1">
      <alignment vertical="center"/>
    </xf>
    <xf numFmtId="0" fontId="2" fillId="0" borderId="12" xfId="1" applyFont="1" applyBorder="1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quotePrefix="1">
      <alignment vertical="center"/>
    </xf>
    <xf numFmtId="0" fontId="1" fillId="0" borderId="0" xfId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38" fontId="0" fillId="2" borderId="24" xfId="2" applyFont="1" applyFill="1" applyBorder="1" applyProtection="1">
      <alignment vertical="center"/>
      <protection locked="0"/>
    </xf>
    <xf numFmtId="38" fontId="0" fillId="2" borderId="25" xfId="2" applyFont="1" applyFill="1" applyBorder="1" applyProtection="1">
      <alignment vertical="center"/>
      <protection locked="0"/>
    </xf>
    <xf numFmtId="38" fontId="0" fillId="2" borderId="26" xfId="2" applyFont="1" applyFill="1" applyBorder="1" applyProtection="1">
      <alignment vertical="center"/>
      <protection locked="0"/>
    </xf>
    <xf numFmtId="38" fontId="0" fillId="0" borderId="27" xfId="2" applyFont="1" applyBorder="1">
      <alignment vertical="center"/>
    </xf>
    <xf numFmtId="38" fontId="0" fillId="2" borderId="30" xfId="2" applyFont="1" applyFill="1" applyBorder="1" applyProtection="1">
      <alignment vertical="center"/>
      <protection locked="0"/>
    </xf>
    <xf numFmtId="38" fontId="0" fillId="2" borderId="8" xfId="2" applyFont="1" applyFill="1" applyBorder="1" applyProtection="1">
      <alignment vertical="center"/>
      <protection locked="0"/>
    </xf>
    <xf numFmtId="38" fontId="0" fillId="2" borderId="28" xfId="2" applyFont="1" applyFill="1" applyBorder="1" applyProtection="1">
      <alignment vertical="center"/>
      <protection locked="0"/>
    </xf>
    <xf numFmtId="38" fontId="0" fillId="0" borderId="31" xfId="2" applyFont="1" applyBorder="1">
      <alignment vertical="center"/>
    </xf>
    <xf numFmtId="38" fontId="0" fillId="2" borderId="37" xfId="2" applyFont="1" applyFill="1" applyBorder="1" applyProtection="1">
      <alignment vertical="center"/>
      <protection locked="0"/>
    </xf>
    <xf numFmtId="38" fontId="0" fillId="2" borderId="38" xfId="2" applyFont="1" applyFill="1" applyBorder="1" applyProtection="1">
      <alignment vertical="center"/>
      <protection locked="0"/>
    </xf>
    <xf numFmtId="38" fontId="0" fillId="2" borderId="39" xfId="2" applyFont="1" applyFill="1" applyBorder="1" applyProtection="1">
      <alignment vertical="center"/>
      <protection locked="0"/>
    </xf>
    <xf numFmtId="38" fontId="0" fillId="0" borderId="40" xfId="2" applyFont="1" applyBorder="1">
      <alignment vertical="center"/>
    </xf>
    <xf numFmtId="38" fontId="0" fillId="0" borderId="44" xfId="2" applyFont="1" applyBorder="1">
      <alignment vertical="center"/>
    </xf>
    <xf numFmtId="38" fontId="0" fillId="0" borderId="45" xfId="2" applyFont="1" applyBorder="1">
      <alignment vertical="center"/>
    </xf>
    <xf numFmtId="0" fontId="1" fillId="0" borderId="0" xfId="1" applyBorder="1" applyAlignment="1">
      <alignment vertical="center"/>
    </xf>
    <xf numFmtId="38" fontId="0" fillId="0" borderId="0" xfId="2" applyFont="1" applyBorder="1">
      <alignment vertical="center"/>
    </xf>
    <xf numFmtId="0" fontId="1" fillId="0" borderId="44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38" fontId="0" fillId="0" borderId="24" xfId="2" applyFont="1" applyBorder="1">
      <alignment vertical="center"/>
    </xf>
    <xf numFmtId="38" fontId="0" fillId="0" borderId="20" xfId="2" applyFont="1" applyBorder="1">
      <alignment vertical="center"/>
    </xf>
    <xf numFmtId="38" fontId="0" fillId="0" borderId="22" xfId="2" applyFont="1" applyBorder="1">
      <alignment vertical="center"/>
    </xf>
    <xf numFmtId="38" fontId="0" fillId="0" borderId="54" xfId="2" applyFont="1" applyBorder="1" applyAlignment="1">
      <alignment horizontal="center" vertical="center"/>
    </xf>
    <xf numFmtId="38" fontId="0" fillId="0" borderId="55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0" fontId="8" fillId="0" borderId="0" xfId="1" applyFont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25" xfId="1" applyFont="1" applyBorder="1" applyAlignment="1">
      <alignment vertical="center"/>
    </xf>
    <xf numFmtId="0" fontId="2" fillId="0" borderId="50" xfId="1" applyFont="1" applyBorder="1" applyAlignment="1">
      <alignment horizontal="center" vertical="center"/>
    </xf>
    <xf numFmtId="0" fontId="2" fillId="2" borderId="24" xfId="1" applyFont="1" applyFill="1" applyBorder="1" applyProtection="1">
      <alignment vertical="center"/>
      <protection locked="0"/>
    </xf>
    <xf numFmtId="0" fontId="2" fillId="2" borderId="25" xfId="1" applyFont="1" applyFill="1" applyBorder="1" applyProtection="1">
      <alignment vertical="center"/>
      <protection locked="0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2" borderId="30" xfId="1" applyFont="1" applyFill="1" applyBorder="1" applyProtection="1">
      <alignment vertical="center"/>
      <protection locked="0"/>
    </xf>
    <xf numFmtId="0" fontId="2" fillId="2" borderId="8" xfId="1" applyFont="1" applyFill="1" applyBorder="1" applyProtection="1">
      <alignment vertical="center"/>
      <protection locked="0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2" borderId="20" xfId="1" applyFont="1" applyFill="1" applyBorder="1" applyProtection="1">
      <alignment vertical="center"/>
      <protection locked="0"/>
    </xf>
    <xf numFmtId="0" fontId="2" fillId="2" borderId="11" xfId="1" applyFont="1" applyFill="1" applyBorder="1" applyProtection="1">
      <alignment vertical="center"/>
      <protection locked="0"/>
    </xf>
    <xf numFmtId="0" fontId="1" fillId="0" borderId="0" xfId="1" quotePrefix="1" applyAlignment="1">
      <alignment horizontal="center" vertical="center"/>
    </xf>
    <xf numFmtId="0" fontId="1" fillId="0" borderId="4" xfId="1" applyBorder="1">
      <alignment vertical="center"/>
    </xf>
    <xf numFmtId="0" fontId="1" fillId="0" borderId="6" xfId="1" applyBorder="1" applyAlignment="1">
      <alignment horizontal="center" vertical="center"/>
    </xf>
    <xf numFmtId="38" fontId="0" fillId="2" borderId="16" xfId="2" applyFont="1" applyFill="1" applyBorder="1" applyProtection="1">
      <alignment vertical="center"/>
      <protection locked="0"/>
    </xf>
    <xf numFmtId="38" fontId="0" fillId="0" borderId="60" xfId="2" applyFont="1" applyBorder="1">
      <alignment vertical="center"/>
    </xf>
    <xf numFmtId="0" fontId="1" fillId="0" borderId="28" xfId="1" applyBorder="1">
      <alignment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vertical="center" shrinkToFit="1"/>
    </xf>
    <xf numFmtId="0" fontId="1" fillId="0" borderId="39" xfId="1" applyBorder="1" applyAlignment="1">
      <alignment vertical="center" shrinkToFit="1"/>
    </xf>
    <xf numFmtId="0" fontId="1" fillId="0" borderId="36" xfId="1" applyBorder="1" applyAlignment="1">
      <alignment horizontal="center" vertical="center"/>
    </xf>
    <xf numFmtId="38" fontId="0" fillId="0" borderId="16" xfId="2" applyFont="1" applyBorder="1">
      <alignment vertical="center"/>
    </xf>
    <xf numFmtId="0" fontId="1" fillId="0" borderId="66" xfId="1" applyBorder="1" applyAlignment="1">
      <alignment horizontal="center" vertical="center"/>
    </xf>
    <xf numFmtId="0" fontId="1" fillId="0" borderId="21" xfId="1" applyBorder="1" applyAlignment="1">
      <alignment vertical="center" shrinkToFit="1"/>
    </xf>
    <xf numFmtId="0" fontId="1" fillId="0" borderId="19" xfId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7" xfId="1" applyFill="1" applyBorder="1" applyAlignment="1">
      <alignment horizontal="center" vertical="center"/>
    </xf>
    <xf numFmtId="0" fontId="1" fillId="0" borderId="48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 shrinkToFit="1"/>
    </xf>
    <xf numFmtId="0" fontId="1" fillId="0" borderId="25" xfId="1" applyFill="1" applyBorder="1" applyAlignment="1">
      <alignment horizontal="center" vertical="center" shrinkToFit="1"/>
    </xf>
    <xf numFmtId="0" fontId="1" fillId="0" borderId="50" xfId="1" applyFill="1" applyBorder="1" applyAlignment="1">
      <alignment horizontal="center" vertical="center" shrinkToFit="1"/>
    </xf>
    <xf numFmtId="0" fontId="1" fillId="0" borderId="9" xfId="1" applyBorder="1">
      <alignment vertical="center"/>
    </xf>
    <xf numFmtId="40" fontId="0" fillId="0" borderId="30" xfId="2" applyNumberFormat="1" applyFont="1" applyFill="1" applyBorder="1">
      <alignment vertical="center"/>
    </xf>
    <xf numFmtId="40" fontId="0" fillId="0" borderId="8" xfId="2" applyNumberFormat="1" applyFont="1" applyFill="1" applyBorder="1">
      <alignment vertical="center"/>
    </xf>
    <xf numFmtId="40" fontId="0" fillId="0" borderId="9" xfId="2" applyNumberFormat="1" applyFont="1" applyFill="1" applyBorder="1">
      <alignment vertical="center"/>
    </xf>
    <xf numFmtId="0" fontId="1" fillId="0" borderId="9" xfId="1" applyBorder="1" applyAlignment="1">
      <alignment vertical="center"/>
    </xf>
    <xf numFmtId="40" fontId="1" fillId="0" borderId="30" xfId="1" applyNumberFormat="1" applyBorder="1">
      <alignment vertical="center"/>
    </xf>
    <xf numFmtId="40" fontId="0" fillId="0" borderId="8" xfId="2" applyNumberFormat="1" applyFont="1" applyBorder="1">
      <alignment vertical="center"/>
    </xf>
    <xf numFmtId="40" fontId="0" fillId="0" borderId="9" xfId="2" applyNumberFormat="1" applyFont="1" applyBorder="1">
      <alignment vertical="center"/>
    </xf>
    <xf numFmtId="177" fontId="1" fillId="0" borderId="30" xfId="1" applyNumberFormat="1" applyBorder="1">
      <alignment vertical="center"/>
    </xf>
    <xf numFmtId="177" fontId="1" fillId="0" borderId="8" xfId="1" applyNumberFormat="1" applyBorder="1">
      <alignment vertical="center"/>
    </xf>
    <xf numFmtId="177" fontId="1" fillId="0" borderId="9" xfId="1" applyNumberFormat="1" applyBorder="1">
      <alignment vertical="center"/>
    </xf>
    <xf numFmtId="0" fontId="1" fillId="0" borderId="12" xfId="1" applyBorder="1" applyAlignment="1">
      <alignment horizontal="center" vertical="center"/>
    </xf>
    <xf numFmtId="0" fontId="1" fillId="0" borderId="0" xfId="1" applyFill="1">
      <alignment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vertical="center" shrinkToFit="1"/>
    </xf>
    <xf numFmtId="0" fontId="2" fillId="0" borderId="8" xfId="1" applyFont="1" applyBorder="1" applyAlignment="1">
      <alignment vertical="center" shrinkToFit="1"/>
    </xf>
    <xf numFmtId="38" fontId="2" fillId="2" borderId="8" xfId="2" applyFont="1" applyFill="1" applyBorder="1" applyAlignment="1" applyProtection="1">
      <alignment vertical="center"/>
      <protection locked="0"/>
    </xf>
    <xf numFmtId="0" fontId="2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1" xfId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2" fillId="2" borderId="0" xfId="1" applyFont="1" applyFill="1" applyAlignment="1" applyProtection="1">
      <alignment vertical="top" wrapText="1"/>
      <protection locked="0"/>
    </xf>
    <xf numFmtId="0" fontId="6" fillId="0" borderId="1" xfId="1" applyFont="1" applyBorder="1" applyAlignment="1" applyProtection="1">
      <alignment vertical="top"/>
    </xf>
    <xf numFmtId="0" fontId="6" fillId="0" borderId="2" xfId="1" applyFont="1" applyBorder="1" applyAlignment="1" applyProtection="1">
      <alignment horizontal="center" vertical="top" wrapText="1"/>
    </xf>
    <xf numFmtId="0" fontId="6" fillId="0" borderId="3" xfId="1" applyFont="1" applyBorder="1" applyAlignment="1" applyProtection="1">
      <alignment horizontal="center" vertical="top" wrapText="1"/>
    </xf>
    <xf numFmtId="0" fontId="6" fillId="0" borderId="4" xfId="1" applyFont="1" applyFill="1" applyBorder="1" applyAlignment="1" applyProtection="1">
      <alignment horizontal="center" vertical="top"/>
    </xf>
    <xf numFmtId="0" fontId="6" fillId="0" borderId="5" xfId="1" applyFont="1" applyFill="1" applyBorder="1" applyAlignment="1" applyProtection="1">
      <alignment horizontal="center" vertical="top"/>
    </xf>
    <xf numFmtId="0" fontId="6" fillId="0" borderId="5" xfId="1" applyFont="1" applyFill="1" applyBorder="1" applyAlignment="1" applyProtection="1">
      <alignment horizontal="center" vertical="top" wrapText="1"/>
    </xf>
    <xf numFmtId="0" fontId="6" fillId="0" borderId="6" xfId="1" applyFont="1" applyFill="1" applyBorder="1" applyAlignment="1" applyProtection="1">
      <alignment horizontal="center" vertical="top" wrapText="1"/>
    </xf>
    <xf numFmtId="0" fontId="2" fillId="2" borderId="0" xfId="1" applyFont="1" applyFill="1" applyAlignment="1" applyProtection="1">
      <alignment horizontal="center" vertical="center"/>
      <protection locked="0"/>
    </xf>
    <xf numFmtId="0" fontId="1" fillId="0" borderId="0" xfId="1" quotePrefix="1" applyAlignment="1">
      <alignment vertical="center"/>
    </xf>
    <xf numFmtId="0" fontId="1" fillId="2" borderId="0" xfId="1" applyFill="1" applyAlignment="1" applyProtection="1">
      <alignment vertical="center"/>
      <protection locked="0"/>
    </xf>
    <xf numFmtId="0" fontId="1" fillId="0" borderId="46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53" xfId="1" applyBorder="1" applyAlignment="1">
      <alignment vertical="center"/>
    </xf>
    <xf numFmtId="0" fontId="1" fillId="0" borderId="23" xfId="1" applyBorder="1" applyAlignment="1">
      <alignment vertical="center" textRotation="255"/>
    </xf>
    <xf numFmtId="0" fontId="1" fillId="0" borderId="7" xfId="1" applyBorder="1" applyAlignment="1">
      <alignment vertical="center" textRotation="255"/>
    </xf>
    <xf numFmtId="0" fontId="1" fillId="0" borderId="4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28" xfId="1" applyBorder="1" applyAlignment="1">
      <alignment vertical="center" shrinkToFit="1"/>
    </xf>
    <xf numFmtId="0" fontId="1" fillId="0" borderId="29" xfId="1" applyBorder="1" applyAlignment="1">
      <alignment vertical="center" shrinkToFit="1"/>
    </xf>
    <xf numFmtId="0" fontId="1" fillId="0" borderId="32" xfId="1" applyBorder="1" applyAlignment="1">
      <alignment vertical="center" shrinkToFit="1"/>
    </xf>
    <xf numFmtId="0" fontId="1" fillId="0" borderId="33" xfId="1" applyBorder="1" applyAlignment="1">
      <alignment vertical="center" shrinkToFit="1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1" fillId="0" borderId="43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2" borderId="0" xfId="1" applyNumberForma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2" borderId="8" xfId="1" applyFont="1" applyFill="1" applyBorder="1" applyAlignment="1" applyProtection="1">
      <alignment vertical="center"/>
      <protection locked="0"/>
    </xf>
    <xf numFmtId="0" fontId="2" fillId="2" borderId="9" xfId="1" applyFont="1" applyFill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vertical="center"/>
      <protection locked="0"/>
    </xf>
    <xf numFmtId="0" fontId="2" fillId="2" borderId="12" xfId="1" applyFont="1" applyFill="1" applyBorder="1" applyAlignment="1" applyProtection="1">
      <alignment vertical="center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2" borderId="25" xfId="1" applyFont="1" applyFill="1" applyBorder="1" applyAlignment="1" applyProtection="1">
      <alignment vertical="center"/>
      <protection locked="0"/>
    </xf>
    <xf numFmtId="0" fontId="2" fillId="2" borderId="50" xfId="1" applyFont="1" applyFill="1" applyBorder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2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2" borderId="56" xfId="1" applyFill="1" applyBorder="1" applyAlignment="1" applyProtection="1">
      <alignment horizontal="center" vertical="center" textRotation="255"/>
      <protection locked="0"/>
    </xf>
    <xf numFmtId="0" fontId="1" fillId="2" borderId="61" xfId="1" applyFill="1" applyBorder="1" applyAlignment="1" applyProtection="1">
      <alignment horizontal="center" vertical="center" textRotation="255"/>
      <protection locked="0"/>
    </xf>
    <xf numFmtId="0" fontId="1" fillId="2" borderId="57" xfId="1" applyFill="1" applyBorder="1" applyAlignment="1" applyProtection="1">
      <alignment horizontal="center" vertical="center" wrapText="1"/>
      <protection locked="0"/>
    </xf>
    <xf numFmtId="0" fontId="1" fillId="2" borderId="62" xfId="1" applyFill="1" applyBorder="1" applyAlignment="1" applyProtection="1">
      <alignment horizontal="center" vertical="center" wrapText="1"/>
      <protection locked="0"/>
    </xf>
    <xf numFmtId="0" fontId="1" fillId="0" borderId="6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176" fontId="1" fillId="2" borderId="0" xfId="1" quotePrefix="1" applyNumberFormat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0" borderId="56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57" xfId="1" applyBorder="1" applyAlignment="1">
      <alignment horizontal="center" vertical="center" wrapText="1"/>
    </xf>
    <xf numFmtId="0" fontId="1" fillId="0" borderId="52" xfId="1" applyBorder="1" applyAlignment="1">
      <alignment horizontal="center" vertical="center" wrapText="1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2" fillId="2" borderId="0" xfId="1" applyFont="1" applyFill="1" applyAlignment="1" applyProtection="1">
      <alignment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13" fillId="0" borderId="0" xfId="3" applyFont="1">
      <alignment vertical="center"/>
    </xf>
    <xf numFmtId="176" fontId="0" fillId="2" borderId="0" xfId="1" quotePrefix="1" applyNumberFormat="1" applyFont="1" applyFill="1" applyAlignment="1" applyProtection="1">
      <alignment horizontal="center" vertical="center"/>
      <protection locked="0"/>
    </xf>
    <xf numFmtId="0" fontId="1" fillId="2" borderId="0" xfId="1" quotePrefix="1" applyFill="1" applyAlignment="1" applyProtection="1">
      <alignment vertical="center"/>
      <protection locked="0"/>
    </xf>
  </cellXfs>
  <cellStyles count="4">
    <cellStyle name="桁区切り 5" xfId="2"/>
    <cellStyle name="標準" xfId="0" builtinId="0"/>
    <cellStyle name="標準 4" xfId="3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</xdr:row>
      <xdr:rowOff>85725</xdr:rowOff>
    </xdr:from>
    <xdr:to>
      <xdr:col>4</xdr:col>
      <xdr:colOff>161926</xdr:colOff>
      <xdr:row>7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26721" y="824865"/>
          <a:ext cx="98488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系統電力</a:t>
          </a:r>
        </a:p>
      </xdr:txBody>
    </xdr:sp>
    <xdr:clientData/>
  </xdr:twoCellAnchor>
  <xdr:twoCellAnchor>
    <xdr:from>
      <xdr:col>27</xdr:col>
      <xdr:colOff>19049</xdr:colOff>
      <xdr:row>11</xdr:row>
      <xdr:rowOff>152400</xdr:rowOff>
    </xdr:from>
    <xdr:to>
      <xdr:col>31</xdr:col>
      <xdr:colOff>228600</xdr:colOff>
      <xdr:row>15</xdr:row>
      <xdr:rowOff>171451</xdr:rowOff>
    </xdr:to>
    <xdr:sp macro="" textlink="">
      <xdr:nvSpPr>
        <xdr:cNvPr id="3" name="テキスト ボックス 2"/>
        <xdr:cNvSpPr txBox="1"/>
      </xdr:nvSpPr>
      <xdr:spPr>
        <a:xfrm>
          <a:off x="8454389" y="2720340"/>
          <a:ext cx="1459231" cy="933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指定熱源機器</a:t>
          </a:r>
          <a:endParaRPr kumimoji="1" lang="en-US" altLang="ja-JP" sz="1100"/>
        </a:p>
        <a:p>
          <a:pPr algn="ctr"/>
          <a:r>
            <a:rPr kumimoji="1" lang="ja-JP" altLang="en-US" sz="1100"/>
            <a:t>以外の設備</a:t>
          </a:r>
        </a:p>
      </xdr:txBody>
    </xdr:sp>
    <xdr:clientData/>
  </xdr:twoCellAnchor>
  <xdr:twoCellAnchor>
    <xdr:from>
      <xdr:col>22</xdr:col>
      <xdr:colOff>133350</xdr:colOff>
      <xdr:row>18</xdr:row>
      <xdr:rowOff>47625</xdr:rowOff>
    </xdr:from>
    <xdr:to>
      <xdr:col>25</xdr:col>
      <xdr:colOff>180975</xdr:colOff>
      <xdr:row>20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7006590" y="4215765"/>
          <a:ext cx="98488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No.3</a:t>
          </a:r>
        </a:p>
        <a:p>
          <a:pPr algn="ctr"/>
          <a:r>
            <a:rPr kumimoji="1" lang="ja-JP" altLang="en-US" sz="1100"/>
            <a:t>熱源機器</a:t>
          </a:r>
        </a:p>
      </xdr:txBody>
    </xdr:sp>
    <xdr:clientData/>
  </xdr:twoCellAnchor>
  <xdr:twoCellAnchor>
    <xdr:from>
      <xdr:col>13</xdr:col>
      <xdr:colOff>76200</xdr:colOff>
      <xdr:row>18</xdr:row>
      <xdr:rowOff>57150</xdr:rowOff>
    </xdr:from>
    <xdr:to>
      <xdr:col>16</xdr:col>
      <xdr:colOff>123825</xdr:colOff>
      <xdr:row>20</xdr:row>
      <xdr:rowOff>180975</xdr:rowOff>
    </xdr:to>
    <xdr:sp macro="" textlink="">
      <xdr:nvSpPr>
        <xdr:cNvPr id="5" name="テキスト ボックス 4"/>
        <xdr:cNvSpPr txBox="1"/>
      </xdr:nvSpPr>
      <xdr:spPr>
        <a:xfrm>
          <a:off x="4137660" y="4225290"/>
          <a:ext cx="98488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No.1</a:t>
          </a:r>
        </a:p>
        <a:p>
          <a:pPr algn="ctr"/>
          <a:r>
            <a:rPr kumimoji="1" lang="ja-JP" altLang="en-US" sz="1100"/>
            <a:t>熱源機器</a:t>
          </a:r>
        </a:p>
      </xdr:txBody>
    </xdr:sp>
    <xdr:clientData/>
  </xdr:twoCellAnchor>
  <xdr:twoCellAnchor>
    <xdr:from>
      <xdr:col>17</xdr:col>
      <xdr:colOff>285750</xdr:colOff>
      <xdr:row>18</xdr:row>
      <xdr:rowOff>38100</xdr:rowOff>
    </xdr:from>
    <xdr:to>
      <xdr:col>21</xdr:col>
      <xdr:colOff>19050</xdr:colOff>
      <xdr:row>20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5596890" y="4206240"/>
          <a:ext cx="98298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No.2</a:t>
          </a:r>
        </a:p>
        <a:p>
          <a:pPr algn="ctr"/>
          <a:r>
            <a:rPr kumimoji="1" lang="ja-JP" altLang="en-US" sz="1100"/>
            <a:t>熱源機器</a:t>
          </a:r>
        </a:p>
      </xdr:txBody>
    </xdr:sp>
    <xdr:clientData/>
  </xdr:twoCellAnchor>
  <xdr:twoCellAnchor>
    <xdr:from>
      <xdr:col>23</xdr:col>
      <xdr:colOff>285749</xdr:colOff>
      <xdr:row>3</xdr:row>
      <xdr:rowOff>1</xdr:rowOff>
    </xdr:from>
    <xdr:to>
      <xdr:col>28</xdr:col>
      <xdr:colOff>200025</xdr:colOff>
      <xdr:row>6</xdr:row>
      <xdr:rowOff>142876</xdr:rowOff>
    </xdr:to>
    <xdr:sp macro="" textlink="">
      <xdr:nvSpPr>
        <xdr:cNvPr id="7" name="テキスト ボックス 6"/>
        <xdr:cNvSpPr txBox="1"/>
      </xdr:nvSpPr>
      <xdr:spPr>
        <a:xfrm>
          <a:off x="7471409" y="739141"/>
          <a:ext cx="1476376" cy="8286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再生可能エネルギー由来の環境価値</a:t>
          </a:r>
          <a:endParaRPr kumimoji="1" lang="en-US" altLang="ja-JP" sz="1100"/>
        </a:p>
        <a:p>
          <a:pPr algn="ctr"/>
          <a:r>
            <a:rPr kumimoji="1" lang="ja-JP" altLang="en-US" sz="1100"/>
            <a:t>の購入（〇●</a:t>
          </a:r>
          <a:r>
            <a:rPr kumimoji="1" lang="en-US" altLang="ja-JP" sz="1100"/>
            <a:t>kWh)</a:t>
          </a:r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4</xdr:row>
      <xdr:rowOff>95249</xdr:rowOff>
    </xdr:from>
    <xdr:to>
      <xdr:col>8</xdr:col>
      <xdr:colOff>133350</xdr:colOff>
      <xdr:row>13</xdr:row>
      <xdr:rowOff>19049</xdr:rowOff>
    </xdr:to>
    <xdr:sp macro="" textlink="">
      <xdr:nvSpPr>
        <xdr:cNvPr id="8" name="フリーフォーム 7"/>
        <xdr:cNvSpPr/>
      </xdr:nvSpPr>
      <xdr:spPr>
        <a:xfrm>
          <a:off x="1392555" y="1062989"/>
          <a:ext cx="1240155" cy="1981200"/>
        </a:xfrm>
        <a:custGeom>
          <a:avLst/>
          <a:gdLst>
            <a:gd name="connsiteX0" fmla="*/ 0 w 1247775"/>
            <a:gd name="connsiteY0" fmla="*/ 9525 h 1400175"/>
            <a:gd name="connsiteX1" fmla="*/ 1247775 w 1247775"/>
            <a:gd name="connsiteY1" fmla="*/ 0 h 1400175"/>
            <a:gd name="connsiteX2" fmla="*/ 1247775 w 1247775"/>
            <a:gd name="connsiteY2" fmla="*/ 1400175 h 1400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7775" h="1400175">
              <a:moveTo>
                <a:pt x="0" y="9525"/>
              </a:moveTo>
              <a:lnTo>
                <a:pt x="1247775" y="0"/>
              </a:lnTo>
              <a:lnTo>
                <a:pt x="1247775" y="1400175"/>
              </a:lnTo>
            </a:path>
          </a:pathLst>
        </a:custGeom>
        <a:noFill/>
        <a:ln w="63500">
          <a:solidFill>
            <a:schemeClr val="bg1">
              <a:lumMod val="50000"/>
            </a:schemeClr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13</xdr:row>
      <xdr:rowOff>76200</xdr:rowOff>
    </xdr:from>
    <xdr:to>
      <xdr:col>7</xdr:col>
      <xdr:colOff>0</xdr:colOff>
      <xdr:row>15</xdr:row>
      <xdr:rowOff>200025</xdr:rowOff>
    </xdr:to>
    <xdr:sp macro="" textlink="">
      <xdr:nvSpPr>
        <xdr:cNvPr id="9" name="フリーフォーム 8"/>
        <xdr:cNvSpPr/>
      </xdr:nvSpPr>
      <xdr:spPr>
        <a:xfrm flipV="1">
          <a:off x="937260" y="3101340"/>
          <a:ext cx="1249680" cy="581025"/>
        </a:xfrm>
        <a:custGeom>
          <a:avLst/>
          <a:gdLst>
            <a:gd name="connsiteX0" fmla="*/ 9525 w 1257300"/>
            <a:gd name="connsiteY0" fmla="*/ 1390650 h 1390650"/>
            <a:gd name="connsiteX1" fmla="*/ 0 w 1257300"/>
            <a:gd name="connsiteY1" fmla="*/ 0 h 1390650"/>
            <a:gd name="connsiteX2" fmla="*/ 1257300 w 1257300"/>
            <a:gd name="connsiteY2" fmla="*/ 9525 h 1390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57300" h="1390650">
              <a:moveTo>
                <a:pt x="9525" y="1390650"/>
              </a:moveTo>
              <a:lnTo>
                <a:pt x="0" y="0"/>
              </a:lnTo>
              <a:lnTo>
                <a:pt x="1257300" y="9525"/>
              </a:lnTo>
            </a:path>
          </a:pathLst>
        </a:custGeom>
        <a:noFill/>
        <a:ln w="19050">
          <a:solidFill>
            <a:srgbClr val="00B050"/>
          </a:solidFill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13</xdr:row>
      <xdr:rowOff>161926</xdr:rowOff>
    </xdr:from>
    <xdr:to>
      <xdr:col>27</xdr:col>
      <xdr:colOff>19049</xdr:colOff>
      <xdr:row>13</xdr:row>
      <xdr:rowOff>171450</xdr:rowOff>
    </xdr:to>
    <xdr:cxnSp macro="">
      <xdr:nvCxnSpPr>
        <xdr:cNvPr id="10" name="直線矢印コネクタ 9"/>
        <xdr:cNvCxnSpPr>
          <a:endCxn id="3" idx="1"/>
        </xdr:cNvCxnSpPr>
      </xdr:nvCxnSpPr>
      <xdr:spPr>
        <a:xfrm flipV="1">
          <a:off x="3190875" y="3187066"/>
          <a:ext cx="5263514" cy="9524"/>
        </a:xfrm>
        <a:prstGeom prst="straightConnector1">
          <a:avLst/>
        </a:prstGeom>
        <a:ln w="38100">
          <a:solidFill>
            <a:schemeClr val="accent2">
              <a:lumMod val="75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14</xdr:row>
      <xdr:rowOff>133349</xdr:rowOff>
    </xdr:from>
    <xdr:to>
      <xdr:col>24</xdr:col>
      <xdr:colOff>76200</xdr:colOff>
      <xdr:row>18</xdr:row>
      <xdr:rowOff>57150</xdr:rowOff>
    </xdr:to>
    <xdr:sp macro="" textlink="">
      <xdr:nvSpPr>
        <xdr:cNvPr id="11" name="フリーフォーム 10"/>
        <xdr:cNvSpPr/>
      </xdr:nvSpPr>
      <xdr:spPr>
        <a:xfrm>
          <a:off x="3200400" y="3387089"/>
          <a:ext cx="4373880" cy="838201"/>
        </a:xfrm>
        <a:custGeom>
          <a:avLst/>
          <a:gdLst>
            <a:gd name="connsiteX0" fmla="*/ 0 w 3905250"/>
            <a:gd name="connsiteY0" fmla="*/ 19050 h 1314450"/>
            <a:gd name="connsiteX1" fmla="*/ 3895725 w 3905250"/>
            <a:gd name="connsiteY1" fmla="*/ 0 h 1314450"/>
            <a:gd name="connsiteX2" fmla="*/ 3905250 w 3905250"/>
            <a:gd name="connsiteY2" fmla="*/ 1314450 h 1314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05250" h="1314450">
              <a:moveTo>
                <a:pt x="0" y="19050"/>
              </a:moveTo>
              <a:lnTo>
                <a:pt x="3895725" y="0"/>
              </a:lnTo>
              <a:lnTo>
                <a:pt x="3905250" y="1314450"/>
              </a:lnTo>
            </a:path>
          </a:pathLst>
        </a:custGeom>
        <a:noFill/>
        <a:ln w="22225">
          <a:solidFill>
            <a:schemeClr val="tx2">
              <a:lumMod val="75000"/>
            </a:schemeClr>
          </a:solidFill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133352</xdr:colOff>
      <xdr:row>14</xdr:row>
      <xdr:rowOff>152400</xdr:rowOff>
    </xdr:from>
    <xdr:to>
      <xdr:col>19</xdr:col>
      <xdr:colOff>142875</xdr:colOff>
      <xdr:row>18</xdr:row>
      <xdr:rowOff>66675</xdr:rowOff>
    </xdr:to>
    <xdr:cxnSp macro="">
      <xdr:nvCxnSpPr>
        <xdr:cNvPr id="12" name="直線矢印コネクタ 11"/>
        <xdr:cNvCxnSpPr/>
      </xdr:nvCxnSpPr>
      <xdr:spPr>
        <a:xfrm>
          <a:off x="6069332" y="3406140"/>
          <a:ext cx="9523" cy="828675"/>
        </a:xfrm>
        <a:prstGeom prst="straightConnector1">
          <a:avLst/>
        </a:prstGeom>
        <a:ln w="19050">
          <a:solidFill>
            <a:schemeClr val="accent1">
              <a:lumMod val="50000"/>
            </a:schemeClr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247651</xdr:colOff>
      <xdr:row>14</xdr:row>
      <xdr:rowOff>142875</xdr:rowOff>
    </xdr:from>
    <xdr:to>
      <xdr:col>14</xdr:col>
      <xdr:colOff>257175</xdr:colOff>
      <xdr:row>18</xdr:row>
      <xdr:rowOff>57150</xdr:rowOff>
    </xdr:to>
    <xdr:cxnSp macro="">
      <xdr:nvCxnSpPr>
        <xdr:cNvPr id="13" name="直線矢印コネクタ 12"/>
        <xdr:cNvCxnSpPr>
          <a:endCxn id="5" idx="0"/>
        </xdr:cNvCxnSpPr>
      </xdr:nvCxnSpPr>
      <xdr:spPr>
        <a:xfrm>
          <a:off x="4621531" y="3396615"/>
          <a:ext cx="9524" cy="828675"/>
        </a:xfrm>
        <a:prstGeom prst="straightConnector1">
          <a:avLst/>
        </a:prstGeom>
        <a:ln w="19050">
          <a:solidFill>
            <a:schemeClr val="accent1">
              <a:lumMod val="50000"/>
            </a:schemeClr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5</xdr:row>
      <xdr:rowOff>9525</xdr:rowOff>
    </xdr:from>
    <xdr:to>
      <xdr:col>15</xdr:col>
      <xdr:colOff>209551</xdr:colOff>
      <xdr:row>6</xdr:row>
      <xdr:rowOff>190500</xdr:rowOff>
    </xdr:to>
    <xdr:sp macro="" textlink="">
      <xdr:nvSpPr>
        <xdr:cNvPr id="14" name="楕円 13"/>
        <xdr:cNvSpPr/>
      </xdr:nvSpPr>
      <xdr:spPr>
        <a:xfrm>
          <a:off x="3863340" y="1205865"/>
          <a:ext cx="1032511" cy="409575"/>
        </a:xfrm>
        <a:prstGeom prst="ellipse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13</xdr:row>
      <xdr:rowOff>161925</xdr:rowOff>
    </xdr:from>
    <xdr:to>
      <xdr:col>4</xdr:col>
      <xdr:colOff>238126</xdr:colOff>
      <xdr:row>15</xdr:row>
      <xdr:rowOff>104775</xdr:rowOff>
    </xdr:to>
    <xdr:sp macro="" textlink="">
      <xdr:nvSpPr>
        <xdr:cNvPr id="15" name="楕円 14"/>
        <xdr:cNvSpPr/>
      </xdr:nvSpPr>
      <xdr:spPr>
        <a:xfrm>
          <a:off x="455295" y="3187065"/>
          <a:ext cx="1032511" cy="4000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13</xdr:col>
      <xdr:colOff>38100</xdr:colOff>
      <xdr:row>15</xdr:row>
      <xdr:rowOff>57150</xdr:rowOff>
    </xdr:from>
    <xdr:to>
      <xdr:col>16</xdr:col>
      <xdr:colOff>133351</xdr:colOff>
      <xdr:row>17</xdr:row>
      <xdr:rowOff>0</xdr:rowOff>
    </xdr:to>
    <xdr:sp macro="" textlink="">
      <xdr:nvSpPr>
        <xdr:cNvPr id="16" name="楕円 15"/>
        <xdr:cNvSpPr/>
      </xdr:nvSpPr>
      <xdr:spPr>
        <a:xfrm>
          <a:off x="4099560" y="3539490"/>
          <a:ext cx="1032511" cy="400050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15</xdr:row>
      <xdr:rowOff>47625</xdr:rowOff>
    </xdr:from>
    <xdr:to>
      <xdr:col>25</xdr:col>
      <xdr:colOff>257176</xdr:colOff>
      <xdr:row>16</xdr:row>
      <xdr:rowOff>228600</xdr:rowOff>
    </xdr:to>
    <xdr:sp macro="" textlink="">
      <xdr:nvSpPr>
        <xdr:cNvPr id="17" name="楕円 16"/>
        <xdr:cNvSpPr/>
      </xdr:nvSpPr>
      <xdr:spPr>
        <a:xfrm>
          <a:off x="7035165" y="3529965"/>
          <a:ext cx="1032511" cy="409575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17</xdr:col>
      <xdr:colOff>219075</xdr:colOff>
      <xdr:row>15</xdr:row>
      <xdr:rowOff>95250</xdr:rowOff>
    </xdr:from>
    <xdr:to>
      <xdr:col>21</xdr:col>
      <xdr:colOff>1</xdr:colOff>
      <xdr:row>17</xdr:row>
      <xdr:rowOff>38100</xdr:rowOff>
    </xdr:to>
    <xdr:sp macro="" textlink="">
      <xdr:nvSpPr>
        <xdr:cNvPr id="18" name="楕円 17"/>
        <xdr:cNvSpPr/>
      </xdr:nvSpPr>
      <xdr:spPr>
        <a:xfrm>
          <a:off x="5530215" y="3577590"/>
          <a:ext cx="1030606" cy="400050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8</xdr:col>
      <xdr:colOff>114301</xdr:colOff>
      <xdr:row>7</xdr:row>
      <xdr:rowOff>104775</xdr:rowOff>
    </xdr:from>
    <xdr:to>
      <xdr:col>22</xdr:col>
      <xdr:colOff>238125</xdr:colOff>
      <xdr:row>10</xdr:row>
      <xdr:rowOff>0</xdr:rowOff>
    </xdr:to>
    <xdr:grpSp>
      <xdr:nvGrpSpPr>
        <xdr:cNvPr id="19" name="グループ化 18"/>
        <xdr:cNvGrpSpPr/>
      </xdr:nvGrpSpPr>
      <xdr:grpSpPr>
        <a:xfrm>
          <a:off x="2624419" y="1781175"/>
          <a:ext cx="4516530" cy="594472"/>
          <a:chOff x="2609851" y="2057400"/>
          <a:chExt cx="4524374" cy="600075"/>
        </a:xfrm>
      </xdr:grpSpPr>
      <xdr:sp macro="" textlink="">
        <xdr:nvSpPr>
          <xdr:cNvPr id="20" name="テキスト ボックス 19"/>
          <xdr:cNvSpPr txBox="1"/>
        </xdr:nvSpPr>
        <xdr:spPr>
          <a:xfrm>
            <a:off x="5019675" y="2057400"/>
            <a:ext cx="2114550" cy="6000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小売電気事業者からの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再生可能エネルギー購入量</a:t>
            </a:r>
          </a:p>
        </xdr:txBody>
      </xdr:sp>
      <xdr:cxnSp macro="">
        <xdr:nvCxnSpPr>
          <xdr:cNvPr id="21" name="直線矢印コネクタ 20"/>
          <xdr:cNvCxnSpPr/>
        </xdr:nvCxnSpPr>
        <xdr:spPr>
          <a:xfrm flipH="1">
            <a:off x="2609851" y="2333625"/>
            <a:ext cx="2419349" cy="0"/>
          </a:xfrm>
          <a:prstGeom prst="straightConnector1">
            <a:avLst/>
          </a:prstGeom>
          <a:ln w="22225">
            <a:solidFill>
              <a:srgbClr val="00B050"/>
            </a:solidFill>
            <a:tailEnd type="triangle" w="med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楕円 21"/>
          <xdr:cNvSpPr/>
        </xdr:nvSpPr>
        <xdr:spPr>
          <a:xfrm>
            <a:off x="3867150" y="2114550"/>
            <a:ext cx="1038226" cy="419100"/>
          </a:xfrm>
          <a:prstGeom prst="ellipse">
            <a:avLst/>
          </a:prstGeom>
          <a:solidFill>
            <a:srgbClr val="00B050"/>
          </a:solidFill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/>
              <a:t>kWh</a:t>
            </a:r>
            <a:r>
              <a:rPr kumimoji="1" lang="ja-JP" altLang="en-US" sz="1100"/>
              <a:t>　</a:t>
            </a:r>
            <a:r>
              <a:rPr kumimoji="1" lang="en-US" altLang="ja-JP" sz="1100"/>
              <a:t>M</a:t>
            </a:r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238125</xdr:colOff>
      <xdr:row>9</xdr:row>
      <xdr:rowOff>57150</xdr:rowOff>
    </xdr:from>
    <xdr:to>
      <xdr:col>10</xdr:col>
      <xdr:colOff>19051</xdr:colOff>
      <xdr:row>11</xdr:row>
      <xdr:rowOff>0</xdr:rowOff>
    </xdr:to>
    <xdr:sp macro="" textlink="">
      <xdr:nvSpPr>
        <xdr:cNvPr id="23" name="楕円 22"/>
        <xdr:cNvSpPr/>
      </xdr:nvSpPr>
      <xdr:spPr>
        <a:xfrm>
          <a:off x="2112645" y="2167890"/>
          <a:ext cx="1030606" cy="40005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kWh</a:t>
          </a:r>
          <a:r>
            <a:rPr kumimoji="1" lang="ja-JP" altLang="en-US" sz="1100"/>
            <a:t>　</a:t>
          </a:r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7</xdr:col>
      <xdr:colOff>19050</xdr:colOff>
      <xdr:row>13</xdr:row>
      <xdr:rowOff>0</xdr:rowOff>
    </xdr:from>
    <xdr:to>
      <xdr:col>10</xdr:col>
      <xdr:colOff>66675</xdr:colOff>
      <xdr:row>16</xdr:row>
      <xdr:rowOff>104775</xdr:rowOff>
    </xdr:to>
    <xdr:sp macro="" textlink="">
      <xdr:nvSpPr>
        <xdr:cNvPr id="24" name="テキスト ボックス 23"/>
        <xdr:cNvSpPr txBox="1"/>
      </xdr:nvSpPr>
      <xdr:spPr>
        <a:xfrm>
          <a:off x="2205990" y="3025140"/>
          <a:ext cx="98488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受電所</a:t>
          </a:r>
        </a:p>
      </xdr:txBody>
    </xdr:sp>
    <xdr:clientData/>
  </xdr:twoCellAnchor>
  <xdr:twoCellAnchor>
    <xdr:from>
      <xdr:col>8</xdr:col>
      <xdr:colOff>142875</xdr:colOff>
      <xdr:row>5</xdr:row>
      <xdr:rowOff>200025</xdr:rowOff>
    </xdr:from>
    <xdr:to>
      <xdr:col>16</xdr:col>
      <xdr:colOff>47624</xdr:colOff>
      <xdr:row>5</xdr:row>
      <xdr:rowOff>200025</xdr:rowOff>
    </xdr:to>
    <xdr:cxnSp macro="">
      <xdr:nvCxnSpPr>
        <xdr:cNvPr id="25" name="直線矢印コネクタ 24"/>
        <xdr:cNvCxnSpPr/>
      </xdr:nvCxnSpPr>
      <xdr:spPr>
        <a:xfrm flipH="1">
          <a:off x="2642235" y="1396365"/>
          <a:ext cx="2404109" cy="0"/>
        </a:xfrm>
        <a:prstGeom prst="straightConnector1">
          <a:avLst/>
        </a:prstGeom>
        <a:ln w="22225">
          <a:solidFill>
            <a:srgbClr val="00B05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9524</xdr:colOff>
      <xdr:row>4</xdr:row>
      <xdr:rowOff>209551</xdr:rowOff>
    </xdr:from>
    <xdr:to>
      <xdr:col>22</xdr:col>
      <xdr:colOff>38099</xdr:colOff>
      <xdr:row>6</xdr:row>
      <xdr:rowOff>228601</xdr:rowOff>
    </xdr:to>
    <xdr:sp macro="" textlink="">
      <xdr:nvSpPr>
        <xdr:cNvPr id="26" name="テキスト ボックス 25"/>
        <xdr:cNvSpPr txBox="1"/>
      </xdr:nvSpPr>
      <xdr:spPr>
        <a:xfrm>
          <a:off x="5008244" y="1177291"/>
          <a:ext cx="190309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指定区域外</a:t>
          </a:r>
          <a:endParaRPr kumimoji="1" lang="en-US" altLang="ja-JP" sz="1100"/>
        </a:p>
        <a:p>
          <a:pPr algn="ctr"/>
          <a:r>
            <a:rPr kumimoji="1" lang="ja-JP" altLang="en-US" sz="1100"/>
            <a:t>再生可能エネルギー発電</a:t>
          </a:r>
        </a:p>
      </xdr:txBody>
    </xdr:sp>
    <xdr:clientData/>
  </xdr:twoCellAnchor>
  <xdr:twoCellAnchor>
    <xdr:from>
      <xdr:col>1</xdr:col>
      <xdr:colOff>104774</xdr:colOff>
      <xdr:row>9</xdr:row>
      <xdr:rowOff>142876</xdr:rowOff>
    </xdr:from>
    <xdr:to>
      <xdr:col>4</xdr:col>
      <xdr:colOff>276224</xdr:colOff>
      <xdr:row>13</xdr:row>
      <xdr:rowOff>66676</xdr:rowOff>
    </xdr:to>
    <xdr:sp macro="" textlink="">
      <xdr:nvSpPr>
        <xdr:cNvPr id="27" name="テキスト ボックス 26"/>
        <xdr:cNvSpPr txBox="1"/>
      </xdr:nvSpPr>
      <xdr:spPr>
        <a:xfrm>
          <a:off x="417194" y="2253616"/>
          <a:ext cx="110871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指定区域内</a:t>
          </a:r>
          <a:endParaRPr kumimoji="1" lang="en-US" altLang="ja-JP" sz="1100"/>
        </a:p>
        <a:p>
          <a:pPr algn="ctr"/>
          <a:r>
            <a:rPr kumimoji="1" lang="ja-JP" altLang="en-US" sz="1100"/>
            <a:t>再生可能エネルギー発電</a:t>
          </a:r>
        </a:p>
      </xdr:txBody>
    </xdr:sp>
    <xdr:clientData/>
  </xdr:twoCellAnchor>
  <xdr:twoCellAnchor>
    <xdr:from>
      <xdr:col>13</xdr:col>
      <xdr:colOff>180974</xdr:colOff>
      <xdr:row>20</xdr:row>
      <xdr:rowOff>171450</xdr:rowOff>
    </xdr:from>
    <xdr:to>
      <xdr:col>26</xdr:col>
      <xdr:colOff>304800</xdr:colOff>
      <xdr:row>26</xdr:row>
      <xdr:rowOff>9525</xdr:rowOff>
    </xdr:to>
    <xdr:sp macro="" textlink="">
      <xdr:nvSpPr>
        <xdr:cNvPr id="28" name="フリーフォーム 27"/>
        <xdr:cNvSpPr/>
      </xdr:nvSpPr>
      <xdr:spPr>
        <a:xfrm>
          <a:off x="4242434" y="4796790"/>
          <a:ext cx="4185286" cy="1209675"/>
        </a:xfrm>
        <a:custGeom>
          <a:avLst/>
          <a:gdLst>
            <a:gd name="connsiteX0" fmla="*/ 0 w 4391025"/>
            <a:gd name="connsiteY0" fmla="*/ 0 h 1266825"/>
            <a:gd name="connsiteX1" fmla="*/ 0 w 4391025"/>
            <a:gd name="connsiteY1" fmla="*/ 1247775 h 1266825"/>
            <a:gd name="connsiteX2" fmla="*/ 4391025 w 4391025"/>
            <a:gd name="connsiteY2" fmla="*/ 1266825 h 1266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91025" h="1266825">
              <a:moveTo>
                <a:pt x="0" y="0"/>
              </a:moveTo>
              <a:lnTo>
                <a:pt x="0" y="1247775"/>
              </a:lnTo>
              <a:lnTo>
                <a:pt x="4391025" y="1266825"/>
              </a:lnTo>
            </a:path>
          </a:pathLst>
        </a:custGeom>
        <a:noFill/>
        <a:ln w="38100">
          <a:solidFill>
            <a:srgbClr val="FF0000"/>
          </a:solidFill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295274</xdr:colOff>
      <xdr:row>20</xdr:row>
      <xdr:rowOff>171450</xdr:rowOff>
    </xdr:from>
    <xdr:to>
      <xdr:col>26</xdr:col>
      <xdr:colOff>304800</xdr:colOff>
      <xdr:row>24</xdr:row>
      <xdr:rowOff>180975</xdr:rowOff>
    </xdr:to>
    <xdr:sp macro="" textlink="">
      <xdr:nvSpPr>
        <xdr:cNvPr id="29" name="フリーフォーム 28"/>
        <xdr:cNvSpPr/>
      </xdr:nvSpPr>
      <xdr:spPr>
        <a:xfrm>
          <a:off x="4981574" y="4796790"/>
          <a:ext cx="3446146" cy="923925"/>
        </a:xfrm>
        <a:custGeom>
          <a:avLst/>
          <a:gdLst>
            <a:gd name="connsiteX0" fmla="*/ 0 w 4391025"/>
            <a:gd name="connsiteY0" fmla="*/ 0 h 1266825"/>
            <a:gd name="connsiteX1" fmla="*/ 0 w 4391025"/>
            <a:gd name="connsiteY1" fmla="*/ 1247775 h 1266825"/>
            <a:gd name="connsiteX2" fmla="*/ 4391025 w 4391025"/>
            <a:gd name="connsiteY2" fmla="*/ 1266825 h 1266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91025" h="1266825">
              <a:moveTo>
                <a:pt x="0" y="0"/>
              </a:moveTo>
              <a:lnTo>
                <a:pt x="0" y="1247775"/>
              </a:lnTo>
              <a:lnTo>
                <a:pt x="4391025" y="1266825"/>
              </a:lnTo>
            </a:path>
          </a:pathLst>
        </a:custGeom>
        <a:noFill/>
        <a:ln w="38100"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219075</xdr:colOff>
      <xdr:row>21</xdr:row>
      <xdr:rowOff>19050</xdr:rowOff>
    </xdr:from>
    <xdr:to>
      <xdr:col>17</xdr:col>
      <xdr:colOff>133350</xdr:colOff>
      <xdr:row>22</xdr:row>
      <xdr:rowOff>200025</xdr:rowOff>
    </xdr:to>
    <xdr:sp macro="" textlink="">
      <xdr:nvSpPr>
        <xdr:cNvPr id="30" name="楕円 29"/>
        <xdr:cNvSpPr/>
      </xdr:nvSpPr>
      <xdr:spPr>
        <a:xfrm>
          <a:off x="4592955" y="4872990"/>
          <a:ext cx="851535" cy="409575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12</xdr:col>
      <xdr:colOff>38100</xdr:colOff>
      <xdr:row>22</xdr:row>
      <xdr:rowOff>152400</xdr:rowOff>
    </xdr:from>
    <xdr:to>
      <xdr:col>14</xdr:col>
      <xdr:colOff>266700</xdr:colOff>
      <xdr:row>24</xdr:row>
      <xdr:rowOff>95250</xdr:rowOff>
    </xdr:to>
    <xdr:sp macro="" textlink="">
      <xdr:nvSpPr>
        <xdr:cNvPr id="31" name="楕円 30"/>
        <xdr:cNvSpPr/>
      </xdr:nvSpPr>
      <xdr:spPr>
        <a:xfrm>
          <a:off x="3787140" y="5234940"/>
          <a:ext cx="853440" cy="4000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20</xdr:col>
      <xdr:colOff>171450</xdr:colOff>
      <xdr:row>20</xdr:row>
      <xdr:rowOff>161925</xdr:rowOff>
    </xdr:from>
    <xdr:to>
      <xdr:col>20</xdr:col>
      <xdr:colOff>171450</xdr:colOff>
      <xdr:row>24</xdr:row>
      <xdr:rowOff>142875</xdr:rowOff>
    </xdr:to>
    <xdr:cxnSp macro="">
      <xdr:nvCxnSpPr>
        <xdr:cNvPr id="32" name="直線矢印コネクタ 31"/>
        <xdr:cNvCxnSpPr/>
      </xdr:nvCxnSpPr>
      <xdr:spPr>
        <a:xfrm>
          <a:off x="6419850" y="4787265"/>
          <a:ext cx="0" cy="895350"/>
        </a:xfrm>
        <a:prstGeom prst="straightConnector1">
          <a:avLst/>
        </a:prstGeom>
        <a:ln w="34925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104775</xdr:colOff>
      <xdr:row>20</xdr:row>
      <xdr:rowOff>171450</xdr:rowOff>
    </xdr:from>
    <xdr:to>
      <xdr:col>25</xdr:col>
      <xdr:colOff>114300</xdr:colOff>
      <xdr:row>24</xdr:row>
      <xdr:rowOff>180975</xdr:rowOff>
    </xdr:to>
    <xdr:cxnSp macro="">
      <xdr:nvCxnSpPr>
        <xdr:cNvPr id="33" name="直線矢印コネクタ 32"/>
        <xdr:cNvCxnSpPr/>
      </xdr:nvCxnSpPr>
      <xdr:spPr>
        <a:xfrm flipH="1">
          <a:off x="7915275" y="4796790"/>
          <a:ext cx="9525" cy="923925"/>
        </a:xfrm>
        <a:prstGeom prst="straightConnector1">
          <a:avLst/>
        </a:prstGeom>
        <a:ln w="34925"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257175</xdr:colOff>
      <xdr:row>21</xdr:row>
      <xdr:rowOff>19050</xdr:rowOff>
    </xdr:from>
    <xdr:to>
      <xdr:col>26</xdr:col>
      <xdr:colOff>171450</xdr:colOff>
      <xdr:row>22</xdr:row>
      <xdr:rowOff>200025</xdr:rowOff>
    </xdr:to>
    <xdr:sp macro="" textlink="">
      <xdr:nvSpPr>
        <xdr:cNvPr id="34" name="楕円 33"/>
        <xdr:cNvSpPr/>
      </xdr:nvSpPr>
      <xdr:spPr>
        <a:xfrm>
          <a:off x="7442835" y="4872990"/>
          <a:ext cx="851535" cy="409575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19</xdr:col>
      <xdr:colOff>28575</xdr:colOff>
      <xdr:row>21</xdr:row>
      <xdr:rowOff>9525</xdr:rowOff>
    </xdr:from>
    <xdr:to>
      <xdr:col>21</xdr:col>
      <xdr:colOff>257175</xdr:colOff>
      <xdr:row>22</xdr:row>
      <xdr:rowOff>190500</xdr:rowOff>
    </xdr:to>
    <xdr:sp macro="" textlink="">
      <xdr:nvSpPr>
        <xdr:cNvPr id="35" name="楕円 34"/>
        <xdr:cNvSpPr/>
      </xdr:nvSpPr>
      <xdr:spPr>
        <a:xfrm>
          <a:off x="5964555" y="4863465"/>
          <a:ext cx="853440" cy="409575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18</xdr:col>
      <xdr:colOff>95250</xdr:colOff>
      <xdr:row>20</xdr:row>
      <xdr:rowOff>161925</xdr:rowOff>
    </xdr:from>
    <xdr:to>
      <xdr:col>18</xdr:col>
      <xdr:colOff>104776</xdr:colOff>
      <xdr:row>26</xdr:row>
      <xdr:rowOff>9525</xdr:rowOff>
    </xdr:to>
    <xdr:cxnSp macro="">
      <xdr:nvCxnSpPr>
        <xdr:cNvPr id="36" name="直線矢印コネクタ 35"/>
        <xdr:cNvCxnSpPr/>
      </xdr:nvCxnSpPr>
      <xdr:spPr>
        <a:xfrm flipH="1">
          <a:off x="5718810" y="4787265"/>
          <a:ext cx="9526" cy="1219200"/>
        </a:xfrm>
        <a:prstGeom prst="straightConnector1">
          <a:avLst/>
        </a:prstGeom>
        <a:ln w="349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238125</xdr:colOff>
      <xdr:row>20</xdr:row>
      <xdr:rowOff>152400</xdr:rowOff>
    </xdr:from>
    <xdr:to>
      <xdr:col>22</xdr:col>
      <xdr:colOff>257176</xdr:colOff>
      <xdr:row>26</xdr:row>
      <xdr:rowOff>19050</xdr:rowOff>
    </xdr:to>
    <xdr:cxnSp macro="">
      <xdr:nvCxnSpPr>
        <xdr:cNvPr id="37" name="直線矢印コネクタ 36"/>
        <xdr:cNvCxnSpPr/>
      </xdr:nvCxnSpPr>
      <xdr:spPr>
        <a:xfrm flipH="1">
          <a:off x="7111365" y="4777740"/>
          <a:ext cx="19051" cy="1238250"/>
        </a:xfrm>
        <a:prstGeom prst="straightConnector1">
          <a:avLst/>
        </a:prstGeom>
        <a:ln w="3492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295275</xdr:colOff>
      <xdr:row>22</xdr:row>
      <xdr:rowOff>123825</xdr:rowOff>
    </xdr:from>
    <xdr:to>
      <xdr:col>19</xdr:col>
      <xdr:colOff>209550</xdr:colOff>
      <xdr:row>24</xdr:row>
      <xdr:rowOff>66675</xdr:rowOff>
    </xdr:to>
    <xdr:sp macro="" textlink="">
      <xdr:nvSpPr>
        <xdr:cNvPr id="38" name="楕円 37"/>
        <xdr:cNvSpPr/>
      </xdr:nvSpPr>
      <xdr:spPr>
        <a:xfrm>
          <a:off x="5293995" y="5206365"/>
          <a:ext cx="851535" cy="4000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21</xdr:col>
      <xdr:colOff>114300</xdr:colOff>
      <xdr:row>22</xdr:row>
      <xdr:rowOff>114300</xdr:rowOff>
    </xdr:from>
    <xdr:to>
      <xdr:col>24</xdr:col>
      <xdr:colOff>28575</xdr:colOff>
      <xdr:row>24</xdr:row>
      <xdr:rowOff>57150</xdr:rowOff>
    </xdr:to>
    <xdr:sp macro="" textlink="">
      <xdr:nvSpPr>
        <xdr:cNvPr id="39" name="楕円 38"/>
        <xdr:cNvSpPr/>
      </xdr:nvSpPr>
      <xdr:spPr>
        <a:xfrm>
          <a:off x="6675120" y="5196840"/>
          <a:ext cx="851535" cy="4000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熱量計</a:t>
          </a:r>
        </a:p>
      </xdr:txBody>
    </xdr:sp>
    <xdr:clientData/>
  </xdr:twoCellAnchor>
  <xdr:twoCellAnchor>
    <xdr:from>
      <xdr:col>27</xdr:col>
      <xdr:colOff>0</xdr:colOff>
      <xdr:row>23</xdr:row>
      <xdr:rowOff>190500</xdr:rowOff>
    </xdr:from>
    <xdr:to>
      <xdr:col>31</xdr:col>
      <xdr:colOff>209551</xdr:colOff>
      <xdr:row>26</xdr:row>
      <xdr:rowOff>190501</xdr:rowOff>
    </xdr:to>
    <xdr:sp macro="" textlink="">
      <xdr:nvSpPr>
        <xdr:cNvPr id="40" name="テキスト ボックス 39"/>
        <xdr:cNvSpPr txBox="1"/>
      </xdr:nvSpPr>
      <xdr:spPr>
        <a:xfrm>
          <a:off x="8435340" y="5501640"/>
          <a:ext cx="1459231" cy="685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地域熱供給</a:t>
          </a:r>
          <a:endParaRPr kumimoji="1" lang="en-US" altLang="ja-JP" sz="1100"/>
        </a:p>
        <a:p>
          <a:pPr algn="ctr"/>
          <a:r>
            <a:rPr kumimoji="1" lang="ja-JP" altLang="en-US" sz="1100"/>
            <a:t>供給地域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01-03_&#21161;&#25104;&#37329;&#20132;&#20184;&#30003;&#35531;&#26360;_hydrogen_recycle_1-2-3gou_Ver4_2304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8201;&#26262;&#21270;&#23550;&#31574;&#25512;&#36914;&#35506;\&#20107;&#26989;&#25903;&#25588;&#12481;&#12540;&#12512;\&#65330;&#65301;\10_&#20877;&#12456;&#12493;&#30001;&#26469;&#27700;&#32032;&#23566;&#20837;&#20419;&#36914;&#20107;&#26989;\04_&#20132;&#20184;&#35201;&#32177;\&#27096;&#24335;\&#9670;&#20877;&#12456;&#12493;_&#20196;&#21644;&#65301;&#24180;&#24230;\&#27096;&#24335;_old\01-03_&#21161;&#25104;&#37329;&#20132;&#20184;&#30003;&#35531;&#26360;_hydrogen_recycle_1-2-3gou_Ver5_2303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81;&#20140;&#37117;&#22320;&#29699;&#28201;&#26262;&#21270;&#38450;&#27490;&#27963;&#21205;&#25512;&#36914;&#12475;&#12531;&#12479;&#12540;\&#20107;&#26989;&#25903;&#25588;&#12481;&#12540;&#12512;\&#65330;&#65299;\9_&#27700;&#32032;&#27963;&#29992;&#12473;&#12510;&#12456;&#12493;&#12456;&#12522;&#12450;&#24418;&#25104;&#25512;&#36914;&#20107;&#26989;&#65288;&#26989;&#21209;&#12539;&#29987;&#26989;&#37096;&#38272;&#65289;\H29\04%20&#20132;&#20184;&#35201;&#32177;\&#27096;&#24335;\hydrogen_smart_1_2_3gou&#65288;&#35352;&#36617;&#20363;&#65289;_&#20445;&#35703;&#12394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"/>
      <sheetName val="2号-2"/>
      <sheetName val="2号-3"/>
      <sheetName val="2号-4"/>
      <sheetName val="2号-5"/>
      <sheetName val="2号別紙1-1"/>
      <sheetName val="2号別紙1-2"/>
      <sheetName val="2号別紙1-3"/>
      <sheetName val="2号別紙２"/>
      <sheetName val="3号（誓約書）"/>
      <sheetName val="参考別紙2-1"/>
      <sheetName val="参考別紙2－追１"/>
      <sheetName val="参考別紙2-2"/>
    </sheetNames>
    <sheetDataSet>
      <sheetData sheetId="0"/>
      <sheetData sheetId="1"/>
      <sheetData sheetId="2">
        <row r="2">
          <cell r="W2" t="str">
            <v>Ver.4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選択肢"/>
      <sheetName val="１号"/>
      <sheetName val="1号別紙"/>
      <sheetName val="2号-1（削除）"/>
      <sheetName val="2号-1"/>
      <sheetName val="2号-2"/>
      <sheetName val="2号-3"/>
      <sheetName val="2号-4"/>
      <sheetName val="2号-5"/>
      <sheetName val="2号-7（統合）"/>
      <sheetName val="2号別紙1-1"/>
      <sheetName val="2号別紙1-2"/>
      <sheetName val="2号別紙1-3"/>
      <sheetName val="2号別紙2-1"/>
      <sheetName val="2号別紙2－追１"/>
      <sheetName val="2号別紙2-2"/>
      <sheetName val="2号別紙3"/>
      <sheetName val="3号（誓約書）"/>
    </sheetNames>
    <sheetDataSet>
      <sheetData sheetId="0">
        <row r="2">
          <cell r="A2" t="str">
            <v>Ａ農業・林業</v>
          </cell>
          <cell r="B2" t="str">
            <v>Ｂ漁業</v>
          </cell>
          <cell r="C2" t="str">
            <v>Ｃ鉱業・採石業・砂利採取業</v>
          </cell>
          <cell r="D2" t="str">
            <v>Ｄ建設業</v>
          </cell>
          <cell r="E2" t="str">
            <v>Ｅ製造業</v>
          </cell>
          <cell r="F2" t="str">
            <v>Ｆ電気・ガス・熱供給・水道業</v>
          </cell>
          <cell r="G2" t="str">
            <v>Ｇ情報通信業</v>
          </cell>
          <cell r="H2" t="str">
            <v>Ｈ運輸業・郵便業</v>
          </cell>
          <cell r="I2" t="str">
            <v>Ｉ卸売業・小売業</v>
          </cell>
          <cell r="J2" t="str">
            <v>Ｊ金融業・保険業</v>
          </cell>
          <cell r="K2" t="str">
            <v>Ｋ不動産業・物品賃貸業</v>
          </cell>
          <cell r="L2" t="str">
            <v>Ｌ学術研究・専門・技術サービス業</v>
          </cell>
          <cell r="M2" t="str">
            <v>Ｍ宿泊業・飲食サービス業</v>
          </cell>
          <cell r="N2" t="str">
            <v>Ｎ生活関連サービス業・娯楽業</v>
          </cell>
          <cell r="O2" t="str">
            <v>Ｏ教育・学習支援業</v>
          </cell>
          <cell r="P2" t="str">
            <v>Ｐ医療・福祉</v>
          </cell>
          <cell r="Q2" t="str">
            <v>Ｑ複合サービス事業</v>
          </cell>
          <cell r="R2" t="str">
            <v>Ｒサービス業【他に分類されないもの】</v>
          </cell>
          <cell r="S2" t="str">
            <v>Ｓ公務【他に分類されるものを除く】</v>
          </cell>
          <cell r="T2" t="str">
            <v>Ｔ分類不能の産業</v>
          </cell>
        </row>
      </sheetData>
      <sheetData sheetId="1"/>
      <sheetData sheetId="2">
        <row r="1">
          <cell r="U1" t="str">
            <v>Ver.5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基本"/>
      <sheetName val="第1号"/>
      <sheetName val="第1号別紙"/>
      <sheetName val="2-1"/>
      <sheetName val="2-2"/>
      <sheetName val="2-3"/>
      <sheetName val="2-4"/>
      <sheetName val="2-5"/>
      <sheetName val="別紙1-1"/>
      <sheetName val="別紙1-2"/>
      <sheetName val="別紙1-3"/>
      <sheetName val="別紙1-4"/>
      <sheetName val="別紙2"/>
      <sheetName val="別紙3"/>
      <sheetName val="別紙4"/>
      <sheetName val="別紙5"/>
      <sheetName val="第3号"/>
      <sheetName val="参考様式"/>
      <sheetName val="参考様式 (融通先用)"/>
    </sheetNames>
    <sheetDataSet>
      <sheetData sheetId="0"/>
      <sheetData sheetId="1">
        <row r="173">
          <cell r="F173" t="str">
            <v>業務・産業用燃料電池</v>
          </cell>
        </row>
        <row r="174">
          <cell r="F174" t="str">
            <v>純水素型燃料電池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Normal="100" zoomScaleSheetLayoutView="100" workbookViewId="0">
      <selection activeCell="K8" sqref="H8:O8"/>
    </sheetView>
  </sheetViews>
  <sheetFormatPr defaultRowHeight="13.2" x14ac:dyDescent="0.45"/>
  <cols>
    <col min="1" max="3" width="2.8984375" style="1" customWidth="1"/>
    <col min="4" max="8" width="7.69921875" style="1" customWidth="1"/>
    <col min="9" max="14" width="4.8984375" style="1" customWidth="1"/>
    <col min="15" max="15" width="4.69921875" style="1" customWidth="1"/>
    <col min="16" max="16384" width="8.796875" style="1"/>
  </cols>
  <sheetData>
    <row r="1" spans="1:16" x14ac:dyDescent="0.45">
      <c r="A1" s="1" t="s">
        <v>0</v>
      </c>
      <c r="I1" s="2" t="s">
        <v>1</v>
      </c>
      <c r="J1" s="3"/>
      <c r="K1" s="2" t="s">
        <v>2</v>
      </c>
      <c r="L1" s="3"/>
      <c r="M1" s="2" t="s">
        <v>3</v>
      </c>
      <c r="N1" s="3"/>
      <c r="O1" s="2" t="s">
        <v>4</v>
      </c>
    </row>
    <row r="3" spans="1:16" x14ac:dyDescent="0.45">
      <c r="A3" s="1" t="s">
        <v>5</v>
      </c>
    </row>
    <row r="4" spans="1:16" x14ac:dyDescent="0.45">
      <c r="B4" s="1" t="s">
        <v>6</v>
      </c>
      <c r="G4" s="1" t="s">
        <v>7</v>
      </c>
    </row>
    <row r="5" spans="1:16" x14ac:dyDescent="0.45">
      <c r="G5" s="1" t="s">
        <v>8</v>
      </c>
      <c r="H5" s="1" t="s">
        <v>9</v>
      </c>
      <c r="I5" s="114"/>
      <c r="J5" s="114"/>
      <c r="K5" s="4" t="s">
        <v>10</v>
      </c>
      <c r="L5" s="114"/>
      <c r="M5" s="114"/>
    </row>
    <row r="6" spans="1:16" x14ac:dyDescent="0.45">
      <c r="H6" s="212" t="s">
        <v>128</v>
      </c>
      <c r="I6" s="212"/>
      <c r="J6" s="212"/>
      <c r="K6" s="212"/>
      <c r="L6" s="212"/>
      <c r="M6" s="212"/>
      <c r="N6" s="212"/>
      <c r="O6" s="212"/>
    </row>
    <row r="7" spans="1:16" x14ac:dyDescent="0.45">
      <c r="G7" s="1" t="s">
        <v>11</v>
      </c>
      <c r="H7" s="212" t="s">
        <v>129</v>
      </c>
      <c r="I7" s="212"/>
      <c r="J7" s="212"/>
      <c r="K7" s="212"/>
      <c r="L7" s="212"/>
      <c r="M7" s="212"/>
      <c r="N7" s="212"/>
      <c r="O7" s="212"/>
    </row>
    <row r="8" spans="1:16" x14ac:dyDescent="0.45">
      <c r="G8" s="1" t="s">
        <v>12</v>
      </c>
      <c r="H8" s="212" t="s">
        <v>130</v>
      </c>
      <c r="I8" s="212"/>
      <c r="J8" s="212"/>
      <c r="K8" s="212" t="s">
        <v>131</v>
      </c>
      <c r="L8" s="212"/>
      <c r="M8" s="212"/>
      <c r="N8" s="212"/>
      <c r="O8" s="212"/>
    </row>
    <row r="9" spans="1:16" x14ac:dyDescent="0.45">
      <c r="G9" s="1" t="s">
        <v>13</v>
      </c>
      <c r="H9" s="211" t="s">
        <v>132</v>
      </c>
      <c r="I9" s="211"/>
      <c r="J9" s="211"/>
      <c r="K9" s="211"/>
      <c r="L9" s="211"/>
      <c r="M9" s="211"/>
      <c r="N9" s="211"/>
      <c r="O9" s="211"/>
    </row>
    <row r="10" spans="1:16" x14ac:dyDescent="0.45">
      <c r="G10" s="1" t="s">
        <v>14</v>
      </c>
      <c r="H10" s="210"/>
      <c r="I10" s="210"/>
      <c r="J10" s="210"/>
      <c r="K10" s="210"/>
      <c r="L10" s="210"/>
      <c r="M10" s="210"/>
      <c r="N10" s="210"/>
      <c r="O10" s="210"/>
    </row>
    <row r="12" spans="1:16" ht="35.25" customHeight="1" x14ac:dyDescent="0.45">
      <c r="A12" s="105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6" ht="23.25" customHeight="1" x14ac:dyDescent="0.4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5" spans="1:16" ht="18.75" customHeight="1" x14ac:dyDescent="0.45">
      <c r="A15" s="106" t="s">
        <v>127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5"/>
    </row>
    <row r="16" spans="1:16" x14ac:dyDescent="0.4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5"/>
    </row>
    <row r="17" spans="1:19" x14ac:dyDescent="0.4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5"/>
    </row>
    <row r="18" spans="1:19" x14ac:dyDescent="0.4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S18" s="7"/>
    </row>
    <row r="19" spans="1:19" x14ac:dyDescent="0.45">
      <c r="A19" s="8" t="s">
        <v>16</v>
      </c>
      <c r="B19" s="107" t="s">
        <v>1</v>
      </c>
      <c r="C19" s="107"/>
      <c r="D19" s="9" t="s">
        <v>17</v>
      </c>
      <c r="E19" s="107" t="s">
        <v>18</v>
      </c>
      <c r="F19" s="107"/>
      <c r="G19" s="107"/>
      <c r="H19" s="107"/>
      <c r="I19" s="6"/>
      <c r="J19" s="6"/>
      <c r="K19" s="6"/>
      <c r="L19" s="6"/>
      <c r="M19" s="6"/>
      <c r="N19" s="6"/>
      <c r="O19" s="6"/>
      <c r="S19" s="7"/>
    </row>
    <row r="20" spans="1:19" ht="18.75" customHeight="1" x14ac:dyDescent="0.45">
      <c r="A20" s="10"/>
      <c r="B20" s="108"/>
      <c r="C20" s="109"/>
      <c r="D20" s="109"/>
      <c r="E20" s="109"/>
      <c r="F20" s="109"/>
      <c r="G20" s="109"/>
      <c r="H20" s="109"/>
      <c r="I20" s="110" t="s">
        <v>1</v>
      </c>
      <c r="J20" s="111"/>
      <c r="K20" s="11" t="s">
        <v>17</v>
      </c>
      <c r="L20" s="112" t="s">
        <v>19</v>
      </c>
      <c r="M20" s="112"/>
      <c r="N20" s="113"/>
      <c r="O20" s="6"/>
      <c r="S20" s="7"/>
    </row>
    <row r="21" spans="1:19" x14ac:dyDescent="0.45">
      <c r="B21" s="99" t="s">
        <v>20</v>
      </c>
      <c r="C21" s="100"/>
      <c r="D21" s="100"/>
      <c r="E21" s="100"/>
      <c r="F21" s="100"/>
      <c r="G21" s="100"/>
      <c r="H21" s="100"/>
      <c r="I21" s="101"/>
      <c r="J21" s="101"/>
      <c r="K21" s="101"/>
      <c r="L21" s="101"/>
      <c r="M21" s="101"/>
      <c r="N21" s="12" t="s">
        <v>21</v>
      </c>
    </row>
    <row r="22" spans="1:19" x14ac:dyDescent="0.45">
      <c r="B22" s="99" t="s">
        <v>22</v>
      </c>
      <c r="C22" s="100"/>
      <c r="D22" s="100"/>
      <c r="E22" s="100"/>
      <c r="F22" s="100"/>
      <c r="G22" s="100"/>
      <c r="H22" s="100"/>
      <c r="I22" s="101"/>
      <c r="J22" s="101"/>
      <c r="K22" s="101"/>
      <c r="L22" s="101"/>
      <c r="M22" s="101"/>
      <c r="N22" s="12" t="s">
        <v>21</v>
      </c>
    </row>
    <row r="23" spans="1:19" x14ac:dyDescent="0.45">
      <c r="B23" s="99" t="s">
        <v>23</v>
      </c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2" t="s">
        <v>21</v>
      </c>
    </row>
    <row r="24" spans="1:19" x14ac:dyDescent="0.45">
      <c r="B24" s="99" t="s">
        <v>24</v>
      </c>
      <c r="C24" s="100"/>
      <c r="D24" s="100"/>
      <c r="E24" s="100"/>
      <c r="F24" s="100"/>
      <c r="G24" s="100"/>
      <c r="H24" s="100"/>
      <c r="I24" s="101"/>
      <c r="J24" s="101"/>
      <c r="K24" s="101"/>
      <c r="L24" s="101"/>
      <c r="M24" s="101"/>
      <c r="N24" s="12" t="s">
        <v>21</v>
      </c>
    </row>
    <row r="25" spans="1:19" x14ac:dyDescent="0.45">
      <c r="B25" s="102" t="s">
        <v>25</v>
      </c>
      <c r="C25" s="103"/>
      <c r="D25" s="103"/>
      <c r="E25" s="103"/>
      <c r="F25" s="103"/>
      <c r="G25" s="103"/>
      <c r="H25" s="103"/>
      <c r="I25" s="104">
        <f>SUM(I21:M24)</f>
        <v>0</v>
      </c>
      <c r="J25" s="104"/>
      <c r="K25" s="104"/>
      <c r="L25" s="104"/>
      <c r="M25" s="104"/>
      <c r="N25" s="13" t="s">
        <v>21</v>
      </c>
    </row>
    <row r="27" spans="1:19" x14ac:dyDescent="0.45">
      <c r="A27" s="8" t="s">
        <v>26</v>
      </c>
      <c r="B27" s="98" t="s">
        <v>27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1:19" x14ac:dyDescent="0.45">
      <c r="B28" s="8" t="s">
        <v>28</v>
      </c>
      <c r="C28" s="98" t="s">
        <v>29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9" x14ac:dyDescent="0.45">
      <c r="C29" s="1" t="s">
        <v>30</v>
      </c>
    </row>
    <row r="30" spans="1:19" x14ac:dyDescent="0.45"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9" x14ac:dyDescent="0.45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  <row r="32" spans="1:19" x14ac:dyDescent="0.45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</row>
    <row r="33" spans="1:15" x14ac:dyDescent="0.45">
      <c r="B33" s="8" t="s">
        <v>31</v>
      </c>
      <c r="C33" s="98" t="s">
        <v>32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5" x14ac:dyDescent="0.45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1:15" x14ac:dyDescent="0.4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1:15" x14ac:dyDescent="0.45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40" spans="1:15" ht="14.4" x14ac:dyDescent="0.45">
      <c r="A40" s="213" t="s">
        <v>133</v>
      </c>
    </row>
  </sheetData>
  <sheetProtection algorithmName="SHA-512" hashValue="wglh2CN00aq7HFiFUMemx8GCL5Nfxk8c12rW0uHETaGzBV+FN5ELJ88KN1qfXaqHS51w0EsEIIHiLJCEb6t/Zg==" saltValue="HVc+KA8Ygupn8+8+4tX2ow==" spinCount="100000" sheet="1" objects="1" scenarios="1"/>
  <mergeCells count="30">
    <mergeCell ref="B20:H20"/>
    <mergeCell ref="I20:J20"/>
    <mergeCell ref="L20:N20"/>
    <mergeCell ref="I5:J5"/>
    <mergeCell ref="L5:M5"/>
    <mergeCell ref="H6:O6"/>
    <mergeCell ref="H7:O7"/>
    <mergeCell ref="H9:O9"/>
    <mergeCell ref="H8:J8"/>
    <mergeCell ref="K8:O8"/>
    <mergeCell ref="H10:O10"/>
    <mergeCell ref="A12:O13"/>
    <mergeCell ref="A15:O17"/>
    <mergeCell ref="B19:C19"/>
    <mergeCell ref="E19:H19"/>
    <mergeCell ref="B21:H21"/>
    <mergeCell ref="I21:M21"/>
    <mergeCell ref="B22:H22"/>
    <mergeCell ref="I22:M22"/>
    <mergeCell ref="B23:H23"/>
    <mergeCell ref="I23:M23"/>
    <mergeCell ref="C30:O32"/>
    <mergeCell ref="C33:N33"/>
    <mergeCell ref="C34:O36"/>
    <mergeCell ref="B24:H24"/>
    <mergeCell ref="I24:M24"/>
    <mergeCell ref="B25:H25"/>
    <mergeCell ref="I25:M25"/>
    <mergeCell ref="B27:O27"/>
    <mergeCell ref="C28:N28"/>
  </mergeCells>
  <phoneticPr fontId="3"/>
  <pageMargins left="0.9055118110236221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zoomScaleSheetLayoutView="100" workbookViewId="0">
      <selection activeCell="D31" sqref="D31"/>
    </sheetView>
  </sheetViews>
  <sheetFormatPr defaultRowHeight="18" x14ac:dyDescent="0.45"/>
  <cols>
    <col min="1" max="1" width="3.59765625" style="15" customWidth="1"/>
    <col min="2" max="2" width="3.8984375" style="15" customWidth="1"/>
    <col min="3" max="3" width="29.09765625" style="15" customWidth="1"/>
    <col min="4" max="15" width="8.3984375" style="15" customWidth="1"/>
    <col min="16" max="16" width="10.5" style="15" customWidth="1"/>
    <col min="17" max="16384" width="8.796875" style="15"/>
  </cols>
  <sheetData>
    <row r="1" spans="1:16" x14ac:dyDescent="0.45">
      <c r="A1" s="14" t="s">
        <v>33</v>
      </c>
      <c r="D1" s="16"/>
      <c r="E1" s="16"/>
      <c r="F1" s="16"/>
      <c r="G1" s="16"/>
      <c r="H1" s="16"/>
      <c r="I1" s="16"/>
      <c r="J1" s="16"/>
      <c r="K1" s="16"/>
      <c r="L1" s="16"/>
      <c r="M1" s="16" t="s">
        <v>34</v>
      </c>
      <c r="N1" s="214" t="s">
        <v>134</v>
      </c>
      <c r="O1" s="202"/>
      <c r="P1" s="202"/>
    </row>
    <row r="2" spans="1:16" ht="9" customHeight="1" x14ac:dyDescent="0.45"/>
    <row r="3" spans="1:16" ht="26.4" x14ac:dyDescent="0.45">
      <c r="A3" s="143" t="s">
        <v>35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x14ac:dyDescent="0.45">
      <c r="L4" s="15" t="s">
        <v>36</v>
      </c>
      <c r="M4" s="203" t="str">
        <f>IF('　25号様式'!H7="","",'　25号様式'!H7)</f>
        <v>（社名）</v>
      </c>
      <c r="N4" s="203"/>
      <c r="O4" s="203"/>
      <c r="P4" s="203"/>
    </row>
    <row r="5" spans="1:16" x14ac:dyDescent="0.45">
      <c r="L5" s="15" t="s">
        <v>37</v>
      </c>
      <c r="M5" s="203"/>
      <c r="N5" s="203"/>
      <c r="O5" s="203"/>
      <c r="P5" s="203"/>
    </row>
    <row r="6" spans="1:16" x14ac:dyDescent="0.45">
      <c r="A6" s="16" t="s">
        <v>16</v>
      </c>
      <c r="B6" s="15" t="s">
        <v>35</v>
      </c>
      <c r="O6" s="17" t="s">
        <v>38</v>
      </c>
      <c r="P6" s="17" t="s">
        <v>39</v>
      </c>
    </row>
    <row r="7" spans="1:16" x14ac:dyDescent="0.45">
      <c r="A7" s="144"/>
      <c r="B7" s="145"/>
      <c r="C7" s="146"/>
      <c r="D7" s="150" t="s">
        <v>35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45">
      <c r="A8" s="147"/>
      <c r="B8" s="148"/>
      <c r="C8" s="149"/>
      <c r="D8" s="18" t="s">
        <v>40</v>
      </c>
      <c r="E8" s="19" t="s">
        <v>41</v>
      </c>
      <c r="F8" s="19" t="s">
        <v>42</v>
      </c>
      <c r="G8" s="19" t="s">
        <v>43</v>
      </c>
      <c r="H8" s="19" t="s">
        <v>44</v>
      </c>
      <c r="I8" s="19" t="s">
        <v>45</v>
      </c>
      <c r="J8" s="19" t="s">
        <v>46</v>
      </c>
      <c r="K8" s="19" t="s">
        <v>47</v>
      </c>
      <c r="L8" s="19" t="s">
        <v>48</v>
      </c>
      <c r="M8" s="19" t="s">
        <v>49</v>
      </c>
      <c r="N8" s="19" t="s">
        <v>50</v>
      </c>
      <c r="O8" s="20" t="s">
        <v>51</v>
      </c>
      <c r="P8" s="21" t="s">
        <v>52</v>
      </c>
    </row>
    <row r="9" spans="1:16" x14ac:dyDescent="0.45">
      <c r="A9" s="129" t="s">
        <v>53</v>
      </c>
      <c r="B9" s="131" t="s">
        <v>54</v>
      </c>
      <c r="C9" s="13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5">
        <f>SUM(D9:O9)</f>
        <v>0</v>
      </c>
    </row>
    <row r="10" spans="1:16" x14ac:dyDescent="0.45">
      <c r="A10" s="130"/>
      <c r="B10" s="133" t="s">
        <v>55</v>
      </c>
      <c r="C10" s="134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>
        <f>SUM(D10:O10)</f>
        <v>0</v>
      </c>
    </row>
    <row r="11" spans="1:16" x14ac:dyDescent="0.45">
      <c r="A11" s="135" t="s">
        <v>56</v>
      </c>
      <c r="B11" s="136"/>
      <c r="C11" s="134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9">
        <f t="shared" ref="P11:P12" si="0">SUM(D11:O11)</f>
        <v>0</v>
      </c>
    </row>
    <row r="12" spans="1:16" x14ac:dyDescent="0.45">
      <c r="A12" s="137" t="s">
        <v>57</v>
      </c>
      <c r="B12" s="138"/>
      <c r="C12" s="139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33">
        <f t="shared" si="0"/>
        <v>0</v>
      </c>
    </row>
    <row r="13" spans="1:16" x14ac:dyDescent="0.45">
      <c r="A13" s="140" t="s">
        <v>58</v>
      </c>
      <c r="B13" s="141"/>
      <c r="C13" s="142"/>
      <c r="D13" s="34">
        <f>SUM(D9:D12)</f>
        <v>0</v>
      </c>
      <c r="E13" s="34">
        <f t="shared" ref="E13:O13" si="1">SUM(E9:E12)</f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4">
        <f t="shared" si="1"/>
        <v>0</v>
      </c>
      <c r="P13" s="35">
        <f>SUM(D13:O13)</f>
        <v>0</v>
      </c>
    </row>
    <row r="14" spans="1:16" x14ac:dyDescent="0.45">
      <c r="A14" s="36" t="s">
        <v>59</v>
      </c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x14ac:dyDescent="0.45">
      <c r="A15" s="16" t="s">
        <v>26</v>
      </c>
      <c r="B15" s="15" t="s">
        <v>60</v>
      </c>
    </row>
    <row r="16" spans="1:16" x14ac:dyDescent="0.45">
      <c r="A16" s="117"/>
      <c r="B16" s="118"/>
      <c r="C16" s="119"/>
      <c r="D16" s="38" t="s">
        <v>40</v>
      </c>
      <c r="E16" s="39" t="s">
        <v>41</v>
      </c>
      <c r="F16" s="39" t="s">
        <v>42</v>
      </c>
      <c r="G16" s="39" t="s">
        <v>43</v>
      </c>
      <c r="H16" s="39" t="s">
        <v>44</v>
      </c>
      <c r="I16" s="39" t="s">
        <v>45</v>
      </c>
      <c r="J16" s="39" t="s">
        <v>46</v>
      </c>
      <c r="K16" s="39" t="s">
        <v>47</v>
      </c>
      <c r="L16" s="39" t="s">
        <v>48</v>
      </c>
      <c r="M16" s="39" t="s">
        <v>49</v>
      </c>
      <c r="N16" s="39" t="s">
        <v>50</v>
      </c>
      <c r="O16" s="40" t="s">
        <v>51</v>
      </c>
      <c r="P16" s="41" t="s">
        <v>52</v>
      </c>
    </row>
    <row r="17" spans="1:16" x14ac:dyDescent="0.45">
      <c r="A17" s="120" t="s">
        <v>61</v>
      </c>
      <c r="B17" s="121"/>
      <c r="C17" s="122"/>
      <c r="D17" s="42">
        <f>IF(D13="","",D13)</f>
        <v>0</v>
      </c>
      <c r="E17" s="42">
        <f t="shared" ref="E17:O17" si="2">IF(E13="","",E13)</f>
        <v>0</v>
      </c>
      <c r="F17" s="42">
        <f t="shared" si="2"/>
        <v>0</v>
      </c>
      <c r="G17" s="42">
        <f t="shared" si="2"/>
        <v>0</v>
      </c>
      <c r="H17" s="42">
        <f t="shared" si="2"/>
        <v>0</v>
      </c>
      <c r="I17" s="42">
        <f t="shared" si="2"/>
        <v>0</v>
      </c>
      <c r="J17" s="42">
        <f t="shared" si="2"/>
        <v>0</v>
      </c>
      <c r="K17" s="42">
        <f t="shared" si="2"/>
        <v>0</v>
      </c>
      <c r="L17" s="42">
        <f t="shared" si="2"/>
        <v>0</v>
      </c>
      <c r="M17" s="42">
        <f t="shared" si="2"/>
        <v>0</v>
      </c>
      <c r="N17" s="42">
        <f t="shared" si="2"/>
        <v>0</v>
      </c>
      <c r="O17" s="42">
        <f t="shared" si="2"/>
        <v>0</v>
      </c>
      <c r="P17" s="25">
        <f>SUM(D17:O17)</f>
        <v>0</v>
      </c>
    </row>
    <row r="18" spans="1:16" x14ac:dyDescent="0.45">
      <c r="A18" s="123" t="s">
        <v>62</v>
      </c>
      <c r="B18" s="124"/>
      <c r="C18" s="125"/>
      <c r="D18" s="43" t="str">
        <f>IF(SUM('26号別紙'!G39:G40)=0,"",SUM('26号別紙'!G39:G40))</f>
        <v/>
      </c>
      <c r="E18" s="43" t="str">
        <f>IF(SUM('26号別紙'!H39:H40)=0,"",SUM('26号別紙'!H39:H40))</f>
        <v/>
      </c>
      <c r="F18" s="43" t="str">
        <f>IF(SUM('26号別紙'!I39:I40)=0,"",SUM('26号別紙'!I39:I40))</f>
        <v/>
      </c>
      <c r="G18" s="43" t="str">
        <f>IF(SUM('26号別紙'!J39:J40)=0,"",SUM('26号別紙'!J39:J40))</f>
        <v/>
      </c>
      <c r="H18" s="43" t="str">
        <f>IF(SUM('26号別紙'!K39:K40)=0,"",SUM('26号別紙'!K39:K40))</f>
        <v/>
      </c>
      <c r="I18" s="43" t="str">
        <f>IF(SUM('26号別紙'!L39:L40)=0,"",SUM('26号別紙'!L39:L40))</f>
        <v/>
      </c>
      <c r="J18" s="43" t="str">
        <f>IF(SUM('26号別紙'!M39:M40)=0,"",SUM('26号別紙'!M39:M40))</f>
        <v/>
      </c>
      <c r="K18" s="43" t="str">
        <f>IF(SUM('26号別紙'!N39:N40)=0,"",SUM('26号別紙'!N39:N40))</f>
        <v/>
      </c>
      <c r="L18" s="43" t="str">
        <f>IF(SUM('26号別紙'!O39:O40)=0,"",SUM('26号別紙'!O39:O40))</f>
        <v/>
      </c>
      <c r="M18" s="43" t="str">
        <f>IF(SUM('26号別紙'!P39:P40)=0,"",SUM('26号別紙'!P39:P40))</f>
        <v/>
      </c>
      <c r="N18" s="43" t="str">
        <f>IF(SUM('26号別紙'!Q39:Q40)=0,"",SUM('26号別紙'!Q39:Q40))</f>
        <v/>
      </c>
      <c r="O18" s="43" t="str">
        <f>IF(SUM('26号別紙'!R39:R40)=0,"",SUM('26号別紙'!R39:R40))</f>
        <v/>
      </c>
      <c r="P18" s="44">
        <f>SUM(D18:O18)</f>
        <v>0</v>
      </c>
    </row>
    <row r="19" spans="1:16" x14ac:dyDescent="0.45">
      <c r="A19" s="126" t="s">
        <v>63</v>
      </c>
      <c r="B19" s="127"/>
      <c r="C19" s="128"/>
      <c r="D19" s="45" t="str">
        <f>IF(SUM(D17:D18)=0,"",IF(D17&gt;=D18,"達成","未達"))</f>
        <v/>
      </c>
      <c r="E19" s="45" t="str">
        <f t="shared" ref="E19:O19" si="3">IF(SUM(E17:E18)=0,"",IF(E17&gt;=E18,"達成","未達"))</f>
        <v/>
      </c>
      <c r="F19" s="45" t="str">
        <f t="shared" si="3"/>
        <v/>
      </c>
      <c r="G19" s="45" t="str">
        <f t="shared" si="3"/>
        <v/>
      </c>
      <c r="H19" s="45" t="str">
        <f t="shared" si="3"/>
        <v/>
      </c>
      <c r="I19" s="45" t="str">
        <f t="shared" si="3"/>
        <v/>
      </c>
      <c r="J19" s="45" t="str">
        <f t="shared" si="3"/>
        <v/>
      </c>
      <c r="K19" s="45" t="str">
        <f t="shared" si="3"/>
        <v/>
      </c>
      <c r="L19" s="45" t="str">
        <f t="shared" si="3"/>
        <v/>
      </c>
      <c r="M19" s="45" t="str">
        <f t="shared" si="3"/>
        <v/>
      </c>
      <c r="N19" s="45" t="str">
        <f t="shared" si="3"/>
        <v/>
      </c>
      <c r="O19" s="45" t="str">
        <f t="shared" si="3"/>
        <v/>
      </c>
      <c r="P19" s="46" t="str">
        <f>IF(SUM(P17:P18)=0,"",IF(P17&gt;=P18,"達成","未達"))</f>
        <v/>
      </c>
    </row>
    <row r="20" spans="1:16" x14ac:dyDescent="0.45">
      <c r="A20" s="15" t="s">
        <v>64</v>
      </c>
      <c r="B20" s="36"/>
      <c r="C20" s="3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45">
      <c r="A21" s="16" t="s">
        <v>65</v>
      </c>
      <c r="B21" s="15" t="s">
        <v>66</v>
      </c>
    </row>
    <row r="22" spans="1:16" x14ac:dyDescent="0.45">
      <c r="A22" s="16"/>
    </row>
    <row r="25" spans="1:16" ht="11.25" customHeight="1" x14ac:dyDescent="0.45"/>
    <row r="26" spans="1:16" x14ac:dyDescent="0.45">
      <c r="A26" s="16" t="s">
        <v>67</v>
      </c>
      <c r="B26" s="15" t="s">
        <v>68</v>
      </c>
    </row>
    <row r="27" spans="1:16" x14ac:dyDescent="0.45">
      <c r="B27" s="16" t="s">
        <v>28</v>
      </c>
      <c r="C27" s="115" t="s">
        <v>69</v>
      </c>
      <c r="D27" s="115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</row>
    <row r="28" spans="1:16" x14ac:dyDescent="0.45">
      <c r="B28" s="16" t="s">
        <v>70</v>
      </c>
      <c r="C28" s="115" t="s">
        <v>71</v>
      </c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</row>
    <row r="29" spans="1:16" x14ac:dyDescent="0.45">
      <c r="B29" s="16" t="s">
        <v>72</v>
      </c>
      <c r="C29" s="115" t="s">
        <v>73</v>
      </c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</row>
    <row r="30" spans="1:16" x14ac:dyDescent="0.45">
      <c r="B30" s="16" t="s">
        <v>74</v>
      </c>
      <c r="C30" s="115" t="s">
        <v>75</v>
      </c>
      <c r="D30" s="115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1:16" x14ac:dyDescent="0.45">
      <c r="C31" s="48" t="s">
        <v>76</v>
      </c>
    </row>
    <row r="32" spans="1:16" x14ac:dyDescent="0.45">
      <c r="A32" s="213" t="s">
        <v>133</v>
      </c>
    </row>
    <row r="34" spans="1:1" x14ac:dyDescent="0.45">
      <c r="A34" s="16"/>
    </row>
  </sheetData>
  <sheetProtection algorithmName="SHA-512" hashValue="d54gCJxMZT3qz5+Bc7SlbyNVNJORIR4s7zVgEEPI3LZDNBSr9hP4572xtfi9os22REJLG3K+xjiQNVU8ccCsRA==" saltValue="3CeC3E+p1PrINh7f9yTqRA==" spinCount="100000" sheet="1" objects="1" scenarios="1"/>
  <mergeCells count="24">
    <mergeCell ref="N1:P1"/>
    <mergeCell ref="A3:P3"/>
    <mergeCell ref="M4:P4"/>
    <mergeCell ref="M5:P5"/>
    <mergeCell ref="A7:C8"/>
    <mergeCell ref="D7:P7"/>
    <mergeCell ref="E27:P27"/>
    <mergeCell ref="A9:A10"/>
    <mergeCell ref="B9:C9"/>
    <mergeCell ref="B10:C10"/>
    <mergeCell ref="A11:C11"/>
    <mergeCell ref="A12:C12"/>
    <mergeCell ref="A13:C13"/>
    <mergeCell ref="A16:C16"/>
    <mergeCell ref="A17:C17"/>
    <mergeCell ref="A18:C18"/>
    <mergeCell ref="A19:C19"/>
    <mergeCell ref="C27:D27"/>
    <mergeCell ref="C28:D28"/>
    <mergeCell ref="E28:P28"/>
    <mergeCell ref="C29:D29"/>
    <mergeCell ref="E29:P29"/>
    <mergeCell ref="C30:D30"/>
    <mergeCell ref="E30:P30"/>
  </mergeCells>
  <phoneticPr fontId="3"/>
  <pageMargins left="0.11811023622047245" right="0.11811023622047245" top="0.94488188976377963" bottom="0.35433070866141736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view="pageBreakPreview" zoomScale="85" zoomScaleNormal="100" zoomScaleSheetLayoutView="85" workbookViewId="0">
      <selection activeCell="M29" sqref="M29"/>
    </sheetView>
  </sheetViews>
  <sheetFormatPr defaultRowHeight="18" x14ac:dyDescent="0.45"/>
  <cols>
    <col min="1" max="42" width="4.09765625" style="15" customWidth="1"/>
    <col min="43" max="16384" width="8.796875" style="15"/>
  </cols>
  <sheetData>
    <row r="1" spans="1:32" x14ac:dyDescent="0.45">
      <c r="A1" s="153" t="s">
        <v>77</v>
      </c>
      <c r="B1" s="154"/>
      <c r="C1" s="154"/>
      <c r="D1" s="154"/>
      <c r="AA1" s="154" t="s">
        <v>78</v>
      </c>
      <c r="AB1" s="154"/>
      <c r="AC1" s="155" t="str">
        <f>IF('25号別紙'!N1="","",'25号別紙'!N1)</f>
        <v>（日付）</v>
      </c>
      <c r="AD1" s="155"/>
      <c r="AE1" s="155"/>
      <c r="AF1" s="155"/>
    </row>
    <row r="3" spans="1:32" ht="22.2" x14ac:dyDescent="0.45">
      <c r="A3" s="156" t="s">
        <v>79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18" spans="1:12" x14ac:dyDescent="0.45">
      <c r="A18" s="157" t="s">
        <v>80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</row>
    <row r="19" spans="1:12" x14ac:dyDescent="0.4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1:12" x14ac:dyDescent="0.4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</row>
    <row r="21" spans="1:12" x14ac:dyDescent="0.45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1:12" x14ac:dyDescent="0.45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</row>
    <row r="23" spans="1:12" x14ac:dyDescent="0.4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1:12" x14ac:dyDescent="0.4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</row>
    <row r="25" spans="1:12" x14ac:dyDescent="0.45">
      <c r="A25" s="157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</row>
    <row r="26" spans="1:12" x14ac:dyDescent="0.4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</row>
    <row r="27" spans="1:12" x14ac:dyDescent="0.45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</sheetData>
  <mergeCells count="5">
    <mergeCell ref="A1:D1"/>
    <mergeCell ref="AA1:AB1"/>
    <mergeCell ref="AC1:AF1"/>
    <mergeCell ref="A3:AF3"/>
    <mergeCell ref="A18:L27"/>
  </mergeCells>
  <phoneticPr fontId="3"/>
  <pageMargins left="0.11811023622047245" right="0.11811023622047245" top="0.94488188976377963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J28" sqref="J28"/>
    </sheetView>
  </sheetViews>
  <sheetFormatPr defaultRowHeight="13.2" x14ac:dyDescent="0.45"/>
  <cols>
    <col min="1" max="2" width="2.8984375" style="1" customWidth="1"/>
    <col min="3" max="3" width="3.3984375" style="1" customWidth="1"/>
    <col min="4" max="4" width="4.69921875" style="1" customWidth="1"/>
    <col min="5" max="5" width="10.69921875" style="1" customWidth="1"/>
    <col min="6" max="8" width="7.69921875" style="1" customWidth="1"/>
    <col min="9" max="15" width="4.69921875" style="1" customWidth="1"/>
    <col min="16" max="16384" width="8.796875" style="1"/>
  </cols>
  <sheetData>
    <row r="1" spans="1:15" x14ac:dyDescent="0.45">
      <c r="A1" s="1" t="s">
        <v>81</v>
      </c>
      <c r="I1" s="2" t="s">
        <v>1</v>
      </c>
      <c r="J1" s="3" t="str">
        <f>IF('　25号様式'!J1="","",'　25号様式'!J1)</f>
        <v/>
      </c>
      <c r="K1" s="2" t="s">
        <v>2</v>
      </c>
      <c r="L1" s="3" t="str">
        <f>IF('　25号様式'!L1="","",'　25号様式'!L1)</f>
        <v/>
      </c>
      <c r="M1" s="2" t="s">
        <v>3</v>
      </c>
      <c r="N1" s="3" t="str">
        <f>IF('　25号様式'!N1="","",'　25号様式'!N1)</f>
        <v/>
      </c>
      <c r="O1" s="2" t="s">
        <v>4</v>
      </c>
    </row>
    <row r="3" spans="1:15" x14ac:dyDescent="0.45">
      <c r="A3" s="1" t="s">
        <v>5</v>
      </c>
    </row>
    <row r="4" spans="1:15" x14ac:dyDescent="0.45">
      <c r="B4" s="1" t="s">
        <v>6</v>
      </c>
    </row>
    <row r="5" spans="1:15" x14ac:dyDescent="0.45">
      <c r="G5" s="1" t="s">
        <v>7</v>
      </c>
    </row>
    <row r="6" spans="1:15" x14ac:dyDescent="0.45">
      <c r="G6" s="1" t="s">
        <v>8</v>
      </c>
      <c r="H6" s="1" t="s">
        <v>9</v>
      </c>
      <c r="I6" s="114" t="str">
        <f>IF('　25号様式'!I5="","",'　25号様式'!I5)</f>
        <v/>
      </c>
      <c r="J6" s="114"/>
      <c r="K6" s="8" t="s">
        <v>10</v>
      </c>
      <c r="L6" s="114" t="str">
        <f>IF('　25号様式'!L5="","",'　25号様式'!L5)</f>
        <v/>
      </c>
      <c r="M6" s="114"/>
    </row>
    <row r="7" spans="1:15" x14ac:dyDescent="0.45">
      <c r="H7" s="114" t="str">
        <f>IF('　25号様式'!H6="","",'　25号様式'!H6)</f>
        <v>（会社所在地）</v>
      </c>
      <c r="I7" s="114"/>
      <c r="J7" s="114"/>
      <c r="K7" s="114"/>
      <c r="L7" s="114"/>
      <c r="M7" s="114"/>
      <c r="N7" s="114"/>
      <c r="O7" s="114"/>
    </row>
    <row r="8" spans="1:15" x14ac:dyDescent="0.45">
      <c r="G8" s="1" t="s">
        <v>11</v>
      </c>
      <c r="H8" s="114" t="str">
        <f>IF('　25号様式'!H7="","",'　25号様式'!H7)</f>
        <v>（社名）</v>
      </c>
      <c r="I8" s="114"/>
      <c r="J8" s="114"/>
      <c r="K8" s="114"/>
      <c r="L8" s="114"/>
      <c r="M8" s="114"/>
      <c r="N8" s="114"/>
      <c r="O8" s="114"/>
    </row>
    <row r="9" spans="1:15" x14ac:dyDescent="0.45">
      <c r="G9" s="1" t="s">
        <v>12</v>
      </c>
      <c r="H9" s="212" t="str">
        <f>IF('　25号様式'!H8="","",'　25号様式'!H8)</f>
        <v>（役職）</v>
      </c>
      <c r="I9" s="212"/>
      <c r="J9" s="212"/>
      <c r="K9" s="212" t="str">
        <f>IF('　25号様式'!K8="","",'　25号様式'!K8)</f>
        <v>（氏名）</v>
      </c>
      <c r="L9" s="212"/>
      <c r="M9" s="212"/>
      <c r="N9" s="212"/>
      <c r="O9" s="212"/>
    </row>
    <row r="10" spans="1:15" x14ac:dyDescent="0.45">
      <c r="G10" s="1" t="s">
        <v>13</v>
      </c>
      <c r="H10" s="114" t="str">
        <f>IF('　25号様式'!H9="","",'　25号様式'!H9)</f>
        <v>（担当者氏名）</v>
      </c>
      <c r="I10" s="114"/>
      <c r="J10" s="114"/>
      <c r="K10" s="114"/>
      <c r="L10" s="114"/>
      <c r="M10" s="114"/>
      <c r="N10" s="114"/>
      <c r="O10" s="114"/>
    </row>
    <row r="11" spans="1:15" x14ac:dyDescent="0.45">
      <c r="G11" s="1" t="s">
        <v>14</v>
      </c>
      <c r="H11" s="114" t="str">
        <f>IF('　25号様式'!H10="","",'　25号様式'!H10)</f>
        <v/>
      </c>
      <c r="I11" s="114"/>
      <c r="J11" s="114"/>
      <c r="K11" s="114"/>
      <c r="L11" s="114"/>
      <c r="M11" s="114"/>
      <c r="N11" s="114"/>
      <c r="O11" s="114"/>
    </row>
    <row r="13" spans="1:15" ht="35.25" customHeight="1" x14ac:dyDescent="0.45">
      <c r="A13" s="105" t="s">
        <v>82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5" ht="23.25" customHeight="1" x14ac:dyDescent="0.4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6" spans="1:15" ht="16.8" customHeight="1" x14ac:dyDescent="0.45">
      <c r="A16" s="106" t="s">
        <v>135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15" ht="16.8" customHeight="1" x14ac:dyDescent="0.4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1:15" ht="16.8" customHeight="1" x14ac:dyDescent="0.4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20" spans="1:15" x14ac:dyDescent="0.45">
      <c r="A20" s="8"/>
      <c r="B20" s="171" t="s">
        <v>1</v>
      </c>
      <c r="C20" s="171"/>
      <c r="D20" s="49" t="s">
        <v>17</v>
      </c>
      <c r="E20" s="1" t="s">
        <v>83</v>
      </c>
    </row>
    <row r="21" spans="1:15" x14ac:dyDescent="0.45">
      <c r="B21" s="172"/>
      <c r="C21" s="173"/>
      <c r="D21" s="173"/>
      <c r="E21" s="173"/>
      <c r="F21" s="50" t="s">
        <v>84</v>
      </c>
      <c r="G21" s="51" t="s">
        <v>85</v>
      </c>
      <c r="H21" s="52" t="s">
        <v>86</v>
      </c>
      <c r="I21" s="173" t="s">
        <v>87</v>
      </c>
      <c r="J21" s="173"/>
      <c r="K21" s="173" t="s">
        <v>88</v>
      </c>
      <c r="L21" s="173"/>
      <c r="M21" s="173" t="s">
        <v>89</v>
      </c>
      <c r="N21" s="174"/>
    </row>
    <row r="22" spans="1:15" x14ac:dyDescent="0.45">
      <c r="B22" s="167" t="s">
        <v>90</v>
      </c>
      <c r="C22" s="168"/>
      <c r="D22" s="168"/>
      <c r="E22" s="53" t="s">
        <v>91</v>
      </c>
      <c r="F22" s="54" t="s">
        <v>92</v>
      </c>
      <c r="G22" s="55"/>
      <c r="H22" s="56"/>
      <c r="I22" s="169"/>
      <c r="J22" s="169"/>
      <c r="K22" s="169"/>
      <c r="L22" s="169"/>
      <c r="M22" s="169"/>
      <c r="N22" s="170"/>
    </row>
    <row r="23" spans="1:15" x14ac:dyDescent="0.45">
      <c r="B23" s="166"/>
      <c r="C23" s="159"/>
      <c r="D23" s="159"/>
      <c r="E23" s="57" t="s">
        <v>93</v>
      </c>
      <c r="F23" s="58" t="s">
        <v>94</v>
      </c>
      <c r="G23" s="59"/>
      <c r="H23" s="60"/>
      <c r="I23" s="162"/>
      <c r="J23" s="162"/>
      <c r="K23" s="162"/>
      <c r="L23" s="162"/>
      <c r="M23" s="162"/>
      <c r="N23" s="163"/>
    </row>
    <row r="24" spans="1:15" x14ac:dyDescent="0.45">
      <c r="B24" s="158" t="s">
        <v>95</v>
      </c>
      <c r="C24" s="159"/>
      <c r="D24" s="159"/>
      <c r="E24" s="57" t="s">
        <v>91</v>
      </c>
      <c r="F24" s="58" t="s">
        <v>94</v>
      </c>
      <c r="G24" s="59"/>
      <c r="H24" s="60"/>
      <c r="I24" s="162"/>
      <c r="J24" s="162"/>
      <c r="K24" s="162"/>
      <c r="L24" s="162"/>
      <c r="M24" s="162"/>
      <c r="N24" s="163"/>
    </row>
    <row r="25" spans="1:15" x14ac:dyDescent="0.45">
      <c r="B25" s="166"/>
      <c r="C25" s="159"/>
      <c r="D25" s="159"/>
      <c r="E25" s="57" t="s">
        <v>93</v>
      </c>
      <c r="F25" s="58" t="s">
        <v>94</v>
      </c>
      <c r="G25" s="59"/>
      <c r="H25" s="60"/>
      <c r="I25" s="162"/>
      <c r="J25" s="162"/>
      <c r="K25" s="162"/>
      <c r="L25" s="162"/>
      <c r="M25" s="162"/>
      <c r="N25" s="163"/>
    </row>
    <row r="26" spans="1:15" x14ac:dyDescent="0.45">
      <c r="B26" s="158" t="s">
        <v>96</v>
      </c>
      <c r="C26" s="159"/>
      <c r="D26" s="159"/>
      <c r="E26" s="57" t="s">
        <v>91</v>
      </c>
      <c r="F26" s="58" t="s">
        <v>94</v>
      </c>
      <c r="G26" s="59"/>
      <c r="H26" s="60"/>
      <c r="I26" s="162"/>
      <c r="J26" s="162"/>
      <c r="K26" s="162"/>
      <c r="L26" s="162"/>
      <c r="M26" s="162"/>
      <c r="N26" s="163"/>
    </row>
    <row r="27" spans="1:15" x14ac:dyDescent="0.45">
      <c r="B27" s="160"/>
      <c r="C27" s="161"/>
      <c r="D27" s="161"/>
      <c r="E27" s="61" t="s">
        <v>93</v>
      </c>
      <c r="F27" s="62" t="s">
        <v>94</v>
      </c>
      <c r="G27" s="63"/>
      <c r="H27" s="64"/>
      <c r="I27" s="164"/>
      <c r="J27" s="164"/>
      <c r="K27" s="164"/>
      <c r="L27" s="164"/>
      <c r="M27" s="164"/>
      <c r="N27" s="165"/>
    </row>
    <row r="29" spans="1:15" x14ac:dyDescent="0.45">
      <c r="A29" s="8"/>
    </row>
    <row r="37" spans="1:1" ht="14.4" x14ac:dyDescent="0.45">
      <c r="A37" s="213" t="s">
        <v>133</v>
      </c>
    </row>
  </sheetData>
  <sheetProtection algorithmName="SHA-512" hashValue="AHVTADjq07/unYXmcvs3YhIPXd++0BRJR7s6bm4ZBV/befWroYTonjLpVk97akaPdH6lP6eSmA1ngIqxJAI15w==" saltValue="8CpGXnTA4t/OpXsxaTx1vg==" spinCount="100000" sheet="1" objects="1" scenarios="1"/>
  <mergeCells count="36">
    <mergeCell ref="H10:O10"/>
    <mergeCell ref="H9:J9"/>
    <mergeCell ref="K9:O9"/>
    <mergeCell ref="I6:J6"/>
    <mergeCell ref="L6:M6"/>
    <mergeCell ref="H7:O7"/>
    <mergeCell ref="H8:O8"/>
    <mergeCell ref="H11:O11"/>
    <mergeCell ref="A13:O14"/>
    <mergeCell ref="A16:O18"/>
    <mergeCell ref="B20:C20"/>
    <mergeCell ref="B21:E21"/>
    <mergeCell ref="I21:J21"/>
    <mergeCell ref="K21:L21"/>
    <mergeCell ref="M21:N21"/>
    <mergeCell ref="B22:D23"/>
    <mergeCell ref="I22:J22"/>
    <mergeCell ref="K22:L22"/>
    <mergeCell ref="M22:N22"/>
    <mergeCell ref="I23:J23"/>
    <mergeCell ref="K23:L23"/>
    <mergeCell ref="M23:N23"/>
    <mergeCell ref="B24:D25"/>
    <mergeCell ref="I24:J24"/>
    <mergeCell ref="K24:L24"/>
    <mergeCell ref="M24:N24"/>
    <mergeCell ref="I25:J25"/>
    <mergeCell ref="K25:L25"/>
    <mergeCell ref="M25:N25"/>
    <mergeCell ref="B26:D27"/>
    <mergeCell ref="I26:J26"/>
    <mergeCell ref="K26:L26"/>
    <mergeCell ref="M26:N26"/>
    <mergeCell ref="I27:J27"/>
    <mergeCell ref="K27:L27"/>
    <mergeCell ref="M27:N27"/>
  </mergeCells>
  <phoneticPr fontId="3"/>
  <pageMargins left="0.9055118110236221" right="0.31496062992125984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view="pageBreakPreview" topLeftCell="A16" zoomScale="55" zoomScaleNormal="100" zoomScaleSheetLayoutView="55" workbookViewId="0">
      <selection activeCell="E7" sqref="E7:E8"/>
    </sheetView>
  </sheetViews>
  <sheetFormatPr defaultRowHeight="18" x14ac:dyDescent="0.45"/>
  <cols>
    <col min="1" max="2" width="3.59765625" style="15" customWidth="1"/>
    <col min="3" max="3" width="7.3984375" style="15" customWidth="1"/>
    <col min="4" max="4" width="4.5" style="15" customWidth="1"/>
    <col min="5" max="5" width="10.59765625" style="15" customWidth="1"/>
    <col min="6" max="6" width="6.19921875" style="15" customWidth="1"/>
    <col min="7" max="18" width="8.3984375" style="15" customWidth="1"/>
    <col min="19" max="19" width="10.69921875" style="15" customWidth="1"/>
    <col min="20" max="16384" width="8.796875" style="15"/>
  </cols>
  <sheetData>
    <row r="1" spans="1:22" x14ac:dyDescent="0.45">
      <c r="A1" s="14" t="s">
        <v>97</v>
      </c>
      <c r="G1" s="16"/>
      <c r="H1" s="16"/>
      <c r="I1" s="16"/>
      <c r="J1" s="16"/>
      <c r="K1" s="16"/>
      <c r="L1" s="16"/>
      <c r="M1" s="16"/>
      <c r="N1" s="16"/>
      <c r="P1" s="65" t="s">
        <v>98</v>
      </c>
      <c r="Q1" s="202" t="str">
        <f>IF('フローシート（第25号別紙）'!AC1="","",'フローシート（第25号別紙）'!AC1)</f>
        <v>（日付）</v>
      </c>
      <c r="R1" s="202"/>
      <c r="S1" s="202"/>
    </row>
    <row r="3" spans="1:22" ht="26.4" x14ac:dyDescent="0.45">
      <c r="A3" s="143" t="s">
        <v>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22" x14ac:dyDescent="0.45">
      <c r="O4" s="15" t="s">
        <v>36</v>
      </c>
      <c r="P4" s="203" t="str">
        <f>IF('　25号様式'!H7="","",'　25号様式'!H7)</f>
        <v>（社名）</v>
      </c>
      <c r="Q4" s="203"/>
      <c r="R4" s="203"/>
      <c r="S4" s="203"/>
    </row>
    <row r="5" spans="1:22" x14ac:dyDescent="0.45">
      <c r="O5" s="15" t="s">
        <v>37</v>
      </c>
      <c r="P5" s="203" t="str">
        <f>IF('25号別紙'!M5="","",'25号別紙'!M5)</f>
        <v/>
      </c>
      <c r="Q5" s="203"/>
      <c r="R5" s="203"/>
      <c r="S5" s="203"/>
    </row>
    <row r="6" spans="1:22" x14ac:dyDescent="0.45">
      <c r="A6" s="16" t="s">
        <v>16</v>
      </c>
      <c r="B6" s="15" t="s">
        <v>100</v>
      </c>
    </row>
    <row r="7" spans="1:22" ht="18.75" customHeight="1" x14ac:dyDescent="0.45">
      <c r="A7" s="204"/>
      <c r="B7" s="206" t="s">
        <v>101</v>
      </c>
      <c r="C7" s="206"/>
      <c r="D7" s="206" t="s">
        <v>102</v>
      </c>
      <c r="E7" s="208"/>
      <c r="F7" s="146" t="s">
        <v>84</v>
      </c>
      <c r="G7" s="150" t="s">
        <v>100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2"/>
      <c r="V7" s="15" t="s">
        <v>103</v>
      </c>
    </row>
    <row r="8" spans="1:22" x14ac:dyDescent="0.45">
      <c r="A8" s="205"/>
      <c r="B8" s="207"/>
      <c r="C8" s="207"/>
      <c r="D8" s="207"/>
      <c r="E8" s="209"/>
      <c r="F8" s="149"/>
      <c r="G8" s="18" t="s">
        <v>40</v>
      </c>
      <c r="H8" s="19" t="s">
        <v>41</v>
      </c>
      <c r="I8" s="19" t="s">
        <v>42</v>
      </c>
      <c r="J8" s="19" t="s">
        <v>43</v>
      </c>
      <c r="K8" s="19" t="s">
        <v>44</v>
      </c>
      <c r="L8" s="19" t="s">
        <v>45</v>
      </c>
      <c r="M8" s="19" t="s">
        <v>46</v>
      </c>
      <c r="N8" s="19" t="s">
        <v>47</v>
      </c>
      <c r="O8" s="19" t="s">
        <v>48</v>
      </c>
      <c r="P8" s="19" t="s">
        <v>49</v>
      </c>
      <c r="Q8" s="19" t="s">
        <v>50</v>
      </c>
      <c r="R8" s="20" t="s">
        <v>51</v>
      </c>
      <c r="S8" s="21" t="s">
        <v>52</v>
      </c>
      <c r="V8" s="15" t="s">
        <v>104</v>
      </c>
    </row>
    <row r="9" spans="1:22" ht="18.75" customHeight="1" x14ac:dyDescent="0.45">
      <c r="A9" s="194" t="s">
        <v>103</v>
      </c>
      <c r="B9" s="196"/>
      <c r="C9" s="196"/>
      <c r="D9" s="196">
        <v>1</v>
      </c>
      <c r="E9" s="66" t="s">
        <v>105</v>
      </c>
      <c r="F9" s="67" t="s">
        <v>39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9">
        <f>SUM(G9:R9)</f>
        <v>0</v>
      </c>
      <c r="V9" s="15" t="s">
        <v>106</v>
      </c>
    </row>
    <row r="10" spans="1:22" x14ac:dyDescent="0.45">
      <c r="A10" s="195"/>
      <c r="B10" s="197"/>
      <c r="C10" s="197"/>
      <c r="D10" s="197"/>
      <c r="E10" s="70" t="s">
        <v>107</v>
      </c>
      <c r="F10" s="71" t="s">
        <v>39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9">
        <f t="shared" ref="S10:S36" si="0">SUM(G10:R10)</f>
        <v>0</v>
      </c>
    </row>
    <row r="11" spans="1:22" x14ac:dyDescent="0.45">
      <c r="A11" s="195"/>
      <c r="B11" s="197"/>
      <c r="C11" s="197"/>
      <c r="D11" s="197"/>
      <c r="E11" s="72" t="s">
        <v>108</v>
      </c>
      <c r="F11" s="71" t="s">
        <v>39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9">
        <f t="shared" si="0"/>
        <v>0</v>
      </c>
    </row>
    <row r="12" spans="1:22" x14ac:dyDescent="0.45">
      <c r="A12" s="195"/>
      <c r="B12" s="197"/>
      <c r="C12" s="197"/>
      <c r="D12" s="197"/>
      <c r="E12" s="72" t="s">
        <v>109</v>
      </c>
      <c r="F12" s="71" t="s">
        <v>39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9">
        <f t="shared" si="0"/>
        <v>0</v>
      </c>
    </row>
    <row r="13" spans="1:22" ht="18.75" customHeight="1" x14ac:dyDescent="0.45">
      <c r="A13" s="194" t="s">
        <v>104</v>
      </c>
      <c r="B13" s="200"/>
      <c r="C13" s="200"/>
      <c r="D13" s="200">
        <v>2</v>
      </c>
      <c r="E13" s="66" t="s">
        <v>105</v>
      </c>
      <c r="F13" s="67" t="s">
        <v>39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>
        <f t="shared" si="0"/>
        <v>0</v>
      </c>
    </row>
    <row r="14" spans="1:22" x14ac:dyDescent="0.45">
      <c r="A14" s="195"/>
      <c r="B14" s="201"/>
      <c r="C14" s="201"/>
      <c r="D14" s="201"/>
      <c r="E14" s="70" t="s">
        <v>107</v>
      </c>
      <c r="F14" s="71" t="s">
        <v>39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9">
        <f t="shared" si="0"/>
        <v>0</v>
      </c>
    </row>
    <row r="15" spans="1:22" x14ac:dyDescent="0.45">
      <c r="A15" s="195"/>
      <c r="B15" s="201"/>
      <c r="C15" s="201"/>
      <c r="D15" s="201"/>
      <c r="E15" s="72" t="s">
        <v>108</v>
      </c>
      <c r="F15" s="71" t="s">
        <v>39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9">
        <f t="shared" si="0"/>
        <v>0</v>
      </c>
    </row>
    <row r="16" spans="1:22" x14ac:dyDescent="0.45">
      <c r="A16" s="195"/>
      <c r="B16" s="201"/>
      <c r="C16" s="201"/>
      <c r="D16" s="201"/>
      <c r="E16" s="72" t="s">
        <v>109</v>
      </c>
      <c r="F16" s="71" t="s">
        <v>39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9">
        <f t="shared" si="0"/>
        <v>0</v>
      </c>
    </row>
    <row r="17" spans="1:19" ht="18.75" customHeight="1" x14ac:dyDescent="0.45">
      <c r="A17" s="194" t="s">
        <v>106</v>
      </c>
      <c r="B17" s="200"/>
      <c r="C17" s="200"/>
      <c r="D17" s="200">
        <v>3</v>
      </c>
      <c r="E17" s="66" t="s">
        <v>105</v>
      </c>
      <c r="F17" s="67" t="s">
        <v>39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9">
        <f t="shared" si="0"/>
        <v>0</v>
      </c>
    </row>
    <row r="18" spans="1:19" x14ac:dyDescent="0.45">
      <c r="A18" s="195"/>
      <c r="B18" s="201"/>
      <c r="C18" s="201"/>
      <c r="D18" s="201"/>
      <c r="E18" s="70" t="s">
        <v>107</v>
      </c>
      <c r="F18" s="71" t="s">
        <v>39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9">
        <f t="shared" si="0"/>
        <v>0</v>
      </c>
    </row>
    <row r="19" spans="1:19" x14ac:dyDescent="0.45">
      <c r="A19" s="195"/>
      <c r="B19" s="201"/>
      <c r="C19" s="201"/>
      <c r="D19" s="201"/>
      <c r="E19" s="72" t="s">
        <v>108</v>
      </c>
      <c r="F19" s="71" t="s">
        <v>39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9">
        <f t="shared" si="0"/>
        <v>0</v>
      </c>
    </row>
    <row r="20" spans="1:19" x14ac:dyDescent="0.45">
      <c r="A20" s="195"/>
      <c r="B20" s="201"/>
      <c r="C20" s="201"/>
      <c r="D20" s="201"/>
      <c r="E20" s="72" t="s">
        <v>109</v>
      </c>
      <c r="F20" s="71" t="s">
        <v>39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9">
        <f t="shared" si="0"/>
        <v>0</v>
      </c>
    </row>
    <row r="21" spans="1:19" ht="18.75" customHeight="1" x14ac:dyDescent="0.45">
      <c r="A21" s="194" t="s">
        <v>103</v>
      </c>
      <c r="B21" s="200"/>
      <c r="C21" s="200"/>
      <c r="D21" s="200">
        <v>4</v>
      </c>
      <c r="E21" s="66" t="s">
        <v>105</v>
      </c>
      <c r="F21" s="67" t="s">
        <v>39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>
        <f t="shared" si="0"/>
        <v>0</v>
      </c>
    </row>
    <row r="22" spans="1:19" x14ac:dyDescent="0.45">
      <c r="A22" s="195"/>
      <c r="B22" s="201"/>
      <c r="C22" s="201"/>
      <c r="D22" s="201"/>
      <c r="E22" s="70" t="s">
        <v>107</v>
      </c>
      <c r="F22" s="71" t="s">
        <v>39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9">
        <f t="shared" si="0"/>
        <v>0</v>
      </c>
    </row>
    <row r="23" spans="1:19" x14ac:dyDescent="0.45">
      <c r="A23" s="195"/>
      <c r="B23" s="201"/>
      <c r="C23" s="201"/>
      <c r="D23" s="201"/>
      <c r="E23" s="72" t="s">
        <v>108</v>
      </c>
      <c r="F23" s="71" t="s">
        <v>39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9">
        <f t="shared" si="0"/>
        <v>0</v>
      </c>
    </row>
    <row r="24" spans="1:19" x14ac:dyDescent="0.45">
      <c r="A24" s="195"/>
      <c r="B24" s="201"/>
      <c r="C24" s="201"/>
      <c r="D24" s="201"/>
      <c r="E24" s="72" t="s">
        <v>109</v>
      </c>
      <c r="F24" s="71" t="s">
        <v>39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9">
        <f t="shared" si="0"/>
        <v>0</v>
      </c>
    </row>
    <row r="25" spans="1:19" ht="18.75" customHeight="1" x14ac:dyDescent="0.45">
      <c r="A25" s="194" t="s">
        <v>104</v>
      </c>
      <c r="B25" s="196"/>
      <c r="C25" s="196"/>
      <c r="D25" s="196">
        <v>5</v>
      </c>
      <c r="E25" s="66" t="s">
        <v>105</v>
      </c>
      <c r="F25" s="67" t="s">
        <v>39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>
        <f t="shared" si="0"/>
        <v>0</v>
      </c>
    </row>
    <row r="26" spans="1:19" x14ac:dyDescent="0.45">
      <c r="A26" s="195"/>
      <c r="B26" s="197"/>
      <c r="C26" s="197"/>
      <c r="D26" s="197"/>
      <c r="E26" s="70" t="s">
        <v>107</v>
      </c>
      <c r="F26" s="71" t="s">
        <v>39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9">
        <f t="shared" si="0"/>
        <v>0</v>
      </c>
    </row>
    <row r="27" spans="1:19" x14ac:dyDescent="0.45">
      <c r="A27" s="195"/>
      <c r="B27" s="197"/>
      <c r="C27" s="197"/>
      <c r="D27" s="197"/>
      <c r="E27" s="72" t="s">
        <v>108</v>
      </c>
      <c r="F27" s="71" t="s">
        <v>39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9">
        <f t="shared" si="0"/>
        <v>0</v>
      </c>
    </row>
    <row r="28" spans="1:19" x14ac:dyDescent="0.45">
      <c r="A28" s="195"/>
      <c r="B28" s="197"/>
      <c r="C28" s="197"/>
      <c r="D28" s="197"/>
      <c r="E28" s="72" t="s">
        <v>109</v>
      </c>
      <c r="F28" s="71" t="s">
        <v>39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9">
        <f t="shared" si="0"/>
        <v>0</v>
      </c>
    </row>
    <row r="29" spans="1:19" ht="18.75" customHeight="1" x14ac:dyDescent="0.45">
      <c r="A29" s="194" t="s">
        <v>106</v>
      </c>
      <c r="B29" s="196"/>
      <c r="C29" s="196"/>
      <c r="D29" s="196">
        <v>6</v>
      </c>
      <c r="E29" s="66" t="s">
        <v>105</v>
      </c>
      <c r="F29" s="67" t="s">
        <v>39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>
        <f t="shared" si="0"/>
        <v>0</v>
      </c>
    </row>
    <row r="30" spans="1:19" x14ac:dyDescent="0.45">
      <c r="A30" s="195"/>
      <c r="B30" s="197"/>
      <c r="C30" s="197"/>
      <c r="D30" s="197"/>
      <c r="E30" s="70" t="s">
        <v>107</v>
      </c>
      <c r="F30" s="71" t="s">
        <v>39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9">
        <f t="shared" si="0"/>
        <v>0</v>
      </c>
    </row>
    <row r="31" spans="1:19" x14ac:dyDescent="0.45">
      <c r="A31" s="195"/>
      <c r="B31" s="197"/>
      <c r="C31" s="197"/>
      <c r="D31" s="197"/>
      <c r="E31" s="72" t="s">
        <v>108</v>
      </c>
      <c r="F31" s="71" t="s">
        <v>39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9">
        <f t="shared" si="0"/>
        <v>0</v>
      </c>
    </row>
    <row r="32" spans="1:19" x14ac:dyDescent="0.45">
      <c r="A32" s="195"/>
      <c r="B32" s="197"/>
      <c r="C32" s="197"/>
      <c r="D32" s="197"/>
      <c r="E32" s="72" t="s">
        <v>109</v>
      </c>
      <c r="F32" s="71" t="s">
        <v>39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9">
        <f t="shared" si="0"/>
        <v>0</v>
      </c>
    </row>
    <row r="33" spans="1:19" ht="18.75" customHeight="1" x14ac:dyDescent="0.45">
      <c r="A33" s="194" t="s">
        <v>106</v>
      </c>
      <c r="B33" s="196"/>
      <c r="C33" s="196"/>
      <c r="D33" s="196">
        <v>7</v>
      </c>
      <c r="E33" s="66" t="s">
        <v>105</v>
      </c>
      <c r="F33" s="67" t="s">
        <v>39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9">
        <f t="shared" si="0"/>
        <v>0</v>
      </c>
    </row>
    <row r="34" spans="1:19" x14ac:dyDescent="0.45">
      <c r="A34" s="195"/>
      <c r="B34" s="197"/>
      <c r="C34" s="197"/>
      <c r="D34" s="197"/>
      <c r="E34" s="70" t="s">
        <v>107</v>
      </c>
      <c r="F34" s="71" t="s">
        <v>39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9">
        <f t="shared" si="0"/>
        <v>0</v>
      </c>
    </row>
    <row r="35" spans="1:19" x14ac:dyDescent="0.45">
      <c r="A35" s="195"/>
      <c r="B35" s="197"/>
      <c r="C35" s="197"/>
      <c r="D35" s="197"/>
      <c r="E35" s="72" t="s">
        <v>108</v>
      </c>
      <c r="F35" s="71" t="s">
        <v>39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9">
        <f t="shared" si="0"/>
        <v>0</v>
      </c>
    </row>
    <row r="36" spans="1:19" x14ac:dyDescent="0.45">
      <c r="A36" s="195"/>
      <c r="B36" s="197"/>
      <c r="C36" s="197"/>
      <c r="D36" s="197"/>
      <c r="E36" s="73" t="s">
        <v>109</v>
      </c>
      <c r="F36" s="74" t="s">
        <v>39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3">
        <f t="shared" si="0"/>
        <v>0</v>
      </c>
    </row>
    <row r="37" spans="1:19" x14ac:dyDescent="0.45">
      <c r="A37" s="144" t="s">
        <v>110</v>
      </c>
      <c r="B37" s="145"/>
      <c r="C37" s="145"/>
      <c r="D37" s="198"/>
      <c r="E37" s="66" t="s">
        <v>105</v>
      </c>
      <c r="F37" s="67" t="s">
        <v>39</v>
      </c>
      <c r="G37" s="75">
        <f t="shared" ref="G37:R40" si="1">SUM(G9,G13,G17,G21,G25,G29,G33)</f>
        <v>0</v>
      </c>
      <c r="H37" s="75">
        <f t="shared" si="1"/>
        <v>0</v>
      </c>
      <c r="I37" s="75">
        <f t="shared" si="1"/>
        <v>0</v>
      </c>
      <c r="J37" s="75">
        <f t="shared" si="1"/>
        <v>0</v>
      </c>
      <c r="K37" s="75">
        <f t="shared" si="1"/>
        <v>0</v>
      </c>
      <c r="L37" s="75">
        <f t="shared" si="1"/>
        <v>0</v>
      </c>
      <c r="M37" s="75">
        <f t="shared" si="1"/>
        <v>0</v>
      </c>
      <c r="N37" s="75">
        <f t="shared" si="1"/>
        <v>0</v>
      </c>
      <c r="O37" s="75">
        <f t="shared" si="1"/>
        <v>0</v>
      </c>
      <c r="P37" s="75">
        <f t="shared" si="1"/>
        <v>0</v>
      </c>
      <c r="Q37" s="75">
        <f t="shared" si="1"/>
        <v>0</v>
      </c>
      <c r="R37" s="75">
        <f t="shared" si="1"/>
        <v>0</v>
      </c>
      <c r="S37" s="69">
        <f>SUM(G37:R37)</f>
        <v>0</v>
      </c>
    </row>
    <row r="38" spans="1:19" x14ac:dyDescent="0.45">
      <c r="A38" s="185"/>
      <c r="B38" s="186"/>
      <c r="C38" s="186"/>
      <c r="D38" s="187"/>
      <c r="E38" s="70" t="s">
        <v>107</v>
      </c>
      <c r="F38" s="76" t="s">
        <v>39</v>
      </c>
      <c r="G38" s="42">
        <f t="shared" si="1"/>
        <v>0</v>
      </c>
      <c r="H38" s="42">
        <f t="shared" si="1"/>
        <v>0</v>
      </c>
      <c r="I38" s="42">
        <f t="shared" si="1"/>
        <v>0</v>
      </c>
      <c r="J38" s="42">
        <f t="shared" si="1"/>
        <v>0</v>
      </c>
      <c r="K38" s="42">
        <f t="shared" si="1"/>
        <v>0</v>
      </c>
      <c r="L38" s="42">
        <f t="shared" si="1"/>
        <v>0</v>
      </c>
      <c r="M38" s="42">
        <f t="shared" si="1"/>
        <v>0</v>
      </c>
      <c r="N38" s="42">
        <f t="shared" si="1"/>
        <v>0</v>
      </c>
      <c r="O38" s="42">
        <f t="shared" si="1"/>
        <v>0</v>
      </c>
      <c r="P38" s="42">
        <f t="shared" si="1"/>
        <v>0</v>
      </c>
      <c r="Q38" s="42">
        <f t="shared" si="1"/>
        <v>0</v>
      </c>
      <c r="R38" s="42">
        <f t="shared" si="1"/>
        <v>0</v>
      </c>
      <c r="S38" s="25">
        <f t="shared" ref="S38:S40" si="2">SUM(G38:R38)</f>
        <v>0</v>
      </c>
    </row>
    <row r="39" spans="1:19" x14ac:dyDescent="0.45">
      <c r="A39" s="185"/>
      <c r="B39" s="186"/>
      <c r="C39" s="186"/>
      <c r="D39" s="187"/>
      <c r="E39" s="72" t="s">
        <v>108</v>
      </c>
      <c r="F39" s="76" t="s">
        <v>39</v>
      </c>
      <c r="G39" s="42">
        <f t="shared" si="1"/>
        <v>0</v>
      </c>
      <c r="H39" s="42">
        <f t="shared" si="1"/>
        <v>0</v>
      </c>
      <c r="I39" s="42">
        <f t="shared" si="1"/>
        <v>0</v>
      </c>
      <c r="J39" s="42">
        <f t="shared" si="1"/>
        <v>0</v>
      </c>
      <c r="K39" s="42">
        <f t="shared" si="1"/>
        <v>0</v>
      </c>
      <c r="L39" s="42">
        <f t="shared" si="1"/>
        <v>0</v>
      </c>
      <c r="M39" s="42">
        <f t="shared" si="1"/>
        <v>0</v>
      </c>
      <c r="N39" s="42">
        <f t="shared" si="1"/>
        <v>0</v>
      </c>
      <c r="O39" s="42">
        <f t="shared" si="1"/>
        <v>0</v>
      </c>
      <c r="P39" s="42">
        <f t="shared" si="1"/>
        <v>0</v>
      </c>
      <c r="Q39" s="42">
        <f t="shared" si="1"/>
        <v>0</v>
      </c>
      <c r="R39" s="42">
        <f t="shared" si="1"/>
        <v>0</v>
      </c>
      <c r="S39" s="25">
        <f t="shared" si="2"/>
        <v>0</v>
      </c>
    </row>
    <row r="40" spans="1:19" x14ac:dyDescent="0.45">
      <c r="A40" s="147"/>
      <c r="B40" s="148"/>
      <c r="C40" s="148"/>
      <c r="D40" s="199"/>
      <c r="E40" s="77" t="s">
        <v>109</v>
      </c>
      <c r="F40" s="78" t="s">
        <v>39</v>
      </c>
      <c r="G40" s="43">
        <f t="shared" si="1"/>
        <v>0</v>
      </c>
      <c r="H40" s="43">
        <f t="shared" si="1"/>
        <v>0</v>
      </c>
      <c r="I40" s="43">
        <f t="shared" si="1"/>
        <v>0</v>
      </c>
      <c r="J40" s="43">
        <f t="shared" si="1"/>
        <v>0</v>
      </c>
      <c r="K40" s="43">
        <f t="shared" si="1"/>
        <v>0</v>
      </c>
      <c r="L40" s="43">
        <f t="shared" si="1"/>
        <v>0</v>
      </c>
      <c r="M40" s="43">
        <f t="shared" si="1"/>
        <v>0</v>
      </c>
      <c r="N40" s="43">
        <f t="shared" si="1"/>
        <v>0</v>
      </c>
      <c r="O40" s="43">
        <f t="shared" si="1"/>
        <v>0</v>
      </c>
      <c r="P40" s="43">
        <f t="shared" si="1"/>
        <v>0</v>
      </c>
      <c r="Q40" s="43">
        <f t="shared" si="1"/>
        <v>0</v>
      </c>
      <c r="R40" s="43">
        <f t="shared" si="1"/>
        <v>0</v>
      </c>
      <c r="S40" s="44">
        <f t="shared" si="2"/>
        <v>0</v>
      </c>
    </row>
    <row r="42" spans="1:19" x14ac:dyDescent="0.45">
      <c r="A42" s="16" t="s">
        <v>26</v>
      </c>
      <c r="B42" s="15" t="s">
        <v>111</v>
      </c>
    </row>
    <row r="43" spans="1:19" x14ac:dyDescent="0.45">
      <c r="B43" s="16" t="s">
        <v>112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</row>
    <row r="44" spans="1:19" x14ac:dyDescent="0.45">
      <c r="B44" s="16" t="s">
        <v>70</v>
      </c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</row>
    <row r="45" spans="1:19" x14ac:dyDescent="0.45">
      <c r="B45" s="16" t="s">
        <v>72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</row>
    <row r="46" spans="1:19" x14ac:dyDescent="0.45">
      <c r="B46" s="16" t="s">
        <v>74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</row>
    <row r="48" spans="1:19" x14ac:dyDescent="0.45">
      <c r="A48" s="16" t="s">
        <v>65</v>
      </c>
      <c r="B48" s="15" t="s">
        <v>113</v>
      </c>
    </row>
    <row r="49" spans="2:19" x14ac:dyDescent="0.45">
      <c r="B49" s="117" t="s">
        <v>114</v>
      </c>
      <c r="C49" s="118"/>
      <c r="D49" s="118"/>
      <c r="E49" s="118"/>
      <c r="F49" s="119"/>
      <c r="G49" s="79">
        <f>IF(D9="","",D9)</f>
        <v>1</v>
      </c>
      <c r="H49" s="80">
        <f>IF(D13="","",D13)</f>
        <v>2</v>
      </c>
      <c r="I49" s="80">
        <f>IF(D17="","",D17)</f>
        <v>3</v>
      </c>
      <c r="J49" s="80">
        <f>IF(D21="","",D21)</f>
        <v>4</v>
      </c>
      <c r="K49" s="80">
        <f>IF(D25="","",D25)</f>
        <v>5</v>
      </c>
      <c r="L49" s="80">
        <f>IF(D29="","",D29)</f>
        <v>6</v>
      </c>
      <c r="M49" s="81">
        <f>IF(D33="","",D33)</f>
        <v>7</v>
      </c>
    </row>
    <row r="50" spans="2:19" x14ac:dyDescent="0.45">
      <c r="B50" s="179" t="s">
        <v>115</v>
      </c>
      <c r="C50" s="180"/>
      <c r="D50" s="180"/>
      <c r="E50" s="180"/>
      <c r="F50" s="181"/>
      <c r="G50" s="82" t="str">
        <f>IF(A9="","",A9)</f>
        <v>空冷</v>
      </c>
      <c r="H50" s="83" t="str">
        <f>IF(A13="","",A13)</f>
        <v>水冷</v>
      </c>
      <c r="I50" s="83" t="str">
        <f>IF(A17="","",A17)</f>
        <v>ターボ他</v>
      </c>
      <c r="J50" s="83" t="str">
        <f>IF(A21="","",A21)</f>
        <v>空冷</v>
      </c>
      <c r="K50" s="83" t="str">
        <f>IF(A25="","",A25)</f>
        <v>水冷</v>
      </c>
      <c r="L50" s="83" t="str">
        <f>IF(A29="","",A29)</f>
        <v>ターボ他</v>
      </c>
      <c r="M50" s="84" t="str">
        <f>IF(A33="","",A33)</f>
        <v>ターボ他</v>
      </c>
    </row>
    <row r="51" spans="2:19" x14ac:dyDescent="0.45">
      <c r="B51" s="182" t="s">
        <v>116</v>
      </c>
      <c r="C51" s="183"/>
      <c r="D51" s="184"/>
      <c r="E51" s="191" t="s">
        <v>117</v>
      </c>
      <c r="F51" s="85" t="s">
        <v>118</v>
      </c>
      <c r="G51" s="86" t="e">
        <f>S9/S11</f>
        <v>#DIV/0!</v>
      </c>
      <c r="H51" s="87" t="e">
        <f>S13/S15</f>
        <v>#DIV/0!</v>
      </c>
      <c r="I51" s="87" t="e">
        <f>S17/S19</f>
        <v>#DIV/0!</v>
      </c>
      <c r="J51" s="87" t="e">
        <f>S21/S23</f>
        <v>#DIV/0!</v>
      </c>
      <c r="K51" s="87" t="e">
        <f>S25/S27</f>
        <v>#DIV/0!</v>
      </c>
      <c r="L51" s="87" t="e">
        <f>S29/S31</f>
        <v>#DIV/0!</v>
      </c>
      <c r="M51" s="88" t="e">
        <f>S33/S35</f>
        <v>#DIV/0!</v>
      </c>
    </row>
    <row r="52" spans="2:19" x14ac:dyDescent="0.45">
      <c r="B52" s="185"/>
      <c r="C52" s="186"/>
      <c r="D52" s="187"/>
      <c r="E52" s="191"/>
      <c r="F52" s="85" t="s">
        <v>119</v>
      </c>
      <c r="G52" s="86" t="e">
        <f>S10/S12</f>
        <v>#DIV/0!</v>
      </c>
      <c r="H52" s="87" t="e">
        <f>S14/S16</f>
        <v>#DIV/0!</v>
      </c>
      <c r="I52" s="87" t="e">
        <f>S18/S20</f>
        <v>#DIV/0!</v>
      </c>
      <c r="J52" s="87" t="e">
        <f>S22/S24</f>
        <v>#DIV/0!</v>
      </c>
      <c r="K52" s="87" t="e">
        <f>S26/S28</f>
        <v>#DIV/0!</v>
      </c>
      <c r="L52" s="87" t="e">
        <f>S30/S32</f>
        <v>#DIV/0!</v>
      </c>
      <c r="M52" s="88" t="e">
        <f>S34/S36</f>
        <v>#DIV/0!</v>
      </c>
    </row>
    <row r="53" spans="2:19" x14ac:dyDescent="0.45">
      <c r="B53" s="188"/>
      <c r="C53" s="189"/>
      <c r="D53" s="190"/>
      <c r="E53" s="191"/>
      <c r="F53" s="89" t="s">
        <v>120</v>
      </c>
      <c r="G53" s="90" t="e">
        <f>AVERAGE(G51:G52)</f>
        <v>#DIV/0!</v>
      </c>
      <c r="H53" s="91" t="e">
        <f>AVERAGE(H51:H52)</f>
        <v>#DIV/0!</v>
      </c>
      <c r="I53" s="91" t="e">
        <f t="shared" ref="I53:M53" si="3">AVERAGE(I51:I52)</f>
        <v>#DIV/0!</v>
      </c>
      <c r="J53" s="91" t="e">
        <f t="shared" si="3"/>
        <v>#DIV/0!</v>
      </c>
      <c r="K53" s="91" t="e">
        <f t="shared" si="3"/>
        <v>#DIV/0!</v>
      </c>
      <c r="L53" s="91" t="e">
        <f t="shared" si="3"/>
        <v>#DIV/0!</v>
      </c>
      <c r="M53" s="92" t="e">
        <f t="shared" si="3"/>
        <v>#DIV/0!</v>
      </c>
    </row>
    <row r="54" spans="2:19" x14ac:dyDescent="0.45">
      <c r="B54" s="192" t="s">
        <v>121</v>
      </c>
      <c r="C54" s="183"/>
      <c r="D54" s="184"/>
      <c r="E54" s="191" t="s">
        <v>122</v>
      </c>
      <c r="F54" s="193"/>
      <c r="G54" s="93">
        <v>4</v>
      </c>
      <c r="H54" s="94">
        <f>G54</f>
        <v>4</v>
      </c>
      <c r="I54" s="94">
        <f t="shared" ref="I54:M54" si="4">H54</f>
        <v>4</v>
      </c>
      <c r="J54" s="94">
        <f t="shared" si="4"/>
        <v>4</v>
      </c>
      <c r="K54" s="94">
        <f t="shared" si="4"/>
        <v>4</v>
      </c>
      <c r="L54" s="94">
        <f t="shared" si="4"/>
        <v>4</v>
      </c>
      <c r="M54" s="95">
        <f t="shared" si="4"/>
        <v>4</v>
      </c>
    </row>
    <row r="55" spans="2:19" x14ac:dyDescent="0.45">
      <c r="B55" s="185"/>
      <c r="C55" s="186"/>
      <c r="D55" s="187"/>
      <c r="E55" s="191" t="s">
        <v>123</v>
      </c>
      <c r="F55" s="193"/>
      <c r="G55" s="93">
        <v>5</v>
      </c>
      <c r="H55" s="94">
        <f t="shared" ref="H55:M56" si="5">G55</f>
        <v>5</v>
      </c>
      <c r="I55" s="94">
        <f t="shared" si="5"/>
        <v>5</v>
      </c>
      <c r="J55" s="94">
        <f t="shared" si="5"/>
        <v>5</v>
      </c>
      <c r="K55" s="94">
        <f t="shared" si="5"/>
        <v>5</v>
      </c>
      <c r="L55" s="94">
        <f t="shared" si="5"/>
        <v>5</v>
      </c>
      <c r="M55" s="95">
        <f t="shared" si="5"/>
        <v>5</v>
      </c>
    </row>
    <row r="56" spans="2:19" x14ac:dyDescent="0.45">
      <c r="B56" s="188"/>
      <c r="C56" s="189"/>
      <c r="D56" s="190"/>
      <c r="E56" s="191" t="s">
        <v>124</v>
      </c>
      <c r="F56" s="193"/>
      <c r="G56" s="93">
        <v>6</v>
      </c>
      <c r="H56" s="94">
        <f t="shared" si="5"/>
        <v>6</v>
      </c>
      <c r="I56" s="94">
        <f t="shared" si="5"/>
        <v>6</v>
      </c>
      <c r="J56" s="94">
        <f t="shared" si="5"/>
        <v>6</v>
      </c>
      <c r="K56" s="94">
        <f t="shared" si="5"/>
        <v>6</v>
      </c>
      <c r="L56" s="94">
        <f t="shared" si="5"/>
        <v>6</v>
      </c>
      <c r="M56" s="95">
        <f t="shared" si="5"/>
        <v>6</v>
      </c>
    </row>
    <row r="57" spans="2:19" x14ac:dyDescent="0.45">
      <c r="B57" s="175" t="s">
        <v>125</v>
      </c>
      <c r="C57" s="176"/>
      <c r="D57" s="176"/>
      <c r="E57" s="176"/>
      <c r="F57" s="177"/>
      <c r="G57" s="18" t="e">
        <f t="shared" ref="G57:M57" si="6">IF(G50="","－",IF(AND(G50="空冷",OR(G51&gt;=G54,G52&gt;=G54)=TRUE)=TRUE,"達成",IF(AND(G50="水冷",OR(G51&gt;=G55,G52&gt;=G55)=TRUE)=TRUE,"達成",IF(AND(G50="ターボ他",OR(G51&gt;=G56,G52&gt;=G56)=TRUE)=TRUE,"達成","未達"))))</f>
        <v>#DIV/0!</v>
      </c>
      <c r="H57" s="19" t="e">
        <f t="shared" si="6"/>
        <v>#DIV/0!</v>
      </c>
      <c r="I57" s="19" t="e">
        <f t="shared" si="6"/>
        <v>#DIV/0!</v>
      </c>
      <c r="J57" s="19" t="e">
        <f t="shared" si="6"/>
        <v>#DIV/0!</v>
      </c>
      <c r="K57" s="19" t="e">
        <f t="shared" si="6"/>
        <v>#DIV/0!</v>
      </c>
      <c r="L57" s="19" t="e">
        <f t="shared" si="6"/>
        <v>#DIV/0!</v>
      </c>
      <c r="M57" s="96" t="e">
        <f t="shared" si="6"/>
        <v>#DIV/0!</v>
      </c>
    </row>
    <row r="58" spans="2:19" x14ac:dyDescent="0.45">
      <c r="B58" s="178" t="s">
        <v>126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</row>
    <row r="60" spans="2:19" x14ac:dyDescent="0.45">
      <c r="G60" s="97"/>
      <c r="H60" s="97"/>
      <c r="I60" s="97"/>
      <c r="J60" s="97"/>
    </row>
    <row r="65" spans="2:2" x14ac:dyDescent="0.45">
      <c r="B65" s="213" t="s">
        <v>133</v>
      </c>
    </row>
  </sheetData>
  <sheetProtection algorithmName="SHA-512" hashValue="zBffIWwcVd9rU7s5RtfZBrTBZyxc5A4/E1kanI97qcH4ISDgkPmSlmNrHaQbae2u/XKrdgMDTf/cNWxPcy9CZA==" saltValue="DryexK3MOc6UkEcDVF0pSw==" spinCount="100000" sheet="1" objects="1" scenarios="1"/>
  <mergeCells count="50">
    <mergeCell ref="Q1:S1"/>
    <mergeCell ref="A3:S3"/>
    <mergeCell ref="P4:S4"/>
    <mergeCell ref="P5:S5"/>
    <mergeCell ref="A7:A8"/>
    <mergeCell ref="B7:C8"/>
    <mergeCell ref="D7:D8"/>
    <mergeCell ref="E7:E8"/>
    <mergeCell ref="F7:F8"/>
    <mergeCell ref="G7:S7"/>
    <mergeCell ref="A9:A12"/>
    <mergeCell ref="B9:C12"/>
    <mergeCell ref="D9:D12"/>
    <mergeCell ref="A13:A16"/>
    <mergeCell ref="B13:C16"/>
    <mergeCell ref="D13:D16"/>
    <mergeCell ref="A17:A20"/>
    <mergeCell ref="B17:C20"/>
    <mergeCell ref="D17:D20"/>
    <mergeCell ref="A21:A24"/>
    <mergeCell ref="B21:C24"/>
    <mergeCell ref="D21:D24"/>
    <mergeCell ref="I43:S43"/>
    <mergeCell ref="A25:A28"/>
    <mergeCell ref="B25:C28"/>
    <mergeCell ref="D25:D28"/>
    <mergeCell ref="A29:A32"/>
    <mergeCell ref="B29:C32"/>
    <mergeCell ref="D29:D32"/>
    <mergeCell ref="A33:A36"/>
    <mergeCell ref="B33:C36"/>
    <mergeCell ref="D33:D36"/>
    <mergeCell ref="A37:D40"/>
    <mergeCell ref="C43:H43"/>
    <mergeCell ref="C44:H44"/>
    <mergeCell ref="I44:S44"/>
    <mergeCell ref="C45:H45"/>
    <mergeCell ref="I45:S45"/>
    <mergeCell ref="C46:H46"/>
    <mergeCell ref="I46:S46"/>
    <mergeCell ref="B57:F57"/>
    <mergeCell ref="B58:S58"/>
    <mergeCell ref="B49:F49"/>
    <mergeCell ref="B50:F50"/>
    <mergeCell ref="B51:D53"/>
    <mergeCell ref="E51:E53"/>
    <mergeCell ref="B54:D56"/>
    <mergeCell ref="E54:F54"/>
    <mergeCell ref="E55:F55"/>
    <mergeCell ref="E56:F56"/>
  </mergeCells>
  <phoneticPr fontId="3"/>
  <dataValidations count="1">
    <dataValidation type="list" showInputMessage="1" showErrorMessage="1" sqref="A33 A29 A25 A21 A17 A9 A13">
      <formula1>$V$7:$V$10</formula1>
    </dataValidation>
  </dataValidations>
  <pageMargins left="0.11811023622047245" right="0.11811023622047245" top="0.94488188976377963" bottom="0.35433070866141736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　25号様式</vt:lpstr>
      <vt:lpstr>25号別紙</vt:lpstr>
      <vt:lpstr>フローシート（第25号別紙）</vt:lpstr>
      <vt:lpstr>26号様式</vt:lpstr>
      <vt:lpstr>26号別紙</vt:lpstr>
      <vt:lpstr>'　25号様式'!Print_Area</vt:lpstr>
      <vt:lpstr>'25号別紙'!Print_Area</vt:lpstr>
      <vt:lpstr>'26号別紙'!Print_Area</vt:lpstr>
      <vt:lpstr>'26号様式'!Print_Area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2023-08-15T07:37:34Z</dcterms:created>
  <dcterms:modified xsi:type="dcterms:W3CDTF">2023-08-15T09:47:23Z</dcterms:modified>
</cp:coreProperties>
</file>