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1\CNT\温暖化対策推進課\事業支援チーム\Ｒ５\18_地域熱供給事業における脱炭素対策先導事業\08_広報\HP\230817_HP公開\掲載ファイル\04_申請様式\02_交付申請\"/>
    </mc:Choice>
  </mc:AlternateContent>
  <bookViews>
    <workbookView xWindow="0" yWindow="0" windowWidth="21864" windowHeight="9684"/>
  </bookViews>
  <sheets>
    <sheet name="1号様式" sheetId="1" r:id="rId1"/>
    <sheet name="第1号別紙" sheetId="2" r:id="rId2"/>
    <sheet name="説明書（1号別紙）" sheetId="3" r:id="rId3"/>
    <sheet name="2号様式" sheetId="4" r:id="rId4"/>
    <sheet name="3号様式" sheetId="5" r:id="rId5"/>
    <sheet name="第3-2" sheetId="6" r:id="rId6"/>
    <sheet name="第3-3" sheetId="7" r:id="rId7"/>
    <sheet name="第3-4" sheetId="8" r:id="rId8"/>
    <sheet name="第3-5" sheetId="9" r:id="rId9"/>
    <sheet name="第3-6" sheetId="10" r:id="rId10"/>
  </sheets>
  <externalReferences>
    <externalReference r:id="rId11"/>
    <externalReference r:id="rId12"/>
    <externalReference r:id="rId13"/>
    <externalReference r:id="rId14"/>
  </externalReferences>
  <definedNames>
    <definedName name="_xlnm.Print_Area" localSheetId="0">'1号様式'!$B$1:$S$33</definedName>
    <definedName name="_xlnm.Print_Area" localSheetId="3">'2号様式'!$A$1:$N$34</definedName>
    <definedName name="_xlnm.Print_Area" localSheetId="4">'3号様式'!$A$1:$M$22</definedName>
    <definedName name="_xlnm.Print_Area" localSheetId="1">第1号別紙!$A$2:$H$60</definedName>
    <definedName name="_xlnm.Print_Area" localSheetId="5">'第3-2'!$A$1:$K$39</definedName>
    <definedName name="_xlnm.Print_Area" localSheetId="6">'第3-3'!$A$1:$Q$25</definedName>
    <definedName name="_xlnm.Print_Area" localSheetId="9">'第3-6'!$A$1:$AJ$25</definedName>
    <definedName name="test">[1]選択肢!#REF!</definedName>
    <definedName name="該当無し">[2]選択肢!#REF!</definedName>
    <definedName name="業種リスト">[2]産業分類!$A$2:$T$2</definedName>
    <definedName name="種類">[3]基本!$F$173:$F$174</definedName>
    <definedName name="別1その2">[4]対策!$K$2:$K$9</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4" l="1"/>
  <c r="H15" i="4"/>
  <c r="F15" i="4"/>
  <c r="H27" i="6"/>
  <c r="H32" i="6"/>
  <c r="J32" i="6" s="1"/>
  <c r="I39" i="6"/>
  <c r="H39" i="6"/>
  <c r="J39" i="6" s="1"/>
  <c r="I38" i="6"/>
  <c r="J38" i="6" s="1"/>
  <c r="H38" i="6"/>
  <c r="I37" i="6"/>
  <c r="H37" i="6"/>
  <c r="J37" i="6" s="1"/>
  <c r="I36" i="6"/>
  <c r="H36" i="6"/>
  <c r="J36" i="6" s="1"/>
  <c r="J35" i="6"/>
  <c r="I35" i="6"/>
  <c r="H35" i="6"/>
  <c r="I34" i="6"/>
  <c r="H34" i="6"/>
  <c r="J34" i="6" s="1"/>
  <c r="I33" i="6"/>
  <c r="H33" i="6"/>
  <c r="J33" i="6" s="1"/>
  <c r="I32" i="6"/>
  <c r="I31" i="6"/>
  <c r="H31" i="6"/>
  <c r="J31" i="6" s="1"/>
  <c r="I30" i="6"/>
  <c r="H30" i="6"/>
  <c r="J30" i="6" s="1"/>
  <c r="J29" i="6"/>
  <c r="I29" i="6"/>
  <c r="H29" i="6"/>
  <c r="I28" i="6"/>
  <c r="H28" i="6"/>
  <c r="J28" i="6" s="1"/>
  <c r="I27" i="6"/>
  <c r="J27" i="6" s="1"/>
  <c r="H22" i="6"/>
  <c r="H17" i="6"/>
  <c r="H10" i="6"/>
  <c r="J10" i="6" s="1"/>
  <c r="H11" i="6"/>
  <c r="H12" i="6"/>
  <c r="J12" i="6" s="1"/>
  <c r="H13" i="6"/>
  <c r="J13" i="6" s="1"/>
  <c r="I22" i="6"/>
  <c r="J22" i="6" s="1"/>
  <c r="J21" i="6"/>
  <c r="I21" i="6"/>
  <c r="H21" i="6"/>
  <c r="I20" i="6"/>
  <c r="H20" i="6"/>
  <c r="J20" i="6" s="1"/>
  <c r="I19" i="6"/>
  <c r="J19" i="6" s="1"/>
  <c r="H19" i="6"/>
  <c r="I18" i="6"/>
  <c r="H18" i="6"/>
  <c r="J18" i="6" s="1"/>
  <c r="I17" i="6"/>
  <c r="J17" i="6" s="1"/>
  <c r="I16" i="6"/>
  <c r="H16" i="6"/>
  <c r="J16" i="6" s="1"/>
  <c r="J14" i="6"/>
  <c r="I14" i="6"/>
  <c r="H14" i="6"/>
  <c r="I13" i="6"/>
  <c r="I12" i="6"/>
  <c r="J11" i="6"/>
  <c r="I11" i="6"/>
  <c r="I10" i="6"/>
  <c r="H15" i="6"/>
  <c r="I15" i="6"/>
  <c r="J15" i="6"/>
  <c r="F8" i="5"/>
  <c r="F7" i="5"/>
  <c r="F6" i="5"/>
  <c r="C3" i="2"/>
  <c r="C19" i="4"/>
  <c r="I24" i="4"/>
  <c r="C24" i="4"/>
  <c r="C21" i="4"/>
  <c r="Q23" i="8" l="1"/>
  <c r="P23" i="8"/>
  <c r="O23" i="8"/>
  <c r="N23" i="8"/>
  <c r="M23" i="8"/>
  <c r="L23" i="8"/>
  <c r="K23" i="8"/>
  <c r="J23" i="8"/>
  <c r="I23" i="8"/>
  <c r="H23" i="8"/>
  <c r="G23" i="8"/>
  <c r="F23" i="8"/>
  <c r="Q22" i="8"/>
  <c r="P22" i="8"/>
  <c r="O22" i="8"/>
  <c r="N22" i="8"/>
  <c r="M22" i="8"/>
  <c r="L22" i="8"/>
  <c r="K22" i="8"/>
  <c r="J22" i="8"/>
  <c r="I22" i="8"/>
  <c r="H22" i="8"/>
  <c r="G22" i="8"/>
  <c r="F22" i="8"/>
  <c r="Q21" i="8"/>
  <c r="P21" i="8"/>
  <c r="O21" i="8"/>
  <c r="N21" i="8"/>
  <c r="M21" i="8"/>
  <c r="L21" i="8"/>
  <c r="K21" i="8"/>
  <c r="J21" i="8"/>
  <c r="I21" i="8"/>
  <c r="H21" i="8"/>
  <c r="G21" i="8"/>
  <c r="F21" i="8"/>
  <c r="Q20" i="8"/>
  <c r="P20" i="8"/>
  <c r="O20" i="8"/>
  <c r="N20" i="8"/>
  <c r="M20" i="8"/>
  <c r="L20" i="8"/>
  <c r="K20" i="8"/>
  <c r="J20" i="8"/>
  <c r="I20" i="8"/>
  <c r="H20" i="8"/>
  <c r="G20" i="8"/>
  <c r="F20" i="8"/>
  <c r="Q19" i="8"/>
  <c r="P19" i="8"/>
  <c r="O19" i="8"/>
  <c r="N19" i="8"/>
  <c r="M19" i="8"/>
  <c r="L19" i="8"/>
  <c r="K19" i="8"/>
  <c r="J19" i="8"/>
  <c r="I19" i="8"/>
  <c r="H19" i="8"/>
  <c r="G19" i="8"/>
  <c r="F19" i="8"/>
  <c r="Q18" i="8"/>
  <c r="P18" i="8"/>
  <c r="O18" i="8"/>
  <c r="N18" i="8"/>
  <c r="M18" i="8"/>
  <c r="L18" i="8"/>
  <c r="K18" i="8"/>
  <c r="J18" i="8"/>
  <c r="I18" i="8"/>
  <c r="H18" i="8"/>
  <c r="G18" i="8"/>
  <c r="F18" i="8"/>
  <c r="R17" i="8"/>
  <c r="R23" i="8" s="1"/>
  <c r="R16" i="8"/>
  <c r="R15" i="8"/>
  <c r="R22" i="8" s="1"/>
  <c r="R14" i="8"/>
  <c r="R13" i="8"/>
  <c r="R12" i="8"/>
  <c r="R21" i="8" s="1"/>
  <c r="R11" i="8"/>
  <c r="R10" i="8"/>
  <c r="R20" i="8" s="1"/>
  <c r="R9" i="8"/>
  <c r="R19" i="8" s="1"/>
  <c r="R8" i="8"/>
  <c r="R7" i="8"/>
  <c r="R6" i="8"/>
  <c r="R18" i="8" s="1"/>
  <c r="N25" i="7"/>
  <c r="M25" i="7"/>
  <c r="F25" i="7"/>
  <c r="E25" i="7"/>
  <c r="Q24" i="7"/>
  <c r="P24" i="7"/>
  <c r="O24" i="7"/>
  <c r="N24" i="7"/>
  <c r="M24" i="7"/>
  <c r="L24" i="7"/>
  <c r="K24" i="7"/>
  <c r="J24" i="7"/>
  <c r="I24" i="7"/>
  <c r="H24" i="7"/>
  <c r="G24" i="7"/>
  <c r="F24" i="7"/>
  <c r="E24" i="7"/>
  <c r="Q23" i="7"/>
  <c r="Q22" i="7"/>
  <c r="Q21" i="7"/>
  <c r="Q20" i="7"/>
  <c r="Q19" i="7"/>
  <c r="Q18" i="7"/>
  <c r="Q17" i="7"/>
  <c r="Q16" i="7"/>
  <c r="Q15" i="7"/>
  <c r="Q14" i="7"/>
  <c r="Q13" i="7"/>
  <c r="Q12" i="7"/>
  <c r="P10" i="7"/>
  <c r="P25" i="7" s="1"/>
  <c r="O10" i="7"/>
  <c r="O25" i="7" s="1"/>
  <c r="N10" i="7"/>
  <c r="M10" i="7"/>
  <c r="L10" i="7"/>
  <c r="L25" i="7" s="1"/>
  <c r="K10" i="7"/>
  <c r="K25" i="7" s="1"/>
  <c r="J10" i="7"/>
  <c r="J25" i="7" s="1"/>
  <c r="I10" i="7"/>
  <c r="I25" i="7" s="1"/>
  <c r="H10" i="7"/>
  <c r="H25" i="7" s="1"/>
  <c r="G10" i="7"/>
  <c r="G25" i="7" s="1"/>
  <c r="F10" i="7"/>
  <c r="E10" i="7"/>
  <c r="Q9" i="7"/>
  <c r="Q8" i="7"/>
  <c r="Q7" i="7"/>
  <c r="Q6" i="7"/>
  <c r="Q10" i="7" s="1"/>
  <c r="Q25" i="7" s="1"/>
  <c r="K39" i="6"/>
  <c r="K38" i="6"/>
  <c r="K37" i="6"/>
  <c r="K36" i="6"/>
  <c r="K35" i="6"/>
  <c r="K34" i="6"/>
  <c r="K33" i="6"/>
  <c r="K32" i="6"/>
  <c r="K31" i="6"/>
  <c r="K30" i="6"/>
  <c r="K29" i="6"/>
  <c r="K28" i="6"/>
  <c r="K27" i="6"/>
  <c r="F53" i="2"/>
  <c r="F52" i="2"/>
  <c r="F51" i="2"/>
  <c r="F50" i="2"/>
  <c r="F48" i="2"/>
  <c r="F47" i="2"/>
  <c r="F46" i="2"/>
  <c r="F45" i="2"/>
  <c r="F44" i="2"/>
  <c r="F43" i="2"/>
  <c r="F42" i="2" s="1"/>
  <c r="H40" i="2"/>
  <c r="F36" i="2"/>
  <c r="F35" i="2"/>
  <c r="F34" i="2"/>
  <c r="F33" i="2"/>
  <c r="F32" i="2" s="1"/>
  <c r="G32" i="2" s="1"/>
  <c r="F28" i="2"/>
  <c r="F27" i="2"/>
  <c r="F24" i="2" s="1"/>
  <c r="G24" i="2" s="1"/>
  <c r="F26" i="2"/>
  <c r="F25" i="2"/>
  <c r="F20" i="2"/>
  <c r="F19" i="2"/>
  <c r="F18" i="2"/>
  <c r="F17" i="2"/>
  <c r="F15" i="2"/>
  <c r="F14" i="2"/>
  <c r="F13" i="2"/>
  <c r="F12" i="2"/>
  <c r="F11" i="2"/>
  <c r="F10" i="2"/>
  <c r="F9" i="2"/>
  <c r="F16" i="2" l="1"/>
  <c r="G16" i="2" s="1"/>
  <c r="F8" i="2"/>
  <c r="G8" i="2" s="1"/>
  <c r="G40" i="2" s="1"/>
  <c r="G41" i="2" s="1"/>
  <c r="F49" i="2"/>
  <c r="F54" i="2" s="1"/>
  <c r="F40" i="2" l="1"/>
  <c r="D55" i="2" s="1"/>
  <c r="D56" i="2" l="1"/>
  <c r="D58" i="2" s="1"/>
</calcChain>
</file>

<file path=xl/comments1.xml><?xml version="1.0" encoding="utf-8"?>
<comments xmlns="http://schemas.openxmlformats.org/spreadsheetml/2006/main">
  <authors>
    <author>作成者</author>
  </authors>
  <commentList>
    <comment ref="D9" authorId="0" shapeId="0">
      <text>
        <r>
          <rPr>
            <sz val="9"/>
            <color indexed="81"/>
            <rFont val="MS P ゴシック"/>
            <family val="3"/>
            <charset val="128"/>
          </rPr>
          <t>単価の記入では、</t>
        </r>
        <r>
          <rPr>
            <b/>
            <u/>
            <sz val="9"/>
            <color indexed="81"/>
            <rFont val="MS P ゴシック"/>
            <family val="3"/>
            <charset val="128"/>
          </rPr>
          <t>小数点以下3桁まで入力</t>
        </r>
        <r>
          <rPr>
            <sz val="9"/>
            <color indexed="81"/>
            <rFont val="MS P ゴシック"/>
            <family val="3"/>
            <charset val="128"/>
          </rPr>
          <t xml:space="preserve">してください。
</t>
        </r>
      </text>
    </comment>
  </commentList>
</comments>
</file>

<file path=xl/sharedStrings.xml><?xml version="1.0" encoding="utf-8"?>
<sst xmlns="http://schemas.openxmlformats.org/spreadsheetml/2006/main" count="418" uniqueCount="249">
  <si>
    <t xml:space="preserve">第１号様式（第８条関係)  </t>
    <phoneticPr fontId="6"/>
  </si>
  <si>
    <t>令和</t>
    <rPh sb="0" eb="2">
      <t>レイワ</t>
    </rPh>
    <phoneticPr fontId="5"/>
  </si>
  <si>
    <t>年</t>
    <rPh sb="0" eb="1">
      <t>ネン</t>
    </rPh>
    <phoneticPr fontId="6"/>
  </si>
  <si>
    <r>
      <rPr>
        <sz val="11"/>
        <color indexed="8"/>
        <rFont val="ＭＳ Ｐ明朝"/>
        <family val="1"/>
        <charset val="128"/>
      </rPr>
      <t>月</t>
    </r>
    <rPh sb="0" eb="1">
      <t>ツキ</t>
    </rPh>
    <phoneticPr fontId="6"/>
  </si>
  <si>
    <r>
      <rPr>
        <sz val="11"/>
        <color indexed="8"/>
        <rFont val="ＭＳ Ｐ明朝"/>
        <family val="1"/>
        <charset val="128"/>
      </rPr>
      <t>日</t>
    </r>
    <rPh sb="0" eb="1">
      <t>ヒ</t>
    </rPh>
    <phoneticPr fontId="6"/>
  </si>
  <si>
    <t>公益財団法人　東京都環境公社</t>
    <rPh sb="0" eb="2">
      <t>コウエキ</t>
    </rPh>
    <phoneticPr fontId="6"/>
  </si>
  <si>
    <t>理事長　殿</t>
    <phoneticPr fontId="6"/>
  </si>
  <si>
    <t>（助成対象事業者）</t>
    <rPh sb="1" eb="3">
      <t>ジョセイ</t>
    </rPh>
    <rPh sb="3" eb="5">
      <t>タイショウ</t>
    </rPh>
    <phoneticPr fontId="6"/>
  </si>
  <si>
    <r>
      <rPr>
        <sz val="11"/>
        <color indexed="8"/>
        <rFont val="ＭＳ Ｐ明朝"/>
        <family val="1"/>
        <charset val="128"/>
      </rPr>
      <t>住　所</t>
    </r>
  </si>
  <si>
    <t>〒</t>
    <phoneticPr fontId="8"/>
  </si>
  <si>
    <t>－</t>
    <phoneticPr fontId="6"/>
  </si>
  <si>
    <t>－</t>
    <phoneticPr fontId="8"/>
  </si>
  <si>
    <t>会社名</t>
    <rPh sb="0" eb="3">
      <t>カイシャメイ</t>
    </rPh>
    <phoneticPr fontId="6"/>
  </si>
  <si>
    <t>代表者名</t>
    <rPh sb="0" eb="3">
      <t>ダイヒョウシャ</t>
    </rPh>
    <rPh sb="3" eb="4">
      <t>メイ</t>
    </rPh>
    <phoneticPr fontId="6"/>
  </si>
  <si>
    <t>（リース事業者等）</t>
    <rPh sb="4" eb="7">
      <t>ジギョウシャ</t>
    </rPh>
    <rPh sb="7" eb="8">
      <t>トウ</t>
    </rPh>
    <phoneticPr fontId="5"/>
  </si>
  <si>
    <t>住　所</t>
  </si>
  <si>
    <t>会社名</t>
  </si>
  <si>
    <t>助成金交付申請書</t>
    <rPh sb="0" eb="3">
      <t>ジョセイキン</t>
    </rPh>
    <rPh sb="2" eb="3">
      <t>キン</t>
    </rPh>
    <phoneticPr fontId="6"/>
  </si>
  <si>
    <t>　地域熱供給事業における脱炭素対策先導事業助成金交付要綱（令和５年８月17日付５都環公地温第1860号） 第８条の規定に基づき、助成金の交付について関係書類を添えて、次のとおり申請します。</t>
    <phoneticPr fontId="5"/>
  </si>
  <si>
    <t>記</t>
    <rPh sb="0" eb="1">
      <t>キ</t>
    </rPh>
    <phoneticPr fontId="6"/>
  </si>
  <si>
    <t>事業の名称</t>
    <rPh sb="0" eb="2">
      <t>ジギョウ</t>
    </rPh>
    <phoneticPr fontId="6"/>
  </si>
  <si>
    <t>事業所所在地</t>
    <rPh sb="0" eb="3">
      <t>ジギョウショ</t>
    </rPh>
    <rPh sb="3" eb="5">
      <t>ショザイ</t>
    </rPh>
    <rPh sb="5" eb="6">
      <t>チ</t>
    </rPh>
    <phoneticPr fontId="5"/>
  </si>
  <si>
    <t>（住　所）</t>
    <rPh sb="1" eb="2">
      <t>ジュウ</t>
    </rPh>
    <rPh sb="3" eb="4">
      <t>ショ</t>
    </rPh>
    <phoneticPr fontId="5"/>
  </si>
  <si>
    <t>（名　称）</t>
    <rPh sb="1" eb="2">
      <t>ナ</t>
    </rPh>
    <rPh sb="3" eb="4">
      <t>ショウ</t>
    </rPh>
    <phoneticPr fontId="5"/>
  </si>
  <si>
    <t>助成金交付申請額等</t>
    <rPh sb="0" eb="2">
      <t>ジョセイ</t>
    </rPh>
    <rPh sb="2" eb="3">
      <t>キン</t>
    </rPh>
    <rPh sb="8" eb="9">
      <t>トウ</t>
    </rPh>
    <phoneticPr fontId="6"/>
  </si>
  <si>
    <t>(1) 助成対象事業に要する経費</t>
    <rPh sb="4" eb="6">
      <t>ジョセイ</t>
    </rPh>
    <rPh sb="6" eb="8">
      <t>タイショウ</t>
    </rPh>
    <rPh sb="8" eb="10">
      <t>ジギョウ</t>
    </rPh>
    <phoneticPr fontId="6"/>
  </si>
  <si>
    <t>円</t>
    <rPh sb="0" eb="1">
      <t>エン</t>
    </rPh>
    <phoneticPr fontId="5"/>
  </si>
  <si>
    <t>(1)の事業に要する経費</t>
    <rPh sb="4" eb="6">
      <t>ジギョウ</t>
    </rPh>
    <rPh sb="7" eb="8">
      <t>ヨウ</t>
    </rPh>
    <rPh sb="10" eb="12">
      <t>ケイヒ</t>
    </rPh>
    <phoneticPr fontId="5"/>
  </si>
  <si>
    <t>(2) 他助成金等受給（予定）額</t>
    <rPh sb="4" eb="5">
      <t>タ</t>
    </rPh>
    <rPh sb="5" eb="7">
      <t>ジョセイ</t>
    </rPh>
    <rPh sb="7" eb="8">
      <t>キン</t>
    </rPh>
    <rPh sb="8" eb="9">
      <t>トウ</t>
    </rPh>
    <rPh sb="9" eb="11">
      <t>ジュキュウ</t>
    </rPh>
    <rPh sb="12" eb="14">
      <t>ヨテイ</t>
    </rPh>
    <rPh sb="15" eb="16">
      <t>ガク</t>
    </rPh>
    <phoneticPr fontId="5"/>
  </si>
  <si>
    <t>円</t>
    <rPh sb="0" eb="1">
      <t>エン</t>
    </rPh>
    <phoneticPr fontId="6"/>
  </si>
  <si>
    <t>他の助成金又は補助金を受給又は需給予定の場合は、当該金額（その他執行団体等の補助金・助成金を申請しない場合は「0」）</t>
    <rPh sb="11" eb="13">
      <t>ジュキュウ</t>
    </rPh>
    <rPh sb="13" eb="14">
      <t>マタ</t>
    </rPh>
    <rPh sb="15" eb="17">
      <t>ジュキュウ</t>
    </rPh>
    <rPh sb="17" eb="19">
      <t>ヨテイ</t>
    </rPh>
    <rPh sb="20" eb="22">
      <t>バアイ</t>
    </rPh>
    <rPh sb="24" eb="26">
      <t>トウガイ</t>
    </rPh>
    <rPh sb="26" eb="28">
      <t>キンガク</t>
    </rPh>
    <phoneticPr fontId="5"/>
  </si>
  <si>
    <t>(3) 助成対象経費</t>
    <phoneticPr fontId="6"/>
  </si>
  <si>
    <t>(2)助成事業に要する経費から(3)他助成金等受給（予定）額を減じた額</t>
    <rPh sb="31" eb="32">
      <t>ゲン</t>
    </rPh>
    <rPh sb="34" eb="35">
      <t>ガク</t>
    </rPh>
    <phoneticPr fontId="5"/>
  </si>
  <si>
    <t>(4) 助成金交付申請額</t>
    <phoneticPr fontId="6"/>
  </si>
  <si>
    <t>(4)助成対象経費に該当の助成率を乗じた額又は該当の助成限度額のうち、いずれか低い額</t>
    <phoneticPr fontId="5"/>
  </si>
  <si>
    <t xml:space="preserve">会社名 </t>
    <rPh sb="0" eb="2">
      <t>カイシャ</t>
    </rPh>
    <rPh sb="2" eb="3">
      <t>ナ</t>
    </rPh>
    <phoneticPr fontId="6"/>
  </si>
  <si>
    <t>総括的連絡先</t>
    <rPh sb="0" eb="2">
      <t>ソウカツ</t>
    </rPh>
    <rPh sb="2" eb="3">
      <t>テキ</t>
    </rPh>
    <rPh sb="3" eb="5">
      <t>レンラク</t>
    </rPh>
    <rPh sb="5" eb="6">
      <t>サキ</t>
    </rPh>
    <phoneticPr fontId="6"/>
  </si>
  <si>
    <t>部課名</t>
    <rPh sb="0" eb="2">
      <t>ブカ</t>
    </rPh>
    <rPh sb="2" eb="3">
      <t>ナ</t>
    </rPh>
    <phoneticPr fontId="6"/>
  </si>
  <si>
    <t>担当者氏名</t>
    <rPh sb="0" eb="3">
      <t>タントウシャ</t>
    </rPh>
    <rPh sb="3" eb="5">
      <t>シメイ</t>
    </rPh>
    <phoneticPr fontId="6"/>
  </si>
  <si>
    <t>（電話番号</t>
    <phoneticPr fontId="6"/>
  </si>
  <si>
    <t>)</t>
    <phoneticPr fontId="5"/>
  </si>
  <si>
    <t>（携帯電話</t>
    <phoneticPr fontId="6"/>
  </si>
  <si>
    <t>（Eメール</t>
    <phoneticPr fontId="6"/>
  </si>
  <si>
    <t>消費税率：</t>
    <rPh sb="0" eb="3">
      <t>ショウヒゼイ</t>
    </rPh>
    <rPh sb="3" eb="4">
      <t>リツ</t>
    </rPh>
    <phoneticPr fontId="6"/>
  </si>
  <si>
    <t>％</t>
    <phoneticPr fontId="6"/>
  </si>
  <si>
    <t>第1号様式：別紙</t>
    <rPh sb="0" eb="1">
      <t>ダイ</t>
    </rPh>
    <rPh sb="2" eb="3">
      <t>ゴウ</t>
    </rPh>
    <rPh sb="3" eb="5">
      <t>ヨウシキ</t>
    </rPh>
    <rPh sb="6" eb="8">
      <t>ベッシ</t>
    </rPh>
    <phoneticPr fontId="6"/>
  </si>
  <si>
    <t>事業者名</t>
    <rPh sb="0" eb="3">
      <t>ジギョウシャ</t>
    </rPh>
    <rPh sb="3" eb="4">
      <t>ナ</t>
    </rPh>
    <phoneticPr fontId="6"/>
  </si>
  <si>
    <t>交付金申請内訳書</t>
    <rPh sb="0" eb="3">
      <t>コウフキン</t>
    </rPh>
    <rPh sb="3" eb="5">
      <t>シンセイ</t>
    </rPh>
    <rPh sb="5" eb="8">
      <t>ウチワケショ</t>
    </rPh>
    <phoneticPr fontId="6"/>
  </si>
  <si>
    <t>設備区分</t>
    <rPh sb="0" eb="2">
      <t>セツビ</t>
    </rPh>
    <rPh sb="2" eb="4">
      <t>クブン</t>
    </rPh>
    <phoneticPr fontId="6"/>
  </si>
  <si>
    <t>①助成事業に要する経費　　
（千円）</t>
    <rPh sb="1" eb="3">
      <t>ジョセイ</t>
    </rPh>
    <rPh sb="3" eb="5">
      <t>ジギョウ</t>
    </rPh>
    <rPh sb="6" eb="7">
      <t>ヨウ</t>
    </rPh>
    <rPh sb="9" eb="11">
      <t>ケイヒ</t>
    </rPh>
    <rPh sb="15" eb="16">
      <t>セン</t>
    </rPh>
    <rPh sb="16" eb="17">
      <t>エン</t>
    </rPh>
    <phoneticPr fontId="6"/>
  </si>
  <si>
    <t>②助成対象
経費
（千円）</t>
    <rPh sb="1" eb="3">
      <t>ジョセイ</t>
    </rPh>
    <rPh sb="3" eb="5">
      <t>タイショウ</t>
    </rPh>
    <rPh sb="6" eb="8">
      <t>ケイヒ</t>
    </rPh>
    <rPh sb="10" eb="12">
      <t>センエン</t>
    </rPh>
    <phoneticPr fontId="6"/>
  </si>
  <si>
    <t>③本助成金以外の助成金又は給付金の額（千円）</t>
    <rPh sb="1" eb="5">
      <t>ホンジョセイキン</t>
    </rPh>
    <rPh sb="5" eb="7">
      <t>イガイ</t>
    </rPh>
    <rPh sb="8" eb="11">
      <t>ジョセイキン</t>
    </rPh>
    <rPh sb="11" eb="12">
      <t>マタ</t>
    </rPh>
    <rPh sb="13" eb="16">
      <t>キュウフキン</t>
    </rPh>
    <rPh sb="17" eb="18">
      <t>ガク</t>
    </rPh>
    <rPh sb="19" eb="21">
      <t>センエン</t>
    </rPh>
    <phoneticPr fontId="5"/>
  </si>
  <si>
    <t>単価</t>
    <rPh sb="0" eb="2">
      <t>タンカ</t>
    </rPh>
    <phoneticPr fontId="6"/>
  </si>
  <si>
    <t>数量</t>
    <rPh sb="0" eb="2">
      <t>スウリョウ</t>
    </rPh>
    <phoneticPr fontId="6"/>
  </si>
  <si>
    <t>経費</t>
    <rPh sb="0" eb="2">
      <t>ケイヒ</t>
    </rPh>
    <phoneticPr fontId="6"/>
  </si>
  <si>
    <t>助成対象設備</t>
    <rPh sb="0" eb="2">
      <t>ジョセイ</t>
    </rPh>
    <rPh sb="2" eb="4">
      <t>タイショウ</t>
    </rPh>
    <rPh sb="4" eb="6">
      <t>セツビ</t>
    </rPh>
    <phoneticPr fontId="6"/>
  </si>
  <si>
    <t>空冷チラー設備設置</t>
    <rPh sb="0" eb="2">
      <t>クウレイ</t>
    </rPh>
    <rPh sb="5" eb="7">
      <t>セツビ</t>
    </rPh>
    <rPh sb="7" eb="9">
      <t>セッチ</t>
    </rPh>
    <phoneticPr fontId="5"/>
  </si>
  <si>
    <t>－</t>
  </si>
  <si>
    <t>空冷チラー設備</t>
    <rPh sb="0" eb="2">
      <t>クウレイ</t>
    </rPh>
    <rPh sb="5" eb="7">
      <t>セツビ</t>
    </rPh>
    <phoneticPr fontId="5"/>
  </si>
  <si>
    <t>空冷チラー設置工事費</t>
    <rPh sb="0" eb="2">
      <t>クウレイ</t>
    </rPh>
    <rPh sb="5" eb="7">
      <t>セッチ</t>
    </rPh>
    <rPh sb="7" eb="10">
      <t>コウジヒ</t>
    </rPh>
    <phoneticPr fontId="5"/>
  </si>
  <si>
    <t>水冷冷凍機設備設置</t>
    <rPh sb="0" eb="2">
      <t>スイレイ</t>
    </rPh>
    <rPh sb="2" eb="5">
      <t>レイトウキ</t>
    </rPh>
    <rPh sb="5" eb="9">
      <t>セツビセッチ</t>
    </rPh>
    <phoneticPr fontId="5"/>
  </si>
  <si>
    <t>水冷冷凍機設備</t>
    <rPh sb="0" eb="5">
      <t>スイレイレイトウキ</t>
    </rPh>
    <rPh sb="5" eb="7">
      <t>セツビ</t>
    </rPh>
    <phoneticPr fontId="5"/>
  </si>
  <si>
    <t>冷却塔設備</t>
    <rPh sb="0" eb="3">
      <t>レイキャクトウ</t>
    </rPh>
    <rPh sb="3" eb="5">
      <t>セツビ</t>
    </rPh>
    <phoneticPr fontId="5"/>
  </si>
  <si>
    <t>付帯設備</t>
    <rPh sb="0" eb="4">
      <t>フタイセツビ</t>
    </rPh>
    <phoneticPr fontId="5"/>
  </si>
  <si>
    <t>水冷冷凍機設置工事</t>
    <rPh sb="0" eb="5">
      <t>スイレイレイトウキ</t>
    </rPh>
    <rPh sb="5" eb="7">
      <t>セッチ</t>
    </rPh>
    <rPh sb="7" eb="9">
      <t>コウジ</t>
    </rPh>
    <phoneticPr fontId="5"/>
  </si>
  <si>
    <t>ターボ冷凍機設備設置</t>
    <rPh sb="3" eb="6">
      <t>レイトウキ</t>
    </rPh>
    <rPh sb="6" eb="10">
      <t>セツビセッチ</t>
    </rPh>
    <phoneticPr fontId="5"/>
  </si>
  <si>
    <t>ターボ冷凍機設備</t>
    <rPh sb="3" eb="6">
      <t>レイトウキ</t>
    </rPh>
    <rPh sb="6" eb="8">
      <t>セツビ</t>
    </rPh>
    <phoneticPr fontId="5"/>
  </si>
  <si>
    <t>ターボ冷凍機設置工事</t>
    <rPh sb="3" eb="6">
      <t>レイトウキ</t>
    </rPh>
    <rPh sb="6" eb="8">
      <t>セッチ</t>
    </rPh>
    <rPh sb="8" eb="10">
      <t>コウジ</t>
    </rPh>
    <phoneticPr fontId="5"/>
  </si>
  <si>
    <t>地域熱供給設備設計</t>
    <rPh sb="0" eb="5">
      <t>チイキネツキョウキュウ</t>
    </rPh>
    <rPh sb="5" eb="7">
      <t>セツビ</t>
    </rPh>
    <rPh sb="7" eb="9">
      <t>セッケイ</t>
    </rPh>
    <phoneticPr fontId="5"/>
  </si>
  <si>
    <t>地域熱供給設備詳細設計</t>
    <rPh sb="0" eb="5">
      <t>チイキネツキョウキュウ</t>
    </rPh>
    <rPh sb="5" eb="7">
      <t>セツビ</t>
    </rPh>
    <rPh sb="7" eb="11">
      <t>ショウサイセッケイ</t>
    </rPh>
    <phoneticPr fontId="5"/>
  </si>
  <si>
    <t>④助成対象経費合計</t>
    <rPh sb="1" eb="3">
      <t>ジョセイ</t>
    </rPh>
    <rPh sb="3" eb="5">
      <t>タイショウ</t>
    </rPh>
    <rPh sb="5" eb="7">
      <t>ケイヒ</t>
    </rPh>
    <rPh sb="7" eb="9">
      <t>ゴウケイ</t>
    </rPh>
    <phoneticPr fontId="6"/>
  </si>
  <si>
    <t>⑤交付申請額</t>
    <rPh sb="1" eb="3">
      <t>コウフ</t>
    </rPh>
    <rPh sb="3" eb="6">
      <t>シンセイガク</t>
    </rPh>
    <phoneticPr fontId="6"/>
  </si>
  <si>
    <t>千円</t>
    <rPh sb="0" eb="2">
      <t>センエン</t>
    </rPh>
    <phoneticPr fontId="5"/>
  </si>
  <si>
    <t>助成対象外設備</t>
    <rPh sb="0" eb="2">
      <t>ジョセイ</t>
    </rPh>
    <rPh sb="2" eb="4">
      <t>タイショウ</t>
    </rPh>
    <rPh sb="4" eb="5">
      <t>ガイ</t>
    </rPh>
    <rPh sb="5" eb="7">
      <t>セツビ</t>
    </rPh>
    <phoneticPr fontId="6"/>
  </si>
  <si>
    <t>その他工事費</t>
    <rPh sb="2" eb="3">
      <t>タ</t>
    </rPh>
    <rPh sb="3" eb="5">
      <t>コウジ</t>
    </rPh>
    <rPh sb="5" eb="6">
      <t>ヒ</t>
    </rPh>
    <phoneticPr fontId="6"/>
  </si>
  <si>
    <t>吸収式冷温水発生機設備</t>
    <rPh sb="0" eb="6">
      <t>キュウシュウシキレイオンスイ</t>
    </rPh>
    <rPh sb="6" eb="9">
      <t>ハッセイキ</t>
    </rPh>
    <rPh sb="9" eb="11">
      <t>セツビ</t>
    </rPh>
    <phoneticPr fontId="5"/>
  </si>
  <si>
    <t>吸収式冷温水発生機付帯設備</t>
    <rPh sb="0" eb="6">
      <t>キュウシュウシキレイオンスイ</t>
    </rPh>
    <rPh sb="6" eb="13">
      <t>ハッセイキフタイセツビ</t>
    </rPh>
    <phoneticPr fontId="5"/>
  </si>
  <si>
    <t>吸収式冷温水発生機設置工事</t>
    <rPh sb="0" eb="9">
      <t>キュウシュウシキレイオンスイハッセイキ</t>
    </rPh>
    <rPh sb="9" eb="11">
      <t>セッチ</t>
    </rPh>
    <rPh sb="11" eb="13">
      <t>コウジ</t>
    </rPh>
    <phoneticPr fontId="5"/>
  </si>
  <si>
    <t>地域熱供給区域拡大工事費</t>
    <rPh sb="0" eb="2">
      <t>チイキ</t>
    </rPh>
    <rPh sb="2" eb="3">
      <t>ネツ</t>
    </rPh>
    <rPh sb="3" eb="5">
      <t>キョウキュウ</t>
    </rPh>
    <rPh sb="5" eb="7">
      <t>クイキ</t>
    </rPh>
    <rPh sb="7" eb="9">
      <t>カクダイ</t>
    </rPh>
    <rPh sb="9" eb="12">
      <t>コウジヒ</t>
    </rPh>
    <phoneticPr fontId="5"/>
  </si>
  <si>
    <t>熱供給パイプライン設備設置工事</t>
    <rPh sb="0" eb="3">
      <t>ネツキョウキュウ</t>
    </rPh>
    <rPh sb="9" eb="11">
      <t>セツビ</t>
    </rPh>
    <rPh sb="11" eb="13">
      <t>セッチ</t>
    </rPh>
    <rPh sb="13" eb="15">
      <t>コウジ</t>
    </rPh>
    <phoneticPr fontId="5"/>
  </si>
  <si>
    <t>助成対象外経費合計</t>
    <rPh sb="0" eb="9">
      <t>ジョセイタイショウガイケイヒゴウケイ</t>
    </rPh>
    <phoneticPr fontId="6"/>
  </si>
  <si>
    <t>総計</t>
    <rPh sb="0" eb="1">
      <t>ソウ</t>
    </rPh>
    <phoneticPr fontId="6"/>
  </si>
  <si>
    <t>消費税等相当額</t>
    <rPh sb="0" eb="3">
      <t>ショウヒゼイ</t>
    </rPh>
    <rPh sb="3" eb="4">
      <t>トウ</t>
    </rPh>
    <rPh sb="4" eb="6">
      <t>ソウトウ</t>
    </rPh>
    <rPh sb="6" eb="7">
      <t>ガク</t>
    </rPh>
    <phoneticPr fontId="6"/>
  </si>
  <si>
    <t>推定総工事金額</t>
    <rPh sb="0" eb="2">
      <t>スイテイ</t>
    </rPh>
    <rPh sb="2" eb="3">
      <t>ソウ</t>
    </rPh>
    <rPh sb="3" eb="5">
      <t>コウジ</t>
    </rPh>
    <rPh sb="5" eb="7">
      <t>キンガク</t>
    </rPh>
    <phoneticPr fontId="6"/>
  </si>
  <si>
    <t>（助成事業に要する経費）</t>
    <rPh sb="1" eb="3">
      <t>ジョセイ</t>
    </rPh>
    <rPh sb="3" eb="5">
      <t>ジギョウ</t>
    </rPh>
    <rPh sb="6" eb="7">
      <t>ヨウ</t>
    </rPh>
    <rPh sb="9" eb="11">
      <t>ケイヒ</t>
    </rPh>
    <phoneticPr fontId="6"/>
  </si>
  <si>
    <t>Version</t>
    <phoneticPr fontId="6"/>
  </si>
  <si>
    <t>2023-07-10</t>
    <phoneticPr fontId="6"/>
  </si>
  <si>
    <t>（日本産業規格A列4番）</t>
    <rPh sb="1" eb="3">
      <t>ニホン</t>
    </rPh>
    <rPh sb="3" eb="5">
      <t>サンギョウ</t>
    </rPh>
    <rPh sb="5" eb="7">
      <t>キカク</t>
    </rPh>
    <rPh sb="8" eb="9">
      <t>レツ</t>
    </rPh>
    <rPh sb="10" eb="11">
      <t>バン</t>
    </rPh>
    <phoneticPr fontId="6"/>
  </si>
  <si>
    <t>（注）②の額が実施要綱第4条の第1項（5）に定める助成金額の限度額を超える時は、限度額を記入すること。</t>
    <rPh sb="1" eb="2">
      <t>チュウ</t>
    </rPh>
    <rPh sb="5" eb="6">
      <t>ガク</t>
    </rPh>
    <rPh sb="7" eb="9">
      <t>ジッシ</t>
    </rPh>
    <rPh sb="9" eb="11">
      <t>ヨウコウ</t>
    </rPh>
    <rPh sb="11" eb="12">
      <t>ダイ</t>
    </rPh>
    <rPh sb="13" eb="14">
      <t>ジョウ</t>
    </rPh>
    <rPh sb="15" eb="16">
      <t>ダイ</t>
    </rPh>
    <rPh sb="17" eb="18">
      <t>コウ</t>
    </rPh>
    <rPh sb="22" eb="23">
      <t>サダ</t>
    </rPh>
    <rPh sb="25" eb="27">
      <t>ジョセイ</t>
    </rPh>
    <rPh sb="27" eb="29">
      <t>キンガク</t>
    </rPh>
    <rPh sb="30" eb="32">
      <t>ゲンド</t>
    </rPh>
    <rPh sb="32" eb="33">
      <t>ガク</t>
    </rPh>
    <rPh sb="34" eb="35">
      <t>コ</t>
    </rPh>
    <rPh sb="37" eb="38">
      <t>トキ</t>
    </rPh>
    <rPh sb="40" eb="42">
      <t>ゲンド</t>
    </rPh>
    <rPh sb="42" eb="43">
      <t>ガク</t>
    </rPh>
    <rPh sb="44" eb="46">
      <t>キニュウ</t>
    </rPh>
    <phoneticPr fontId="6"/>
  </si>
  <si>
    <r>
      <t>注-1）</t>
    </r>
    <r>
      <rPr>
        <sz val="10.5"/>
        <color indexed="62"/>
        <rFont val="ＭＳ Ｐ明朝"/>
        <family val="1"/>
        <charset val="128"/>
      </rPr>
      <t>水色</t>
    </r>
    <r>
      <rPr>
        <sz val="10.5"/>
        <color indexed="8"/>
        <rFont val="ＭＳ Ｐ明朝"/>
        <family val="1"/>
        <charset val="128"/>
      </rPr>
      <t>で着色した部分に工事名や機器名を記入下さい。　</t>
    </r>
    <rPh sb="0" eb="1">
      <t>チュウ</t>
    </rPh>
    <phoneticPr fontId="6"/>
  </si>
  <si>
    <r>
      <t>注-2）また</t>
    </r>
    <r>
      <rPr>
        <sz val="10.5"/>
        <color indexed="13"/>
        <rFont val="ＭＳ Ｐ明朝"/>
        <family val="1"/>
        <charset val="128"/>
      </rPr>
      <t>黄色</t>
    </r>
    <r>
      <rPr>
        <sz val="10.5"/>
        <color indexed="8"/>
        <rFont val="ＭＳ Ｐ明朝"/>
        <family val="1"/>
        <charset val="128"/>
      </rPr>
      <t>で着色した部分に単価・数良及び工事費を記載下さい。</t>
    </r>
    <rPh sb="0" eb="1">
      <t>チュウ</t>
    </rPh>
    <phoneticPr fontId="6"/>
  </si>
  <si>
    <t>注-3）着色していない部分は保護を掛けていますので、修正できません。</t>
    <rPh sb="0" eb="1">
      <t>チュウ</t>
    </rPh>
    <rPh sb="4" eb="6">
      <t>チャクショク</t>
    </rPh>
    <rPh sb="11" eb="13">
      <t>ブブン</t>
    </rPh>
    <rPh sb="14" eb="16">
      <t>ホゴ</t>
    </rPh>
    <rPh sb="17" eb="18">
      <t>カ</t>
    </rPh>
    <rPh sb="26" eb="28">
      <t>シュウセイ</t>
    </rPh>
    <phoneticPr fontId="6"/>
  </si>
  <si>
    <t>第1号様式：別紙「交付金申請内訳書」記入説明書</t>
    <rPh sb="0" eb="1">
      <t>ダイ</t>
    </rPh>
    <rPh sb="2" eb="3">
      <t>ゴウ</t>
    </rPh>
    <rPh sb="3" eb="5">
      <t>ヨウシキ</t>
    </rPh>
    <rPh sb="6" eb="8">
      <t>ベッシ</t>
    </rPh>
    <rPh sb="9" eb="12">
      <t>コウフキン</t>
    </rPh>
    <rPh sb="12" eb="14">
      <t>シンセイ</t>
    </rPh>
    <rPh sb="14" eb="17">
      <t>ウチワケショ</t>
    </rPh>
    <rPh sb="18" eb="20">
      <t>キニュウ</t>
    </rPh>
    <rPh sb="20" eb="22">
      <t>セツメイ</t>
    </rPh>
    <rPh sb="22" eb="23">
      <t>ショ</t>
    </rPh>
    <phoneticPr fontId="6"/>
  </si>
  <si>
    <t>＜全般＞</t>
    <rPh sb="1" eb="3">
      <t>ゼンパン</t>
    </rPh>
    <phoneticPr fontId="6"/>
  </si>
  <si>
    <t>1. 着色部以外のセルは保護が掛かっていますので、着色部のみ入力してください。</t>
    <rPh sb="3" eb="5">
      <t>チャクショク</t>
    </rPh>
    <rPh sb="5" eb="6">
      <t>ブ</t>
    </rPh>
    <rPh sb="6" eb="8">
      <t>イガイ</t>
    </rPh>
    <rPh sb="12" eb="14">
      <t>ホゴ</t>
    </rPh>
    <rPh sb="15" eb="16">
      <t>カ</t>
    </rPh>
    <rPh sb="25" eb="27">
      <t>チャクショク</t>
    </rPh>
    <rPh sb="27" eb="28">
      <t>ブ</t>
    </rPh>
    <rPh sb="30" eb="32">
      <t>ニュウリョク</t>
    </rPh>
    <phoneticPr fontId="6"/>
  </si>
  <si>
    <t>2.項目数が不足する場合は、クール・ネット東京のヘルプデスクにお問い合わせください。</t>
    <rPh sb="2" eb="5">
      <t>コウモクスウ</t>
    </rPh>
    <rPh sb="6" eb="8">
      <t>フソク</t>
    </rPh>
    <rPh sb="10" eb="12">
      <t>バアイ</t>
    </rPh>
    <rPh sb="21" eb="23">
      <t>トウキョウ</t>
    </rPh>
    <rPh sb="32" eb="33">
      <t>ト</t>
    </rPh>
    <rPh sb="34" eb="35">
      <t>ア</t>
    </rPh>
    <phoneticPr fontId="6"/>
  </si>
  <si>
    <t>　</t>
    <phoneticPr fontId="6"/>
  </si>
  <si>
    <t>3.本EXCELファイルは、各シートに計算式が設定されていますので、シート保護を掛けています。</t>
    <rPh sb="2" eb="3">
      <t>ホン</t>
    </rPh>
    <rPh sb="14" eb="15">
      <t>カク</t>
    </rPh>
    <rPh sb="19" eb="21">
      <t>ケイサン</t>
    </rPh>
    <rPh sb="21" eb="22">
      <t>シキ</t>
    </rPh>
    <rPh sb="23" eb="25">
      <t>セッテイ</t>
    </rPh>
    <rPh sb="37" eb="39">
      <t>ホゴ</t>
    </rPh>
    <rPh sb="40" eb="41">
      <t>カ</t>
    </rPh>
    <phoneticPr fontId="6"/>
  </si>
  <si>
    <t>＜個別＞</t>
    <rPh sb="1" eb="3">
      <t>コベツ</t>
    </rPh>
    <phoneticPr fontId="6"/>
  </si>
  <si>
    <t>1.設備区分（水色部分）の記載は、記載例を参考にしてください。</t>
    <rPh sb="2" eb="4">
      <t>セツビ</t>
    </rPh>
    <rPh sb="4" eb="6">
      <t>クブン</t>
    </rPh>
    <rPh sb="7" eb="9">
      <t>ミズイロ</t>
    </rPh>
    <rPh sb="9" eb="11">
      <t>ブブン</t>
    </rPh>
    <rPh sb="13" eb="15">
      <t>キサイ</t>
    </rPh>
    <rPh sb="17" eb="19">
      <t>キサイ</t>
    </rPh>
    <rPh sb="19" eb="20">
      <t>レイ</t>
    </rPh>
    <rPh sb="21" eb="23">
      <t>サンコウ</t>
    </rPh>
    <phoneticPr fontId="6"/>
  </si>
  <si>
    <t>　また、小項目には、機器（仕様・型番明記）・付属品・工事費及び工事に直接係る諸経費も記入すること。</t>
    <rPh sb="4" eb="5">
      <t>ショウ</t>
    </rPh>
    <rPh sb="5" eb="7">
      <t>コウモク</t>
    </rPh>
    <rPh sb="10" eb="12">
      <t>キキ</t>
    </rPh>
    <rPh sb="13" eb="15">
      <t>シヨウ</t>
    </rPh>
    <rPh sb="16" eb="18">
      <t>カタバン</t>
    </rPh>
    <rPh sb="18" eb="20">
      <t>メイキ</t>
    </rPh>
    <rPh sb="22" eb="24">
      <t>フゾク</t>
    </rPh>
    <rPh sb="24" eb="25">
      <t>ヒン</t>
    </rPh>
    <rPh sb="26" eb="28">
      <t>コウジ</t>
    </rPh>
    <rPh sb="29" eb="30">
      <t>オヨ</t>
    </rPh>
    <rPh sb="31" eb="33">
      <t>コウジ</t>
    </rPh>
    <rPh sb="34" eb="36">
      <t>チョクセツ</t>
    </rPh>
    <rPh sb="36" eb="37">
      <t>カカワ</t>
    </rPh>
    <rPh sb="38" eb="41">
      <t>ショケイヒ</t>
    </rPh>
    <rPh sb="42" eb="44">
      <t>キニュウ</t>
    </rPh>
    <phoneticPr fontId="6"/>
  </si>
  <si>
    <t>2.単価は、千円単位での入力ですが、1円単位まで入力してください。</t>
    <rPh sb="2" eb="4">
      <t>タンカ</t>
    </rPh>
    <rPh sb="6" eb="8">
      <t>センエン</t>
    </rPh>
    <rPh sb="8" eb="10">
      <t>タンイ</t>
    </rPh>
    <rPh sb="12" eb="14">
      <t>ニュウリョク</t>
    </rPh>
    <rPh sb="19" eb="20">
      <t>エン</t>
    </rPh>
    <rPh sb="20" eb="22">
      <t>タンイ</t>
    </rPh>
    <rPh sb="24" eb="26">
      <t>ニュウリョク</t>
    </rPh>
    <phoneticPr fontId="6"/>
  </si>
  <si>
    <t>3.数量は、整数で入力してください。</t>
    <rPh sb="2" eb="3">
      <t>スウ</t>
    </rPh>
    <rPh sb="3" eb="4">
      <t>リョウ</t>
    </rPh>
    <rPh sb="6" eb="8">
      <t>セイスウ</t>
    </rPh>
    <rPh sb="9" eb="11">
      <t>ニュウリョク</t>
    </rPh>
    <phoneticPr fontId="6"/>
  </si>
  <si>
    <t>4.単価と数量を入力すると、機器費は自動計算され、千円単位（千円以下1桁）で表示されます。</t>
    <rPh sb="2" eb="4">
      <t>タンカ</t>
    </rPh>
    <rPh sb="5" eb="7">
      <t>スウリョウ</t>
    </rPh>
    <rPh sb="8" eb="10">
      <t>ニュウリョク</t>
    </rPh>
    <rPh sb="14" eb="16">
      <t>キキ</t>
    </rPh>
    <rPh sb="16" eb="17">
      <t>ヒ</t>
    </rPh>
    <rPh sb="18" eb="20">
      <t>ジドウ</t>
    </rPh>
    <rPh sb="20" eb="22">
      <t>ケイサン</t>
    </rPh>
    <rPh sb="25" eb="27">
      <t>センエン</t>
    </rPh>
    <rPh sb="27" eb="29">
      <t>タンイ</t>
    </rPh>
    <rPh sb="30" eb="32">
      <t>センエン</t>
    </rPh>
    <rPh sb="32" eb="34">
      <t>イカ</t>
    </rPh>
    <rPh sb="35" eb="36">
      <t>ケタ</t>
    </rPh>
    <rPh sb="38" eb="40">
      <t>ヒョウジ</t>
    </rPh>
    <phoneticPr fontId="6"/>
  </si>
  <si>
    <t>5.工事費は、千円単位で入力ですが、単価と同様に小数点以下3桁まで入力してください。</t>
    <rPh sb="2" eb="4">
      <t>コウジ</t>
    </rPh>
    <rPh sb="4" eb="5">
      <t>ヒ</t>
    </rPh>
    <rPh sb="7" eb="9">
      <t>センエン</t>
    </rPh>
    <rPh sb="9" eb="11">
      <t>タンイ</t>
    </rPh>
    <rPh sb="12" eb="14">
      <t>ニュウリョク</t>
    </rPh>
    <rPh sb="18" eb="20">
      <t>タンカ</t>
    </rPh>
    <rPh sb="21" eb="23">
      <t>ドウヨウ</t>
    </rPh>
    <rPh sb="24" eb="27">
      <t>ショウスウテン</t>
    </rPh>
    <rPh sb="27" eb="29">
      <t>イカ</t>
    </rPh>
    <rPh sb="30" eb="31">
      <t>ケタ</t>
    </rPh>
    <rPh sb="33" eb="35">
      <t>ニュウリョク</t>
    </rPh>
    <phoneticPr fontId="6"/>
  </si>
  <si>
    <t>6.助成対象経費は、設備区分の機器費＋工事費の合計を千円以下1桁を切り捨てて、千円単位で表示します。</t>
    <rPh sb="2" eb="4">
      <t>ジョセイ</t>
    </rPh>
    <rPh sb="4" eb="6">
      <t>タイショウ</t>
    </rPh>
    <rPh sb="6" eb="7">
      <t>ケイ</t>
    </rPh>
    <rPh sb="7" eb="8">
      <t>ヒ</t>
    </rPh>
    <rPh sb="10" eb="12">
      <t>セツビ</t>
    </rPh>
    <rPh sb="12" eb="14">
      <t>クブン</t>
    </rPh>
    <rPh sb="15" eb="17">
      <t>キキ</t>
    </rPh>
    <rPh sb="17" eb="18">
      <t>ヒ</t>
    </rPh>
    <rPh sb="19" eb="21">
      <t>コウジ</t>
    </rPh>
    <rPh sb="21" eb="22">
      <t>ヒ</t>
    </rPh>
    <rPh sb="23" eb="25">
      <t>ゴウケイ</t>
    </rPh>
    <rPh sb="26" eb="28">
      <t>センエン</t>
    </rPh>
    <rPh sb="28" eb="30">
      <t>イカ</t>
    </rPh>
    <rPh sb="31" eb="32">
      <t>ケタ</t>
    </rPh>
    <rPh sb="33" eb="34">
      <t>キ</t>
    </rPh>
    <rPh sb="35" eb="36">
      <t>ス</t>
    </rPh>
    <rPh sb="39" eb="41">
      <t>センエン</t>
    </rPh>
    <rPh sb="41" eb="43">
      <t>タンイ</t>
    </rPh>
    <rPh sb="44" eb="46">
      <t>ヒョウジ</t>
    </rPh>
    <phoneticPr fontId="6"/>
  </si>
  <si>
    <t>7.本助成金以外の助成金又は給付金を受領予定の場合は、③の『本助成金以外の助成金又は給付金助成』の欄に記載してください。</t>
    <rPh sb="2" eb="3">
      <t>ホン</t>
    </rPh>
    <rPh sb="3" eb="6">
      <t>ジョセイキン</t>
    </rPh>
    <rPh sb="6" eb="8">
      <t>イガイ</t>
    </rPh>
    <rPh sb="9" eb="12">
      <t>ジョセイキン</t>
    </rPh>
    <rPh sb="12" eb="13">
      <t>マタ</t>
    </rPh>
    <rPh sb="14" eb="17">
      <t>キュウフキン</t>
    </rPh>
    <rPh sb="18" eb="20">
      <t>ジュリョウ</t>
    </rPh>
    <rPh sb="20" eb="22">
      <t>ヨテイ</t>
    </rPh>
    <rPh sb="23" eb="25">
      <t>バアイ</t>
    </rPh>
    <rPh sb="45" eb="47">
      <t>ジョセイ</t>
    </rPh>
    <rPh sb="49" eb="50">
      <t>ラン</t>
    </rPh>
    <rPh sb="51" eb="53">
      <t>キサイ</t>
    </rPh>
    <phoneticPr fontId="6"/>
  </si>
  <si>
    <t>8.助成対象経費、交付申請額は自動計算されます。</t>
    <rPh sb="2" eb="4">
      <t>ジョセイ</t>
    </rPh>
    <rPh sb="4" eb="6">
      <t>タイショウ</t>
    </rPh>
    <rPh sb="6" eb="7">
      <t>ケイ</t>
    </rPh>
    <rPh sb="7" eb="8">
      <t>ヒ</t>
    </rPh>
    <rPh sb="9" eb="11">
      <t>コウフ</t>
    </rPh>
    <rPh sb="11" eb="13">
      <t>シンセイ</t>
    </rPh>
    <rPh sb="13" eb="14">
      <t>ガク</t>
    </rPh>
    <rPh sb="15" eb="17">
      <t>ジドウ</t>
    </rPh>
    <rPh sb="17" eb="19">
      <t>ケイサン</t>
    </rPh>
    <phoneticPr fontId="6"/>
  </si>
  <si>
    <t>第２号様式（第８条関係）</t>
    <rPh sb="0" eb="1">
      <t>ダイ</t>
    </rPh>
    <rPh sb="2" eb="3">
      <t>ゴウ</t>
    </rPh>
    <rPh sb="3" eb="5">
      <t>ヨウシキ</t>
    </rPh>
    <rPh sb="6" eb="7">
      <t>ダイ</t>
    </rPh>
    <rPh sb="8" eb="9">
      <t>ジョウ</t>
    </rPh>
    <rPh sb="9" eb="11">
      <t>カンケイ</t>
    </rPh>
    <phoneticPr fontId="6"/>
  </si>
  <si>
    <t>誓　　約　　書</t>
    <rPh sb="0" eb="1">
      <t>チカイ</t>
    </rPh>
    <rPh sb="3" eb="4">
      <t>ヤク</t>
    </rPh>
    <rPh sb="6" eb="7">
      <t>ショ</t>
    </rPh>
    <phoneticPr fontId="6"/>
  </si>
  <si>
    <t>公益財団法人</t>
    <rPh sb="0" eb="2">
      <t>コウエキ</t>
    </rPh>
    <rPh sb="2" eb="4">
      <t>ザイダン</t>
    </rPh>
    <rPh sb="4" eb="6">
      <t>ホウジン</t>
    </rPh>
    <phoneticPr fontId="6"/>
  </si>
  <si>
    <t>東京都環境公社　理事長　殿</t>
    <rPh sb="0" eb="3">
      <t>トウキョウト</t>
    </rPh>
    <rPh sb="3" eb="5">
      <t>カンキョウ</t>
    </rPh>
    <rPh sb="5" eb="7">
      <t>コウシャ</t>
    </rPh>
    <rPh sb="8" eb="11">
      <t>リジチョウ</t>
    </rPh>
    <rPh sb="12" eb="13">
      <t>トノ</t>
    </rPh>
    <phoneticPr fontId="6"/>
  </si>
  <si>
    <t>　地域熱供給事業における脱炭素対策先導事業助成金交付要綱（令和５年８月17日付５都環公地温第1860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３条に規定する助成対象事業者に該当し、将来にわたっても該当するよう法令等を遵守することをここに誓約いたします。</t>
  </si>
  <si>
    <t>　また、この誓約に違反又は相違があり、交付要綱第２４条の規定により助成金交付決定の全部又は一部の取消しを受けた場合において、交付要綱第２５条に規定する助成金の返還を請求されたときは、これに異議なく応じることを誓約いたします。</t>
    <phoneticPr fontId="6"/>
  </si>
  <si>
    <t>　あわせて、貴公社理事長又は東京都が必要と認めた場合には、暴力団関係者であるか否かの確認のため、警視庁へ照会がなされることに同意いたします。</t>
    <phoneticPr fontId="6"/>
  </si>
  <si>
    <t>月</t>
    <rPh sb="0" eb="1">
      <t>ゲツ</t>
    </rPh>
    <phoneticPr fontId="6"/>
  </si>
  <si>
    <t>日</t>
    <rPh sb="0" eb="1">
      <t>ヒ</t>
    </rPh>
    <phoneticPr fontId="6"/>
  </si>
  <si>
    <t>住所</t>
    <rPh sb="0" eb="2">
      <t>ジュウショ</t>
    </rPh>
    <phoneticPr fontId="6"/>
  </si>
  <si>
    <t>会社名</t>
    <rPh sb="0" eb="2">
      <t>カイシャ</t>
    </rPh>
    <rPh sb="2" eb="3">
      <t>ナ</t>
    </rPh>
    <phoneticPr fontId="6"/>
  </si>
  <si>
    <t>※　法人その他の団体にあっては、主たる事務所の所在地、名称及び代表者の氏名
　　 を記入すること。</t>
    <rPh sb="2" eb="4">
      <t>ホウジン</t>
    </rPh>
    <rPh sb="6" eb="7">
      <t>タ</t>
    </rPh>
    <rPh sb="8" eb="10">
      <t>ダンタイ</t>
    </rPh>
    <rPh sb="16" eb="17">
      <t>シュ</t>
    </rPh>
    <rPh sb="19" eb="21">
      <t>ジム</t>
    </rPh>
    <rPh sb="21" eb="22">
      <t>ショ</t>
    </rPh>
    <rPh sb="23" eb="26">
      <t>ショザイチ</t>
    </rPh>
    <rPh sb="27" eb="29">
      <t>メイショウ</t>
    </rPh>
    <rPh sb="29" eb="30">
      <t>オヨ</t>
    </rPh>
    <rPh sb="31" eb="34">
      <t>ダイヒョウシャ</t>
    </rPh>
    <rPh sb="35" eb="37">
      <t>シメイ</t>
    </rPh>
    <rPh sb="42" eb="44">
      <t>キニュウ</t>
    </rPh>
    <phoneticPr fontId="6"/>
  </si>
  <si>
    <t>※　この誓約書における「暴力団関係者」とは、次に掲げる者をいう。</t>
    <rPh sb="4" eb="7">
      <t>セイヤクショ</t>
    </rPh>
    <rPh sb="12" eb="15">
      <t>ボウリョクダン</t>
    </rPh>
    <rPh sb="15" eb="18">
      <t>カンケイシャ</t>
    </rPh>
    <phoneticPr fontId="6"/>
  </si>
  <si>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6"/>
  </si>
  <si>
    <t>・暴力団又員を雇用している者</t>
    <rPh sb="1" eb="4">
      <t>ボウリョクダン</t>
    </rPh>
    <rPh sb="4" eb="5">
      <t>マタ</t>
    </rPh>
    <rPh sb="5" eb="6">
      <t>イン</t>
    </rPh>
    <rPh sb="7" eb="9">
      <t>コヨウ</t>
    </rPh>
    <rPh sb="13" eb="14">
      <t>モノ</t>
    </rPh>
    <phoneticPr fontId="6"/>
  </si>
  <si>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6"/>
  </si>
  <si>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6"/>
  </si>
  <si>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6"/>
  </si>
  <si>
    <t>第３号様式（第８条）</t>
    <rPh sb="6" eb="7">
      <t>ダイ</t>
    </rPh>
    <rPh sb="8" eb="9">
      <t>ジョウ</t>
    </rPh>
    <phoneticPr fontId="6"/>
  </si>
  <si>
    <t>助成事業実施計画書</t>
    <phoneticPr fontId="6"/>
  </si>
  <si>
    <t>1. 事業の概要</t>
    <phoneticPr fontId="6"/>
  </si>
  <si>
    <r>
      <rPr>
        <sz val="11"/>
        <color indexed="8"/>
        <rFont val="ＭＳ Ｐ明朝"/>
        <family val="1"/>
        <charset val="128"/>
      </rPr>
      <t>（1)</t>
    </r>
    <phoneticPr fontId="6"/>
  </si>
  <si>
    <r>
      <rPr>
        <sz val="11"/>
        <color indexed="8"/>
        <rFont val="ＭＳ Ｐ明朝"/>
        <family val="1"/>
        <charset val="128"/>
      </rPr>
      <t>事業の名称</t>
    </r>
    <phoneticPr fontId="6"/>
  </si>
  <si>
    <r>
      <rPr>
        <sz val="11"/>
        <color indexed="8"/>
        <rFont val="ＭＳ Ｐ明朝"/>
        <family val="1"/>
        <charset val="128"/>
      </rPr>
      <t>（2)</t>
    </r>
    <phoneticPr fontId="6"/>
  </si>
  <si>
    <r>
      <rPr>
        <sz val="11"/>
        <color indexed="8"/>
        <rFont val="ＭＳ Ｐ明朝"/>
        <family val="1"/>
        <charset val="128"/>
      </rPr>
      <t>事業所の名称</t>
    </r>
    <r>
      <rPr>
        <vertAlign val="superscript"/>
        <sz val="11"/>
        <color indexed="8"/>
        <rFont val="ＭＳ Ｐ明朝"/>
        <family val="1"/>
        <charset val="128"/>
      </rPr>
      <t>※</t>
    </r>
    <phoneticPr fontId="6"/>
  </si>
  <si>
    <r>
      <rPr>
        <sz val="11"/>
        <color indexed="8"/>
        <rFont val="ＭＳ Ｐ明朝"/>
        <family val="1"/>
        <charset val="128"/>
      </rPr>
      <t>（3)</t>
    </r>
    <phoneticPr fontId="6"/>
  </si>
  <si>
    <r>
      <t>事業所の所在地</t>
    </r>
    <r>
      <rPr>
        <vertAlign val="superscript"/>
        <sz val="10.5"/>
        <color indexed="8"/>
        <rFont val="ＭＳ Ｐ明朝"/>
        <family val="1"/>
        <charset val="128"/>
      </rPr>
      <t>※</t>
    </r>
    <phoneticPr fontId="6"/>
  </si>
  <si>
    <r>
      <rPr>
        <sz val="9"/>
        <color indexed="8"/>
        <rFont val="ＭＳ Ｐ明朝"/>
        <family val="1"/>
        <charset val="128"/>
      </rPr>
      <t xml:space="preserve">※
</t>
    </r>
    <phoneticPr fontId="6"/>
  </si>
  <si>
    <t>複数事業所がある場合は、主要な1箇所の名称のみを記載し、その他○○箇所と記載すること。また、所在地については、主要な1箇所の所在地を記載すること。</t>
    <rPh sb="0" eb="2">
      <t>フクスウ</t>
    </rPh>
    <rPh sb="2" eb="5">
      <t>ジギョウショ</t>
    </rPh>
    <rPh sb="8" eb="10">
      <t>バアイ</t>
    </rPh>
    <rPh sb="12" eb="14">
      <t>シュヨウ</t>
    </rPh>
    <rPh sb="16" eb="18">
      <t>カショ</t>
    </rPh>
    <rPh sb="19" eb="21">
      <t>メイショウ</t>
    </rPh>
    <rPh sb="24" eb="26">
      <t>キサイ</t>
    </rPh>
    <rPh sb="30" eb="31">
      <t>タ</t>
    </rPh>
    <rPh sb="33" eb="35">
      <t>カショ</t>
    </rPh>
    <rPh sb="36" eb="38">
      <t>キサイ</t>
    </rPh>
    <rPh sb="46" eb="49">
      <t>ショザイチ</t>
    </rPh>
    <rPh sb="55" eb="57">
      <t>シュヨウ</t>
    </rPh>
    <rPh sb="59" eb="61">
      <t>カショ</t>
    </rPh>
    <rPh sb="62" eb="65">
      <t>ショザイチ</t>
    </rPh>
    <rPh sb="66" eb="68">
      <t>キサイ</t>
    </rPh>
    <phoneticPr fontId="6"/>
  </si>
  <si>
    <t>2.導入設備の概要</t>
    <rPh sb="2" eb="4">
      <t>ドウニュウ</t>
    </rPh>
    <rPh sb="4" eb="6">
      <t>セツビ</t>
    </rPh>
    <rPh sb="7" eb="9">
      <t>ガイヨウ</t>
    </rPh>
    <phoneticPr fontId="5"/>
  </si>
  <si>
    <t>設備名称</t>
    <rPh sb="0" eb="2">
      <t>セツビ</t>
    </rPh>
    <rPh sb="2" eb="4">
      <t>メイショウ</t>
    </rPh>
    <phoneticPr fontId="5"/>
  </si>
  <si>
    <t>型式等</t>
    <rPh sb="0" eb="2">
      <t>カタシキ</t>
    </rPh>
    <rPh sb="2" eb="3">
      <t>トウ</t>
    </rPh>
    <phoneticPr fontId="5"/>
  </si>
  <si>
    <t>台数</t>
    <rPh sb="0" eb="2">
      <t>ダイスウ</t>
    </rPh>
    <phoneticPr fontId="5"/>
  </si>
  <si>
    <t>3.備考</t>
    <rPh sb="2" eb="4">
      <t>ビコウ</t>
    </rPh>
    <phoneticPr fontId="5"/>
  </si>
  <si>
    <t>第3号様式-2</t>
    <rPh sb="0" eb="1">
      <t>ダイ</t>
    </rPh>
    <rPh sb="2" eb="3">
      <t>ゴウ</t>
    </rPh>
    <rPh sb="3" eb="5">
      <t>ヨウシキ</t>
    </rPh>
    <phoneticPr fontId="8"/>
  </si>
  <si>
    <t>助成事業実施計画書（その2）</t>
    <phoneticPr fontId="6"/>
  </si>
  <si>
    <t>（熱源機器の仕様）</t>
    <rPh sb="1" eb="5">
      <t>ネツゲンキキ</t>
    </rPh>
    <rPh sb="6" eb="8">
      <t>シヨウ</t>
    </rPh>
    <phoneticPr fontId="8"/>
  </si>
  <si>
    <t>1.</t>
    <phoneticPr fontId="8"/>
  </si>
  <si>
    <t>熱源機器新旧比較表</t>
    <rPh sb="0" eb="4">
      <t>ネツゲンキキ</t>
    </rPh>
    <rPh sb="4" eb="9">
      <t>シンキュウヒカクヒョウ</t>
    </rPh>
    <phoneticPr fontId="8"/>
  </si>
  <si>
    <t>1)</t>
    <phoneticPr fontId="8"/>
  </si>
  <si>
    <t>既存熱源機器</t>
    <rPh sb="0" eb="2">
      <t>キゾン</t>
    </rPh>
    <rPh sb="2" eb="6">
      <t>ネツゲンキキ</t>
    </rPh>
    <phoneticPr fontId="8"/>
  </si>
  <si>
    <t>型式/番号</t>
    <rPh sb="0" eb="2">
      <t>カタシキ</t>
    </rPh>
    <rPh sb="3" eb="5">
      <t>バンゴウ</t>
    </rPh>
    <phoneticPr fontId="8"/>
  </si>
  <si>
    <t>能力</t>
    <rPh sb="0" eb="2">
      <t>ノウリョク</t>
    </rPh>
    <phoneticPr fontId="8"/>
  </si>
  <si>
    <t>消費電力</t>
    <rPh sb="0" eb="4">
      <t>ショウヒデンリョク</t>
    </rPh>
    <phoneticPr fontId="8"/>
  </si>
  <si>
    <t>COP</t>
    <phoneticPr fontId="8"/>
  </si>
  <si>
    <t>冷却</t>
    <rPh sb="0" eb="2">
      <t>レイキャク</t>
    </rPh>
    <phoneticPr fontId="8"/>
  </si>
  <si>
    <t>加熱</t>
    <rPh sb="0" eb="2">
      <t>カネツ</t>
    </rPh>
    <phoneticPr fontId="8"/>
  </si>
  <si>
    <t>平均</t>
    <rPh sb="0" eb="2">
      <t>ヘイキン</t>
    </rPh>
    <phoneticPr fontId="8"/>
  </si>
  <si>
    <t>空冷式</t>
    <rPh sb="0" eb="3">
      <t>クウレイシキ</t>
    </rPh>
    <phoneticPr fontId="8"/>
  </si>
  <si>
    <t>水冷式</t>
    <rPh sb="0" eb="3">
      <t>スイレイシキ</t>
    </rPh>
    <phoneticPr fontId="8"/>
  </si>
  <si>
    <t>ターボ式等</t>
    <rPh sb="3" eb="4">
      <t>シキ</t>
    </rPh>
    <rPh sb="4" eb="5">
      <t>トウ</t>
    </rPh>
    <phoneticPr fontId="8"/>
  </si>
  <si>
    <t>2)</t>
    <phoneticPr fontId="8"/>
  </si>
  <si>
    <t>更新/新規熱源機器</t>
    <rPh sb="0" eb="2">
      <t>コウシン</t>
    </rPh>
    <rPh sb="3" eb="5">
      <t>シンキ</t>
    </rPh>
    <rPh sb="5" eb="9">
      <t>ネツゲンキキ</t>
    </rPh>
    <phoneticPr fontId="8"/>
  </si>
  <si>
    <t>助成
可否</t>
    <rPh sb="0" eb="2">
      <t>ジョセイ</t>
    </rPh>
    <rPh sb="3" eb="5">
      <t>カヒ</t>
    </rPh>
    <phoneticPr fontId="8"/>
  </si>
  <si>
    <t>第3号様式-3</t>
    <rPh sb="0" eb="1">
      <t>ダイ</t>
    </rPh>
    <rPh sb="2" eb="3">
      <t>ゴウ</t>
    </rPh>
    <rPh sb="3" eb="5">
      <t>ヨウシキ</t>
    </rPh>
    <phoneticPr fontId="8"/>
  </si>
  <si>
    <t>助成事業実施計画書（その3）</t>
    <phoneticPr fontId="8"/>
  </si>
  <si>
    <t>（再生可能エネルギー生産・熱源機器利用実施計画書）</t>
    <rPh sb="1" eb="5">
      <t>サイセイカノウ</t>
    </rPh>
    <rPh sb="10" eb="12">
      <t>セイサン</t>
    </rPh>
    <rPh sb="13" eb="17">
      <t>ネツゲンキキ</t>
    </rPh>
    <rPh sb="17" eb="19">
      <t>リヨウ</t>
    </rPh>
    <rPh sb="19" eb="24">
      <t>ジッシケイカクショ</t>
    </rPh>
    <phoneticPr fontId="8"/>
  </si>
  <si>
    <t>単位</t>
    <rPh sb="0" eb="2">
      <t>タンイ</t>
    </rPh>
    <phoneticPr fontId="8"/>
  </si>
  <si>
    <t>4月</t>
    <rPh sb="1" eb="2">
      <t>ゲツ</t>
    </rPh>
    <phoneticPr fontId="8"/>
  </si>
  <si>
    <t>5月</t>
  </si>
  <si>
    <t>6月</t>
  </si>
  <si>
    <t>7月</t>
  </si>
  <si>
    <t>8月</t>
  </si>
  <si>
    <t>9月</t>
  </si>
  <si>
    <t>10月</t>
  </si>
  <si>
    <t>11月</t>
  </si>
  <si>
    <t>12月</t>
  </si>
  <si>
    <t>1月</t>
  </si>
  <si>
    <t>2月</t>
  </si>
  <si>
    <t>3月</t>
  </si>
  <si>
    <t>合計</t>
    <rPh sb="0" eb="2">
      <t>ゴウケイ</t>
    </rPh>
    <phoneticPr fontId="8"/>
  </si>
  <si>
    <t>再生可能</t>
    <rPh sb="0" eb="4">
      <t>サイセイカノウ</t>
    </rPh>
    <phoneticPr fontId="8"/>
  </si>
  <si>
    <t>指定区域内生産</t>
    <rPh sb="0" eb="5">
      <t>シテイクイキナイ</t>
    </rPh>
    <rPh sb="5" eb="7">
      <t>セイサン</t>
    </rPh>
    <phoneticPr fontId="8"/>
  </si>
  <si>
    <t>MWh</t>
    <phoneticPr fontId="8"/>
  </si>
  <si>
    <t>指定区域外生産</t>
    <rPh sb="0" eb="5">
      <t>シテイクイキガイ</t>
    </rPh>
    <rPh sb="5" eb="7">
      <t>セイサン</t>
    </rPh>
    <phoneticPr fontId="8"/>
  </si>
  <si>
    <t>小売事業者から</t>
    <rPh sb="0" eb="2">
      <t>コウ</t>
    </rPh>
    <rPh sb="2" eb="5">
      <t>ジギョウシャ</t>
    </rPh>
    <phoneticPr fontId="8"/>
  </si>
  <si>
    <t>環境価値の購入</t>
    <rPh sb="0" eb="2">
      <t>カンキョウ</t>
    </rPh>
    <rPh sb="2" eb="4">
      <t>カチ</t>
    </rPh>
    <rPh sb="5" eb="7">
      <t>コウニュウ</t>
    </rPh>
    <phoneticPr fontId="8"/>
  </si>
  <si>
    <t>形式/番号</t>
    <rPh sb="0" eb="2">
      <t>ケイシキ</t>
    </rPh>
    <rPh sb="3" eb="5">
      <t>バンゴウ</t>
    </rPh>
    <phoneticPr fontId="8"/>
  </si>
  <si>
    <t>熱源機器</t>
    <rPh sb="0" eb="4">
      <t>ネツゲンキキ</t>
    </rPh>
    <phoneticPr fontId="8"/>
  </si>
  <si>
    <t>AAB-1</t>
    <phoneticPr fontId="8"/>
  </si>
  <si>
    <t>運転時間</t>
    <rPh sb="0" eb="4">
      <t>ウンテンジカン</t>
    </rPh>
    <phoneticPr fontId="8"/>
  </si>
  <si>
    <t>h</t>
    <phoneticPr fontId="8"/>
  </si>
  <si>
    <t>消費電力量</t>
    <rPh sb="0" eb="5">
      <t>ショウヒデンリョクリョウ</t>
    </rPh>
    <phoneticPr fontId="8"/>
  </si>
  <si>
    <t>AAB-2</t>
    <phoneticPr fontId="8"/>
  </si>
  <si>
    <t>BBX-3</t>
    <phoneticPr fontId="8"/>
  </si>
  <si>
    <t>CCY-4</t>
    <phoneticPr fontId="8"/>
  </si>
  <si>
    <t>CCY-5</t>
    <phoneticPr fontId="8"/>
  </si>
  <si>
    <t>CCY-6</t>
    <phoneticPr fontId="8"/>
  </si>
  <si>
    <t>再生可能エネルギー利用状況</t>
    <rPh sb="0" eb="2">
      <t>サイセイ</t>
    </rPh>
    <rPh sb="2" eb="4">
      <t>カノウ</t>
    </rPh>
    <rPh sb="9" eb="13">
      <t>リヨウジョウキョウ</t>
    </rPh>
    <phoneticPr fontId="8"/>
  </si>
  <si>
    <t>第3号様式-4</t>
    <rPh sb="0" eb="1">
      <t>ダイ</t>
    </rPh>
    <rPh sb="2" eb="3">
      <t>ゴウ</t>
    </rPh>
    <rPh sb="3" eb="5">
      <t>ヨウシキ</t>
    </rPh>
    <phoneticPr fontId="8"/>
  </si>
  <si>
    <t>助成事業実施計画書（その4）</t>
    <phoneticPr fontId="8"/>
  </si>
  <si>
    <t>（熱源機器利用実施計画書その2）</t>
    <rPh sb="1" eb="5">
      <t>ネツゲンキキ</t>
    </rPh>
    <rPh sb="5" eb="7">
      <t>リヨウ</t>
    </rPh>
    <rPh sb="7" eb="12">
      <t>ジッシケイカクショ</t>
    </rPh>
    <phoneticPr fontId="8"/>
  </si>
  <si>
    <t>項目</t>
    <rPh sb="0" eb="2">
      <t>コウモク</t>
    </rPh>
    <phoneticPr fontId="8"/>
  </si>
  <si>
    <t>冷熱発生量</t>
    <rPh sb="0" eb="2">
      <t>レイネツ</t>
    </rPh>
    <rPh sb="2" eb="5">
      <t>ハッセイリョウ</t>
    </rPh>
    <phoneticPr fontId="8"/>
  </si>
  <si>
    <t>温熱発生量</t>
    <rPh sb="0" eb="2">
      <t>オンネツ</t>
    </rPh>
    <rPh sb="2" eb="5">
      <t>ハッセイリョウ</t>
    </rPh>
    <phoneticPr fontId="8"/>
  </si>
  <si>
    <r>
      <t>エネルギー
変換倍数</t>
    </r>
    <r>
      <rPr>
        <vertAlign val="superscript"/>
        <sz val="11"/>
        <color theme="1"/>
        <rFont val="游ゴシック"/>
        <family val="3"/>
        <charset val="128"/>
        <scheme val="minor"/>
      </rPr>
      <t>※-1</t>
    </r>
    <rPh sb="6" eb="10">
      <t>ヘンカンバイスウ</t>
    </rPh>
    <phoneticPr fontId="8"/>
  </si>
  <si>
    <t>①</t>
    <phoneticPr fontId="8"/>
  </si>
  <si>
    <t>②</t>
    <phoneticPr fontId="8"/>
  </si>
  <si>
    <t>ー</t>
    <phoneticPr fontId="8"/>
  </si>
  <si>
    <t>③</t>
    <phoneticPr fontId="8"/>
  </si>
  <si>
    <t>④</t>
    <phoneticPr fontId="8"/>
  </si>
  <si>
    <t>⑤</t>
    <phoneticPr fontId="8"/>
  </si>
  <si>
    <t>⑥</t>
    <phoneticPr fontId="8"/>
  </si>
  <si>
    <t>注）※-1：エネルギー変換倍数とは、生産された冷熱・温熱のエネルギー(kWh）を消費した電力エネルギー(kWh)で除した値。</t>
    <rPh sb="0" eb="1">
      <t>チュウ</t>
    </rPh>
    <rPh sb="11" eb="15">
      <t>ヘンカンバイスウ</t>
    </rPh>
    <rPh sb="18" eb="20">
      <t>セイサン</t>
    </rPh>
    <rPh sb="23" eb="25">
      <t>レイネツ</t>
    </rPh>
    <rPh sb="26" eb="28">
      <t>オンネツ</t>
    </rPh>
    <rPh sb="40" eb="42">
      <t>ショウヒ</t>
    </rPh>
    <rPh sb="44" eb="46">
      <t>デンリョク</t>
    </rPh>
    <rPh sb="57" eb="58">
      <t>ジョ</t>
    </rPh>
    <rPh sb="60" eb="61">
      <t>アタイ</t>
    </rPh>
    <phoneticPr fontId="8"/>
  </si>
  <si>
    <t>第3号様式-5</t>
    <rPh sb="0" eb="1">
      <t>ダイ</t>
    </rPh>
    <rPh sb="2" eb="3">
      <t>ゴウ</t>
    </rPh>
    <rPh sb="3" eb="5">
      <t>ヨウシキ</t>
    </rPh>
    <phoneticPr fontId="8"/>
  </si>
  <si>
    <t>再生可能エネルギー利活用及び熱源機器利活用のフローシート</t>
    <rPh sb="0" eb="2">
      <t>サイセイ</t>
    </rPh>
    <rPh sb="2" eb="4">
      <t>カノウ</t>
    </rPh>
    <rPh sb="9" eb="12">
      <t>リカツヨウ</t>
    </rPh>
    <rPh sb="12" eb="13">
      <t>オヨ</t>
    </rPh>
    <rPh sb="14" eb="18">
      <t>ネツゲンキキ</t>
    </rPh>
    <rPh sb="18" eb="21">
      <t>リカツヨウ</t>
    </rPh>
    <phoneticPr fontId="8"/>
  </si>
  <si>
    <t>フローシートの描画方法
1. 再生可能エネルギーの入手ルートを明記すること。
2. 再生可能エネルギーの入手電力量が計測できる計器を設置し、記載すること。
3. 再生可能エネルギー由来の環境価値の購入量（kWh）を明記すること。
4. 更新/新規の熱源機器で消費される電力量を計測できる機器を設置し、明記すること。
5. 更新/新規の熱源機器から生産された冷熱・温熱を計測できる機器を設置し、明記すること。</t>
    <rPh sb="7" eb="9">
      <t>ビョウガ</t>
    </rPh>
    <rPh sb="9" eb="11">
      <t>ホウホウ</t>
    </rPh>
    <rPh sb="15" eb="19">
      <t>サイセイカノウ</t>
    </rPh>
    <rPh sb="25" eb="27">
      <t>ニュウシュ</t>
    </rPh>
    <rPh sb="31" eb="33">
      <t>メイキ</t>
    </rPh>
    <rPh sb="42" eb="46">
      <t>サイセイカノウ</t>
    </rPh>
    <rPh sb="52" eb="57">
      <t>ニュウシュデンリョクリョウ</t>
    </rPh>
    <rPh sb="58" eb="60">
      <t>ケイソク</t>
    </rPh>
    <rPh sb="63" eb="65">
      <t>ケイキ</t>
    </rPh>
    <rPh sb="66" eb="68">
      <t>セッチ</t>
    </rPh>
    <rPh sb="70" eb="72">
      <t>キサイ</t>
    </rPh>
    <rPh sb="81" eb="85">
      <t>サイセイカノウ</t>
    </rPh>
    <rPh sb="90" eb="92">
      <t>ユライ</t>
    </rPh>
    <rPh sb="93" eb="97">
      <t>カンキョウカチ</t>
    </rPh>
    <rPh sb="98" eb="101">
      <t>コウニュウリョウ</t>
    </rPh>
    <rPh sb="107" eb="109">
      <t>メイキ</t>
    </rPh>
    <rPh sb="118" eb="120">
      <t>コウシン</t>
    </rPh>
    <rPh sb="121" eb="123">
      <t>シンキ</t>
    </rPh>
    <rPh sb="124" eb="128">
      <t>ネツゲンキキ</t>
    </rPh>
    <rPh sb="129" eb="131">
      <t>ショウヒ</t>
    </rPh>
    <rPh sb="134" eb="138">
      <t>デンリ</t>
    </rPh>
    <rPh sb="138" eb="140">
      <t>ケイソク</t>
    </rPh>
    <rPh sb="143" eb="145">
      <t>キキ</t>
    </rPh>
    <rPh sb="146" eb="148">
      <t>セッチ</t>
    </rPh>
    <rPh sb="150" eb="152">
      <t>メイキ</t>
    </rPh>
    <rPh sb="161" eb="163">
      <t>コウシン</t>
    </rPh>
    <rPh sb="164" eb="166">
      <t>シンキ</t>
    </rPh>
    <rPh sb="167" eb="171">
      <t>ネツゲンキキ</t>
    </rPh>
    <rPh sb="173" eb="175">
      <t>セイサン</t>
    </rPh>
    <rPh sb="178" eb="180">
      <t>レイネツ</t>
    </rPh>
    <rPh sb="181" eb="183">
      <t>オンネツ</t>
    </rPh>
    <rPh sb="184" eb="186">
      <t>ケイソク</t>
    </rPh>
    <rPh sb="189" eb="191">
      <t>キキ</t>
    </rPh>
    <rPh sb="192" eb="194">
      <t>セッチ</t>
    </rPh>
    <rPh sb="196" eb="198">
      <t>メイキ</t>
    </rPh>
    <phoneticPr fontId="8"/>
  </si>
  <si>
    <t>第3号様式-6</t>
    <rPh sb="0" eb="1">
      <t>ダイ</t>
    </rPh>
    <rPh sb="2" eb="5">
      <t>ゴウヨウシキ</t>
    </rPh>
    <phoneticPr fontId="8"/>
  </si>
  <si>
    <t>地域熱供給事業における脱炭素対策先導事業の実施予定工程表</t>
    <rPh sb="0" eb="5">
      <t>チイキネツキョウキュウ</t>
    </rPh>
    <rPh sb="5" eb="7">
      <t>ジギョウ</t>
    </rPh>
    <rPh sb="11" eb="14">
      <t>ダツタンソ</t>
    </rPh>
    <rPh sb="14" eb="16">
      <t>タイサク</t>
    </rPh>
    <rPh sb="16" eb="18">
      <t>センドウ</t>
    </rPh>
    <rPh sb="18" eb="20">
      <t>ジギョウ</t>
    </rPh>
    <rPh sb="21" eb="23">
      <t>ジッシ</t>
    </rPh>
    <rPh sb="23" eb="25">
      <t>ヨテイ</t>
    </rPh>
    <rPh sb="25" eb="28">
      <t>コウテイヒョウ</t>
    </rPh>
    <phoneticPr fontId="8"/>
  </si>
  <si>
    <t>令和5年</t>
    <rPh sb="0" eb="2">
      <t>レイワ</t>
    </rPh>
    <rPh sb="3" eb="4">
      <t>ネン</t>
    </rPh>
    <phoneticPr fontId="8"/>
  </si>
  <si>
    <t>令和6年</t>
    <rPh sb="0" eb="2">
      <t>レイワ</t>
    </rPh>
    <rPh sb="3" eb="4">
      <t>ネン</t>
    </rPh>
    <phoneticPr fontId="8"/>
  </si>
  <si>
    <t>令和7年</t>
    <rPh sb="0" eb="2">
      <t>レイワ</t>
    </rPh>
    <rPh sb="3" eb="4">
      <t>ネン</t>
    </rPh>
    <phoneticPr fontId="8"/>
  </si>
  <si>
    <t>7月</t>
    <rPh sb="1" eb="2">
      <t>ゲツ</t>
    </rPh>
    <phoneticPr fontId="8"/>
  </si>
  <si>
    <t>4月</t>
  </si>
  <si>
    <t>申請書提出</t>
    <rPh sb="0" eb="2">
      <t>シンセイ</t>
    </rPh>
    <rPh sb="2" eb="3">
      <t>ショ</t>
    </rPh>
    <rPh sb="3" eb="5">
      <t>テイシュツ</t>
    </rPh>
    <phoneticPr fontId="8"/>
  </si>
  <si>
    <t>2.</t>
    <phoneticPr fontId="8"/>
  </si>
  <si>
    <t>交付決定通知書受領</t>
    <rPh sb="0" eb="4">
      <t>コウフケッテイ</t>
    </rPh>
    <rPh sb="4" eb="7">
      <t>ツウチショ</t>
    </rPh>
    <rPh sb="7" eb="9">
      <t>ジュリョウ</t>
    </rPh>
    <phoneticPr fontId="8"/>
  </si>
  <si>
    <t>3.</t>
    <phoneticPr fontId="8"/>
  </si>
  <si>
    <t>工事（含設計）開始</t>
    <rPh sb="0" eb="2">
      <t>コウジ</t>
    </rPh>
    <rPh sb="3" eb="4">
      <t>フク</t>
    </rPh>
    <rPh sb="4" eb="6">
      <t>セッケイ</t>
    </rPh>
    <rPh sb="7" eb="9">
      <t>カイシ</t>
    </rPh>
    <phoneticPr fontId="8"/>
  </si>
  <si>
    <t>詳細設計</t>
    <rPh sb="0" eb="4">
      <t>ショウサイセッケイ</t>
    </rPh>
    <phoneticPr fontId="8"/>
  </si>
  <si>
    <t>工事開始</t>
    <rPh sb="0" eb="4">
      <t>コウジカイシ</t>
    </rPh>
    <phoneticPr fontId="8"/>
  </si>
  <si>
    <t>試運転</t>
    <rPh sb="0" eb="3">
      <t>シウンテン</t>
    </rPh>
    <phoneticPr fontId="8"/>
  </si>
  <si>
    <t>工事検収</t>
    <rPh sb="0" eb="4">
      <t>コウジケンシュウ</t>
    </rPh>
    <phoneticPr fontId="8"/>
  </si>
  <si>
    <t>完成図書完成</t>
    <rPh sb="0" eb="4">
      <t>カンセイトショ</t>
    </rPh>
    <rPh sb="4" eb="6">
      <t>カンセイ</t>
    </rPh>
    <phoneticPr fontId="8"/>
  </si>
  <si>
    <t>4.</t>
    <phoneticPr fontId="8"/>
  </si>
  <si>
    <t>工事代金支払い</t>
    <rPh sb="0" eb="4">
      <t>コウジダイキン</t>
    </rPh>
    <rPh sb="4" eb="6">
      <t>シハラ</t>
    </rPh>
    <phoneticPr fontId="8"/>
  </si>
  <si>
    <t>5.</t>
    <phoneticPr fontId="8"/>
  </si>
  <si>
    <t>実績報告書提出</t>
    <rPh sb="0" eb="5">
      <t>ジッセキホウコクショ</t>
    </rPh>
    <rPh sb="5" eb="7">
      <t>テイシュツ</t>
    </rPh>
    <phoneticPr fontId="8"/>
  </si>
  <si>
    <t>東京都○○○-○○-○○</t>
    <rPh sb="0" eb="2">
      <t>トウキョウ</t>
    </rPh>
    <rPh sb="2" eb="3">
      <t>ト</t>
    </rPh>
    <phoneticPr fontId="5"/>
  </si>
  <si>
    <t>△△△△△△△△△△</t>
    <phoneticPr fontId="5"/>
  </si>
  <si>
    <t>例：（例）〇〇事業所に係る
地域熱供給事業における脱炭素対策先導事業</t>
    <rPh sb="0" eb="1">
      <t>レイ</t>
    </rPh>
    <phoneticPr fontId="5"/>
  </si>
  <si>
    <t>〒×××-××××</t>
    <phoneticPr fontId="5"/>
  </si>
  <si>
    <t>（役職）</t>
    <rPh sb="1" eb="3">
      <t>ヤクショク</t>
    </rPh>
    <phoneticPr fontId="5"/>
  </si>
  <si>
    <t>（氏名）</t>
    <rPh sb="1" eb="3">
      <t>シメイ</t>
    </rPh>
    <phoneticPr fontId="5"/>
  </si>
  <si>
    <t>（社名）</t>
    <rPh sb="1" eb="3">
      <t>シャメイ</t>
    </rPh>
    <phoneticPr fontId="5"/>
  </si>
  <si>
    <t>（会社所在地）</t>
    <rPh sb="1" eb="3">
      <t>カイシャ</t>
    </rPh>
    <rPh sb="3" eb="5">
      <t>ショザイ</t>
    </rPh>
    <rPh sb="5" eb="6">
      <t>チ</t>
    </rPh>
    <phoneticPr fontId="5"/>
  </si>
  <si>
    <t>代表者氏名</t>
    <rPh sb="0" eb="3">
      <t>ダイヒョウシャ</t>
    </rPh>
    <rPh sb="3" eb="5">
      <t>シメイ</t>
    </rPh>
    <phoneticPr fontId="6"/>
  </si>
  <si>
    <t>※主機について記載すること</t>
    <rPh sb="1" eb="3">
      <t>シュキ</t>
    </rPh>
    <rPh sb="7" eb="9">
      <t>キサイ</t>
    </rPh>
    <phoneticPr fontId="5"/>
  </si>
  <si>
    <t>※青色セルのみ編集可能です。</t>
    <rPh sb="1" eb="3">
      <t>アオイロ</t>
    </rPh>
    <rPh sb="7" eb="9">
      <t>ヘンシュウ</t>
    </rPh>
    <rPh sb="9" eb="11">
      <t>カノウ</t>
    </rPh>
    <phoneticPr fontId="5"/>
  </si>
  <si>
    <t>※共同申請者も含む、全申請者分作成しご提出ください。</t>
    <rPh sb="1" eb="3">
      <t>キョウドウ</t>
    </rPh>
    <rPh sb="3" eb="5">
      <t>シンセイ</t>
    </rPh>
    <rPh sb="5" eb="6">
      <t>シャ</t>
    </rPh>
    <rPh sb="7" eb="8">
      <t>フク</t>
    </rPh>
    <rPh sb="10" eb="11">
      <t>ゼン</t>
    </rPh>
    <rPh sb="11" eb="13">
      <t>シンセイ</t>
    </rPh>
    <rPh sb="13" eb="14">
      <t>シャ</t>
    </rPh>
    <rPh sb="14" eb="15">
      <t>フン</t>
    </rPh>
    <rPh sb="15" eb="17">
      <t>サクセイ</t>
    </rPh>
    <rPh sb="19" eb="21">
      <t>テイシュツ</t>
    </rPh>
    <phoneticPr fontId="5"/>
  </si>
  <si>
    <t>※上記表内のみ編集可能です。</t>
    <rPh sb="1" eb="3">
      <t>ジョウキ</t>
    </rPh>
    <rPh sb="3" eb="5">
      <t>ヒョウナイ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</si>
</sst>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Red]\-#,##0.0"/>
    <numFmt numFmtId="178" formatCode="#,##0.000;[Red]\-#,##0.000"/>
  </numFmts>
  <fonts count="42">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1"/>
      <color indexed="8"/>
      <name val="ＭＳ Ｐ明朝"/>
      <family val="1"/>
      <charset val="128"/>
    </font>
    <font>
      <sz val="6"/>
      <name val="游ゴシック"/>
      <family val="3"/>
      <charset val="128"/>
      <scheme val="minor"/>
    </font>
    <font>
      <sz val="6"/>
      <name val="ＭＳ Ｐゴシック"/>
      <family val="3"/>
      <charset val="128"/>
    </font>
    <font>
      <sz val="11"/>
      <color theme="1"/>
      <name val="ＭＳ Ｐ明朝"/>
      <family val="1"/>
      <charset val="128"/>
    </font>
    <font>
      <sz val="6"/>
      <name val="游ゴシック"/>
      <family val="2"/>
      <charset val="128"/>
      <scheme val="minor"/>
    </font>
    <font>
      <sz val="11"/>
      <color theme="1"/>
      <name val="ＭＳ 明朝"/>
      <family val="1"/>
      <charset val="128"/>
    </font>
    <font>
      <sz val="22"/>
      <color indexed="8"/>
      <name val="ＭＳ Ｐ明朝"/>
      <family val="1"/>
      <charset val="128"/>
    </font>
    <font>
      <sz val="9"/>
      <color theme="1"/>
      <name val="ＭＳ 明朝"/>
      <family val="1"/>
      <charset val="128"/>
    </font>
    <font>
      <sz val="12"/>
      <color theme="1"/>
      <name val="ＭＳ Ｐ明朝"/>
      <family val="1"/>
      <charset val="128"/>
    </font>
    <font>
      <sz val="9"/>
      <color theme="1"/>
      <name val="ＭＳ Ｐ明朝"/>
      <family val="1"/>
      <charset val="128"/>
    </font>
    <font>
      <sz val="11"/>
      <name val="ＭＳ Ｐ明朝"/>
      <family val="1"/>
      <charset val="128"/>
    </font>
    <font>
      <sz val="11"/>
      <name val="ＭＳ 明朝"/>
      <family val="1"/>
      <charset val="128"/>
    </font>
    <font>
      <sz val="10"/>
      <color theme="1"/>
      <name val="ＭＳ Ｐ明朝"/>
      <family val="1"/>
      <charset val="128"/>
    </font>
    <font>
      <sz val="11"/>
      <color theme="1"/>
      <name val="游ゴシック"/>
      <family val="3"/>
      <charset val="128"/>
      <scheme val="minor"/>
    </font>
    <font>
      <sz val="10.5"/>
      <color indexed="8"/>
      <name val="ＭＳ Ｐ明朝"/>
      <family val="1"/>
      <charset val="128"/>
    </font>
    <font>
      <b/>
      <u/>
      <sz val="10.5"/>
      <color indexed="10"/>
      <name val="ＭＳ Ｐ明朝"/>
      <family val="1"/>
      <charset val="128"/>
    </font>
    <font>
      <sz val="10.5"/>
      <name val="ＭＳ Ｐ明朝"/>
      <family val="1"/>
      <charset val="128"/>
    </font>
    <font>
      <sz val="16"/>
      <color indexed="8"/>
      <name val="ＭＳ Ｐ明朝"/>
      <family val="1"/>
      <charset val="128"/>
    </font>
    <font>
      <b/>
      <u/>
      <sz val="11"/>
      <color theme="1"/>
      <name val="ＭＳ Ｐ明朝"/>
      <family val="1"/>
      <charset val="128"/>
    </font>
    <font>
      <sz val="11"/>
      <color indexed="8"/>
      <name val="ＭＳ Ｐゴシック"/>
      <family val="3"/>
      <charset val="128"/>
    </font>
    <font>
      <b/>
      <sz val="11"/>
      <color theme="1"/>
      <name val="ＭＳ Ｐ明朝"/>
      <family val="1"/>
      <charset val="128"/>
    </font>
    <font>
      <sz val="10.5"/>
      <color theme="1"/>
      <name val="ＭＳ Ｐ明朝"/>
      <family val="1"/>
      <charset val="128"/>
    </font>
    <font>
      <sz val="10.5"/>
      <color indexed="62"/>
      <name val="ＭＳ Ｐ明朝"/>
      <family val="1"/>
      <charset val="128"/>
    </font>
    <font>
      <sz val="10.5"/>
      <color indexed="13"/>
      <name val="ＭＳ Ｐ明朝"/>
      <family val="1"/>
      <charset val="128"/>
    </font>
    <font>
      <sz val="9"/>
      <color indexed="81"/>
      <name val="MS P ゴシック"/>
      <family val="3"/>
      <charset val="128"/>
    </font>
    <font>
      <b/>
      <u/>
      <sz val="9"/>
      <color indexed="81"/>
      <name val="MS P ゴシック"/>
      <family val="3"/>
      <charset val="128"/>
    </font>
    <font>
      <sz val="12"/>
      <color indexed="8"/>
      <name val="ＭＳ Ｐゴシック"/>
      <family val="3"/>
      <charset val="128"/>
    </font>
    <font>
      <sz val="16"/>
      <color indexed="8"/>
      <name val="ＭＳ Ｐゴシック"/>
      <family val="3"/>
      <charset val="128"/>
    </font>
    <font>
      <sz val="18"/>
      <color theme="1"/>
      <name val="ＭＳ Ｐ明朝"/>
      <family val="1"/>
      <charset val="128"/>
    </font>
    <font>
      <sz val="12"/>
      <name val="ＭＳ Ｐ明朝"/>
      <family val="1"/>
      <charset val="128"/>
    </font>
    <font>
      <sz val="13"/>
      <color theme="1"/>
      <name val="ＭＳ Ｐ明朝"/>
      <family val="1"/>
      <charset val="128"/>
    </font>
    <font>
      <vertAlign val="superscript"/>
      <sz val="11"/>
      <color indexed="8"/>
      <name val="ＭＳ Ｐ明朝"/>
      <family val="1"/>
      <charset val="128"/>
    </font>
    <font>
      <vertAlign val="superscript"/>
      <sz val="10.5"/>
      <color indexed="8"/>
      <name val="ＭＳ Ｐ明朝"/>
      <family val="1"/>
      <charset val="128"/>
    </font>
    <font>
      <sz val="9"/>
      <color indexed="8"/>
      <name val="ＭＳ Ｐ明朝"/>
      <family val="1"/>
      <charset val="128"/>
    </font>
    <font>
      <sz val="16"/>
      <color indexed="8"/>
      <name val="游ゴシック"/>
      <family val="3"/>
      <charset val="128"/>
      <scheme val="minor"/>
    </font>
    <font>
      <sz val="14"/>
      <color theme="1"/>
      <name val="游ゴシック"/>
      <family val="2"/>
      <charset val="128"/>
      <scheme val="minor"/>
    </font>
    <font>
      <vertAlign val="superscript"/>
      <sz val="11"/>
      <color theme="1"/>
      <name val="游ゴシック"/>
      <family val="3"/>
      <charset val="128"/>
      <scheme val="minor"/>
    </font>
    <font>
      <sz val="11"/>
      <color rgb="FF000000"/>
      <name val="ＭＳ Ｐ明朝"/>
      <family val="1"/>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indexed="31"/>
        <bgColor indexed="64"/>
      </patternFill>
    </fill>
    <fill>
      <patternFill patternType="solid">
        <fgColor rgb="FFFFFF00"/>
        <bgColor indexed="64"/>
      </patternFill>
    </fill>
    <fill>
      <patternFill patternType="solid">
        <fgColor indexed="13"/>
        <bgColor indexed="64"/>
      </patternFill>
    </fill>
    <fill>
      <patternFill patternType="solid">
        <fgColor theme="4" tint="0.79998168889431442"/>
        <bgColor indexed="64"/>
      </patternFill>
    </fill>
  </fills>
  <borders count="10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Up="1">
      <left style="thin">
        <color indexed="64"/>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hair">
        <color indexed="64"/>
      </left>
      <right style="hair">
        <color indexed="64"/>
      </right>
      <top/>
      <bottom style="double">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double">
        <color indexed="64"/>
      </bottom>
      <diagonal/>
    </border>
    <border>
      <left style="hair">
        <color indexed="64"/>
      </left>
      <right/>
      <top style="double">
        <color indexed="64"/>
      </top>
      <bottom/>
      <diagonal/>
    </border>
    <border>
      <left/>
      <right/>
      <top style="double">
        <color auto="1"/>
      </top>
      <bottom/>
      <diagonal/>
    </border>
    <border>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style="hair">
        <color indexed="64"/>
      </left>
      <right/>
      <top/>
      <bottom style="hair">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top/>
      <bottom style="hair">
        <color auto="1"/>
      </bottom>
      <diagonal/>
    </border>
    <border>
      <left/>
      <right/>
      <top/>
      <bottom style="hair">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auto="1"/>
      </top>
      <bottom style="dotted">
        <color auto="1"/>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auto="1"/>
      </left>
      <right style="thin">
        <color auto="1"/>
      </right>
      <top style="hair">
        <color auto="1"/>
      </top>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s>
  <cellStyleXfs count="8">
    <xf numFmtId="0" fontId="0" fillId="0" borderId="0"/>
    <xf numFmtId="38" fontId="3" fillId="0" borderId="0" applyFont="0" applyFill="0" applyBorder="0" applyAlignment="0" applyProtection="0">
      <alignment vertical="center"/>
    </xf>
    <xf numFmtId="0" fontId="17" fillId="0" borderId="0">
      <alignment vertical="center"/>
    </xf>
    <xf numFmtId="38" fontId="17" fillId="0" borderId="0" applyFont="0" applyFill="0" applyBorder="0" applyAlignment="0" applyProtection="0">
      <alignment vertical="center"/>
    </xf>
    <xf numFmtId="38" fontId="23" fillId="0" borderId="0" applyFont="0" applyFill="0" applyBorder="0" applyAlignment="0" applyProtection="0">
      <alignment vertical="center"/>
    </xf>
    <xf numFmtId="0" fontId="17" fillId="0" borderId="0">
      <alignment vertical="center"/>
    </xf>
    <xf numFmtId="0" fontId="2" fillId="0" borderId="0">
      <alignment vertical="center"/>
    </xf>
    <xf numFmtId="38" fontId="2" fillId="0" borderId="0" applyFont="0" applyFill="0" applyBorder="0" applyAlignment="0" applyProtection="0">
      <alignment vertical="center"/>
    </xf>
  </cellStyleXfs>
  <cellXfs count="501">
    <xf numFmtId="0" fontId="0" fillId="0" borderId="0" xfId="0"/>
    <xf numFmtId="0" fontId="4" fillId="0" borderId="0" xfId="0" applyFont="1" applyAlignment="1" applyProtection="1">
      <alignment vertical="center"/>
    </xf>
    <xf numFmtId="0" fontId="7" fillId="0" borderId="0" xfId="0" applyFont="1" applyAlignment="1" applyProtection="1">
      <alignment vertical="center"/>
    </xf>
    <xf numFmtId="0" fontId="7" fillId="0" borderId="0" xfId="0" applyFont="1" applyAlignment="1" applyProtection="1">
      <alignment horizontal="center" vertical="center"/>
    </xf>
    <xf numFmtId="0" fontId="7" fillId="0" borderId="0" xfId="0" applyFont="1" applyFill="1" applyAlignment="1" applyProtection="1">
      <alignment vertical="center" shrinkToFit="1"/>
      <protection locked="0"/>
    </xf>
    <xf numFmtId="0" fontId="0" fillId="2" borderId="0" xfId="0" applyFill="1" applyAlignment="1" applyProtection="1">
      <alignment vertical="center"/>
      <protection locked="0"/>
    </xf>
    <xf numFmtId="0" fontId="7" fillId="2" borderId="0" xfId="0" applyFont="1" applyFill="1" applyAlignment="1" applyProtection="1">
      <alignment horizontal="center" vertical="center" shrinkToFit="1"/>
      <protection locked="0"/>
    </xf>
    <xf numFmtId="176" fontId="7" fillId="0" borderId="0" xfId="0" applyNumberFormat="1" applyFont="1" applyAlignment="1" applyProtection="1">
      <alignment horizontal="center" vertical="center"/>
    </xf>
    <xf numFmtId="0" fontId="7" fillId="0" borderId="0" xfId="0" applyFont="1" applyAlignment="1" applyProtection="1">
      <alignment horizontal="right" vertical="center"/>
    </xf>
    <xf numFmtId="0" fontId="7" fillId="0" borderId="0" xfId="0" applyFont="1" applyAlignment="1" applyProtection="1">
      <alignment vertical="center" wrapText="1"/>
    </xf>
    <xf numFmtId="0" fontId="4" fillId="0" borderId="0" xfId="0" applyFont="1" applyAlignment="1" applyProtection="1">
      <alignment vertical="center" wrapText="1"/>
    </xf>
    <xf numFmtId="0" fontId="4" fillId="0" borderId="0" xfId="0" applyFont="1" applyAlignment="1" applyProtection="1">
      <alignment horizontal="left" vertical="center"/>
    </xf>
    <xf numFmtId="0" fontId="0" fillId="0" borderId="0" xfId="0" applyFill="1" applyAlignment="1">
      <alignment vertical="center" shrinkToFit="1"/>
    </xf>
    <xf numFmtId="0" fontId="9" fillId="0" borderId="0" xfId="0" applyFont="1" applyAlignment="1">
      <alignment vertical="center"/>
    </xf>
    <xf numFmtId="0" fontId="7" fillId="0" borderId="0" xfId="0" applyFont="1" applyFill="1" applyAlignment="1" applyProtection="1">
      <alignment vertical="center" wrapText="1"/>
    </xf>
    <xf numFmtId="0" fontId="7" fillId="0" borderId="0" xfId="0" applyFont="1" applyFill="1" applyAlignment="1" applyProtection="1">
      <alignment vertical="center" shrinkToFit="1"/>
    </xf>
    <xf numFmtId="0" fontId="11" fillId="0" borderId="0" xfId="0" applyFont="1" applyAlignment="1">
      <alignment vertical="center"/>
    </xf>
    <xf numFmtId="0" fontId="12" fillId="0" borderId="0" xfId="0" applyFont="1" applyAlignment="1" applyProtection="1">
      <alignment horizontal="center" vertical="center"/>
    </xf>
    <xf numFmtId="0" fontId="13" fillId="0" borderId="1" xfId="0" applyFont="1" applyFill="1" applyBorder="1" applyAlignment="1" applyProtection="1">
      <alignment vertical="center" shrinkToFit="1"/>
    </xf>
    <xf numFmtId="0" fontId="9" fillId="0" borderId="5" xfId="0" applyFont="1" applyFill="1" applyBorder="1" applyAlignment="1" applyProtection="1">
      <alignment shrinkToFit="1"/>
    </xf>
    <xf numFmtId="0" fontId="9" fillId="0" borderId="8" xfId="0" applyFont="1" applyFill="1" applyBorder="1" applyAlignment="1" applyProtection="1">
      <alignment horizontal="left" vertical="center" shrinkToFit="1"/>
    </xf>
    <xf numFmtId="0" fontId="14" fillId="0" borderId="5" xfId="0" applyFont="1" applyBorder="1" applyAlignment="1" applyProtection="1">
      <alignment vertical="center"/>
    </xf>
    <xf numFmtId="0" fontId="15" fillId="0" borderId="5" xfId="0" applyFont="1" applyBorder="1" applyAlignment="1" applyProtection="1">
      <alignment vertical="center"/>
    </xf>
    <xf numFmtId="0" fontId="15" fillId="0" borderId="5" xfId="0" applyFont="1" applyBorder="1" applyAlignment="1">
      <alignment vertical="center"/>
    </xf>
    <xf numFmtId="38" fontId="15" fillId="0" borderId="6" xfId="1" applyFont="1" applyFill="1" applyBorder="1" applyAlignment="1" applyProtection="1">
      <alignment horizontal="left" vertical="center"/>
    </xf>
    <xf numFmtId="0" fontId="14" fillId="0" borderId="0" xfId="0" applyFont="1" applyBorder="1" applyAlignment="1" applyProtection="1">
      <alignment vertical="center"/>
    </xf>
    <xf numFmtId="0" fontId="15" fillId="0" borderId="0" xfId="0" applyFont="1" applyBorder="1" applyAlignment="1" applyProtection="1">
      <alignment vertical="center"/>
    </xf>
    <xf numFmtId="0" fontId="15" fillId="0" borderId="0" xfId="0" applyFont="1" applyBorder="1" applyAlignment="1">
      <alignment vertical="center"/>
    </xf>
    <xf numFmtId="38" fontId="15" fillId="0" borderId="11" xfId="1" applyFont="1" applyFill="1" applyBorder="1" applyAlignment="1" applyProtection="1">
      <alignment horizontal="left" vertical="center"/>
    </xf>
    <xf numFmtId="0" fontId="14" fillId="0" borderId="8" xfId="0" applyFont="1" applyBorder="1" applyAlignment="1" applyProtection="1">
      <alignment vertical="center"/>
    </xf>
    <xf numFmtId="0" fontId="15" fillId="0" borderId="8" xfId="0" applyFont="1" applyBorder="1" applyAlignment="1" applyProtection="1">
      <alignment vertical="center"/>
    </xf>
    <xf numFmtId="0" fontId="15" fillId="0" borderId="8" xfId="0" applyFont="1" applyBorder="1" applyAlignment="1">
      <alignment vertical="center"/>
    </xf>
    <xf numFmtId="38" fontId="15" fillId="0" borderId="9" xfId="1" applyFont="1" applyFill="1" applyBorder="1" applyAlignment="1" applyProtection="1">
      <alignment horizontal="left" vertical="center"/>
    </xf>
    <xf numFmtId="0" fontId="14" fillId="0" borderId="10" xfId="0" applyFont="1" applyBorder="1" applyAlignment="1" applyProtection="1">
      <alignment horizontal="left" vertical="center" wrapText="1"/>
    </xf>
    <xf numFmtId="0" fontId="14" fillId="0" borderId="0" xfId="0" applyFont="1" applyBorder="1" applyAlignment="1" applyProtection="1">
      <alignment horizontal="left" vertical="center"/>
    </xf>
    <xf numFmtId="0" fontId="14" fillId="0" borderId="11" xfId="0" applyFont="1" applyBorder="1" applyAlignment="1" applyProtection="1">
      <alignment horizontal="left" vertical="center"/>
    </xf>
    <xf numFmtId="0" fontId="14" fillId="3" borderId="4" xfId="0" applyFont="1" applyFill="1" applyBorder="1" applyAlignment="1" applyProtection="1">
      <alignment vertical="center"/>
    </xf>
    <xf numFmtId="0" fontId="15" fillId="0" borderId="5" xfId="0" applyFont="1" applyFill="1" applyBorder="1" applyAlignment="1" applyProtection="1">
      <alignment vertical="center"/>
    </xf>
    <xf numFmtId="0" fontId="15" fillId="3" borderId="5" xfId="0" applyFont="1" applyFill="1" applyBorder="1" applyAlignment="1" applyProtection="1">
      <alignment vertical="center"/>
    </xf>
    <xf numFmtId="0" fontId="15" fillId="3" borderId="6" xfId="0" applyFont="1" applyFill="1" applyBorder="1" applyAlignment="1" applyProtection="1">
      <alignment horizontal="right" vertical="center"/>
    </xf>
    <xf numFmtId="0" fontId="14" fillId="0" borderId="10" xfId="0" applyFont="1" applyBorder="1" applyAlignment="1" applyProtection="1">
      <alignment vertical="center"/>
    </xf>
    <xf numFmtId="0" fontId="15" fillId="0" borderId="0" xfId="0" applyFont="1" applyFill="1" applyBorder="1" applyAlignment="1" applyProtection="1">
      <alignment vertical="center"/>
    </xf>
    <xf numFmtId="0" fontId="15" fillId="0" borderId="11" xfId="0" applyFont="1" applyBorder="1" applyAlignment="1" applyProtection="1">
      <alignment horizontal="center" vertical="center"/>
    </xf>
    <xf numFmtId="0" fontId="15" fillId="0" borderId="11" xfId="0" applyFont="1" applyFill="1" applyBorder="1" applyAlignment="1">
      <alignment vertical="center" wrapText="1"/>
    </xf>
    <xf numFmtId="0" fontId="14" fillId="0" borderId="7" xfId="0" applyFont="1" applyBorder="1" applyAlignment="1" applyProtection="1">
      <alignment horizontal="left" vertical="center"/>
    </xf>
    <xf numFmtId="0" fontId="14" fillId="0" borderId="8" xfId="0" applyFont="1" applyBorder="1" applyAlignment="1" applyProtection="1">
      <alignment horizontal="left" vertical="center"/>
    </xf>
    <xf numFmtId="0" fontId="14" fillId="0" borderId="9" xfId="0" applyFont="1" applyBorder="1" applyAlignment="1" applyProtection="1">
      <alignment horizontal="left" vertical="center"/>
    </xf>
    <xf numFmtId="0" fontId="14" fillId="0" borderId="7" xfId="0" applyFont="1" applyBorder="1" applyAlignment="1" applyProtection="1">
      <alignment vertical="center"/>
    </xf>
    <xf numFmtId="0" fontId="15" fillId="0" borderId="8" xfId="0" applyFont="1" applyFill="1" applyBorder="1" applyAlignment="1" applyProtection="1">
      <alignment vertical="center"/>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0" fontId="0" fillId="0" borderId="0" xfId="0" applyFont="1" applyFill="1" applyBorder="1" applyAlignment="1">
      <alignment vertical="center" wrapText="1"/>
    </xf>
    <xf numFmtId="0" fontId="7" fillId="3" borderId="0" xfId="0" applyFont="1" applyFill="1" applyAlignment="1" applyProtection="1">
      <alignment vertical="center"/>
    </xf>
    <xf numFmtId="0" fontId="4" fillId="3" borderId="0" xfId="0" applyFont="1" applyFill="1" applyAlignment="1" applyProtection="1">
      <alignment vertical="center"/>
    </xf>
    <xf numFmtId="0" fontId="16" fillId="0" borderId="0" xfId="0" applyFont="1" applyAlignment="1" applyProtection="1">
      <alignment vertical="center"/>
    </xf>
    <xf numFmtId="0" fontId="4" fillId="0" borderId="0" xfId="0" applyFont="1" applyAlignment="1" applyProtection="1">
      <alignment horizontal="right" vertical="center"/>
    </xf>
    <xf numFmtId="0" fontId="7" fillId="0" borderId="0" xfId="2" applyFont="1">
      <alignment vertical="center"/>
    </xf>
    <xf numFmtId="0" fontId="7" fillId="0" borderId="0" xfId="2" applyFont="1" applyProtection="1">
      <alignment vertical="center"/>
      <protection locked="0"/>
    </xf>
    <xf numFmtId="0" fontId="7" fillId="0" borderId="0" xfId="2" quotePrefix="1" applyFont="1">
      <alignment vertical="center"/>
    </xf>
    <xf numFmtId="0" fontId="18" fillId="0" borderId="0" xfId="2" applyFont="1">
      <alignment vertical="center"/>
    </xf>
    <xf numFmtId="0" fontId="19" fillId="0" borderId="0" xfId="2" applyFont="1" applyAlignment="1">
      <alignment vertical="center"/>
    </xf>
    <xf numFmtId="0" fontId="7" fillId="0" borderId="0" xfId="2" applyFont="1" applyFill="1">
      <alignment vertical="center"/>
    </xf>
    <xf numFmtId="0" fontId="4" fillId="0" borderId="0" xfId="2" applyFont="1" applyBorder="1" applyAlignment="1">
      <alignment horizontal="center" vertical="center"/>
    </xf>
    <xf numFmtId="0" fontId="7" fillId="0" borderId="0" xfId="2" applyFont="1" applyAlignment="1">
      <alignment vertical="center"/>
    </xf>
    <xf numFmtId="0" fontId="18" fillId="0" borderId="19" xfId="2" applyFont="1" applyBorder="1" applyAlignment="1">
      <alignment horizontal="center" vertical="center" wrapText="1"/>
    </xf>
    <xf numFmtId="0" fontId="18" fillId="0" borderId="20" xfId="2" applyFont="1" applyBorder="1" applyAlignment="1">
      <alignment horizontal="center" vertical="center" wrapText="1"/>
    </xf>
    <xf numFmtId="0" fontId="18" fillId="0" borderId="21" xfId="2" applyFont="1" applyBorder="1" applyAlignment="1">
      <alignment horizontal="center" vertical="center" wrapText="1"/>
    </xf>
    <xf numFmtId="177" fontId="18" fillId="0" borderId="26" xfId="3" quotePrefix="1" applyNumberFormat="1" applyFont="1" applyFill="1" applyBorder="1" applyAlignment="1" applyProtection="1">
      <alignment horizontal="center" vertical="center" shrinkToFit="1"/>
    </xf>
    <xf numFmtId="0" fontId="18" fillId="0" borderId="27" xfId="2" quotePrefix="1" applyFont="1" applyFill="1" applyBorder="1" applyAlignment="1" applyProtection="1">
      <alignment horizontal="center" vertical="center" shrinkToFit="1"/>
    </xf>
    <xf numFmtId="177" fontId="18" fillId="0" borderId="28" xfId="3" applyNumberFormat="1" applyFont="1" applyBorder="1" applyAlignment="1" applyProtection="1">
      <alignment vertical="center" shrinkToFit="1"/>
    </xf>
    <xf numFmtId="38" fontId="18" fillId="0" borderId="29" xfId="3" applyFont="1" applyFill="1" applyBorder="1" applyAlignment="1">
      <alignment vertical="center" shrinkToFit="1"/>
    </xf>
    <xf numFmtId="38" fontId="7" fillId="6" borderId="30" xfId="3" applyFont="1" applyFill="1" applyBorder="1" applyProtection="1">
      <alignment vertical="center"/>
      <protection locked="0"/>
    </xf>
    <xf numFmtId="0" fontId="22" fillId="0" borderId="0" xfId="2" applyFont="1">
      <alignment vertical="center"/>
    </xf>
    <xf numFmtId="0" fontId="18" fillId="5" borderId="33" xfId="2" applyFont="1" applyFill="1" applyBorder="1" applyAlignment="1" applyProtection="1">
      <alignment vertical="center" shrinkToFit="1"/>
      <protection locked="0"/>
    </xf>
    <xf numFmtId="177" fontId="18" fillId="7" borderId="34" xfId="4" applyNumberFormat="1" applyFont="1" applyFill="1" applyBorder="1" applyAlignment="1" applyProtection="1">
      <alignment vertical="center" shrinkToFit="1"/>
      <protection locked="0"/>
    </xf>
    <xf numFmtId="0" fontId="18" fillId="7" borderId="35" xfId="2" applyFont="1" applyFill="1" applyBorder="1" applyAlignment="1" applyProtection="1">
      <alignment vertical="center" shrinkToFit="1"/>
      <protection locked="0"/>
    </xf>
    <xf numFmtId="177" fontId="18" fillId="0" borderId="33" xfId="3" applyNumberFormat="1" applyFont="1" applyFill="1" applyBorder="1" applyAlignment="1" applyProtection="1">
      <alignment vertical="center" shrinkToFit="1"/>
    </xf>
    <xf numFmtId="0" fontId="22" fillId="0" borderId="0" xfId="2" applyFont="1" applyAlignment="1">
      <alignment vertical="top" wrapText="1"/>
    </xf>
    <xf numFmtId="0" fontId="7" fillId="0" borderId="0" xfId="2" applyFont="1" applyAlignment="1">
      <alignment horizontal="center" vertical="center"/>
    </xf>
    <xf numFmtId="0" fontId="24" fillId="0" borderId="0" xfId="2" applyFont="1" applyAlignment="1">
      <alignment vertical="top" wrapText="1"/>
    </xf>
    <xf numFmtId="38" fontId="7" fillId="0" borderId="0" xfId="3" applyFont="1">
      <alignment vertical="center"/>
    </xf>
    <xf numFmtId="38" fontId="7" fillId="0" borderId="0" xfId="3" applyFont="1" applyAlignment="1">
      <alignment horizontal="left" vertical="center"/>
    </xf>
    <xf numFmtId="177" fontId="18" fillId="0" borderId="42" xfId="3" quotePrefix="1" applyNumberFormat="1" applyFont="1" applyFill="1" applyBorder="1" applyAlignment="1" applyProtection="1">
      <alignment horizontal="center" vertical="center" shrinkToFit="1"/>
    </xf>
    <xf numFmtId="0" fontId="18" fillId="0" borderId="43" xfId="2" quotePrefix="1" applyFont="1" applyFill="1" applyBorder="1" applyAlignment="1" applyProtection="1">
      <alignment horizontal="center" vertical="center" shrinkToFit="1"/>
    </xf>
    <xf numFmtId="177" fontId="18" fillId="0" borderId="33" xfId="3" applyNumberFormat="1" applyFont="1" applyBorder="1" applyAlignment="1" applyProtection="1">
      <alignment vertical="center" shrinkToFit="1"/>
    </xf>
    <xf numFmtId="38" fontId="18" fillId="0" borderId="44" xfId="3" applyFont="1" applyFill="1" applyBorder="1" applyAlignment="1">
      <alignment vertical="center" shrinkToFit="1"/>
    </xf>
    <xf numFmtId="38" fontId="7" fillId="6" borderId="45" xfId="3" applyFont="1" applyFill="1" applyBorder="1" applyAlignment="1" applyProtection="1">
      <alignment vertical="center"/>
      <protection locked="0"/>
    </xf>
    <xf numFmtId="0" fontId="22" fillId="0" borderId="0" xfId="2" applyFont="1" applyAlignment="1">
      <alignment vertical="center"/>
    </xf>
    <xf numFmtId="0" fontId="7" fillId="0" borderId="0" xfId="2" applyFont="1" applyFill="1" applyAlignment="1">
      <alignment horizontal="center" vertical="center"/>
    </xf>
    <xf numFmtId="177" fontId="18" fillId="7" borderId="34" xfId="3" applyNumberFormat="1" applyFont="1" applyFill="1" applyBorder="1" applyAlignment="1" applyProtection="1">
      <alignment vertical="center" shrinkToFit="1"/>
      <protection locked="0"/>
    </xf>
    <xf numFmtId="178" fontId="25" fillId="0" borderId="54" xfId="3" applyNumberFormat="1" applyFont="1" applyBorder="1" applyAlignment="1">
      <alignment vertical="center" shrinkToFit="1"/>
    </xf>
    <xf numFmtId="38" fontId="25" fillId="0" borderId="55" xfId="4" applyFont="1" applyBorder="1">
      <alignment vertical="center"/>
    </xf>
    <xf numFmtId="38" fontId="7" fillId="0" borderId="56" xfId="3" applyFont="1" applyBorder="1">
      <alignment vertical="center"/>
    </xf>
    <xf numFmtId="38" fontId="18" fillId="0" borderId="54" xfId="4" applyFont="1" applyBorder="1" applyAlignment="1">
      <alignment vertical="center" shrinkToFit="1"/>
    </xf>
    <xf numFmtId="0" fontId="7" fillId="0" borderId="30" xfId="2" applyFont="1" applyBorder="1">
      <alignment vertical="center"/>
    </xf>
    <xf numFmtId="177" fontId="18" fillId="0" borderId="60" xfId="4" quotePrefix="1" applyNumberFormat="1" applyFont="1" applyFill="1" applyBorder="1" applyAlignment="1" applyProtection="1">
      <alignment horizontal="center" vertical="center" shrinkToFit="1"/>
    </xf>
    <xf numFmtId="0" fontId="18" fillId="0" borderId="61" xfId="2" quotePrefix="1" applyFont="1" applyFill="1" applyBorder="1" applyAlignment="1" applyProtection="1">
      <alignment horizontal="center" vertical="center" shrinkToFit="1"/>
    </xf>
    <xf numFmtId="177" fontId="18" fillId="0" borderId="54" xfId="3" applyNumberFormat="1" applyFont="1" applyBorder="1" applyAlignment="1" applyProtection="1">
      <alignment vertical="center" shrinkToFit="1"/>
    </xf>
    <xf numFmtId="0" fontId="18" fillId="5" borderId="33" xfId="2" applyFont="1" applyFill="1" applyBorder="1" applyAlignment="1" applyProtection="1">
      <alignment vertical="center"/>
      <protection locked="0"/>
    </xf>
    <xf numFmtId="177" fontId="18" fillId="7" borderId="42" xfId="4" applyNumberFormat="1" applyFont="1" applyFill="1" applyBorder="1" applyAlignment="1" applyProtection="1">
      <alignment vertical="center" shrinkToFit="1"/>
      <protection locked="0"/>
    </xf>
    <xf numFmtId="0" fontId="18" fillId="7" borderId="43" xfId="2" applyFont="1" applyFill="1" applyBorder="1" applyAlignment="1" applyProtection="1">
      <alignment vertical="center" shrinkToFit="1"/>
      <protection locked="0"/>
    </xf>
    <xf numFmtId="177" fontId="18" fillId="0" borderId="42" xfId="4" quotePrefix="1" applyNumberFormat="1" applyFont="1" applyFill="1" applyBorder="1" applyAlignment="1" applyProtection="1">
      <alignment horizontal="center" vertical="center" shrinkToFit="1"/>
    </xf>
    <xf numFmtId="177" fontId="18" fillId="0" borderId="21" xfId="3" quotePrefix="1" applyNumberFormat="1" applyFont="1" applyBorder="1" applyAlignment="1">
      <alignment vertical="center" shrinkToFit="1"/>
    </xf>
    <xf numFmtId="0" fontId="18" fillId="0" borderId="0" xfId="2" applyFont="1" applyBorder="1" applyAlignment="1">
      <alignment horizontal="center" vertical="center"/>
    </xf>
    <xf numFmtId="178" fontId="18" fillId="0" borderId="0" xfId="4" applyNumberFormat="1" applyFont="1" applyBorder="1" applyAlignment="1">
      <alignment horizontal="center" vertical="center"/>
    </xf>
    <xf numFmtId="0" fontId="7" fillId="0" borderId="0" xfId="2" quotePrefix="1" applyFont="1" applyBorder="1" applyAlignment="1">
      <alignment vertical="center"/>
    </xf>
    <xf numFmtId="0" fontId="4" fillId="0" borderId="0" xfId="2" applyFont="1" applyAlignment="1">
      <alignment horizontal="right" vertical="center"/>
    </xf>
    <xf numFmtId="0" fontId="13" fillId="0" borderId="0" xfId="2" applyFont="1">
      <alignment vertical="center"/>
    </xf>
    <xf numFmtId="0" fontId="30" fillId="0" borderId="0" xfId="2" applyFont="1" applyFill="1" applyProtection="1">
      <alignment vertical="center"/>
    </xf>
    <xf numFmtId="0" fontId="30" fillId="0" borderId="0" xfId="2" applyFont="1" applyFill="1">
      <alignment vertical="center"/>
    </xf>
    <xf numFmtId="0" fontId="7" fillId="0" borderId="0" xfId="5" applyFont="1">
      <alignment vertical="center"/>
    </xf>
    <xf numFmtId="0" fontId="12" fillId="0" borderId="0" xfId="5" applyFont="1">
      <alignment vertical="center"/>
    </xf>
    <xf numFmtId="0" fontId="12" fillId="2" borderId="0" xfId="5" applyFont="1" applyFill="1" applyProtection="1">
      <alignment vertical="center"/>
      <protection locked="0"/>
    </xf>
    <xf numFmtId="0" fontId="34" fillId="0" borderId="0" xfId="5" applyFont="1" applyAlignment="1">
      <alignment vertical="center" shrinkToFit="1"/>
    </xf>
    <xf numFmtId="0" fontId="7" fillId="0" borderId="0" xfId="5" applyFont="1" applyAlignment="1">
      <alignment horizontal="right" vertical="center"/>
    </xf>
    <xf numFmtId="0" fontId="14" fillId="0" borderId="0" xfId="6" applyFont="1" applyBorder="1" applyAlignment="1">
      <alignment vertical="center"/>
    </xf>
    <xf numFmtId="0" fontId="7" fillId="0" borderId="0" xfId="6" applyFont="1" applyAlignment="1">
      <alignment vertical="center"/>
    </xf>
    <xf numFmtId="0" fontId="18" fillId="0" borderId="0" xfId="6" applyFont="1" applyAlignment="1">
      <alignment horizontal="justify" vertical="center"/>
    </xf>
    <xf numFmtId="0" fontId="7" fillId="0" borderId="0" xfId="6" applyFont="1" applyAlignment="1">
      <alignment horizontal="center" vertical="center"/>
    </xf>
    <xf numFmtId="0" fontId="2" fillId="0" borderId="0" xfId="6" applyAlignment="1"/>
    <xf numFmtId="0" fontId="7" fillId="0" borderId="0" xfId="6" applyFont="1" applyBorder="1" applyAlignment="1">
      <alignment vertical="center"/>
    </xf>
    <xf numFmtId="0" fontId="7" fillId="0" borderId="0" xfId="6" applyFont="1" applyBorder="1" applyAlignment="1">
      <alignment horizontal="left" vertical="center"/>
    </xf>
    <xf numFmtId="0" fontId="7" fillId="0" borderId="0" xfId="6" applyFont="1" applyBorder="1" applyAlignment="1">
      <alignment horizontal="center" vertical="center"/>
    </xf>
    <xf numFmtId="0" fontId="18" fillId="0" borderId="0" xfId="6" applyFont="1" applyBorder="1" applyAlignment="1">
      <alignment vertical="center"/>
    </xf>
    <xf numFmtId="0" fontId="7" fillId="0" borderId="0" xfId="6" applyFont="1" applyBorder="1" applyAlignment="1">
      <alignment horizontal="right" vertical="center"/>
    </xf>
    <xf numFmtId="0" fontId="7" fillId="0" borderId="72" xfId="6" quotePrefix="1" applyFont="1" applyBorder="1" applyAlignment="1">
      <alignment horizontal="center" vertical="center"/>
    </xf>
    <xf numFmtId="0" fontId="7" fillId="0" borderId="5" xfId="6" applyFont="1" applyBorder="1" applyAlignment="1">
      <alignment vertical="center"/>
    </xf>
    <xf numFmtId="0" fontId="7" fillId="0" borderId="6" xfId="6" applyFont="1" applyBorder="1" applyAlignment="1">
      <alignment vertical="center"/>
    </xf>
    <xf numFmtId="0" fontId="7" fillId="0" borderId="73" xfId="6" quotePrefix="1" applyFont="1" applyBorder="1" applyAlignment="1">
      <alignment horizontal="center" vertical="center"/>
    </xf>
    <xf numFmtId="0" fontId="7" fillId="0" borderId="2" xfId="6" applyFont="1" applyBorder="1" applyAlignment="1">
      <alignment vertical="center"/>
    </xf>
    <xf numFmtId="0" fontId="7" fillId="0" borderId="3" xfId="6" applyFont="1" applyBorder="1" applyAlignment="1">
      <alignment vertical="center"/>
    </xf>
    <xf numFmtId="0" fontId="7" fillId="0" borderId="74" xfId="6" quotePrefix="1" applyFont="1" applyBorder="1" applyAlignment="1">
      <alignment horizontal="center" vertical="center"/>
    </xf>
    <xf numFmtId="0" fontId="18" fillId="0" borderId="8" xfId="6" applyFont="1" applyBorder="1" applyAlignment="1">
      <alignment vertical="center"/>
    </xf>
    <xf numFmtId="0" fontId="7" fillId="0" borderId="9" xfId="6" applyFont="1" applyBorder="1" applyAlignment="1">
      <alignment vertical="center"/>
    </xf>
    <xf numFmtId="0" fontId="7" fillId="0" borderId="8" xfId="6" applyFont="1" applyBorder="1" applyAlignment="1">
      <alignment vertical="center"/>
    </xf>
    <xf numFmtId="0" fontId="13" fillId="0" borderId="0" xfId="6" applyFont="1" applyBorder="1" applyAlignment="1">
      <alignment horizontal="right" vertical="center" wrapText="1"/>
    </xf>
    <xf numFmtId="0" fontId="37" fillId="0" borderId="0" xfId="6" applyFont="1" applyAlignment="1">
      <alignment horizontal="right" vertical="center"/>
    </xf>
    <xf numFmtId="0" fontId="17" fillId="0" borderId="0" xfId="6" applyFont="1">
      <alignment vertical="center"/>
    </xf>
    <xf numFmtId="0" fontId="38" fillId="0" borderId="0" xfId="6" applyFont="1" applyBorder="1" applyAlignment="1">
      <alignment vertical="center"/>
    </xf>
    <xf numFmtId="0" fontId="17" fillId="0" borderId="0" xfId="6" quotePrefix="1" applyFont="1">
      <alignment vertical="center"/>
    </xf>
    <xf numFmtId="0" fontId="17" fillId="0" borderId="19" xfId="6" applyFont="1" applyBorder="1" applyAlignment="1">
      <alignment horizontal="center" vertical="center"/>
    </xf>
    <xf numFmtId="0" fontId="17" fillId="0" borderId="21" xfId="6" applyFont="1" applyBorder="1" applyAlignment="1">
      <alignment horizontal="center" vertical="center"/>
    </xf>
    <xf numFmtId="0" fontId="17" fillId="0" borderId="85" xfId="6" applyFont="1" applyBorder="1" applyAlignment="1">
      <alignment horizontal="center" vertical="center"/>
    </xf>
    <xf numFmtId="0" fontId="17" fillId="0" borderId="20" xfId="6" applyFont="1" applyBorder="1" applyAlignment="1">
      <alignment horizontal="center" vertical="center"/>
    </xf>
    <xf numFmtId="40" fontId="17" fillId="0" borderId="12" xfId="7" applyNumberFormat="1" applyFont="1" applyBorder="1">
      <alignment vertical="center"/>
    </xf>
    <xf numFmtId="40" fontId="17" fillId="0" borderId="13" xfId="7" applyNumberFormat="1" applyFont="1" applyBorder="1">
      <alignment vertical="center"/>
    </xf>
    <xf numFmtId="40" fontId="17" fillId="0" borderId="14" xfId="7" applyNumberFormat="1" applyFont="1" applyBorder="1">
      <alignment vertical="center"/>
    </xf>
    <xf numFmtId="40" fontId="17" fillId="0" borderId="34" xfId="7" applyNumberFormat="1" applyFont="1" applyBorder="1">
      <alignment vertical="center"/>
    </xf>
    <xf numFmtId="40" fontId="17" fillId="0" borderId="35" xfId="7" applyNumberFormat="1" applyFont="1" applyBorder="1">
      <alignment vertical="center"/>
    </xf>
    <xf numFmtId="40" fontId="17" fillId="0" borderId="33" xfId="7" applyNumberFormat="1" applyFont="1" applyBorder="1">
      <alignment vertical="center"/>
    </xf>
    <xf numFmtId="40" fontId="17" fillId="0" borderId="19" xfId="7" applyNumberFormat="1" applyFont="1" applyBorder="1">
      <alignment vertical="center"/>
    </xf>
    <xf numFmtId="40" fontId="17" fillId="0" borderId="20" xfId="7" applyNumberFormat="1" applyFont="1" applyBorder="1">
      <alignment vertical="center"/>
    </xf>
    <xf numFmtId="40" fontId="17" fillId="0" borderId="21" xfId="7" applyNumberFormat="1" applyFont="1" applyBorder="1">
      <alignment vertical="center"/>
    </xf>
    <xf numFmtId="0" fontId="17" fillId="0" borderId="18" xfId="6" applyFont="1" applyBorder="1" applyAlignment="1">
      <alignment horizontal="center" vertical="center"/>
    </xf>
    <xf numFmtId="0" fontId="17" fillId="0" borderId="45" xfId="6" applyFont="1" applyBorder="1" applyAlignment="1">
      <alignment horizontal="center" vertical="center"/>
    </xf>
    <xf numFmtId="0" fontId="17" fillId="0" borderId="23" xfId="6" applyFont="1" applyBorder="1" applyAlignment="1">
      <alignment horizontal="center" vertical="center"/>
    </xf>
    <xf numFmtId="0" fontId="2" fillId="0" borderId="0" xfId="6" applyFont="1">
      <alignment vertical="center"/>
    </xf>
    <xf numFmtId="0" fontId="2" fillId="0" borderId="0" xfId="6">
      <alignment vertical="center"/>
    </xf>
    <xf numFmtId="0" fontId="2" fillId="0" borderId="88" xfId="6" applyBorder="1" applyAlignment="1">
      <alignment horizontal="center" vertical="center"/>
    </xf>
    <xf numFmtId="0" fontId="2" fillId="0" borderId="89" xfId="6" applyBorder="1" applyAlignment="1">
      <alignment horizontal="center" vertical="center"/>
    </xf>
    <xf numFmtId="0" fontId="2" fillId="0" borderId="87" xfId="6" applyBorder="1" applyAlignment="1">
      <alignment horizontal="center" vertical="center"/>
    </xf>
    <xf numFmtId="0" fontId="2" fillId="0" borderId="90" xfId="6" applyBorder="1" applyAlignment="1">
      <alignment horizontal="center" vertical="center"/>
    </xf>
    <xf numFmtId="0" fontId="2" fillId="0" borderId="73" xfId="6" applyBorder="1" applyAlignment="1">
      <alignment horizontal="center" vertical="center"/>
    </xf>
    <xf numFmtId="0" fontId="2" fillId="0" borderId="28" xfId="6" applyBorder="1" applyAlignment="1">
      <alignment horizontal="center" vertical="center"/>
    </xf>
    <xf numFmtId="40" fontId="0" fillId="0" borderId="30" xfId="7" applyNumberFormat="1" applyFont="1" applyBorder="1">
      <alignment vertical="center"/>
    </xf>
    <xf numFmtId="0" fontId="2" fillId="0" borderId="33" xfId="6" applyBorder="1" applyAlignment="1">
      <alignment horizontal="center" vertical="center"/>
    </xf>
    <xf numFmtId="40" fontId="0" fillId="0" borderId="45" xfId="7" applyNumberFormat="1" applyFont="1" applyBorder="1">
      <alignment vertical="center"/>
    </xf>
    <xf numFmtId="0" fontId="2" fillId="0" borderId="94" xfId="6" applyBorder="1" applyAlignment="1">
      <alignment horizontal="center" vertical="center"/>
    </xf>
    <xf numFmtId="40" fontId="0" fillId="0" borderId="95" xfId="7" applyNumberFormat="1" applyFont="1" applyBorder="1">
      <alignment vertical="center"/>
    </xf>
    <xf numFmtId="40" fontId="0" fillId="0" borderId="43" xfId="7" applyNumberFormat="1" applyFont="1" applyBorder="1">
      <alignment vertical="center"/>
    </xf>
    <xf numFmtId="40" fontId="0" fillId="0" borderId="40" xfId="7" applyNumberFormat="1" applyFont="1" applyBorder="1">
      <alignment vertical="center"/>
    </xf>
    <xf numFmtId="40" fontId="0" fillId="0" borderId="96" xfId="7" applyNumberFormat="1" applyFont="1" applyBorder="1">
      <alignment vertical="center"/>
    </xf>
    <xf numFmtId="0" fontId="2" fillId="0" borderId="86" xfId="6" applyBorder="1" applyAlignment="1">
      <alignment horizontal="center" vertical="center" textRotation="255" shrinkToFit="1"/>
    </xf>
    <xf numFmtId="0" fontId="2" fillId="0" borderId="87" xfId="6" applyBorder="1" applyAlignment="1">
      <alignment horizontal="center" vertical="center" shrinkToFit="1"/>
    </xf>
    <xf numFmtId="0" fontId="2" fillId="0" borderId="13" xfId="6" applyBorder="1" applyAlignment="1">
      <alignment vertical="center"/>
    </xf>
    <xf numFmtId="0" fontId="2" fillId="0" borderId="14" xfId="6" applyBorder="1" applyAlignment="1">
      <alignment horizontal="center" vertical="center"/>
    </xf>
    <xf numFmtId="38" fontId="0" fillId="0" borderId="18" xfId="7" applyFont="1" applyBorder="1">
      <alignment vertical="center"/>
    </xf>
    <xf numFmtId="0" fontId="2" fillId="0" borderId="35" xfId="6" applyBorder="1" applyAlignment="1">
      <alignment vertical="center" shrinkToFit="1"/>
    </xf>
    <xf numFmtId="0" fontId="2" fillId="0" borderId="35" xfId="6" applyBorder="1" applyAlignment="1">
      <alignment vertical="center"/>
    </xf>
    <xf numFmtId="38" fontId="0" fillId="0" borderId="45" xfId="7" applyFont="1" applyBorder="1">
      <alignment vertical="center"/>
    </xf>
    <xf numFmtId="0" fontId="2" fillId="0" borderId="20" xfId="6" applyBorder="1" applyAlignment="1">
      <alignment horizontal="center" vertical="center"/>
    </xf>
    <xf numFmtId="0" fontId="2" fillId="0" borderId="20" xfId="6" applyBorder="1" applyAlignment="1">
      <alignment vertical="center" shrinkToFit="1"/>
    </xf>
    <xf numFmtId="0" fontId="2" fillId="0" borderId="21" xfId="6" applyBorder="1" applyAlignment="1">
      <alignment horizontal="center" vertical="center"/>
    </xf>
    <xf numFmtId="177" fontId="0" fillId="0" borderId="85" xfId="7" applyNumberFormat="1" applyFont="1" applyBorder="1">
      <alignment vertical="center"/>
    </xf>
    <xf numFmtId="177" fontId="0" fillId="0" borderId="20" xfId="7" applyNumberFormat="1" applyFont="1" applyBorder="1">
      <alignment vertical="center"/>
    </xf>
    <xf numFmtId="177" fontId="0" fillId="0" borderId="98" xfId="7" applyNumberFormat="1" applyFont="1" applyBorder="1">
      <alignment vertical="center"/>
    </xf>
    <xf numFmtId="177" fontId="0" fillId="0" borderId="23" xfId="7" applyNumberFormat="1" applyFont="1" applyBorder="1">
      <alignment vertical="center"/>
    </xf>
    <xf numFmtId="0" fontId="2" fillId="0" borderId="85" xfId="6" applyBorder="1" applyAlignment="1">
      <alignment horizontal="center" vertical="center"/>
    </xf>
    <xf numFmtId="0" fontId="2" fillId="0" borderId="23" xfId="6" applyBorder="1" applyAlignment="1">
      <alignment horizontal="center" vertical="center"/>
    </xf>
    <xf numFmtId="40" fontId="0" fillId="0" borderId="18" xfId="7" applyNumberFormat="1" applyFont="1" applyBorder="1">
      <alignment vertical="center"/>
    </xf>
    <xf numFmtId="40" fontId="0" fillId="0" borderId="23" xfId="7" applyNumberFormat="1" applyFont="1" applyBorder="1">
      <alignment vertical="center"/>
    </xf>
    <xf numFmtId="0" fontId="2" fillId="0" borderId="13" xfId="6" applyBorder="1">
      <alignment vertical="center"/>
    </xf>
    <xf numFmtId="0" fontId="2" fillId="0" borderId="14" xfId="6" quotePrefix="1" applyBorder="1" applyAlignment="1">
      <alignment horizontal="center" vertical="center"/>
    </xf>
    <xf numFmtId="40" fontId="0" fillId="0" borderId="84" xfId="7" applyNumberFormat="1" applyFont="1" applyBorder="1">
      <alignment vertical="center"/>
    </xf>
    <xf numFmtId="40" fontId="0" fillId="0" borderId="16" xfId="7" applyNumberFormat="1" applyFont="1" applyBorder="1">
      <alignment vertical="center"/>
    </xf>
    <xf numFmtId="0" fontId="2" fillId="0" borderId="35" xfId="6" applyBorder="1">
      <alignment vertical="center"/>
    </xf>
    <xf numFmtId="0" fontId="2" fillId="0" borderId="33" xfId="6" quotePrefix="1" applyBorder="1" applyAlignment="1">
      <alignment horizontal="center" vertical="center"/>
    </xf>
    <xf numFmtId="40" fontId="0" fillId="0" borderId="92" xfId="7" applyNumberFormat="1" applyFont="1" applyBorder="1">
      <alignment vertical="center"/>
    </xf>
    <xf numFmtId="40" fontId="0" fillId="0" borderId="99" xfId="7" applyNumberFormat="1" applyFont="1" applyBorder="1">
      <alignment vertical="center"/>
    </xf>
    <xf numFmtId="0" fontId="2" fillId="0" borderId="20" xfId="6" applyBorder="1">
      <alignment vertical="center"/>
    </xf>
    <xf numFmtId="0" fontId="2" fillId="0" borderId="21" xfId="6" quotePrefix="1" applyBorder="1" applyAlignment="1">
      <alignment horizontal="center" vertical="center"/>
    </xf>
    <xf numFmtId="40" fontId="0" fillId="0" borderId="85" xfId="7" applyNumberFormat="1" applyFont="1" applyBorder="1">
      <alignment vertical="center"/>
    </xf>
    <xf numFmtId="40" fontId="0" fillId="0" borderId="66" xfId="7" applyNumberFormat="1" applyFont="1" applyBorder="1">
      <alignment vertical="center"/>
    </xf>
    <xf numFmtId="0" fontId="2" fillId="0" borderId="0" xfId="6" applyAlignment="1">
      <alignment vertical="center"/>
    </xf>
    <xf numFmtId="176" fontId="2" fillId="0" borderId="0" xfId="6" applyNumberFormat="1" applyAlignment="1">
      <alignment vertical="center"/>
    </xf>
    <xf numFmtId="0" fontId="2" fillId="0" borderId="85" xfId="6" applyBorder="1" applyAlignment="1">
      <alignment vertical="center" shrinkToFit="1"/>
    </xf>
    <xf numFmtId="0" fontId="2" fillId="0" borderId="21" xfId="6" applyBorder="1" applyAlignment="1">
      <alignment vertical="center" shrinkToFit="1"/>
    </xf>
    <xf numFmtId="0" fontId="2" fillId="0" borderId="26" xfId="6" quotePrefix="1" applyBorder="1">
      <alignment vertical="center"/>
    </xf>
    <xf numFmtId="0" fontId="2" fillId="0" borderId="91" xfId="6" applyBorder="1" applyProtection="1">
      <alignment vertical="center"/>
      <protection locked="0"/>
    </xf>
    <xf numFmtId="0" fontId="2" fillId="0" borderId="27" xfId="6" applyBorder="1" applyProtection="1">
      <alignment vertical="center"/>
      <protection locked="0"/>
    </xf>
    <xf numFmtId="0" fontId="2" fillId="0" borderId="28" xfId="6" applyBorder="1" applyProtection="1">
      <alignment vertical="center"/>
      <protection locked="0"/>
    </xf>
    <xf numFmtId="0" fontId="2" fillId="0" borderId="34" xfId="6" applyBorder="1">
      <alignment vertical="center"/>
    </xf>
    <xf numFmtId="0" fontId="2" fillId="0" borderId="92" xfId="6" applyBorder="1" applyProtection="1">
      <alignment vertical="center"/>
      <protection locked="0"/>
    </xf>
    <xf numFmtId="0" fontId="2" fillId="0" borderId="35" xfId="6" applyBorder="1" applyProtection="1">
      <alignment vertical="center"/>
      <protection locked="0"/>
    </xf>
    <xf numFmtId="0" fontId="2" fillId="0" borderId="33" xfId="6" applyBorder="1" applyProtection="1">
      <alignment vertical="center"/>
      <protection locked="0"/>
    </xf>
    <xf numFmtId="0" fontId="2" fillId="0" borderId="34" xfId="6" quotePrefix="1" applyBorder="1">
      <alignment vertical="center"/>
    </xf>
    <xf numFmtId="0" fontId="2" fillId="0" borderId="34" xfId="6" applyBorder="1" applyAlignment="1">
      <alignment horizontal="right" vertical="center"/>
    </xf>
    <xf numFmtId="0" fontId="2" fillId="0" borderId="35" xfId="6" applyBorder="1" applyAlignment="1" applyProtection="1">
      <alignment horizontal="right" vertical="center"/>
      <protection locked="0"/>
    </xf>
    <xf numFmtId="0" fontId="2" fillId="0" borderId="19" xfId="6" applyBorder="1">
      <alignment vertical="center"/>
    </xf>
    <xf numFmtId="0" fontId="2" fillId="0" borderId="85" xfId="6" applyBorder="1" applyProtection="1">
      <alignment vertical="center"/>
      <protection locked="0"/>
    </xf>
    <xf numFmtId="0" fontId="2" fillId="0" borderId="20" xfId="6" applyBorder="1" applyProtection="1">
      <alignment vertical="center"/>
      <protection locked="0"/>
    </xf>
    <xf numFmtId="0" fontId="2" fillId="0" borderId="21" xfId="6" applyBorder="1" applyProtection="1">
      <alignment vertical="center"/>
      <protection locked="0"/>
    </xf>
    <xf numFmtId="0" fontId="41" fillId="0" borderId="0" xfId="5" applyFont="1" applyFill="1" applyBorder="1" applyAlignment="1" applyProtection="1">
      <alignment horizontal="left" vertical="top"/>
    </xf>
    <xf numFmtId="0" fontId="0" fillId="0" borderId="0" xfId="0" applyAlignment="1" applyProtection="1">
      <alignment vertical="center"/>
    </xf>
    <xf numFmtId="0" fontId="0" fillId="0" borderId="0" xfId="0" quotePrefix="1" applyAlignment="1" applyProtection="1">
      <alignment horizontal="center" vertical="center"/>
    </xf>
    <xf numFmtId="0" fontId="0" fillId="0" borderId="0" xfId="0" applyFill="1" applyAlignment="1" applyProtection="1">
      <alignment vertical="center" shrinkToFit="1"/>
    </xf>
    <xf numFmtId="0" fontId="1" fillId="0" borderId="0" xfId="6" applyFont="1" applyAlignment="1"/>
    <xf numFmtId="0" fontId="17" fillId="8" borderId="12" xfId="6" applyFont="1" applyFill="1" applyBorder="1" applyProtection="1">
      <alignment vertical="center"/>
      <protection locked="0"/>
    </xf>
    <xf numFmtId="0" fontId="17" fillId="8" borderId="14" xfId="6" applyFont="1" applyFill="1" applyBorder="1" applyProtection="1">
      <alignment vertical="center"/>
      <protection locked="0"/>
    </xf>
    <xf numFmtId="177" fontId="17" fillId="8" borderId="12" xfId="7" applyNumberFormat="1" applyFont="1" applyFill="1" applyBorder="1" applyProtection="1">
      <alignment vertical="center"/>
      <protection locked="0"/>
    </xf>
    <xf numFmtId="177" fontId="17" fillId="8" borderId="14" xfId="7" applyNumberFormat="1" applyFont="1" applyFill="1" applyBorder="1" applyProtection="1">
      <alignment vertical="center"/>
      <protection locked="0"/>
    </xf>
    <xf numFmtId="0" fontId="17" fillId="8" borderId="34" xfId="6" applyFont="1" applyFill="1" applyBorder="1" applyProtection="1">
      <alignment vertical="center"/>
      <protection locked="0"/>
    </xf>
    <xf numFmtId="0" fontId="17" fillId="8" borderId="33" xfId="6" applyFont="1" applyFill="1" applyBorder="1" applyProtection="1">
      <alignment vertical="center"/>
      <protection locked="0"/>
    </xf>
    <xf numFmtId="177" fontId="17" fillId="8" borderId="34" xfId="7" applyNumberFormat="1" applyFont="1" applyFill="1" applyBorder="1" applyProtection="1">
      <alignment vertical="center"/>
      <protection locked="0"/>
    </xf>
    <xf numFmtId="177" fontId="17" fillId="8" borderId="33" xfId="7" applyNumberFormat="1" applyFont="1" applyFill="1" applyBorder="1" applyProtection="1">
      <alignment vertical="center"/>
      <protection locked="0"/>
    </xf>
    <xf numFmtId="0" fontId="17" fillId="8" borderId="19" xfId="6" applyFont="1" applyFill="1" applyBorder="1" applyProtection="1">
      <alignment vertical="center"/>
      <protection locked="0"/>
    </xf>
    <xf numFmtId="0" fontId="17" fillId="8" borderId="21" xfId="6" applyFont="1" applyFill="1" applyBorder="1" applyProtection="1">
      <alignment vertical="center"/>
      <protection locked="0"/>
    </xf>
    <xf numFmtId="177" fontId="17" fillId="8" borderId="19" xfId="7" applyNumberFormat="1" applyFont="1" applyFill="1" applyBorder="1" applyProtection="1">
      <alignment vertical="center"/>
      <protection locked="0"/>
    </xf>
    <xf numFmtId="177" fontId="17" fillId="8" borderId="21" xfId="7" applyNumberFormat="1" applyFont="1" applyFill="1" applyBorder="1" applyProtection="1">
      <alignment vertical="center"/>
      <protection locked="0"/>
    </xf>
    <xf numFmtId="40" fontId="17" fillId="0" borderId="12" xfId="7" applyNumberFormat="1" applyFont="1" applyFill="1" applyBorder="1">
      <alignment vertical="center"/>
    </xf>
    <xf numFmtId="40" fontId="17" fillId="0" borderId="13" xfId="7" applyNumberFormat="1" applyFont="1" applyFill="1" applyBorder="1">
      <alignment vertical="center"/>
    </xf>
    <xf numFmtId="40" fontId="17" fillId="0" borderId="14" xfId="7" applyNumberFormat="1" applyFont="1" applyFill="1" applyBorder="1">
      <alignment vertical="center"/>
    </xf>
    <xf numFmtId="40" fontId="17" fillId="0" borderId="34" xfId="7" applyNumberFormat="1" applyFont="1" applyFill="1" applyBorder="1">
      <alignment vertical="center"/>
    </xf>
    <xf numFmtId="40" fontId="17" fillId="0" borderId="35" xfId="7" applyNumberFormat="1" applyFont="1" applyFill="1" applyBorder="1">
      <alignment vertical="center"/>
    </xf>
    <xf numFmtId="40" fontId="17" fillId="0" borderId="33" xfId="7" applyNumberFormat="1" applyFont="1" applyFill="1" applyBorder="1">
      <alignment vertical="center"/>
    </xf>
    <xf numFmtId="40" fontId="17" fillId="0" borderId="19" xfId="7" applyNumberFormat="1" applyFont="1" applyFill="1" applyBorder="1">
      <alignment vertical="center"/>
    </xf>
    <xf numFmtId="40" fontId="17" fillId="0" borderId="20" xfId="7" applyNumberFormat="1" applyFont="1" applyFill="1" applyBorder="1">
      <alignment vertical="center"/>
    </xf>
    <xf numFmtId="40" fontId="17" fillId="0" borderId="21" xfId="7" applyNumberFormat="1" applyFont="1" applyFill="1" applyBorder="1">
      <alignment vertical="center"/>
    </xf>
    <xf numFmtId="40" fontId="0" fillId="8" borderId="91" xfId="7" applyNumberFormat="1" applyFont="1" applyFill="1" applyBorder="1" applyProtection="1">
      <alignment vertical="center"/>
      <protection locked="0"/>
    </xf>
    <xf numFmtId="40" fontId="0" fillId="8" borderId="27" xfId="7" applyNumberFormat="1" applyFont="1" applyFill="1" applyBorder="1" applyProtection="1">
      <alignment vertical="center"/>
      <protection locked="0"/>
    </xf>
    <xf numFmtId="40" fontId="0" fillId="8" borderId="64" xfId="7" applyNumberFormat="1" applyFont="1" applyFill="1" applyBorder="1" applyProtection="1">
      <alignment vertical="center"/>
      <protection locked="0"/>
    </xf>
    <xf numFmtId="40" fontId="0" fillId="8" borderId="92" xfId="7" applyNumberFormat="1" applyFont="1" applyFill="1" applyBorder="1" applyProtection="1">
      <alignment vertical="center"/>
      <protection locked="0"/>
    </xf>
    <xf numFmtId="40" fontId="0" fillId="8" borderId="35" xfId="7" applyNumberFormat="1" applyFont="1" applyFill="1" applyBorder="1" applyProtection="1">
      <alignment vertical="center"/>
      <protection locked="0"/>
    </xf>
    <xf numFmtId="40" fontId="0" fillId="8" borderId="93" xfId="7" applyNumberFormat="1" applyFont="1" applyFill="1" applyBorder="1" applyProtection="1">
      <alignment vertical="center"/>
      <protection locked="0"/>
    </xf>
    <xf numFmtId="0" fontId="2" fillId="8" borderId="84" xfId="6" applyFill="1" applyBorder="1" applyProtection="1">
      <alignment vertical="center"/>
      <protection locked="0"/>
    </xf>
    <xf numFmtId="0" fontId="2" fillId="8" borderId="13" xfId="6" applyFill="1" applyBorder="1" applyProtection="1">
      <alignment vertical="center"/>
      <protection locked="0"/>
    </xf>
    <xf numFmtId="0" fontId="2" fillId="8" borderId="97" xfId="6" applyFill="1" applyBorder="1" applyProtection="1">
      <alignment vertical="center"/>
      <protection locked="0"/>
    </xf>
    <xf numFmtId="0" fontId="2" fillId="8" borderId="92" xfId="6" applyFill="1" applyBorder="1" applyProtection="1">
      <alignment vertical="center"/>
      <protection locked="0"/>
    </xf>
    <xf numFmtId="0" fontId="2" fillId="8" borderId="35" xfId="6" applyFill="1" applyBorder="1" applyProtection="1">
      <alignment vertical="center"/>
      <protection locked="0"/>
    </xf>
    <xf numFmtId="0" fontId="2" fillId="8" borderId="93" xfId="6" applyFill="1" applyBorder="1" applyProtection="1">
      <alignment vertical="center"/>
      <protection locked="0"/>
    </xf>
    <xf numFmtId="40" fontId="0" fillId="8" borderId="84" xfId="7" applyNumberFormat="1" applyFont="1" applyFill="1" applyBorder="1" applyProtection="1">
      <alignment vertical="center"/>
      <protection locked="0"/>
    </xf>
    <xf numFmtId="40" fontId="0" fillId="8" borderId="16" xfId="7" applyNumberFormat="1" applyFont="1" applyFill="1" applyBorder="1" applyProtection="1">
      <alignment vertical="center"/>
      <protection locked="0"/>
    </xf>
    <xf numFmtId="40" fontId="0" fillId="8" borderId="99" xfId="7" applyNumberFormat="1" applyFont="1" applyFill="1" applyBorder="1" applyProtection="1">
      <alignment vertical="center"/>
      <protection locked="0"/>
    </xf>
    <xf numFmtId="40" fontId="0" fillId="8" borderId="85" xfId="7" applyNumberFormat="1" applyFont="1" applyFill="1" applyBorder="1" applyProtection="1">
      <alignment vertical="center"/>
      <protection locked="0"/>
    </xf>
    <xf numFmtId="40" fontId="0" fillId="8" borderId="66" xfId="7" applyNumberFormat="1" applyFont="1" applyFill="1" applyBorder="1" applyProtection="1">
      <alignment vertical="center"/>
      <protection locked="0"/>
    </xf>
    <xf numFmtId="40" fontId="0" fillId="8" borderId="69" xfId="7" applyNumberFormat="1" applyFont="1" applyFill="1" applyBorder="1" applyProtection="1">
      <alignment vertical="center"/>
      <protection locked="0"/>
    </xf>
    <xf numFmtId="0" fontId="1" fillId="0" borderId="0" xfId="6" applyFont="1">
      <alignment vertical="center"/>
    </xf>
    <xf numFmtId="0" fontId="0" fillId="2" borderId="0" xfId="0" applyFill="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0" fillId="2" borderId="0" xfId="0" applyFill="1" applyAlignment="1" applyProtection="1">
      <alignment vertical="center" shrinkToFit="1"/>
      <protection locked="0"/>
    </xf>
    <xf numFmtId="0" fontId="0" fillId="2" borderId="0" xfId="0" applyFill="1" applyAlignment="1" applyProtection="1">
      <alignment horizontal="center" vertical="center" shrinkToFit="1"/>
      <protection locked="0"/>
    </xf>
    <xf numFmtId="0" fontId="0" fillId="2" borderId="0" xfId="0" applyFill="1" applyAlignment="1" applyProtection="1">
      <alignment horizontal="center" vertical="center"/>
    </xf>
    <xf numFmtId="0" fontId="0" fillId="2" borderId="0" xfId="0" applyFill="1" applyAlignment="1" applyProtection="1">
      <alignment horizontal="center" vertical="center" shrinkToFit="1"/>
    </xf>
    <xf numFmtId="0" fontId="14" fillId="0" borderId="1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1" xfId="0" applyFont="1" applyBorder="1" applyAlignment="1" applyProtection="1">
      <alignment horizontal="left" vertical="center" wrapText="1"/>
    </xf>
    <xf numFmtId="0" fontId="10" fillId="0" borderId="0" xfId="0" applyFont="1" applyAlignment="1" applyProtection="1">
      <alignment horizontal="center" vertical="center"/>
    </xf>
    <xf numFmtId="0" fontId="4" fillId="0" borderId="0" xfId="0" applyFont="1" applyFill="1" applyAlignment="1" applyProtection="1">
      <alignment horizontal="left" vertical="center" wrapText="1"/>
    </xf>
    <xf numFmtId="0" fontId="0" fillId="0" borderId="0" xfId="0" applyFill="1" applyAlignment="1" applyProtection="1">
      <alignment vertical="center" wrapText="1"/>
    </xf>
    <xf numFmtId="0" fontId="7" fillId="0" borderId="0" xfId="0" applyFont="1" applyBorder="1" applyAlignment="1" applyProtection="1">
      <alignment horizontal="center" vertical="center"/>
    </xf>
    <xf numFmtId="0" fontId="4" fillId="0" borderId="1" xfId="0" applyFont="1" applyBorder="1" applyAlignment="1" applyProtection="1">
      <alignment horizontal="lef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9" fillId="2" borderId="2" xfId="0" applyFont="1" applyFill="1" applyBorder="1" applyAlignment="1" applyProtection="1">
      <alignment horizontal="left" vertical="center" shrinkToFit="1"/>
      <protection locked="0"/>
    </xf>
    <xf numFmtId="0" fontId="9" fillId="2" borderId="3" xfId="0" applyFont="1" applyFill="1" applyBorder="1" applyAlignment="1" applyProtection="1">
      <alignment horizontal="left" vertical="center" shrinkToFit="1"/>
      <protection locked="0"/>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9" xfId="0" applyFont="1" applyBorder="1" applyAlignment="1" applyProtection="1">
      <alignment horizontal="left" vertical="center"/>
    </xf>
    <xf numFmtId="0" fontId="9" fillId="2" borderId="5"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14" fillId="0" borderId="4"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14" fillId="0" borderId="9" xfId="0" applyFont="1" applyBorder="1" applyAlignment="1" applyProtection="1">
      <alignment horizontal="left" vertical="center" wrapText="1"/>
    </xf>
    <xf numFmtId="38" fontId="15" fillId="2" borderId="5" xfId="1" applyFont="1" applyFill="1" applyBorder="1" applyAlignment="1" applyProtection="1">
      <alignment horizontal="right" vertical="center" shrinkToFit="1"/>
      <protection locked="0"/>
    </xf>
    <xf numFmtId="38" fontId="15" fillId="2" borderId="0" xfId="1" applyFont="1" applyFill="1" applyBorder="1" applyAlignment="1" applyProtection="1">
      <alignment horizontal="right" vertical="center" shrinkToFit="1"/>
      <protection locked="0"/>
    </xf>
    <xf numFmtId="38" fontId="15" fillId="2" borderId="8" xfId="1" applyFont="1" applyFill="1" applyBorder="1" applyAlignment="1" applyProtection="1">
      <alignment horizontal="right" vertical="center" shrinkToFit="1"/>
      <protection locked="0"/>
    </xf>
    <xf numFmtId="0" fontId="18" fillId="0" borderId="0" xfId="2" applyFont="1" applyAlignment="1">
      <alignment horizontal="center" vertical="center" shrinkToFit="1"/>
    </xf>
    <xf numFmtId="0" fontId="20" fillId="4" borderId="0" xfId="2" applyFont="1" applyFill="1" applyAlignment="1" applyProtection="1">
      <alignment vertical="center" shrinkToFit="1"/>
      <protection locked="0"/>
    </xf>
    <xf numFmtId="0" fontId="21" fillId="0" borderId="0" xfId="2" applyFont="1" applyBorder="1" applyAlignment="1">
      <alignment horizontal="center" vertical="center"/>
    </xf>
    <xf numFmtId="0" fontId="18" fillId="0" borderId="12" xfId="2" applyFont="1" applyBorder="1" applyAlignment="1">
      <alignment horizontal="center" vertical="center" wrapText="1"/>
    </xf>
    <xf numFmtId="0" fontId="18" fillId="0" borderId="13" xfId="2" applyFont="1" applyBorder="1" applyAlignment="1">
      <alignment horizontal="center" vertical="center" wrapText="1"/>
    </xf>
    <xf numFmtId="0" fontId="18" fillId="0" borderId="14" xfId="2" applyFont="1" applyBorder="1" applyAlignment="1">
      <alignment horizontal="center" vertical="center" wrapText="1"/>
    </xf>
    <xf numFmtId="0" fontId="18" fillId="0" borderId="19" xfId="2" applyFont="1" applyBorder="1" applyAlignment="1">
      <alignment horizontal="center" vertical="center" wrapText="1"/>
    </xf>
    <xf numFmtId="0" fontId="18" fillId="0" borderId="20" xfId="2" applyFont="1" applyBorder="1" applyAlignment="1">
      <alignment horizontal="center" vertical="center" wrapText="1"/>
    </xf>
    <xf numFmtId="0" fontId="18" fillId="0" borderId="21" xfId="2" applyFont="1" applyBorder="1" applyAlignment="1">
      <alignment horizontal="center" vertical="center" wrapText="1"/>
    </xf>
    <xf numFmtId="0" fontId="18" fillId="0" borderId="15" xfId="2" applyFont="1" applyBorder="1" applyAlignment="1">
      <alignment horizontal="center" vertical="center" wrapText="1"/>
    </xf>
    <xf numFmtId="0" fontId="18" fillId="0" borderId="16" xfId="2" applyFont="1" applyBorder="1" applyAlignment="1">
      <alignment horizontal="center" vertical="center" wrapText="1"/>
    </xf>
    <xf numFmtId="0" fontId="18" fillId="0" borderId="17" xfId="2" applyFont="1" applyBorder="1" applyAlignment="1">
      <alignment horizontal="center" vertical="center" wrapText="1"/>
    </xf>
    <xf numFmtId="0" fontId="18" fillId="0" borderId="22" xfId="2" applyFont="1" applyBorder="1" applyAlignment="1">
      <alignment horizontal="center" vertical="center" wrapText="1"/>
    </xf>
    <xf numFmtId="0" fontId="7" fillId="0" borderId="0" xfId="2" applyFont="1" applyAlignment="1">
      <alignment horizontal="center" vertical="center"/>
    </xf>
    <xf numFmtId="0" fontId="18" fillId="5" borderId="40" xfId="2" applyFont="1" applyFill="1" applyBorder="1" applyAlignment="1" applyProtection="1">
      <alignment vertical="center" shrinkToFit="1"/>
      <protection locked="0"/>
    </xf>
    <xf numFmtId="0" fontId="18" fillId="5" borderId="41" xfId="2" applyFont="1" applyFill="1" applyBorder="1" applyAlignment="1" applyProtection="1">
      <alignment vertical="center" shrinkToFit="1"/>
      <protection locked="0"/>
    </xf>
    <xf numFmtId="0" fontId="18" fillId="0" borderId="32" xfId="2" applyFont="1" applyBorder="1" applyAlignment="1">
      <alignment horizontal="center" vertical="center"/>
    </xf>
    <xf numFmtId="0" fontId="7" fillId="0" borderId="36" xfId="2" applyFont="1" applyBorder="1" applyAlignment="1">
      <alignment horizontal="center" vertical="center"/>
    </xf>
    <xf numFmtId="0" fontId="7" fillId="0" borderId="37" xfId="2" applyFont="1" applyBorder="1" applyAlignment="1">
      <alignment horizontal="center" vertical="center"/>
    </xf>
    <xf numFmtId="0" fontId="7" fillId="0" borderId="38" xfId="2" applyFont="1" applyBorder="1" applyAlignment="1">
      <alignment horizontal="center" vertical="center"/>
    </xf>
    <xf numFmtId="0" fontId="7" fillId="0" borderId="39" xfId="2" applyFont="1" applyBorder="1" applyAlignment="1">
      <alignment horizontal="center" vertical="center"/>
    </xf>
    <xf numFmtId="0" fontId="7" fillId="0" borderId="46" xfId="2" applyFont="1" applyBorder="1" applyAlignment="1">
      <alignment horizontal="center" vertical="center"/>
    </xf>
    <xf numFmtId="0" fontId="7" fillId="0" borderId="47" xfId="2" applyFont="1" applyBorder="1" applyAlignment="1">
      <alignment horizontal="center" vertical="center"/>
    </xf>
    <xf numFmtId="0" fontId="18" fillId="0" borderId="51" xfId="2" applyFont="1" applyBorder="1" applyAlignment="1">
      <alignment vertical="center" wrapText="1"/>
    </xf>
    <xf numFmtId="0" fontId="18" fillId="0" borderId="52" xfId="2" applyFont="1" applyBorder="1" applyAlignment="1">
      <alignment vertical="center" wrapText="1"/>
    </xf>
    <xf numFmtId="0" fontId="18" fillId="0" borderId="53" xfId="2" applyFont="1" applyBorder="1" applyAlignment="1">
      <alignment vertical="center" wrapText="1"/>
    </xf>
    <xf numFmtId="0" fontId="16" fillId="0" borderId="18" xfId="2" applyFont="1" applyBorder="1" applyAlignment="1">
      <alignment horizontal="center" vertical="center" wrapText="1"/>
    </xf>
    <xf numFmtId="0" fontId="16" fillId="0" borderId="23" xfId="2" applyFont="1" applyBorder="1" applyAlignment="1">
      <alignment horizontal="center" vertical="center" wrapText="1"/>
    </xf>
    <xf numFmtId="0" fontId="18" fillId="0" borderId="24" xfId="2" applyFont="1" applyBorder="1" applyAlignment="1">
      <alignment horizontal="center" vertical="center" textRotation="255"/>
    </xf>
    <xf numFmtId="0" fontId="18" fillId="0" borderId="31" xfId="2" applyFont="1" applyBorder="1" applyAlignment="1">
      <alignment horizontal="center" vertical="center" textRotation="255"/>
    </xf>
    <xf numFmtId="0" fontId="18" fillId="5" borderId="25" xfId="2" applyFont="1" applyFill="1" applyBorder="1" applyAlignment="1" applyProtection="1">
      <alignment vertical="center" shrinkToFit="1"/>
      <protection locked="0"/>
    </xf>
    <xf numFmtId="0" fontId="18" fillId="5" borderId="11" xfId="2" applyFont="1" applyFill="1" applyBorder="1" applyAlignment="1" applyProtection="1">
      <alignment vertical="center" shrinkToFit="1"/>
      <protection locked="0"/>
    </xf>
    <xf numFmtId="38" fontId="18" fillId="0" borderId="36" xfId="4" applyFont="1" applyFill="1" applyBorder="1" applyAlignment="1">
      <alignment horizontal="center" vertical="center" shrinkToFit="1"/>
    </xf>
    <xf numFmtId="38" fontId="18" fillId="0" borderId="37" xfId="4" applyFont="1" applyFill="1" applyBorder="1" applyAlignment="1">
      <alignment horizontal="center" vertical="center" shrinkToFit="1"/>
    </xf>
    <xf numFmtId="38" fontId="18" fillId="0" borderId="38" xfId="4" applyFont="1" applyFill="1" applyBorder="1" applyAlignment="1">
      <alignment horizontal="center" vertical="center" shrinkToFit="1"/>
    </xf>
    <xf numFmtId="38" fontId="18" fillId="0" borderId="39" xfId="4" applyFont="1" applyFill="1" applyBorder="1" applyAlignment="1">
      <alignment horizontal="center" vertical="center" shrinkToFit="1"/>
    </xf>
    <xf numFmtId="0" fontId="18" fillId="0" borderId="27" xfId="2" applyFont="1" applyBorder="1" applyAlignment="1">
      <alignment horizontal="center" vertical="center"/>
    </xf>
    <xf numFmtId="0" fontId="18" fillId="0" borderId="48" xfId="2" applyFont="1" applyBorder="1" applyAlignment="1">
      <alignment horizontal="center" vertical="center"/>
    </xf>
    <xf numFmtId="0" fontId="7" fillId="0" borderId="49" xfId="2" applyFont="1" applyBorder="1" applyAlignment="1">
      <alignment horizontal="center" vertical="center"/>
    </xf>
    <xf numFmtId="0" fontId="7" fillId="0" borderId="50" xfId="2" applyFont="1" applyBorder="1" applyAlignment="1">
      <alignment horizontal="center" vertical="center"/>
    </xf>
    <xf numFmtId="38" fontId="18" fillId="0" borderId="62" xfId="4" applyFont="1" applyBorder="1" applyAlignment="1">
      <alignment horizontal="center" vertical="center"/>
    </xf>
    <xf numFmtId="38" fontId="18" fillId="0" borderId="63" xfId="4" applyFont="1" applyBorder="1" applyAlignment="1">
      <alignment horizontal="center" vertical="center"/>
    </xf>
    <xf numFmtId="38" fontId="18" fillId="0" borderId="38" xfId="4" applyFont="1" applyBorder="1" applyAlignment="1">
      <alignment horizontal="center" vertical="center"/>
    </xf>
    <xf numFmtId="38" fontId="18" fillId="0" borderId="39" xfId="4" applyFont="1" applyBorder="1" applyAlignment="1">
      <alignment horizontal="center" vertical="center"/>
    </xf>
    <xf numFmtId="38" fontId="18" fillId="0" borderId="70" xfId="4" applyFont="1" applyBorder="1" applyAlignment="1">
      <alignment horizontal="center" vertical="center"/>
    </xf>
    <xf numFmtId="38" fontId="18" fillId="0" borderId="71" xfId="4" applyFont="1" applyBorder="1" applyAlignment="1">
      <alignment horizontal="center" vertical="center"/>
    </xf>
    <xf numFmtId="0" fontId="18" fillId="0" borderId="25" xfId="2" applyFont="1" applyFill="1" applyBorder="1" applyAlignment="1" applyProtection="1">
      <alignment horizontal="center" vertical="center"/>
    </xf>
    <xf numFmtId="0" fontId="18" fillId="0" borderId="64" xfId="2" applyFont="1" applyFill="1" applyBorder="1" applyAlignment="1" applyProtection="1">
      <alignment horizontal="center" vertical="center"/>
    </xf>
    <xf numFmtId="0" fontId="18" fillId="5" borderId="40" xfId="2" applyFont="1" applyFill="1" applyBorder="1" applyAlignment="1" applyProtection="1">
      <alignment vertical="center"/>
      <protection locked="0"/>
    </xf>
    <xf numFmtId="0" fontId="18" fillId="5" borderId="41" xfId="2" applyFont="1" applyFill="1" applyBorder="1" applyAlignment="1" applyProtection="1">
      <alignment vertical="center"/>
      <protection locked="0"/>
    </xf>
    <xf numFmtId="0" fontId="18" fillId="0" borderId="32" xfId="2" applyFont="1" applyFill="1" applyBorder="1" applyAlignment="1" applyProtection="1">
      <alignment horizontal="center" vertical="center"/>
    </xf>
    <xf numFmtId="0" fontId="18" fillId="0" borderId="27" xfId="2" applyFont="1" applyFill="1" applyBorder="1" applyAlignment="1" applyProtection="1">
      <alignment horizontal="center" vertical="center"/>
    </xf>
    <xf numFmtId="0" fontId="18" fillId="0" borderId="66" xfId="2" applyFont="1" applyBorder="1" applyAlignment="1">
      <alignment horizontal="left" vertical="center"/>
    </xf>
    <xf numFmtId="0" fontId="18" fillId="0" borderId="22" xfId="2" applyFont="1" applyBorder="1" applyAlignment="1">
      <alignment horizontal="left" vertical="center"/>
    </xf>
    <xf numFmtId="0" fontId="18" fillId="0" borderId="67" xfId="2" quotePrefix="1" applyFont="1" applyBorder="1" applyAlignment="1">
      <alignment horizontal="center" vertical="center" shrinkToFit="1"/>
    </xf>
    <xf numFmtId="0" fontId="18" fillId="0" borderId="66" xfId="2" quotePrefix="1" applyFont="1" applyBorder="1" applyAlignment="1">
      <alignment horizontal="center" vertical="center" shrinkToFit="1"/>
    </xf>
    <xf numFmtId="0" fontId="18" fillId="0" borderId="68" xfId="2" applyFont="1" applyBorder="1" applyAlignment="1">
      <alignment horizontal="center" vertical="center"/>
    </xf>
    <xf numFmtId="0" fontId="18" fillId="0" borderId="69" xfId="2" applyFont="1" applyBorder="1" applyAlignment="1">
      <alignment horizontal="center" vertical="center"/>
    </xf>
    <xf numFmtId="0" fontId="18" fillId="0" borderId="29" xfId="2" applyFont="1" applyBorder="1" applyAlignment="1">
      <alignment horizontal="center" vertical="center"/>
    </xf>
    <xf numFmtId="0" fontId="18" fillId="0" borderId="7" xfId="2" applyFont="1" applyBorder="1" applyAlignment="1">
      <alignment horizontal="center" vertical="center"/>
    </xf>
    <xf numFmtId="0" fontId="18" fillId="0" borderId="8" xfId="2" applyFont="1" applyBorder="1" applyAlignment="1">
      <alignment horizontal="center" vertical="center"/>
    </xf>
    <xf numFmtId="0" fontId="18" fillId="0" borderId="9" xfId="2" applyFont="1" applyBorder="1" applyAlignment="1">
      <alignment horizontal="center" vertical="center"/>
    </xf>
    <xf numFmtId="178" fontId="18" fillId="0" borderId="7" xfId="3" applyNumberFormat="1" applyFont="1" applyBorder="1" applyAlignment="1">
      <alignment horizontal="right" vertical="center"/>
    </xf>
    <xf numFmtId="178" fontId="18" fillId="0" borderId="8" xfId="3" applyNumberFormat="1" applyFont="1" applyBorder="1" applyAlignment="1">
      <alignment horizontal="right" vertical="center"/>
    </xf>
    <xf numFmtId="178" fontId="18" fillId="0" borderId="9" xfId="3" applyNumberFormat="1" applyFont="1" applyBorder="1" applyAlignment="1">
      <alignment horizontal="right" vertical="center"/>
    </xf>
    <xf numFmtId="0" fontId="18" fillId="0" borderId="57" xfId="2" applyFont="1" applyBorder="1" applyAlignment="1">
      <alignment vertical="center" wrapText="1"/>
    </xf>
    <xf numFmtId="0" fontId="18" fillId="0" borderId="58" xfId="2" applyFont="1" applyBorder="1" applyAlignment="1">
      <alignment vertical="center" wrapText="1"/>
    </xf>
    <xf numFmtId="0" fontId="18" fillId="0" borderId="59" xfId="2" applyFont="1" applyBorder="1" applyAlignment="1">
      <alignment vertical="center" wrapText="1"/>
    </xf>
    <xf numFmtId="0" fontId="18" fillId="0" borderId="60" xfId="2" applyFont="1" applyBorder="1" applyAlignment="1">
      <alignment horizontal="center" vertical="center" textRotation="255"/>
    </xf>
    <xf numFmtId="0" fontId="18" fillId="0" borderId="65" xfId="2" applyFont="1" applyBorder="1" applyAlignment="1">
      <alignment horizontal="center" vertical="center" textRotation="255"/>
    </xf>
    <xf numFmtId="0" fontId="18" fillId="5" borderId="57" xfId="2" applyFont="1" applyFill="1" applyBorder="1" applyAlignment="1" applyProtection="1">
      <alignment vertical="center"/>
      <protection locked="0"/>
    </xf>
    <xf numFmtId="0" fontId="18" fillId="5" borderId="59" xfId="2" applyFont="1" applyFill="1" applyBorder="1" applyAlignment="1" applyProtection="1">
      <alignment vertical="center"/>
      <protection locked="0"/>
    </xf>
    <xf numFmtId="178" fontId="18" fillId="0" borderId="1" xfId="3" applyNumberFormat="1" applyFont="1" applyBorder="1" applyAlignment="1">
      <alignment horizontal="right" vertical="center"/>
    </xf>
    <xf numFmtId="178" fontId="18" fillId="0" borderId="2" xfId="3" applyNumberFormat="1" applyFont="1" applyBorder="1" applyAlignment="1">
      <alignment horizontal="right" vertical="center"/>
    </xf>
    <xf numFmtId="178" fontId="18" fillId="0" borderId="3" xfId="3" applyNumberFormat="1" applyFont="1" applyBorder="1" applyAlignment="1">
      <alignment horizontal="right" vertical="center"/>
    </xf>
    <xf numFmtId="0" fontId="18" fillId="0" borderId="1" xfId="2" applyFont="1" applyBorder="1" applyAlignment="1">
      <alignment horizontal="center" vertical="center"/>
    </xf>
    <xf numFmtId="0" fontId="18" fillId="0" borderId="2" xfId="2" applyFont="1" applyBorder="1" applyAlignment="1">
      <alignment horizontal="center" vertical="center"/>
    </xf>
    <xf numFmtId="0" fontId="18" fillId="0" borderId="3" xfId="2" applyFont="1" applyBorder="1" applyAlignment="1">
      <alignment horizontal="center" vertical="center"/>
    </xf>
    <xf numFmtId="178" fontId="18" fillId="0" borderId="7" xfId="3" applyNumberFormat="1" applyFont="1" applyFill="1" applyBorder="1" applyAlignment="1" applyProtection="1">
      <alignment horizontal="right" vertical="center"/>
    </xf>
    <xf numFmtId="178" fontId="18" fillId="0" borderId="8" xfId="3" applyNumberFormat="1" applyFont="1" applyFill="1" applyBorder="1" applyAlignment="1" applyProtection="1">
      <alignment horizontal="right" vertical="center"/>
    </xf>
    <xf numFmtId="178" fontId="18" fillId="0" borderId="9" xfId="3" applyNumberFormat="1" applyFont="1" applyFill="1" applyBorder="1" applyAlignment="1" applyProtection="1">
      <alignment horizontal="right" vertical="center"/>
    </xf>
    <xf numFmtId="0" fontId="18" fillId="0" borderId="4" xfId="2" applyFont="1" applyBorder="1" applyAlignment="1">
      <alignment horizontal="center" vertical="center"/>
    </xf>
    <xf numFmtId="0" fontId="18" fillId="0" borderId="5" xfId="2" applyFont="1" applyBorder="1" applyAlignment="1">
      <alignment horizontal="center" vertical="center"/>
    </xf>
    <xf numFmtId="0" fontId="18" fillId="0" borderId="6" xfId="2" applyFont="1" applyBorder="1" applyAlignment="1">
      <alignment horizontal="center" vertical="center"/>
    </xf>
    <xf numFmtId="178" fontId="18" fillId="0" borderId="4" xfId="3" quotePrefix="1" applyNumberFormat="1" applyFont="1" applyBorder="1" applyAlignment="1">
      <alignment horizontal="left" vertical="center"/>
    </xf>
    <xf numFmtId="178" fontId="18" fillId="0" borderId="5" xfId="3" applyNumberFormat="1" applyFont="1" applyBorder="1" applyAlignment="1">
      <alignment horizontal="left" vertical="center"/>
    </xf>
    <xf numFmtId="178" fontId="18" fillId="0" borderId="6" xfId="3" applyNumberFormat="1" applyFont="1" applyBorder="1" applyAlignment="1">
      <alignment horizontal="left" vertical="center"/>
    </xf>
    <xf numFmtId="0" fontId="31" fillId="0" borderId="0" xfId="2" applyFont="1" applyFill="1" applyAlignment="1" applyProtection="1">
      <alignment horizontal="center" vertical="center"/>
    </xf>
    <xf numFmtId="0" fontId="30" fillId="0" borderId="0" xfId="2" applyFont="1" applyFill="1" applyAlignment="1" applyProtection="1">
      <alignment vertical="center" shrinkToFit="1"/>
    </xf>
    <xf numFmtId="0" fontId="32" fillId="0" borderId="0" xfId="5" applyFont="1" applyAlignment="1">
      <alignment horizontal="center" vertical="center"/>
    </xf>
    <xf numFmtId="0" fontId="12" fillId="0" borderId="0" xfId="5" applyFont="1" applyAlignment="1">
      <alignment vertical="top" wrapText="1"/>
    </xf>
    <xf numFmtId="0" fontId="33" fillId="0" borderId="0" xfId="5" applyFont="1" applyAlignment="1">
      <alignment horizontal="center" vertical="center"/>
    </xf>
    <xf numFmtId="0" fontId="34" fillId="2" borderId="0" xfId="5" applyFont="1" applyFill="1" applyAlignment="1" applyProtection="1">
      <alignment vertical="center" shrinkToFit="1"/>
      <protection locked="0"/>
    </xf>
    <xf numFmtId="0" fontId="34" fillId="2" borderId="0" xfId="5" applyFont="1" applyFill="1" applyAlignment="1" applyProtection="1">
      <alignment horizontal="left" vertical="center"/>
      <protection locked="0"/>
    </xf>
    <xf numFmtId="0" fontId="34" fillId="2" borderId="0" xfId="5" applyFont="1" applyFill="1" applyAlignment="1" applyProtection="1">
      <alignment vertical="center"/>
      <protection locked="0"/>
    </xf>
    <xf numFmtId="0" fontId="34" fillId="2" borderId="0" xfId="5" applyFont="1" applyFill="1" applyAlignment="1" applyProtection="1">
      <alignment horizontal="center" vertical="center"/>
      <protection locked="0"/>
    </xf>
    <xf numFmtId="0" fontId="12" fillId="0" borderId="0" xfId="5" applyFont="1" applyAlignment="1">
      <alignment vertical="center" wrapText="1"/>
    </xf>
    <xf numFmtId="0" fontId="12" fillId="0" borderId="0" xfId="5" applyFont="1" applyAlignment="1">
      <alignment vertical="center"/>
    </xf>
    <xf numFmtId="0" fontId="7" fillId="2" borderId="76" xfId="6" applyFont="1" applyFill="1" applyBorder="1" applyAlignment="1" applyProtection="1">
      <alignment horizontal="center" vertical="center"/>
      <protection locked="0"/>
    </xf>
    <xf numFmtId="0" fontId="7" fillId="2" borderId="78" xfId="6" applyFont="1" applyFill="1" applyBorder="1" applyAlignment="1" applyProtection="1">
      <alignment horizontal="center" vertical="center"/>
      <protection locked="0"/>
    </xf>
    <xf numFmtId="0" fontId="7" fillId="2" borderId="79" xfId="6" applyFont="1" applyFill="1" applyBorder="1" applyAlignment="1" applyProtection="1">
      <alignment horizontal="center" vertical="center"/>
      <protection locked="0"/>
    </xf>
    <xf numFmtId="0" fontId="7" fillId="2" borderId="80" xfId="6" applyFont="1" applyFill="1" applyBorder="1" applyAlignment="1" applyProtection="1">
      <alignment horizontal="center" vertical="center"/>
      <protection locked="0"/>
    </xf>
    <xf numFmtId="0" fontId="7" fillId="2" borderId="81" xfId="6" applyFont="1" applyFill="1" applyBorder="1" applyAlignment="1" applyProtection="1">
      <alignment horizontal="center" vertical="center"/>
      <protection locked="0"/>
    </xf>
    <xf numFmtId="0" fontId="7" fillId="2" borderId="82" xfId="6" applyFont="1" applyFill="1" applyBorder="1" applyAlignment="1" applyProtection="1">
      <alignment horizontal="center" vertical="center"/>
      <protection locked="0"/>
    </xf>
    <xf numFmtId="0" fontId="21" fillId="0" borderId="0" xfId="6" applyFont="1" applyBorder="1" applyAlignment="1">
      <alignment horizontal="center" vertical="center"/>
    </xf>
    <xf numFmtId="0" fontId="7" fillId="2" borderId="2" xfId="6" applyFont="1" applyFill="1" applyBorder="1" applyAlignment="1" applyProtection="1">
      <alignment vertical="center"/>
      <protection locked="0"/>
    </xf>
    <xf numFmtId="0" fontId="7" fillId="2" borderId="3" xfId="6" applyFont="1" applyFill="1" applyBorder="1" applyAlignment="1" applyProtection="1">
      <alignment vertical="center"/>
      <protection locked="0"/>
    </xf>
    <xf numFmtId="0" fontId="7" fillId="0" borderId="3" xfId="6" applyFont="1" applyFill="1" applyBorder="1" applyAlignment="1" applyProtection="1">
      <alignment vertical="center"/>
      <protection locked="0"/>
    </xf>
    <xf numFmtId="0" fontId="13" fillId="0" borderId="0" xfId="6" applyFont="1" applyBorder="1" applyAlignment="1">
      <alignment vertical="center" wrapText="1"/>
    </xf>
    <xf numFmtId="0" fontId="7" fillId="2" borderId="2" xfId="6" applyFont="1" applyFill="1" applyBorder="1" applyAlignment="1" applyProtection="1">
      <alignment horizontal="center" vertical="center" shrinkToFit="1"/>
      <protection locked="0"/>
    </xf>
    <xf numFmtId="0" fontId="7" fillId="2" borderId="3" xfId="6" applyFont="1" applyFill="1" applyBorder="1" applyAlignment="1" applyProtection="1">
      <alignment horizontal="center" vertical="center" shrinkToFit="1"/>
      <protection locked="0"/>
    </xf>
    <xf numFmtId="0" fontId="7" fillId="2" borderId="83" xfId="6" applyFont="1" applyFill="1" applyBorder="1" applyAlignment="1" applyProtection="1">
      <alignment horizontal="center" vertical="center"/>
      <protection locked="0"/>
    </xf>
    <xf numFmtId="0" fontId="7" fillId="2" borderId="4" xfId="6" applyFont="1" applyFill="1" applyBorder="1" applyAlignment="1" applyProtection="1">
      <alignment horizontal="center" vertical="center"/>
      <protection locked="0"/>
    </xf>
    <xf numFmtId="0" fontId="7" fillId="2" borderId="5" xfId="6" applyFont="1" applyFill="1" applyBorder="1" applyAlignment="1" applyProtection="1">
      <alignment horizontal="center" vertical="center"/>
      <protection locked="0"/>
    </xf>
    <xf numFmtId="0" fontId="7" fillId="2" borderId="6" xfId="6" applyFont="1" applyFill="1" applyBorder="1" applyAlignment="1" applyProtection="1">
      <alignment horizontal="center" vertical="center"/>
      <protection locked="0"/>
    </xf>
    <xf numFmtId="0" fontId="7" fillId="2" borderId="10" xfId="6" applyFont="1" applyFill="1" applyBorder="1" applyAlignment="1" applyProtection="1">
      <alignment horizontal="center" vertical="center"/>
      <protection locked="0"/>
    </xf>
    <xf numFmtId="0" fontId="7" fillId="2" borderId="0" xfId="6" applyFont="1" applyFill="1" applyBorder="1" applyAlignment="1" applyProtection="1">
      <alignment horizontal="center" vertical="center"/>
      <protection locked="0"/>
    </xf>
    <xf numFmtId="0" fontId="7" fillId="2" borderId="11" xfId="6" applyFont="1" applyFill="1" applyBorder="1" applyAlignment="1" applyProtection="1">
      <alignment horizontal="center" vertical="center"/>
      <protection locked="0"/>
    </xf>
    <xf numFmtId="0" fontId="7" fillId="2" borderId="7" xfId="6" applyFont="1" applyFill="1" applyBorder="1" applyAlignment="1" applyProtection="1">
      <alignment horizontal="center" vertical="center"/>
      <protection locked="0"/>
    </xf>
    <xf numFmtId="0" fontId="7" fillId="2" borderId="8" xfId="6" applyFont="1" applyFill="1" applyBorder="1" applyAlignment="1" applyProtection="1">
      <alignment horizontal="center" vertical="center"/>
      <protection locked="0"/>
    </xf>
    <xf numFmtId="0" fontId="7" fillId="2" borderId="9" xfId="6" applyFont="1" applyFill="1" applyBorder="1" applyAlignment="1" applyProtection="1">
      <alignment horizontal="center" vertical="center"/>
      <protection locked="0"/>
    </xf>
    <xf numFmtId="0" fontId="7" fillId="0" borderId="73" xfId="6" quotePrefix="1" applyFont="1" applyBorder="1" applyAlignment="1">
      <alignment horizontal="center" vertical="center"/>
    </xf>
    <xf numFmtId="0" fontId="7" fillId="0" borderId="73" xfId="6" applyFont="1" applyBorder="1" applyAlignment="1">
      <alignment horizontal="left" vertical="center"/>
    </xf>
    <xf numFmtId="0" fontId="7" fillId="2" borderId="75" xfId="6" applyFont="1" applyFill="1" applyBorder="1" applyAlignment="1" applyProtection="1">
      <alignment horizontal="center" vertical="center"/>
      <protection locked="0"/>
    </xf>
    <xf numFmtId="0" fontId="7" fillId="2" borderId="77" xfId="6" applyFont="1" applyFill="1" applyBorder="1" applyAlignment="1" applyProtection="1">
      <alignment horizontal="center" vertical="center"/>
      <protection locked="0"/>
    </xf>
    <xf numFmtId="0" fontId="38" fillId="0" borderId="0" xfId="6" applyFont="1" applyBorder="1" applyAlignment="1">
      <alignment horizontal="center" vertical="center"/>
    </xf>
    <xf numFmtId="0" fontId="17" fillId="0" borderId="12" xfId="6" applyFont="1" applyBorder="1" applyAlignment="1">
      <alignment horizontal="center" vertical="center"/>
    </xf>
    <xf numFmtId="0" fontId="17" fillId="0" borderId="19" xfId="6" applyFont="1" applyBorder="1" applyAlignment="1">
      <alignment horizontal="center" vertical="center"/>
    </xf>
    <xf numFmtId="0" fontId="17" fillId="0" borderId="14" xfId="6" applyFont="1" applyBorder="1" applyAlignment="1">
      <alignment horizontal="center" vertical="center"/>
    </xf>
    <xf numFmtId="0" fontId="17" fillId="0" borderId="21" xfId="6" applyFont="1" applyBorder="1" applyAlignment="1">
      <alignment horizontal="center" vertical="center"/>
    </xf>
    <xf numFmtId="0" fontId="17" fillId="0" borderId="84" xfId="6" applyFont="1" applyBorder="1" applyAlignment="1">
      <alignment horizontal="center" vertical="center"/>
    </xf>
    <xf numFmtId="0" fontId="17" fillId="0" borderId="13" xfId="6" applyFont="1" applyBorder="1" applyAlignment="1">
      <alignment horizontal="center" vertical="center"/>
    </xf>
    <xf numFmtId="0" fontId="17" fillId="0" borderId="12" xfId="6" applyFont="1" applyBorder="1" applyAlignment="1">
      <alignment horizontal="center" vertical="center" textRotation="255" shrinkToFit="1"/>
    </xf>
    <xf numFmtId="0" fontId="17" fillId="0" borderId="34" xfId="6" applyFont="1" applyBorder="1" applyAlignment="1">
      <alignment horizontal="center" vertical="center" textRotation="255" shrinkToFit="1"/>
    </xf>
    <xf numFmtId="0" fontId="17" fillId="0" borderId="19" xfId="6" applyFont="1" applyBorder="1" applyAlignment="1">
      <alignment horizontal="center" vertical="center" textRotation="255" shrinkToFit="1"/>
    </xf>
    <xf numFmtId="0" fontId="17" fillId="0" borderId="12" xfId="6" applyFont="1" applyBorder="1" applyAlignment="1">
      <alignment horizontal="center" vertical="center" textRotation="255" wrapText="1"/>
    </xf>
    <xf numFmtId="0" fontId="17" fillId="0" borderId="34" xfId="6" applyFont="1" applyBorder="1" applyAlignment="1">
      <alignment horizontal="center" vertical="center" textRotation="255" wrapText="1"/>
    </xf>
    <xf numFmtId="0" fontId="17" fillId="0" borderId="19" xfId="6" applyFont="1" applyBorder="1" applyAlignment="1">
      <alignment horizontal="center" vertical="center" textRotation="255" wrapText="1"/>
    </xf>
    <xf numFmtId="0" fontId="17" fillId="0" borderId="18" xfId="6" applyFont="1" applyBorder="1" applyAlignment="1">
      <alignment horizontal="center" vertical="center" wrapText="1"/>
    </xf>
    <xf numFmtId="0" fontId="17" fillId="0" borderId="23" xfId="6" applyFont="1" applyBorder="1" applyAlignment="1">
      <alignment horizontal="center" vertical="center"/>
    </xf>
    <xf numFmtId="0" fontId="39" fillId="0" borderId="0" xfId="6" applyFont="1" applyAlignment="1">
      <alignment horizontal="center" vertical="center"/>
    </xf>
    <xf numFmtId="0" fontId="2" fillId="0" borderId="86" xfId="6" applyBorder="1" applyAlignment="1">
      <alignment horizontal="center" vertical="center"/>
    </xf>
    <xf numFmtId="0" fontId="2" fillId="0" borderId="87" xfId="6" applyBorder="1" applyAlignment="1">
      <alignment horizontal="center" vertical="center"/>
    </xf>
    <xf numFmtId="0" fontId="2" fillId="0" borderId="26" xfId="6" applyBorder="1" applyAlignment="1">
      <alignment horizontal="center" vertical="center" textRotation="255" shrinkToFit="1"/>
    </xf>
    <xf numFmtId="0" fontId="2" fillId="0" borderId="34" xfId="6" applyBorder="1" applyAlignment="1">
      <alignment horizontal="center" vertical="center" textRotation="255" shrinkToFit="1"/>
    </xf>
    <xf numFmtId="0" fontId="2" fillId="0" borderId="42" xfId="6" applyBorder="1" applyAlignment="1">
      <alignment horizontal="center" vertical="center" textRotation="255" shrinkToFit="1"/>
    </xf>
    <xf numFmtId="0" fontId="2" fillId="0" borderId="27" xfId="6" applyBorder="1" applyAlignment="1">
      <alignment horizontal="center" vertical="center"/>
    </xf>
    <xf numFmtId="0" fontId="2" fillId="0" borderId="35" xfId="6" applyBorder="1" applyAlignment="1">
      <alignment horizontal="center" vertical="center"/>
    </xf>
    <xf numFmtId="0" fontId="2" fillId="0" borderId="43" xfId="6" applyBorder="1" applyAlignment="1">
      <alignment horizontal="center" vertical="center"/>
    </xf>
    <xf numFmtId="0" fontId="2" fillId="0" borderId="1" xfId="6" applyBorder="1" applyAlignment="1">
      <alignment horizontal="center" vertical="center"/>
    </xf>
    <xf numFmtId="0" fontId="2" fillId="0" borderId="2" xfId="6" applyBorder="1" applyAlignment="1">
      <alignment horizontal="center" vertical="center"/>
    </xf>
    <xf numFmtId="0" fontId="2" fillId="0" borderId="3" xfId="6" applyBorder="1" applyAlignment="1">
      <alignment horizontal="center" vertical="center"/>
    </xf>
    <xf numFmtId="0" fontId="2" fillId="0" borderId="12" xfId="6" applyBorder="1" applyAlignment="1">
      <alignment horizontal="center" vertical="center" textRotation="255" shrinkToFit="1"/>
    </xf>
    <xf numFmtId="0" fontId="2" fillId="0" borderId="19" xfId="6" applyBorder="1" applyAlignment="1">
      <alignment horizontal="center" vertical="center" textRotation="255" shrinkToFit="1"/>
    </xf>
    <xf numFmtId="0" fontId="2" fillId="0" borderId="13" xfId="6" applyBorder="1" applyAlignment="1" applyProtection="1">
      <alignment horizontal="center" vertical="center"/>
      <protection locked="0"/>
    </xf>
    <xf numFmtId="0" fontId="2" fillId="0" borderId="35" xfId="6" applyBorder="1" applyAlignment="1" applyProtection="1">
      <alignment horizontal="center" vertical="center"/>
      <protection locked="0"/>
    </xf>
    <xf numFmtId="0" fontId="2" fillId="0" borderId="1" xfId="6" applyBorder="1" applyAlignment="1">
      <alignment horizontal="center" vertical="center" shrinkToFit="1"/>
    </xf>
    <xf numFmtId="0" fontId="2" fillId="0" borderId="89" xfId="6" applyBorder="1" applyAlignment="1">
      <alignment horizontal="center" vertical="center" shrinkToFit="1"/>
    </xf>
    <xf numFmtId="0" fontId="2" fillId="0" borderId="90" xfId="6" applyBorder="1" applyAlignment="1">
      <alignment horizontal="center" vertical="center"/>
    </xf>
    <xf numFmtId="0" fontId="2" fillId="0" borderId="89" xfId="6" applyBorder="1" applyAlignment="1">
      <alignment horizontal="center" vertical="center"/>
    </xf>
    <xf numFmtId="0" fontId="2" fillId="0" borderId="12" xfId="6" applyBorder="1" applyAlignment="1" applyProtection="1">
      <alignment horizontal="center" vertical="center" shrinkToFit="1"/>
      <protection locked="0"/>
    </xf>
    <xf numFmtId="0" fontId="2" fillId="0" borderId="13" xfId="6" applyBorder="1" applyAlignment="1" applyProtection="1">
      <alignment horizontal="center" vertical="center" shrinkToFit="1"/>
      <protection locked="0"/>
    </xf>
    <xf numFmtId="0" fontId="2" fillId="0" borderId="34" xfId="6" applyBorder="1" applyAlignment="1" applyProtection="1">
      <alignment horizontal="center" vertical="center" shrinkToFit="1"/>
      <protection locked="0"/>
    </xf>
    <xf numFmtId="0" fontId="2" fillId="0" borderId="35" xfId="6" applyBorder="1" applyAlignment="1" applyProtection="1">
      <alignment horizontal="center" vertical="center" shrinkToFit="1"/>
      <protection locked="0"/>
    </xf>
    <xf numFmtId="0" fontId="2" fillId="0" borderId="97" xfId="6" applyBorder="1" applyAlignment="1">
      <alignment horizontal="center" vertical="center" shrinkToFit="1"/>
    </xf>
    <xf numFmtId="0" fontId="2" fillId="0" borderId="84" xfId="6" applyBorder="1" applyAlignment="1">
      <alignment horizontal="center" vertical="center" shrinkToFit="1"/>
    </xf>
    <xf numFmtId="0" fontId="2" fillId="0" borderId="98" xfId="6" applyBorder="1" applyAlignment="1">
      <alignment horizontal="center" vertical="center" shrinkToFit="1"/>
    </xf>
    <xf numFmtId="0" fontId="2" fillId="0" borderId="85" xfId="6" applyBorder="1" applyAlignment="1">
      <alignment horizontal="center" vertical="center" shrinkToFit="1"/>
    </xf>
    <xf numFmtId="0" fontId="2" fillId="0" borderId="26" xfId="6" applyBorder="1" applyAlignment="1" applyProtection="1">
      <alignment horizontal="center" vertical="center" shrinkToFit="1"/>
      <protection locked="0"/>
    </xf>
    <xf numFmtId="0" fontId="2" fillId="0" borderId="27" xfId="6" applyBorder="1" applyAlignment="1" applyProtection="1">
      <alignment horizontal="center" vertical="center" shrinkToFit="1"/>
      <protection locked="0"/>
    </xf>
    <xf numFmtId="0" fontId="2" fillId="0" borderId="19" xfId="6" applyBorder="1" applyAlignment="1" applyProtection="1">
      <alignment horizontal="center" vertical="center" shrinkToFit="1"/>
      <protection locked="0"/>
    </xf>
    <xf numFmtId="0" fontId="2" fillId="0" borderId="20" xfId="6" applyBorder="1" applyAlignment="1" applyProtection="1">
      <alignment horizontal="center" vertical="center" shrinkToFit="1"/>
      <protection locked="0"/>
    </xf>
    <xf numFmtId="0" fontId="2" fillId="0" borderId="64" xfId="6" applyBorder="1" applyAlignment="1">
      <alignment horizontal="center" vertical="center" shrinkToFit="1"/>
    </xf>
    <xf numFmtId="0" fontId="2" fillId="0" borderId="91" xfId="6" applyBorder="1" applyAlignment="1">
      <alignment horizontal="center" vertical="center" shrinkToFit="1"/>
    </xf>
    <xf numFmtId="0" fontId="2" fillId="0" borderId="12" xfId="6" applyBorder="1" applyAlignment="1">
      <alignment horizontal="center" vertical="center" wrapText="1"/>
    </xf>
    <xf numFmtId="0" fontId="2" fillId="0" borderId="13" xfId="6" applyBorder="1" applyAlignment="1">
      <alignment horizontal="center" vertical="center" wrapText="1"/>
    </xf>
    <xf numFmtId="0" fontId="2" fillId="0" borderId="34" xfId="6" applyBorder="1" applyAlignment="1">
      <alignment horizontal="center" vertical="center" wrapText="1"/>
    </xf>
    <xf numFmtId="0" fontId="2" fillId="0" borderId="35" xfId="6" applyBorder="1" applyAlignment="1">
      <alignment horizontal="center" vertical="center" wrapText="1"/>
    </xf>
    <xf numFmtId="0" fontId="2" fillId="0" borderId="19" xfId="6" applyBorder="1" applyAlignment="1">
      <alignment horizontal="center" vertical="center" wrapText="1"/>
    </xf>
    <xf numFmtId="0" fontId="2" fillId="0" borderId="20" xfId="6" applyBorder="1" applyAlignment="1">
      <alignment horizontal="center" vertical="center" wrapText="1"/>
    </xf>
    <xf numFmtId="0" fontId="2" fillId="0" borderId="0" xfId="6" applyAlignment="1">
      <alignment vertical="center"/>
    </xf>
    <xf numFmtId="0" fontId="2" fillId="0" borderId="0" xfId="6" applyAlignment="1">
      <alignment vertical="top" wrapText="1"/>
    </xf>
    <xf numFmtId="0" fontId="2" fillId="0" borderId="12" xfId="6" applyBorder="1" applyAlignment="1">
      <alignment horizontal="center" vertical="center"/>
    </xf>
    <xf numFmtId="0" fontId="2" fillId="0" borderId="13" xfId="6" applyBorder="1" applyAlignment="1">
      <alignment horizontal="center" vertical="center"/>
    </xf>
    <xf numFmtId="0" fontId="2" fillId="0" borderId="14" xfId="6" applyBorder="1" applyAlignment="1">
      <alignment horizontal="center" vertical="center"/>
    </xf>
    <xf numFmtId="0" fontId="2" fillId="0" borderId="19" xfId="6" applyBorder="1" applyAlignment="1">
      <alignment horizontal="center" vertical="center"/>
    </xf>
    <xf numFmtId="0" fontId="2" fillId="0" borderId="20" xfId="6" applyBorder="1" applyAlignment="1">
      <alignment horizontal="center" vertical="center"/>
    </xf>
    <xf numFmtId="0" fontId="2" fillId="0" borderId="21" xfId="6" applyBorder="1" applyAlignment="1">
      <alignment horizontal="center" vertical="center"/>
    </xf>
    <xf numFmtId="0" fontId="2" fillId="0" borderId="84" xfId="6" applyBorder="1" applyAlignment="1">
      <alignment horizontal="center" vertical="center"/>
    </xf>
    <xf numFmtId="0" fontId="2" fillId="0" borderId="35" xfId="6" applyBorder="1" applyAlignment="1">
      <alignment vertical="center" shrinkToFit="1"/>
    </xf>
    <xf numFmtId="0" fontId="2" fillId="0" borderId="33" xfId="6" applyBorder="1" applyAlignment="1">
      <alignment vertical="center" shrinkToFit="1"/>
    </xf>
    <xf numFmtId="0" fontId="1" fillId="0" borderId="27" xfId="6" applyFont="1" applyBorder="1" applyAlignment="1">
      <alignment vertical="center" shrinkToFit="1"/>
    </xf>
    <xf numFmtId="0" fontId="2" fillId="0" borderId="27" xfId="6" applyBorder="1" applyAlignment="1">
      <alignment vertical="center" shrinkToFit="1"/>
    </xf>
    <xf numFmtId="0" fontId="2" fillId="0" borderId="28" xfId="6" applyBorder="1" applyAlignment="1">
      <alignment vertical="center" shrinkToFit="1"/>
    </xf>
    <xf numFmtId="0" fontId="2" fillId="0" borderId="20" xfId="6" applyBorder="1" applyAlignment="1">
      <alignment vertical="center" shrinkToFit="1"/>
    </xf>
    <xf numFmtId="0" fontId="2" fillId="0" borderId="21" xfId="6" applyBorder="1" applyAlignment="1">
      <alignment vertical="center" shrinkToFit="1"/>
    </xf>
    <xf numFmtId="0" fontId="1" fillId="0" borderId="35" xfId="6" applyFont="1" applyBorder="1" applyAlignment="1">
      <alignment vertical="center" shrinkToFit="1"/>
    </xf>
  </cellXfs>
  <cellStyles count="8">
    <cellStyle name="桁区切り" xfId="1" builtinId="6"/>
    <cellStyle name="桁区切り 2 2" xfId="4"/>
    <cellStyle name="桁区切り 2 3" xfId="3"/>
    <cellStyle name="桁区切り 5" xfId="7"/>
    <cellStyle name="標準" xfId="0" builtinId="0"/>
    <cellStyle name="標準 2 5" xfId="2"/>
    <cellStyle name="標準 4"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27</xdr:col>
      <xdr:colOff>19049</xdr:colOff>
      <xdr:row>11</xdr:row>
      <xdr:rowOff>152400</xdr:rowOff>
    </xdr:from>
    <xdr:to>
      <xdr:col>31</xdr:col>
      <xdr:colOff>228600</xdr:colOff>
      <xdr:row>15</xdr:row>
      <xdr:rowOff>171451</xdr:rowOff>
    </xdr:to>
    <xdr:sp macro="" textlink="">
      <xdr:nvSpPr>
        <xdr:cNvPr id="2" name="テキスト ボックス 1"/>
        <xdr:cNvSpPr txBox="1"/>
      </xdr:nvSpPr>
      <xdr:spPr>
        <a:xfrm>
          <a:off x="8454389" y="2590800"/>
          <a:ext cx="1459231" cy="933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指定熱源機器</a:t>
          </a:r>
          <a:endParaRPr kumimoji="1" lang="en-US" altLang="ja-JP" sz="1100"/>
        </a:p>
        <a:p>
          <a:pPr algn="ctr"/>
          <a:r>
            <a:rPr kumimoji="1" lang="ja-JP" altLang="en-US" sz="1100"/>
            <a:t>以外の設備</a:t>
          </a:r>
        </a:p>
      </xdr:txBody>
    </xdr:sp>
    <xdr:clientData/>
  </xdr:twoCellAnchor>
  <xdr:twoCellAnchor>
    <xdr:from>
      <xdr:col>13</xdr:col>
      <xdr:colOff>76200</xdr:colOff>
      <xdr:row>18</xdr:row>
      <xdr:rowOff>57150</xdr:rowOff>
    </xdr:from>
    <xdr:to>
      <xdr:col>16</xdr:col>
      <xdr:colOff>123825</xdr:colOff>
      <xdr:row>20</xdr:row>
      <xdr:rowOff>180975</xdr:rowOff>
    </xdr:to>
    <xdr:sp macro="" textlink="">
      <xdr:nvSpPr>
        <xdr:cNvPr id="3" name="テキスト ボックス 2"/>
        <xdr:cNvSpPr txBox="1"/>
      </xdr:nvSpPr>
      <xdr:spPr>
        <a:xfrm>
          <a:off x="4137660" y="4095750"/>
          <a:ext cx="984885"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No.1</a:t>
          </a:r>
        </a:p>
        <a:p>
          <a:pPr algn="ctr"/>
          <a:r>
            <a:rPr kumimoji="1" lang="ja-JP" altLang="en-US" sz="1100"/>
            <a:t>熱源機器</a:t>
          </a:r>
        </a:p>
      </xdr:txBody>
    </xdr:sp>
    <xdr:clientData/>
  </xdr:twoCellAnchor>
  <xdr:twoCellAnchor>
    <xdr:from>
      <xdr:col>17</xdr:col>
      <xdr:colOff>285750</xdr:colOff>
      <xdr:row>18</xdr:row>
      <xdr:rowOff>38100</xdr:rowOff>
    </xdr:from>
    <xdr:to>
      <xdr:col>21</xdr:col>
      <xdr:colOff>19050</xdr:colOff>
      <xdr:row>20</xdr:row>
      <xdr:rowOff>161925</xdr:rowOff>
    </xdr:to>
    <xdr:sp macro="" textlink="">
      <xdr:nvSpPr>
        <xdr:cNvPr id="4" name="テキスト ボックス 3"/>
        <xdr:cNvSpPr txBox="1"/>
      </xdr:nvSpPr>
      <xdr:spPr>
        <a:xfrm>
          <a:off x="5596890" y="4076700"/>
          <a:ext cx="98298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No.2</a:t>
          </a:r>
        </a:p>
        <a:p>
          <a:pPr algn="ctr"/>
          <a:r>
            <a:rPr kumimoji="1" lang="ja-JP" altLang="en-US" sz="1100"/>
            <a:t>熱源機器</a:t>
          </a:r>
        </a:p>
      </xdr:txBody>
    </xdr:sp>
    <xdr:clientData/>
  </xdr:twoCellAnchor>
  <xdr:twoCellAnchor>
    <xdr:from>
      <xdr:col>23</xdr:col>
      <xdr:colOff>285749</xdr:colOff>
      <xdr:row>3</xdr:row>
      <xdr:rowOff>1</xdr:rowOff>
    </xdr:from>
    <xdr:to>
      <xdr:col>28</xdr:col>
      <xdr:colOff>200025</xdr:colOff>
      <xdr:row>6</xdr:row>
      <xdr:rowOff>142876</xdr:rowOff>
    </xdr:to>
    <xdr:sp macro="" textlink="">
      <xdr:nvSpPr>
        <xdr:cNvPr id="5" name="テキスト ボックス 4"/>
        <xdr:cNvSpPr txBox="1"/>
      </xdr:nvSpPr>
      <xdr:spPr>
        <a:xfrm>
          <a:off x="7471409" y="609601"/>
          <a:ext cx="1476376" cy="8286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再生可能エネルギー由来の環境価値</a:t>
          </a:r>
          <a:endParaRPr kumimoji="1" lang="en-US" altLang="ja-JP" sz="1100"/>
        </a:p>
        <a:p>
          <a:pPr algn="ctr"/>
          <a:r>
            <a:rPr kumimoji="1" lang="ja-JP" altLang="en-US" sz="1100"/>
            <a:t>の購入（〇●</a:t>
          </a:r>
          <a:r>
            <a:rPr kumimoji="1" lang="en-US" altLang="ja-JP" sz="1100"/>
            <a:t>kWh)</a:t>
          </a:r>
          <a:endParaRPr kumimoji="1" lang="ja-JP" altLang="en-US" sz="1100"/>
        </a:p>
      </xdr:txBody>
    </xdr:sp>
    <xdr:clientData/>
  </xdr:twoCellAnchor>
  <xdr:twoCellAnchor>
    <xdr:from>
      <xdr:col>4</xdr:col>
      <xdr:colOff>142875</xdr:colOff>
      <xdr:row>4</xdr:row>
      <xdr:rowOff>95249</xdr:rowOff>
    </xdr:from>
    <xdr:to>
      <xdr:col>8</xdr:col>
      <xdr:colOff>133350</xdr:colOff>
      <xdr:row>13</xdr:row>
      <xdr:rowOff>19049</xdr:rowOff>
    </xdr:to>
    <xdr:sp macro="" textlink="">
      <xdr:nvSpPr>
        <xdr:cNvPr id="6" name="フリーフォーム 5"/>
        <xdr:cNvSpPr/>
      </xdr:nvSpPr>
      <xdr:spPr>
        <a:xfrm>
          <a:off x="1392555" y="933449"/>
          <a:ext cx="1240155" cy="1981200"/>
        </a:xfrm>
        <a:custGeom>
          <a:avLst/>
          <a:gdLst>
            <a:gd name="connsiteX0" fmla="*/ 0 w 1247775"/>
            <a:gd name="connsiteY0" fmla="*/ 9525 h 1400175"/>
            <a:gd name="connsiteX1" fmla="*/ 1247775 w 1247775"/>
            <a:gd name="connsiteY1" fmla="*/ 0 h 1400175"/>
            <a:gd name="connsiteX2" fmla="*/ 1247775 w 1247775"/>
            <a:gd name="connsiteY2" fmla="*/ 1400175 h 1400175"/>
          </a:gdLst>
          <a:ahLst/>
          <a:cxnLst>
            <a:cxn ang="0">
              <a:pos x="connsiteX0" y="connsiteY0"/>
            </a:cxn>
            <a:cxn ang="0">
              <a:pos x="connsiteX1" y="connsiteY1"/>
            </a:cxn>
            <a:cxn ang="0">
              <a:pos x="connsiteX2" y="connsiteY2"/>
            </a:cxn>
          </a:cxnLst>
          <a:rect l="l" t="t" r="r" b="b"/>
          <a:pathLst>
            <a:path w="1247775" h="1400175">
              <a:moveTo>
                <a:pt x="0" y="9525"/>
              </a:moveTo>
              <a:lnTo>
                <a:pt x="1247775" y="0"/>
              </a:lnTo>
              <a:lnTo>
                <a:pt x="1247775" y="1400175"/>
              </a:lnTo>
            </a:path>
          </a:pathLst>
        </a:custGeom>
        <a:noFill/>
        <a:ln w="63500">
          <a:solidFill>
            <a:schemeClr val="bg1">
              <a:lumMod val="65000"/>
            </a:schemeClr>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13</xdr:row>
      <xdr:rowOff>76200</xdr:rowOff>
    </xdr:from>
    <xdr:to>
      <xdr:col>7</xdr:col>
      <xdr:colOff>0</xdr:colOff>
      <xdr:row>15</xdr:row>
      <xdr:rowOff>200025</xdr:rowOff>
    </xdr:to>
    <xdr:sp macro="" textlink="">
      <xdr:nvSpPr>
        <xdr:cNvPr id="7" name="フリーフォーム 6"/>
        <xdr:cNvSpPr/>
      </xdr:nvSpPr>
      <xdr:spPr>
        <a:xfrm flipV="1">
          <a:off x="937260" y="2971800"/>
          <a:ext cx="1249680" cy="581025"/>
        </a:xfrm>
        <a:custGeom>
          <a:avLst/>
          <a:gdLst>
            <a:gd name="connsiteX0" fmla="*/ 9525 w 1257300"/>
            <a:gd name="connsiteY0" fmla="*/ 1390650 h 1390650"/>
            <a:gd name="connsiteX1" fmla="*/ 0 w 1257300"/>
            <a:gd name="connsiteY1" fmla="*/ 0 h 1390650"/>
            <a:gd name="connsiteX2" fmla="*/ 1257300 w 1257300"/>
            <a:gd name="connsiteY2" fmla="*/ 9525 h 1390650"/>
          </a:gdLst>
          <a:ahLst/>
          <a:cxnLst>
            <a:cxn ang="0">
              <a:pos x="connsiteX0" y="connsiteY0"/>
            </a:cxn>
            <a:cxn ang="0">
              <a:pos x="connsiteX1" y="connsiteY1"/>
            </a:cxn>
            <a:cxn ang="0">
              <a:pos x="connsiteX2" y="connsiteY2"/>
            </a:cxn>
          </a:cxnLst>
          <a:rect l="l" t="t" r="r" b="b"/>
          <a:pathLst>
            <a:path w="1257300" h="1390650">
              <a:moveTo>
                <a:pt x="9525" y="1390650"/>
              </a:moveTo>
              <a:lnTo>
                <a:pt x="0" y="0"/>
              </a:lnTo>
              <a:lnTo>
                <a:pt x="1257300" y="9525"/>
              </a:lnTo>
            </a:path>
          </a:pathLst>
        </a:custGeom>
        <a:noFill/>
        <a:ln w="19050">
          <a:solidFill>
            <a:srgbClr val="00B050"/>
          </a:solidFill>
          <a:tailEnd type="triangle"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13</xdr:row>
      <xdr:rowOff>161926</xdr:rowOff>
    </xdr:from>
    <xdr:to>
      <xdr:col>27</xdr:col>
      <xdr:colOff>19049</xdr:colOff>
      <xdr:row>13</xdr:row>
      <xdr:rowOff>171450</xdr:rowOff>
    </xdr:to>
    <xdr:cxnSp macro="">
      <xdr:nvCxnSpPr>
        <xdr:cNvPr id="8" name="直線矢印コネクタ 7"/>
        <xdr:cNvCxnSpPr>
          <a:endCxn id="2" idx="1"/>
        </xdr:cNvCxnSpPr>
      </xdr:nvCxnSpPr>
      <xdr:spPr>
        <a:xfrm flipV="1">
          <a:off x="3190875" y="3057526"/>
          <a:ext cx="5263514" cy="9524"/>
        </a:xfrm>
        <a:prstGeom prst="straightConnector1">
          <a:avLst/>
        </a:prstGeom>
        <a:ln w="38100">
          <a:solidFill>
            <a:schemeClr val="bg1">
              <a:lumMod val="6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76200</xdr:colOff>
      <xdr:row>14</xdr:row>
      <xdr:rowOff>133349</xdr:rowOff>
    </xdr:from>
    <xdr:to>
      <xdr:col>24</xdr:col>
      <xdr:colOff>76200</xdr:colOff>
      <xdr:row>18</xdr:row>
      <xdr:rowOff>57150</xdr:rowOff>
    </xdr:to>
    <xdr:sp macro="" textlink="">
      <xdr:nvSpPr>
        <xdr:cNvPr id="9" name="フリーフォーム 8"/>
        <xdr:cNvSpPr/>
      </xdr:nvSpPr>
      <xdr:spPr>
        <a:xfrm>
          <a:off x="3200400" y="3257549"/>
          <a:ext cx="4373880" cy="838201"/>
        </a:xfrm>
        <a:custGeom>
          <a:avLst/>
          <a:gdLst>
            <a:gd name="connsiteX0" fmla="*/ 0 w 3905250"/>
            <a:gd name="connsiteY0" fmla="*/ 19050 h 1314450"/>
            <a:gd name="connsiteX1" fmla="*/ 3895725 w 3905250"/>
            <a:gd name="connsiteY1" fmla="*/ 0 h 1314450"/>
            <a:gd name="connsiteX2" fmla="*/ 3905250 w 3905250"/>
            <a:gd name="connsiteY2" fmla="*/ 1314450 h 1314450"/>
          </a:gdLst>
          <a:ahLst/>
          <a:cxnLst>
            <a:cxn ang="0">
              <a:pos x="connsiteX0" y="connsiteY0"/>
            </a:cxn>
            <a:cxn ang="0">
              <a:pos x="connsiteX1" y="connsiteY1"/>
            </a:cxn>
            <a:cxn ang="0">
              <a:pos x="connsiteX2" y="connsiteY2"/>
            </a:cxn>
          </a:cxnLst>
          <a:rect l="l" t="t" r="r" b="b"/>
          <a:pathLst>
            <a:path w="3905250" h="1314450">
              <a:moveTo>
                <a:pt x="0" y="19050"/>
              </a:moveTo>
              <a:lnTo>
                <a:pt x="3895725" y="0"/>
              </a:lnTo>
              <a:lnTo>
                <a:pt x="3905250" y="1314450"/>
              </a:lnTo>
            </a:path>
          </a:pathLst>
        </a:custGeom>
        <a:noFill/>
        <a:ln w="22225">
          <a:solidFill>
            <a:srgbClr val="00B050"/>
          </a:solidFill>
          <a:tailEnd type="triangle"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133352</xdr:colOff>
      <xdr:row>14</xdr:row>
      <xdr:rowOff>152400</xdr:rowOff>
    </xdr:from>
    <xdr:to>
      <xdr:col>19</xdr:col>
      <xdr:colOff>142875</xdr:colOff>
      <xdr:row>18</xdr:row>
      <xdr:rowOff>66675</xdr:rowOff>
    </xdr:to>
    <xdr:cxnSp macro="">
      <xdr:nvCxnSpPr>
        <xdr:cNvPr id="10" name="直線矢印コネクタ 9"/>
        <xdr:cNvCxnSpPr/>
      </xdr:nvCxnSpPr>
      <xdr:spPr>
        <a:xfrm>
          <a:off x="6069332" y="3276600"/>
          <a:ext cx="9523" cy="828675"/>
        </a:xfrm>
        <a:prstGeom prst="straightConnector1">
          <a:avLst/>
        </a:prstGeom>
        <a:ln w="19050">
          <a:solidFill>
            <a:srgbClr val="00B050"/>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247651</xdr:colOff>
      <xdr:row>14</xdr:row>
      <xdr:rowOff>142875</xdr:rowOff>
    </xdr:from>
    <xdr:to>
      <xdr:col>14</xdr:col>
      <xdr:colOff>257175</xdr:colOff>
      <xdr:row>18</xdr:row>
      <xdr:rowOff>57150</xdr:rowOff>
    </xdr:to>
    <xdr:cxnSp macro="">
      <xdr:nvCxnSpPr>
        <xdr:cNvPr id="11" name="直線矢印コネクタ 10"/>
        <xdr:cNvCxnSpPr>
          <a:endCxn id="3" idx="0"/>
        </xdr:cNvCxnSpPr>
      </xdr:nvCxnSpPr>
      <xdr:spPr>
        <a:xfrm>
          <a:off x="4621531" y="3267075"/>
          <a:ext cx="9524" cy="828675"/>
        </a:xfrm>
        <a:prstGeom prst="straightConnector1">
          <a:avLst/>
        </a:prstGeom>
        <a:ln w="19050">
          <a:solidFill>
            <a:srgbClr val="00B050"/>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13</xdr:row>
      <xdr:rowOff>161925</xdr:rowOff>
    </xdr:from>
    <xdr:to>
      <xdr:col>4</xdr:col>
      <xdr:colOff>238126</xdr:colOff>
      <xdr:row>15</xdr:row>
      <xdr:rowOff>104775</xdr:rowOff>
    </xdr:to>
    <xdr:sp macro="" textlink="">
      <xdr:nvSpPr>
        <xdr:cNvPr id="12" name="楕円 11"/>
        <xdr:cNvSpPr/>
      </xdr:nvSpPr>
      <xdr:spPr>
        <a:xfrm>
          <a:off x="455295" y="3057525"/>
          <a:ext cx="1032511" cy="400050"/>
        </a:xfrm>
        <a:prstGeom prst="ellipse">
          <a:avLst/>
        </a:prstGeom>
        <a:solidFill>
          <a:srgbClr val="92D05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en-US" altLang="ja-JP" sz="1100">
              <a:solidFill>
                <a:sysClr val="windowText" lastClr="000000"/>
              </a:solidFill>
            </a:rPr>
            <a:t>kWh</a:t>
          </a:r>
          <a:r>
            <a:rPr kumimoji="1" lang="ja-JP" altLang="en-US" sz="1100">
              <a:solidFill>
                <a:sysClr val="windowText" lastClr="000000"/>
              </a:solidFill>
            </a:rPr>
            <a:t>　</a:t>
          </a:r>
          <a:r>
            <a:rPr kumimoji="1" lang="en-US" altLang="ja-JP" sz="1100">
              <a:solidFill>
                <a:sysClr val="windowText" lastClr="000000"/>
              </a:solidFill>
            </a:rPr>
            <a:t>M</a:t>
          </a:r>
          <a:endParaRPr kumimoji="1" lang="ja-JP" altLang="en-US" sz="1100">
            <a:solidFill>
              <a:sysClr val="windowText" lastClr="000000"/>
            </a:solidFill>
          </a:endParaRPr>
        </a:p>
      </xdr:txBody>
    </xdr:sp>
    <xdr:clientData/>
  </xdr:twoCellAnchor>
  <xdr:twoCellAnchor>
    <xdr:from>
      <xdr:col>13</xdr:col>
      <xdr:colOff>38100</xdr:colOff>
      <xdr:row>15</xdr:row>
      <xdr:rowOff>57150</xdr:rowOff>
    </xdr:from>
    <xdr:to>
      <xdr:col>16</xdr:col>
      <xdr:colOff>133351</xdr:colOff>
      <xdr:row>17</xdr:row>
      <xdr:rowOff>0</xdr:rowOff>
    </xdr:to>
    <xdr:sp macro="" textlink="">
      <xdr:nvSpPr>
        <xdr:cNvPr id="13" name="楕円 12"/>
        <xdr:cNvSpPr/>
      </xdr:nvSpPr>
      <xdr:spPr>
        <a:xfrm>
          <a:off x="4099560" y="3409950"/>
          <a:ext cx="1032511" cy="400050"/>
        </a:xfrm>
        <a:prstGeom prst="ellipse">
          <a:avLst/>
        </a:prstGeom>
        <a:solidFill>
          <a:schemeClr val="accent1">
            <a:lumMod val="60000"/>
            <a:lumOff val="4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en-US" altLang="ja-JP" sz="1100">
              <a:solidFill>
                <a:sysClr val="windowText" lastClr="000000"/>
              </a:solidFill>
            </a:rPr>
            <a:t>kWh</a:t>
          </a:r>
          <a:r>
            <a:rPr kumimoji="1" lang="ja-JP" altLang="en-US" sz="1100">
              <a:solidFill>
                <a:sysClr val="windowText" lastClr="000000"/>
              </a:solidFill>
            </a:rPr>
            <a:t>　</a:t>
          </a:r>
          <a:r>
            <a:rPr kumimoji="1" lang="en-US" altLang="ja-JP" sz="1100">
              <a:solidFill>
                <a:sysClr val="windowText" lastClr="000000"/>
              </a:solidFill>
            </a:rPr>
            <a:t>M</a:t>
          </a:r>
          <a:endParaRPr kumimoji="1" lang="ja-JP" altLang="en-US" sz="1100">
            <a:solidFill>
              <a:sysClr val="windowText" lastClr="000000"/>
            </a:solidFill>
          </a:endParaRPr>
        </a:p>
      </xdr:txBody>
    </xdr:sp>
    <xdr:clientData/>
  </xdr:twoCellAnchor>
  <xdr:twoCellAnchor>
    <xdr:from>
      <xdr:col>22</xdr:col>
      <xdr:colOff>161925</xdr:colOff>
      <xdr:row>15</xdr:row>
      <xdr:rowOff>47625</xdr:rowOff>
    </xdr:from>
    <xdr:to>
      <xdr:col>25</xdr:col>
      <xdr:colOff>257176</xdr:colOff>
      <xdr:row>16</xdr:row>
      <xdr:rowOff>228600</xdr:rowOff>
    </xdr:to>
    <xdr:sp macro="" textlink="">
      <xdr:nvSpPr>
        <xdr:cNvPr id="14" name="楕円 13"/>
        <xdr:cNvSpPr/>
      </xdr:nvSpPr>
      <xdr:spPr>
        <a:xfrm>
          <a:off x="7035165" y="3400425"/>
          <a:ext cx="1032511" cy="409575"/>
        </a:xfrm>
        <a:prstGeom prst="ellipse">
          <a:avLst/>
        </a:prstGeom>
        <a:solidFill>
          <a:schemeClr val="accent1">
            <a:lumMod val="60000"/>
            <a:lumOff val="4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en-US" altLang="ja-JP" sz="1100">
              <a:solidFill>
                <a:sysClr val="windowText" lastClr="000000"/>
              </a:solidFill>
            </a:rPr>
            <a:t>kWh</a:t>
          </a:r>
          <a:r>
            <a:rPr kumimoji="1" lang="ja-JP" altLang="en-US" sz="1100">
              <a:solidFill>
                <a:sysClr val="windowText" lastClr="000000"/>
              </a:solidFill>
            </a:rPr>
            <a:t>　</a:t>
          </a:r>
          <a:r>
            <a:rPr kumimoji="1" lang="en-US" altLang="ja-JP" sz="1100">
              <a:solidFill>
                <a:sysClr val="windowText" lastClr="000000"/>
              </a:solidFill>
            </a:rPr>
            <a:t>M</a:t>
          </a:r>
          <a:endParaRPr kumimoji="1" lang="ja-JP" altLang="en-US" sz="1100">
            <a:solidFill>
              <a:sysClr val="windowText" lastClr="000000"/>
            </a:solidFill>
          </a:endParaRPr>
        </a:p>
      </xdr:txBody>
    </xdr:sp>
    <xdr:clientData/>
  </xdr:twoCellAnchor>
  <xdr:twoCellAnchor>
    <xdr:from>
      <xdr:col>17</xdr:col>
      <xdr:colOff>219075</xdr:colOff>
      <xdr:row>15</xdr:row>
      <xdr:rowOff>95250</xdr:rowOff>
    </xdr:from>
    <xdr:to>
      <xdr:col>21</xdr:col>
      <xdr:colOff>1</xdr:colOff>
      <xdr:row>17</xdr:row>
      <xdr:rowOff>38100</xdr:rowOff>
    </xdr:to>
    <xdr:sp macro="" textlink="">
      <xdr:nvSpPr>
        <xdr:cNvPr id="15" name="楕円 14"/>
        <xdr:cNvSpPr/>
      </xdr:nvSpPr>
      <xdr:spPr>
        <a:xfrm>
          <a:off x="5530215" y="3448050"/>
          <a:ext cx="1030606" cy="400050"/>
        </a:xfrm>
        <a:prstGeom prst="ellipse">
          <a:avLst/>
        </a:prstGeom>
        <a:solidFill>
          <a:schemeClr val="accent1">
            <a:lumMod val="60000"/>
            <a:lumOff val="4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en-US" altLang="ja-JP" sz="1100">
              <a:solidFill>
                <a:sysClr val="windowText" lastClr="000000"/>
              </a:solidFill>
            </a:rPr>
            <a:t>kWh</a:t>
          </a:r>
          <a:r>
            <a:rPr kumimoji="1" lang="ja-JP" altLang="en-US" sz="1100">
              <a:solidFill>
                <a:sysClr val="windowText" lastClr="000000"/>
              </a:solidFill>
            </a:rPr>
            <a:t>　</a:t>
          </a:r>
          <a:r>
            <a:rPr kumimoji="1" lang="en-US" altLang="ja-JP" sz="1100">
              <a:solidFill>
                <a:sysClr val="windowText" lastClr="000000"/>
              </a:solidFill>
            </a:rPr>
            <a:t>M</a:t>
          </a:r>
          <a:endParaRPr kumimoji="1" lang="ja-JP" altLang="en-US" sz="1100">
            <a:solidFill>
              <a:sysClr val="windowText" lastClr="000000"/>
            </a:solidFill>
          </a:endParaRPr>
        </a:p>
      </xdr:txBody>
    </xdr:sp>
    <xdr:clientData/>
  </xdr:twoCellAnchor>
  <xdr:twoCellAnchor>
    <xdr:from>
      <xdr:col>8</xdr:col>
      <xdr:colOff>114301</xdr:colOff>
      <xdr:row>7</xdr:row>
      <xdr:rowOff>104775</xdr:rowOff>
    </xdr:from>
    <xdr:to>
      <xdr:col>22</xdr:col>
      <xdr:colOff>238125</xdr:colOff>
      <xdr:row>10</xdr:row>
      <xdr:rowOff>0</xdr:rowOff>
    </xdr:to>
    <xdr:grpSp>
      <xdr:nvGrpSpPr>
        <xdr:cNvPr id="16" name="グループ化 15"/>
        <xdr:cNvGrpSpPr/>
      </xdr:nvGrpSpPr>
      <xdr:grpSpPr>
        <a:xfrm>
          <a:off x="2654301" y="1628775"/>
          <a:ext cx="4568824" cy="581025"/>
          <a:chOff x="2609851" y="2057400"/>
          <a:chExt cx="4524374" cy="600075"/>
        </a:xfrm>
      </xdr:grpSpPr>
      <xdr:sp macro="" textlink="">
        <xdr:nvSpPr>
          <xdr:cNvPr id="17" name="テキスト ボックス 16"/>
          <xdr:cNvSpPr txBox="1"/>
        </xdr:nvSpPr>
        <xdr:spPr>
          <a:xfrm>
            <a:off x="5019675" y="2057400"/>
            <a:ext cx="211455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小売電力事業者からの</a:t>
            </a:r>
            <a:endParaRPr kumimoji="1" lang="en-US" altLang="ja-JP" sz="1100"/>
          </a:p>
          <a:p>
            <a:pPr algn="ctr"/>
            <a:r>
              <a:rPr kumimoji="1" lang="ja-JP" altLang="en-US" sz="1100"/>
              <a:t>再生可能エネルギー購入量</a:t>
            </a:r>
          </a:p>
        </xdr:txBody>
      </xdr:sp>
      <xdr:cxnSp macro="">
        <xdr:nvCxnSpPr>
          <xdr:cNvPr id="18" name="直線矢印コネクタ 17"/>
          <xdr:cNvCxnSpPr/>
        </xdr:nvCxnSpPr>
        <xdr:spPr>
          <a:xfrm flipH="1">
            <a:off x="2609851" y="2333625"/>
            <a:ext cx="2419349" cy="0"/>
          </a:xfrm>
          <a:prstGeom prst="straightConnector1">
            <a:avLst/>
          </a:prstGeom>
          <a:ln w="22225">
            <a:solidFill>
              <a:srgbClr val="00B050"/>
            </a:solidFill>
            <a:tailEnd type="triangle" w="med" len="lg"/>
          </a:ln>
        </xdr:spPr>
        <xdr:style>
          <a:lnRef idx="1">
            <a:schemeClr val="accent1"/>
          </a:lnRef>
          <a:fillRef idx="0">
            <a:schemeClr val="accent1"/>
          </a:fillRef>
          <a:effectRef idx="0">
            <a:schemeClr val="accent1"/>
          </a:effectRef>
          <a:fontRef idx="minor">
            <a:schemeClr val="tx1"/>
          </a:fontRef>
        </xdr:style>
      </xdr:cxnSp>
      <xdr:sp macro="" textlink="">
        <xdr:nvSpPr>
          <xdr:cNvPr id="19" name="楕円 18"/>
          <xdr:cNvSpPr/>
        </xdr:nvSpPr>
        <xdr:spPr>
          <a:xfrm>
            <a:off x="3867150" y="2114550"/>
            <a:ext cx="1038226" cy="419100"/>
          </a:xfrm>
          <a:prstGeom prst="ellipse">
            <a:avLst/>
          </a:prstGeom>
          <a:solidFill>
            <a:srgbClr val="92D05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en-US" altLang="ja-JP" sz="1100">
                <a:solidFill>
                  <a:sysClr val="windowText" lastClr="000000"/>
                </a:solidFill>
              </a:rPr>
              <a:t>kWh</a:t>
            </a:r>
            <a:r>
              <a:rPr kumimoji="1" lang="ja-JP" altLang="en-US" sz="1100">
                <a:solidFill>
                  <a:sysClr val="windowText" lastClr="000000"/>
                </a:solidFill>
              </a:rPr>
              <a:t>　</a:t>
            </a:r>
            <a:r>
              <a:rPr kumimoji="1" lang="en-US" altLang="ja-JP" sz="1100">
                <a:solidFill>
                  <a:sysClr val="windowText" lastClr="000000"/>
                </a:solidFill>
              </a:rPr>
              <a:t>M</a:t>
            </a:r>
            <a:endParaRPr kumimoji="1" lang="ja-JP" altLang="en-US" sz="1100">
              <a:solidFill>
                <a:sysClr val="windowText" lastClr="000000"/>
              </a:solidFill>
            </a:endParaRPr>
          </a:p>
        </xdr:txBody>
      </xdr:sp>
    </xdr:grpSp>
    <xdr:clientData/>
  </xdr:twoCellAnchor>
  <xdr:twoCellAnchor>
    <xdr:from>
      <xdr:col>6</xdr:col>
      <xdr:colOff>238125</xdr:colOff>
      <xdr:row>9</xdr:row>
      <xdr:rowOff>57150</xdr:rowOff>
    </xdr:from>
    <xdr:to>
      <xdr:col>10</xdr:col>
      <xdr:colOff>19051</xdr:colOff>
      <xdr:row>11</xdr:row>
      <xdr:rowOff>0</xdr:rowOff>
    </xdr:to>
    <xdr:sp macro="" textlink="">
      <xdr:nvSpPr>
        <xdr:cNvPr id="20" name="楕円 19"/>
        <xdr:cNvSpPr/>
      </xdr:nvSpPr>
      <xdr:spPr>
        <a:xfrm>
          <a:off x="2112645" y="2038350"/>
          <a:ext cx="1030606" cy="400050"/>
        </a:xfrm>
        <a:prstGeom prst="ellipse">
          <a:avLst/>
        </a:prstGeom>
        <a:solidFill>
          <a:schemeClr val="accent3">
            <a:lumMod val="60000"/>
            <a:lumOff val="4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en-US" altLang="ja-JP" sz="1100">
              <a:solidFill>
                <a:sysClr val="windowText" lastClr="000000"/>
              </a:solidFill>
            </a:rPr>
            <a:t>kWh</a:t>
          </a:r>
          <a:r>
            <a:rPr kumimoji="1" lang="ja-JP" altLang="en-US" sz="1100">
              <a:solidFill>
                <a:sysClr val="windowText" lastClr="000000"/>
              </a:solidFill>
            </a:rPr>
            <a:t>　</a:t>
          </a:r>
          <a:r>
            <a:rPr kumimoji="1" lang="en-US" altLang="ja-JP" sz="1100">
              <a:solidFill>
                <a:sysClr val="windowText" lastClr="000000"/>
              </a:solidFill>
            </a:rPr>
            <a:t>M</a:t>
          </a:r>
          <a:endParaRPr kumimoji="1" lang="ja-JP" altLang="en-US" sz="1100">
            <a:solidFill>
              <a:sysClr val="windowText" lastClr="000000"/>
            </a:solidFill>
          </a:endParaRPr>
        </a:p>
      </xdr:txBody>
    </xdr:sp>
    <xdr:clientData/>
  </xdr:twoCellAnchor>
  <xdr:twoCellAnchor>
    <xdr:from>
      <xdr:col>7</xdr:col>
      <xdr:colOff>19050</xdr:colOff>
      <xdr:row>13</xdr:row>
      <xdr:rowOff>0</xdr:rowOff>
    </xdr:from>
    <xdr:to>
      <xdr:col>10</xdr:col>
      <xdr:colOff>66675</xdr:colOff>
      <xdr:row>16</xdr:row>
      <xdr:rowOff>104775</xdr:rowOff>
    </xdr:to>
    <xdr:sp macro="" textlink="">
      <xdr:nvSpPr>
        <xdr:cNvPr id="21" name="テキスト ボックス 20"/>
        <xdr:cNvSpPr txBox="1"/>
      </xdr:nvSpPr>
      <xdr:spPr>
        <a:xfrm>
          <a:off x="2205990" y="2895600"/>
          <a:ext cx="98488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受電所</a:t>
          </a:r>
        </a:p>
      </xdr:txBody>
    </xdr:sp>
    <xdr:clientData/>
  </xdr:twoCellAnchor>
  <xdr:twoCellAnchor>
    <xdr:from>
      <xdr:col>8</xdr:col>
      <xdr:colOff>142875</xdr:colOff>
      <xdr:row>5</xdr:row>
      <xdr:rowOff>200025</xdr:rowOff>
    </xdr:from>
    <xdr:to>
      <xdr:col>16</xdr:col>
      <xdr:colOff>47624</xdr:colOff>
      <xdr:row>5</xdr:row>
      <xdr:rowOff>200025</xdr:rowOff>
    </xdr:to>
    <xdr:cxnSp macro="">
      <xdr:nvCxnSpPr>
        <xdr:cNvPr id="22" name="直線矢印コネクタ 21"/>
        <xdr:cNvCxnSpPr/>
      </xdr:nvCxnSpPr>
      <xdr:spPr>
        <a:xfrm flipH="1">
          <a:off x="2642235" y="1266825"/>
          <a:ext cx="2404109" cy="0"/>
        </a:xfrm>
        <a:prstGeom prst="straightConnector1">
          <a:avLst/>
        </a:prstGeom>
        <a:ln w="22225">
          <a:solidFill>
            <a:srgbClr val="00B050"/>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9524</xdr:colOff>
      <xdr:row>4</xdr:row>
      <xdr:rowOff>123825</xdr:rowOff>
    </xdr:from>
    <xdr:to>
      <xdr:col>22</xdr:col>
      <xdr:colOff>38099</xdr:colOff>
      <xdr:row>6</xdr:row>
      <xdr:rowOff>228601</xdr:rowOff>
    </xdr:to>
    <xdr:sp macro="" textlink="">
      <xdr:nvSpPr>
        <xdr:cNvPr id="23" name="テキスト ボックス 22"/>
        <xdr:cNvSpPr txBox="1"/>
      </xdr:nvSpPr>
      <xdr:spPr>
        <a:xfrm>
          <a:off x="5008244" y="962025"/>
          <a:ext cx="1903095" cy="561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指定区域外</a:t>
          </a:r>
          <a:endParaRPr kumimoji="1" lang="en-US" altLang="ja-JP" sz="1100"/>
        </a:p>
        <a:p>
          <a:pPr algn="ctr"/>
          <a:r>
            <a:rPr kumimoji="1" lang="ja-JP" altLang="en-US" sz="1100"/>
            <a:t>再生可能エネルギー発電</a:t>
          </a:r>
        </a:p>
      </xdr:txBody>
    </xdr:sp>
    <xdr:clientData/>
  </xdr:twoCellAnchor>
  <xdr:twoCellAnchor>
    <xdr:from>
      <xdr:col>1</xdr:col>
      <xdr:colOff>104774</xdr:colOff>
      <xdr:row>9</xdr:row>
      <xdr:rowOff>142876</xdr:rowOff>
    </xdr:from>
    <xdr:to>
      <xdr:col>4</xdr:col>
      <xdr:colOff>276224</xdr:colOff>
      <xdr:row>13</xdr:row>
      <xdr:rowOff>66676</xdr:rowOff>
    </xdr:to>
    <xdr:sp macro="" textlink="">
      <xdr:nvSpPr>
        <xdr:cNvPr id="24" name="テキスト ボックス 23"/>
        <xdr:cNvSpPr txBox="1"/>
      </xdr:nvSpPr>
      <xdr:spPr>
        <a:xfrm>
          <a:off x="417194" y="2124076"/>
          <a:ext cx="110871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指定区域内</a:t>
          </a:r>
          <a:endParaRPr kumimoji="1" lang="en-US" altLang="ja-JP" sz="1100"/>
        </a:p>
        <a:p>
          <a:pPr algn="ctr"/>
          <a:r>
            <a:rPr kumimoji="1" lang="ja-JP" altLang="en-US" sz="1100"/>
            <a:t>再生可能エネルギー発電</a:t>
          </a:r>
        </a:p>
      </xdr:txBody>
    </xdr:sp>
    <xdr:clientData/>
  </xdr:twoCellAnchor>
  <xdr:twoCellAnchor>
    <xdr:from>
      <xdr:col>13</xdr:col>
      <xdr:colOff>180974</xdr:colOff>
      <xdr:row>20</xdr:row>
      <xdr:rowOff>171450</xdr:rowOff>
    </xdr:from>
    <xdr:to>
      <xdr:col>26</xdr:col>
      <xdr:colOff>304800</xdr:colOff>
      <xdr:row>26</xdr:row>
      <xdr:rowOff>9525</xdr:rowOff>
    </xdr:to>
    <xdr:sp macro="" textlink="">
      <xdr:nvSpPr>
        <xdr:cNvPr id="25" name="フリーフォーム 24"/>
        <xdr:cNvSpPr/>
      </xdr:nvSpPr>
      <xdr:spPr>
        <a:xfrm>
          <a:off x="4242434" y="4667250"/>
          <a:ext cx="4185286" cy="1209675"/>
        </a:xfrm>
        <a:custGeom>
          <a:avLst/>
          <a:gdLst>
            <a:gd name="connsiteX0" fmla="*/ 0 w 4391025"/>
            <a:gd name="connsiteY0" fmla="*/ 0 h 1266825"/>
            <a:gd name="connsiteX1" fmla="*/ 0 w 4391025"/>
            <a:gd name="connsiteY1" fmla="*/ 1247775 h 1266825"/>
            <a:gd name="connsiteX2" fmla="*/ 4391025 w 4391025"/>
            <a:gd name="connsiteY2" fmla="*/ 1266825 h 1266825"/>
          </a:gdLst>
          <a:ahLst/>
          <a:cxnLst>
            <a:cxn ang="0">
              <a:pos x="connsiteX0" y="connsiteY0"/>
            </a:cxn>
            <a:cxn ang="0">
              <a:pos x="connsiteX1" y="connsiteY1"/>
            </a:cxn>
            <a:cxn ang="0">
              <a:pos x="connsiteX2" y="connsiteY2"/>
            </a:cxn>
          </a:cxnLst>
          <a:rect l="l" t="t" r="r" b="b"/>
          <a:pathLst>
            <a:path w="4391025" h="1266825">
              <a:moveTo>
                <a:pt x="0" y="0"/>
              </a:moveTo>
              <a:lnTo>
                <a:pt x="0" y="1247775"/>
              </a:lnTo>
              <a:lnTo>
                <a:pt x="4391025" y="1266825"/>
              </a:lnTo>
            </a:path>
          </a:pathLst>
        </a:custGeom>
        <a:noFill/>
        <a:ln w="38100">
          <a:solidFill>
            <a:schemeClr val="accent2">
              <a:lumMod val="60000"/>
              <a:lumOff val="40000"/>
            </a:schemeClr>
          </a:solidFill>
          <a:tailEnd type="triangle"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295274</xdr:colOff>
      <xdr:row>20</xdr:row>
      <xdr:rowOff>171450</xdr:rowOff>
    </xdr:from>
    <xdr:to>
      <xdr:col>26</xdr:col>
      <xdr:colOff>304800</xdr:colOff>
      <xdr:row>24</xdr:row>
      <xdr:rowOff>180975</xdr:rowOff>
    </xdr:to>
    <xdr:sp macro="" textlink="">
      <xdr:nvSpPr>
        <xdr:cNvPr id="26" name="フリーフォーム 25"/>
        <xdr:cNvSpPr/>
      </xdr:nvSpPr>
      <xdr:spPr>
        <a:xfrm>
          <a:off x="4981574" y="4667250"/>
          <a:ext cx="3446146" cy="923925"/>
        </a:xfrm>
        <a:custGeom>
          <a:avLst/>
          <a:gdLst>
            <a:gd name="connsiteX0" fmla="*/ 0 w 4391025"/>
            <a:gd name="connsiteY0" fmla="*/ 0 h 1266825"/>
            <a:gd name="connsiteX1" fmla="*/ 0 w 4391025"/>
            <a:gd name="connsiteY1" fmla="*/ 1247775 h 1266825"/>
            <a:gd name="connsiteX2" fmla="*/ 4391025 w 4391025"/>
            <a:gd name="connsiteY2" fmla="*/ 1266825 h 1266825"/>
          </a:gdLst>
          <a:ahLst/>
          <a:cxnLst>
            <a:cxn ang="0">
              <a:pos x="connsiteX0" y="connsiteY0"/>
            </a:cxn>
            <a:cxn ang="0">
              <a:pos x="connsiteX1" y="connsiteY1"/>
            </a:cxn>
            <a:cxn ang="0">
              <a:pos x="connsiteX2" y="connsiteY2"/>
            </a:cxn>
          </a:cxnLst>
          <a:rect l="l" t="t" r="r" b="b"/>
          <a:pathLst>
            <a:path w="4391025" h="1266825">
              <a:moveTo>
                <a:pt x="0" y="0"/>
              </a:moveTo>
              <a:lnTo>
                <a:pt x="0" y="1247775"/>
              </a:lnTo>
              <a:lnTo>
                <a:pt x="4391025" y="1266825"/>
              </a:lnTo>
            </a:path>
          </a:pathLst>
        </a:custGeom>
        <a:noFill/>
        <a:ln w="38100">
          <a:solidFill>
            <a:srgbClr val="00B0F0"/>
          </a:solidFill>
          <a:tailEnd type="triangle"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219075</xdr:colOff>
      <xdr:row>21</xdr:row>
      <xdr:rowOff>19050</xdr:rowOff>
    </xdr:from>
    <xdr:to>
      <xdr:col>17</xdr:col>
      <xdr:colOff>133350</xdr:colOff>
      <xdr:row>22</xdr:row>
      <xdr:rowOff>200025</xdr:rowOff>
    </xdr:to>
    <xdr:sp macro="" textlink="">
      <xdr:nvSpPr>
        <xdr:cNvPr id="27" name="楕円 26"/>
        <xdr:cNvSpPr/>
      </xdr:nvSpPr>
      <xdr:spPr>
        <a:xfrm>
          <a:off x="4592955" y="4743450"/>
          <a:ext cx="851535" cy="409575"/>
        </a:xfrm>
        <a:prstGeom prst="ellipse">
          <a:avLst/>
        </a:prstGeom>
        <a:solidFill>
          <a:schemeClr val="accent6">
            <a:lumMod val="60000"/>
            <a:lumOff val="40000"/>
          </a:schemeClr>
        </a:solidFill>
        <a:ln>
          <a:solidFill>
            <a:schemeClr val="accent6">
              <a:lumMod val="60000"/>
              <a:lumOff val="4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kumimoji="1" lang="ja-JP" altLang="en-US" sz="1100">
              <a:solidFill>
                <a:sysClr val="windowText" lastClr="000000"/>
              </a:solidFill>
            </a:rPr>
            <a:t>熱量計</a:t>
          </a:r>
        </a:p>
      </xdr:txBody>
    </xdr:sp>
    <xdr:clientData/>
  </xdr:twoCellAnchor>
  <xdr:twoCellAnchor>
    <xdr:from>
      <xdr:col>12</xdr:col>
      <xdr:colOff>38100</xdr:colOff>
      <xdr:row>22</xdr:row>
      <xdr:rowOff>152400</xdr:rowOff>
    </xdr:from>
    <xdr:to>
      <xdr:col>14</xdr:col>
      <xdr:colOff>266700</xdr:colOff>
      <xdr:row>24</xdr:row>
      <xdr:rowOff>95250</xdr:rowOff>
    </xdr:to>
    <xdr:sp macro="" textlink="">
      <xdr:nvSpPr>
        <xdr:cNvPr id="28" name="楕円 27"/>
        <xdr:cNvSpPr/>
      </xdr:nvSpPr>
      <xdr:spPr>
        <a:xfrm>
          <a:off x="3787140" y="5105400"/>
          <a:ext cx="853440" cy="400050"/>
        </a:xfrm>
        <a:prstGeom prst="ellipse">
          <a:avLst/>
        </a:prstGeom>
        <a:solidFill>
          <a:schemeClr val="accent2">
            <a:lumMod val="60000"/>
            <a:lumOff val="4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kumimoji="1" lang="ja-JP" altLang="en-US" sz="1100">
              <a:solidFill>
                <a:sysClr val="windowText" lastClr="000000"/>
              </a:solidFill>
            </a:rPr>
            <a:t>熱量計</a:t>
          </a:r>
        </a:p>
      </xdr:txBody>
    </xdr:sp>
    <xdr:clientData/>
  </xdr:twoCellAnchor>
  <xdr:twoCellAnchor>
    <xdr:from>
      <xdr:col>20</xdr:col>
      <xdr:colOff>171450</xdr:colOff>
      <xdr:row>20</xdr:row>
      <xdr:rowOff>161925</xdr:rowOff>
    </xdr:from>
    <xdr:to>
      <xdr:col>20</xdr:col>
      <xdr:colOff>171450</xdr:colOff>
      <xdr:row>24</xdr:row>
      <xdr:rowOff>142875</xdr:rowOff>
    </xdr:to>
    <xdr:cxnSp macro="">
      <xdr:nvCxnSpPr>
        <xdr:cNvPr id="29" name="直線矢印コネクタ 28"/>
        <xdr:cNvCxnSpPr/>
      </xdr:nvCxnSpPr>
      <xdr:spPr>
        <a:xfrm>
          <a:off x="6419850" y="4657725"/>
          <a:ext cx="0" cy="895350"/>
        </a:xfrm>
        <a:prstGeom prst="straightConnector1">
          <a:avLst/>
        </a:prstGeom>
        <a:ln w="34925">
          <a:solidFill>
            <a:srgbClr val="00B0F0"/>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104775</xdr:colOff>
      <xdr:row>20</xdr:row>
      <xdr:rowOff>123825</xdr:rowOff>
    </xdr:from>
    <xdr:to>
      <xdr:col>25</xdr:col>
      <xdr:colOff>104776</xdr:colOff>
      <xdr:row>24</xdr:row>
      <xdr:rowOff>180975</xdr:rowOff>
    </xdr:to>
    <xdr:cxnSp macro="">
      <xdr:nvCxnSpPr>
        <xdr:cNvPr id="30" name="直線矢印コネクタ 29"/>
        <xdr:cNvCxnSpPr/>
      </xdr:nvCxnSpPr>
      <xdr:spPr>
        <a:xfrm>
          <a:off x="7915275" y="4619625"/>
          <a:ext cx="1" cy="971550"/>
        </a:xfrm>
        <a:prstGeom prst="straightConnector1">
          <a:avLst/>
        </a:prstGeom>
        <a:ln w="34925">
          <a:solidFill>
            <a:srgbClr val="00B0F0"/>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257175</xdr:colOff>
      <xdr:row>21</xdr:row>
      <xdr:rowOff>19050</xdr:rowOff>
    </xdr:from>
    <xdr:to>
      <xdr:col>26</xdr:col>
      <xdr:colOff>171450</xdr:colOff>
      <xdr:row>22</xdr:row>
      <xdr:rowOff>200025</xdr:rowOff>
    </xdr:to>
    <xdr:sp macro="" textlink="">
      <xdr:nvSpPr>
        <xdr:cNvPr id="31" name="楕円 30"/>
        <xdr:cNvSpPr/>
      </xdr:nvSpPr>
      <xdr:spPr>
        <a:xfrm>
          <a:off x="7442835" y="4743450"/>
          <a:ext cx="851535" cy="409575"/>
        </a:xfrm>
        <a:prstGeom prst="ellipse">
          <a:avLst/>
        </a:prstGeom>
        <a:solidFill>
          <a:schemeClr val="accent6">
            <a:lumMod val="60000"/>
            <a:lumOff val="40000"/>
          </a:schemeClr>
        </a:solidFill>
        <a:ln>
          <a:solidFill>
            <a:schemeClr val="accent6">
              <a:lumMod val="60000"/>
              <a:lumOff val="4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kumimoji="1" lang="ja-JP" altLang="en-US" sz="1100">
              <a:solidFill>
                <a:sysClr val="windowText" lastClr="000000"/>
              </a:solidFill>
            </a:rPr>
            <a:t>熱量計</a:t>
          </a:r>
        </a:p>
      </xdr:txBody>
    </xdr:sp>
    <xdr:clientData/>
  </xdr:twoCellAnchor>
  <xdr:twoCellAnchor>
    <xdr:from>
      <xdr:col>19</xdr:col>
      <xdr:colOff>28575</xdr:colOff>
      <xdr:row>21</xdr:row>
      <xdr:rowOff>9525</xdr:rowOff>
    </xdr:from>
    <xdr:to>
      <xdr:col>21</xdr:col>
      <xdr:colOff>257175</xdr:colOff>
      <xdr:row>22</xdr:row>
      <xdr:rowOff>190500</xdr:rowOff>
    </xdr:to>
    <xdr:sp macro="" textlink="">
      <xdr:nvSpPr>
        <xdr:cNvPr id="32" name="楕円 31"/>
        <xdr:cNvSpPr/>
      </xdr:nvSpPr>
      <xdr:spPr>
        <a:xfrm>
          <a:off x="5964555" y="4733925"/>
          <a:ext cx="853440" cy="409575"/>
        </a:xfrm>
        <a:prstGeom prst="ellipse">
          <a:avLst/>
        </a:prstGeom>
        <a:solidFill>
          <a:schemeClr val="accent6">
            <a:lumMod val="60000"/>
            <a:lumOff val="40000"/>
          </a:schemeClr>
        </a:solidFill>
        <a:ln>
          <a:solidFill>
            <a:schemeClr val="accent6">
              <a:lumMod val="60000"/>
              <a:lumOff val="4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kumimoji="1" lang="ja-JP" altLang="en-US" sz="1100">
              <a:solidFill>
                <a:sysClr val="windowText" lastClr="000000"/>
              </a:solidFill>
            </a:rPr>
            <a:t>熱量計</a:t>
          </a:r>
        </a:p>
      </xdr:txBody>
    </xdr:sp>
    <xdr:clientData/>
  </xdr:twoCellAnchor>
  <xdr:twoCellAnchor>
    <xdr:from>
      <xdr:col>18</xdr:col>
      <xdr:colOff>95250</xdr:colOff>
      <xdr:row>20</xdr:row>
      <xdr:rowOff>161925</xdr:rowOff>
    </xdr:from>
    <xdr:to>
      <xdr:col>18</xdr:col>
      <xdr:colOff>104776</xdr:colOff>
      <xdr:row>26</xdr:row>
      <xdr:rowOff>9525</xdr:rowOff>
    </xdr:to>
    <xdr:cxnSp macro="">
      <xdr:nvCxnSpPr>
        <xdr:cNvPr id="33" name="直線矢印コネクタ 32"/>
        <xdr:cNvCxnSpPr/>
      </xdr:nvCxnSpPr>
      <xdr:spPr>
        <a:xfrm flipH="1">
          <a:off x="5718810" y="4657725"/>
          <a:ext cx="9526" cy="1219200"/>
        </a:xfrm>
        <a:prstGeom prst="straightConnector1">
          <a:avLst/>
        </a:prstGeom>
        <a:ln w="34925">
          <a:solidFill>
            <a:schemeClr val="accent2">
              <a:lumMod val="60000"/>
              <a:lumOff val="40000"/>
            </a:schemeClr>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257177</xdr:colOff>
      <xdr:row>20</xdr:row>
      <xdr:rowOff>152400</xdr:rowOff>
    </xdr:from>
    <xdr:to>
      <xdr:col>22</xdr:col>
      <xdr:colOff>266700</xdr:colOff>
      <xdr:row>26</xdr:row>
      <xdr:rowOff>9525</xdr:rowOff>
    </xdr:to>
    <xdr:cxnSp macro="">
      <xdr:nvCxnSpPr>
        <xdr:cNvPr id="34" name="直線矢印コネクタ 33"/>
        <xdr:cNvCxnSpPr/>
      </xdr:nvCxnSpPr>
      <xdr:spPr>
        <a:xfrm>
          <a:off x="7130417" y="4648200"/>
          <a:ext cx="9523" cy="1228725"/>
        </a:xfrm>
        <a:prstGeom prst="straightConnector1">
          <a:avLst/>
        </a:prstGeom>
        <a:ln w="34925">
          <a:solidFill>
            <a:schemeClr val="accent2">
              <a:lumMod val="60000"/>
              <a:lumOff val="40000"/>
            </a:schemeClr>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295275</xdr:colOff>
      <xdr:row>22</xdr:row>
      <xdr:rowOff>123825</xdr:rowOff>
    </xdr:from>
    <xdr:to>
      <xdr:col>19</xdr:col>
      <xdr:colOff>209550</xdr:colOff>
      <xdr:row>24</xdr:row>
      <xdr:rowOff>66675</xdr:rowOff>
    </xdr:to>
    <xdr:sp macro="" textlink="">
      <xdr:nvSpPr>
        <xdr:cNvPr id="35" name="楕円 34"/>
        <xdr:cNvSpPr/>
      </xdr:nvSpPr>
      <xdr:spPr>
        <a:xfrm>
          <a:off x="5293995" y="5076825"/>
          <a:ext cx="851535" cy="400050"/>
        </a:xfrm>
        <a:prstGeom prst="ellipse">
          <a:avLst/>
        </a:prstGeom>
        <a:solidFill>
          <a:schemeClr val="accent2">
            <a:lumMod val="60000"/>
            <a:lumOff val="4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kumimoji="1" lang="ja-JP" altLang="en-US" sz="1100">
              <a:solidFill>
                <a:sysClr val="windowText" lastClr="000000"/>
              </a:solidFill>
            </a:rPr>
            <a:t>熱量計</a:t>
          </a:r>
        </a:p>
      </xdr:txBody>
    </xdr:sp>
    <xdr:clientData/>
  </xdr:twoCellAnchor>
  <xdr:twoCellAnchor>
    <xdr:from>
      <xdr:col>21</xdr:col>
      <xdr:colOff>114300</xdr:colOff>
      <xdr:row>22</xdr:row>
      <xdr:rowOff>114300</xdr:rowOff>
    </xdr:from>
    <xdr:to>
      <xdr:col>24</xdr:col>
      <xdr:colOff>28575</xdr:colOff>
      <xdr:row>24</xdr:row>
      <xdr:rowOff>57150</xdr:rowOff>
    </xdr:to>
    <xdr:sp macro="" textlink="">
      <xdr:nvSpPr>
        <xdr:cNvPr id="36" name="楕円 35"/>
        <xdr:cNvSpPr/>
      </xdr:nvSpPr>
      <xdr:spPr>
        <a:xfrm>
          <a:off x="6675120" y="5067300"/>
          <a:ext cx="851535" cy="400050"/>
        </a:xfrm>
        <a:prstGeom prst="ellipse">
          <a:avLst/>
        </a:prstGeom>
        <a:solidFill>
          <a:schemeClr val="accent2">
            <a:lumMod val="60000"/>
            <a:lumOff val="4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kumimoji="1" lang="ja-JP" altLang="en-US" sz="1100">
              <a:solidFill>
                <a:sysClr val="windowText" lastClr="000000"/>
              </a:solidFill>
            </a:rPr>
            <a:t>熱量計</a:t>
          </a:r>
        </a:p>
      </xdr:txBody>
    </xdr:sp>
    <xdr:clientData/>
  </xdr:twoCellAnchor>
  <xdr:twoCellAnchor>
    <xdr:from>
      <xdr:col>27</xdr:col>
      <xdr:colOff>0</xdr:colOff>
      <xdr:row>23</xdr:row>
      <xdr:rowOff>190500</xdr:rowOff>
    </xdr:from>
    <xdr:to>
      <xdr:col>31</xdr:col>
      <xdr:colOff>209551</xdr:colOff>
      <xdr:row>26</xdr:row>
      <xdr:rowOff>190501</xdr:rowOff>
    </xdr:to>
    <xdr:sp macro="" textlink="">
      <xdr:nvSpPr>
        <xdr:cNvPr id="37" name="テキスト ボックス 36"/>
        <xdr:cNvSpPr txBox="1"/>
      </xdr:nvSpPr>
      <xdr:spPr>
        <a:xfrm>
          <a:off x="8435340" y="5372100"/>
          <a:ext cx="1459231" cy="685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地域熱供給</a:t>
          </a:r>
          <a:endParaRPr kumimoji="1" lang="en-US" altLang="ja-JP" sz="1100"/>
        </a:p>
        <a:p>
          <a:pPr algn="ctr"/>
          <a:r>
            <a:rPr kumimoji="1" lang="ja-JP" altLang="en-US" sz="1100"/>
            <a:t>供給地域</a:t>
          </a:r>
          <a:endParaRPr kumimoji="1" lang="en-US" altLang="ja-JP" sz="1100"/>
        </a:p>
      </xdr:txBody>
    </xdr:sp>
    <xdr:clientData/>
  </xdr:twoCellAnchor>
  <xdr:twoCellAnchor>
    <xdr:from>
      <xdr:col>12</xdr:col>
      <xdr:colOff>114300</xdr:colOff>
      <xdr:row>4</xdr:row>
      <xdr:rowOff>209550</xdr:rowOff>
    </xdr:from>
    <xdr:to>
      <xdr:col>15</xdr:col>
      <xdr:colOff>209551</xdr:colOff>
      <xdr:row>6</xdr:row>
      <xdr:rowOff>161925</xdr:rowOff>
    </xdr:to>
    <xdr:sp macro="" textlink="">
      <xdr:nvSpPr>
        <xdr:cNvPr id="38" name="楕円 37"/>
        <xdr:cNvSpPr/>
      </xdr:nvSpPr>
      <xdr:spPr>
        <a:xfrm>
          <a:off x="3863340" y="1047750"/>
          <a:ext cx="1032511" cy="409575"/>
        </a:xfrm>
        <a:prstGeom prst="ellipse">
          <a:avLst/>
        </a:prstGeom>
        <a:solidFill>
          <a:srgbClr val="92D050"/>
        </a:solidFill>
        <a:ln>
          <a:solidFill>
            <a:srgbClr val="92D05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en-US" altLang="ja-JP" sz="1100">
              <a:solidFill>
                <a:sysClr val="windowText" lastClr="000000"/>
              </a:solidFill>
            </a:rPr>
            <a:t>kWh</a:t>
          </a:r>
          <a:r>
            <a:rPr kumimoji="1" lang="ja-JP" altLang="en-US" sz="1100">
              <a:solidFill>
                <a:sysClr val="windowText" lastClr="000000"/>
              </a:solidFill>
            </a:rPr>
            <a:t>　</a:t>
          </a:r>
          <a:r>
            <a:rPr kumimoji="1" lang="en-US" altLang="ja-JP" sz="1100">
              <a:solidFill>
                <a:sysClr val="windowText" lastClr="000000"/>
              </a:solidFill>
            </a:rPr>
            <a:t>M</a:t>
          </a:r>
          <a:endParaRPr kumimoji="1" lang="ja-JP" altLang="en-US" sz="1100">
            <a:solidFill>
              <a:sysClr val="windowText" lastClr="000000"/>
            </a:solidFill>
          </a:endParaRPr>
        </a:p>
      </xdr:txBody>
    </xdr:sp>
    <xdr:clientData/>
  </xdr:twoCellAnchor>
  <xdr:twoCellAnchor>
    <xdr:from>
      <xdr:col>1</xdr:col>
      <xdr:colOff>114301</xdr:colOff>
      <xdr:row>3</xdr:row>
      <xdr:rowOff>85725</xdr:rowOff>
    </xdr:from>
    <xdr:to>
      <xdr:col>4</xdr:col>
      <xdr:colOff>161926</xdr:colOff>
      <xdr:row>7</xdr:row>
      <xdr:rowOff>123825</xdr:rowOff>
    </xdr:to>
    <xdr:sp macro="" textlink="">
      <xdr:nvSpPr>
        <xdr:cNvPr id="39" name="テキスト ボックス 38"/>
        <xdr:cNvSpPr txBox="1"/>
      </xdr:nvSpPr>
      <xdr:spPr>
        <a:xfrm>
          <a:off x="426721" y="695325"/>
          <a:ext cx="98488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系統電力</a:t>
          </a:r>
        </a:p>
      </xdr:txBody>
    </xdr:sp>
    <xdr:clientData/>
  </xdr:twoCellAnchor>
  <xdr:twoCellAnchor>
    <xdr:from>
      <xdr:col>22</xdr:col>
      <xdr:colOff>133350</xdr:colOff>
      <xdr:row>18</xdr:row>
      <xdr:rowOff>47625</xdr:rowOff>
    </xdr:from>
    <xdr:to>
      <xdr:col>25</xdr:col>
      <xdr:colOff>180975</xdr:colOff>
      <xdr:row>20</xdr:row>
      <xdr:rowOff>152400</xdr:rowOff>
    </xdr:to>
    <xdr:sp macro="" textlink="">
      <xdr:nvSpPr>
        <xdr:cNvPr id="40" name="テキスト ボックス 39"/>
        <xdr:cNvSpPr txBox="1"/>
      </xdr:nvSpPr>
      <xdr:spPr>
        <a:xfrm>
          <a:off x="7006590" y="4086225"/>
          <a:ext cx="98488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No.3</a:t>
          </a:r>
        </a:p>
        <a:p>
          <a:pPr algn="ctr"/>
          <a:r>
            <a:rPr kumimoji="1" lang="ja-JP" altLang="en-US" sz="1100"/>
            <a:t>熱源機器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8201;&#26262;&#21270;&#23550;&#31574;&#25512;&#36914;&#35506;\&#20107;&#26989;&#25903;&#25588;&#12481;&#12540;&#12512;\&#65330;&#65301;\10_&#20877;&#12456;&#12493;&#30001;&#26469;&#27700;&#32032;&#23566;&#20837;&#20419;&#36914;&#20107;&#26989;\04_&#20132;&#20184;&#35201;&#32177;\&#27096;&#24335;\&#9670;&#20877;&#12456;&#12493;_&#20196;&#21644;&#65301;&#24180;&#24230;\01-03_&#21161;&#25104;&#37329;&#20132;&#20184;&#30003;&#35531;&#26360;_hydrogen_recycle_1-2-3gou_Ver4_2304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8201;&#26262;&#21270;&#23550;&#31574;&#25512;&#36914;&#35506;\&#20107;&#26989;&#25903;&#25588;&#12481;&#12540;&#12512;\&#65330;&#65301;\10_&#20877;&#12456;&#12493;&#30001;&#26469;&#27700;&#32032;&#23566;&#20837;&#20419;&#36914;&#20107;&#26989;\04_&#20132;&#20184;&#35201;&#32177;\&#27096;&#24335;\&#9670;&#20877;&#12456;&#12493;_&#20196;&#21644;&#65301;&#24180;&#24230;\&#27096;&#24335;_old\01-03_&#21161;&#25104;&#37329;&#20132;&#20184;&#30003;&#35531;&#26360;_hydrogen_recycle_1-2-3gou_Ver5_2303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6481;&#20140;&#37117;&#22320;&#29699;&#28201;&#26262;&#21270;&#38450;&#27490;&#27963;&#21205;&#25512;&#36914;&#12475;&#12531;&#12479;&#12540;\&#20107;&#26989;&#25903;&#25588;&#12481;&#12540;&#12512;\&#65330;&#65299;\9_&#27700;&#32032;&#27963;&#29992;&#12473;&#12510;&#12456;&#12493;&#12456;&#12522;&#12450;&#24418;&#25104;&#25512;&#36914;&#20107;&#26989;&#65288;&#26989;&#21209;&#12539;&#29987;&#26989;&#37096;&#38272;&#65289;\H29\04%20&#20132;&#20184;&#35201;&#32177;\&#27096;&#24335;\hydrogen_smart_1_2_3gou&#65288;&#35352;&#36617;&#20363;&#65289;_&#20445;&#35703;&#12394;&#1237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選択肢"/>
      <sheetName val="１号"/>
      <sheetName val="1号別紙"/>
      <sheetName val="2号-1"/>
      <sheetName val="2号-2"/>
      <sheetName val="2号-3"/>
      <sheetName val="2号-4"/>
      <sheetName val="2号-5"/>
      <sheetName val="2号別紙1-1"/>
      <sheetName val="2号別紙1-2"/>
      <sheetName val="2号別紙1-3"/>
      <sheetName val="2号別紙２"/>
      <sheetName val="3号（誓約書）"/>
      <sheetName val="参考別紙2-1"/>
      <sheetName val="参考別紙2－追１"/>
      <sheetName val="参考別紙2-2"/>
    </sheetNames>
    <sheetDataSet>
      <sheetData sheetId="0"/>
      <sheetData sheetId="1"/>
      <sheetData sheetId="2">
        <row r="2">
          <cell r="W2" t="str">
            <v>Ver.4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選択肢"/>
      <sheetName val="１号"/>
      <sheetName val="1号別紙"/>
      <sheetName val="2号-1（削除）"/>
      <sheetName val="2号-1"/>
      <sheetName val="2号-2"/>
      <sheetName val="2号-3"/>
      <sheetName val="2号-4"/>
      <sheetName val="2号-5"/>
      <sheetName val="2号-7（統合）"/>
      <sheetName val="2号別紙1-1"/>
      <sheetName val="2号別紙1-2"/>
      <sheetName val="2号別紙1-3"/>
      <sheetName val="2号別紙2-1"/>
      <sheetName val="2号別紙2－追１"/>
      <sheetName val="2号別紙2-2"/>
      <sheetName val="2号別紙3"/>
      <sheetName val="3号（誓約書）"/>
    </sheetNames>
    <sheetDataSet>
      <sheetData sheetId="0">
        <row r="2">
          <cell r="A2" t="str">
            <v>Ａ農業・林業</v>
          </cell>
          <cell r="B2" t="str">
            <v>Ｂ漁業</v>
          </cell>
          <cell r="C2" t="str">
            <v>Ｃ鉱業・採石業・砂利採取業</v>
          </cell>
          <cell r="D2" t="str">
            <v>Ｄ建設業</v>
          </cell>
          <cell r="E2" t="str">
            <v>Ｅ製造業</v>
          </cell>
          <cell r="F2" t="str">
            <v>Ｆ電気・ガス・熱供給・水道業</v>
          </cell>
          <cell r="G2" t="str">
            <v>Ｇ情報通信業</v>
          </cell>
          <cell r="H2" t="str">
            <v>Ｈ運輸業・郵便業</v>
          </cell>
          <cell r="I2" t="str">
            <v>Ｉ卸売業・小売業</v>
          </cell>
          <cell r="J2" t="str">
            <v>Ｊ金融業・保険業</v>
          </cell>
          <cell r="K2" t="str">
            <v>Ｋ不動産業・物品賃貸業</v>
          </cell>
          <cell r="L2" t="str">
            <v>Ｌ学術研究・専門・技術サービス業</v>
          </cell>
          <cell r="M2" t="str">
            <v>Ｍ宿泊業・飲食サービス業</v>
          </cell>
          <cell r="N2" t="str">
            <v>Ｎ生活関連サービス業・娯楽業</v>
          </cell>
          <cell r="O2" t="str">
            <v>Ｏ教育・学習支援業</v>
          </cell>
          <cell r="P2" t="str">
            <v>Ｐ医療・福祉</v>
          </cell>
          <cell r="Q2" t="str">
            <v>Ｑ複合サービス事業</v>
          </cell>
          <cell r="R2" t="str">
            <v>Ｒサービス業【他に分類されないもの】</v>
          </cell>
          <cell r="S2" t="str">
            <v>Ｓ公務【他に分類されるものを除く】</v>
          </cell>
          <cell r="T2" t="str">
            <v>Ｔ分類不能の産業</v>
          </cell>
        </row>
      </sheetData>
      <sheetData sheetId="1"/>
      <sheetData sheetId="2">
        <row r="1">
          <cell r="U1" t="str">
            <v>Ver.5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書"/>
      <sheetName val="基本"/>
      <sheetName val="第1号"/>
      <sheetName val="第1号別紙"/>
      <sheetName val="2-1"/>
      <sheetName val="2-2"/>
      <sheetName val="2-3"/>
      <sheetName val="2-4"/>
      <sheetName val="2-5"/>
      <sheetName val="別紙1-1"/>
      <sheetName val="別紙1-2"/>
      <sheetName val="別紙1-3"/>
      <sheetName val="別紙1-4"/>
      <sheetName val="別紙2"/>
      <sheetName val="別紙3"/>
      <sheetName val="別紙4"/>
      <sheetName val="別紙5"/>
      <sheetName val="第3号"/>
      <sheetName val="参考様式"/>
      <sheetName val="参考様式 (融通先用)"/>
    </sheetNames>
    <sheetDataSet>
      <sheetData sheetId="0"/>
      <sheetData sheetId="1">
        <row r="173">
          <cell r="F173" t="str">
            <v>業務・産業用燃料電池</v>
          </cell>
        </row>
        <row r="174">
          <cell r="F174" t="str">
            <v>純水素型燃料電池</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0"/>
  <sheetViews>
    <sheetView showGridLines="0" showZeros="0" tabSelected="1" view="pageBreakPreview" zoomScale="85" zoomScaleNormal="100" zoomScaleSheetLayoutView="85" workbookViewId="0">
      <selection activeCell="AA16" sqref="AA16"/>
    </sheetView>
  </sheetViews>
  <sheetFormatPr defaultColWidth="7.5" defaultRowHeight="22.5" customHeight="1"/>
  <cols>
    <col min="1" max="1" width="1.69921875" style="13" customWidth="1"/>
    <col min="2" max="5" width="1.19921875" style="2" customWidth="1"/>
    <col min="6" max="6" width="10.69921875" style="2" customWidth="1"/>
    <col min="7" max="7" width="6.69921875" style="2" customWidth="1"/>
    <col min="8" max="8" width="1.19921875" style="2" customWidth="1"/>
    <col min="9" max="10" width="10.69921875" style="2" customWidth="1"/>
    <col min="11" max="12" width="4.69921875" style="2" customWidth="1"/>
    <col min="13" max="13" width="4.19921875" style="2" customWidth="1"/>
    <col min="14" max="18" width="4.19921875" style="3" customWidth="1"/>
    <col min="19" max="19" width="1.19921875" style="3" customWidth="1"/>
    <col min="20" max="20" width="4.19921875" style="13" customWidth="1"/>
    <col min="21" max="21" width="7.5" style="16"/>
    <col min="22" max="16384" width="7.5" style="13"/>
  </cols>
  <sheetData>
    <row r="1" spans="3:20" ht="22.5" customHeight="1">
      <c r="C1" s="1" t="s">
        <v>0</v>
      </c>
    </row>
    <row r="2" spans="3:20" ht="22.5" customHeight="1">
      <c r="K2" s="3"/>
      <c r="L2" s="4" t="s">
        <v>1</v>
      </c>
      <c r="M2" s="5"/>
      <c r="N2" s="3" t="s">
        <v>2</v>
      </c>
      <c r="O2" s="6"/>
      <c r="P2" s="7" t="s">
        <v>3</v>
      </c>
      <c r="Q2" s="6"/>
      <c r="R2" s="7" t="s">
        <v>4</v>
      </c>
    </row>
    <row r="3" spans="3:20" ht="15.6" customHeight="1">
      <c r="K3" s="3"/>
      <c r="L3" s="3"/>
      <c r="M3" s="3"/>
      <c r="P3" s="7"/>
      <c r="R3" s="7"/>
    </row>
    <row r="4" spans="3:20" ht="18.600000000000001" customHeight="1">
      <c r="C4" s="1" t="s">
        <v>5</v>
      </c>
      <c r="L4" s="8"/>
      <c r="M4" s="8"/>
      <c r="N4" s="2"/>
      <c r="O4" s="2"/>
      <c r="P4" s="2"/>
      <c r="Q4" s="2"/>
      <c r="R4" s="8"/>
    </row>
    <row r="5" spans="3:20" ht="18.600000000000001" customHeight="1">
      <c r="C5" s="2" t="s">
        <v>6</v>
      </c>
    </row>
    <row r="6" spans="3:20" ht="22.5" customHeight="1">
      <c r="J6" s="1" t="s">
        <v>7</v>
      </c>
    </row>
    <row r="7" spans="3:20" ht="17.399999999999999" customHeight="1">
      <c r="J7" s="2" t="s">
        <v>8</v>
      </c>
      <c r="K7" s="223" t="s">
        <v>9</v>
      </c>
      <c r="L7" s="273"/>
      <c r="M7" s="273"/>
      <c r="N7" s="224" t="s">
        <v>11</v>
      </c>
      <c r="O7" s="273"/>
      <c r="P7" s="273"/>
      <c r="Q7" s="225"/>
      <c r="R7" s="225"/>
    </row>
    <row r="8" spans="3:20" ht="17.399999999999999" customHeight="1">
      <c r="K8" s="274" t="s">
        <v>243</v>
      </c>
      <c r="L8" s="274"/>
      <c r="M8" s="274"/>
      <c r="N8" s="274"/>
      <c r="O8" s="274"/>
      <c r="P8" s="274"/>
      <c r="Q8" s="274"/>
      <c r="R8" s="274"/>
    </row>
    <row r="9" spans="3:20" ht="17.399999999999999" customHeight="1">
      <c r="J9" s="9" t="s">
        <v>12</v>
      </c>
      <c r="K9" s="274" t="s">
        <v>242</v>
      </c>
      <c r="L9" s="274"/>
      <c r="M9" s="274"/>
      <c r="N9" s="274"/>
      <c r="O9" s="274"/>
      <c r="P9" s="274"/>
      <c r="Q9" s="274"/>
      <c r="R9" s="274"/>
    </row>
    <row r="10" spans="3:20" ht="17.399999999999999" customHeight="1">
      <c r="J10" s="10" t="s">
        <v>13</v>
      </c>
      <c r="K10" s="274" t="s">
        <v>240</v>
      </c>
      <c r="L10" s="274"/>
      <c r="M10" s="274" t="s">
        <v>241</v>
      </c>
      <c r="N10" s="274"/>
      <c r="O10" s="274"/>
      <c r="P10" s="274"/>
      <c r="Q10" s="274"/>
      <c r="R10" s="274"/>
    </row>
    <row r="11" spans="3:20" ht="17.399999999999999" customHeight="1">
      <c r="J11" s="11" t="s">
        <v>14</v>
      </c>
      <c r="K11" s="12"/>
      <c r="L11" s="12"/>
      <c r="M11" s="12"/>
      <c r="N11" s="12"/>
      <c r="O11" s="12"/>
      <c r="P11" s="12"/>
      <c r="Q11" s="12"/>
      <c r="R11" s="12"/>
    </row>
    <row r="12" spans="3:20" ht="17.399999999999999" customHeight="1">
      <c r="J12" s="10" t="s">
        <v>15</v>
      </c>
      <c r="K12" s="223" t="s">
        <v>9</v>
      </c>
      <c r="L12" s="267"/>
      <c r="M12" s="267"/>
      <c r="N12" s="224" t="s">
        <v>11</v>
      </c>
      <c r="O12" s="267"/>
      <c r="P12" s="267"/>
      <c r="Q12" s="225"/>
      <c r="R12" s="225"/>
    </row>
    <row r="13" spans="3:20" ht="17.399999999999999" customHeight="1">
      <c r="J13" s="13"/>
      <c r="K13" s="271"/>
      <c r="L13" s="271"/>
      <c r="M13" s="271"/>
      <c r="N13" s="271"/>
      <c r="O13" s="271"/>
      <c r="P13" s="271"/>
      <c r="Q13" s="271"/>
      <c r="R13" s="271"/>
    </row>
    <row r="14" spans="3:20" ht="17.399999999999999" customHeight="1">
      <c r="J14" s="10" t="s">
        <v>16</v>
      </c>
      <c r="K14" s="271"/>
      <c r="L14" s="271"/>
      <c r="M14" s="271"/>
      <c r="N14" s="271"/>
      <c r="O14" s="271"/>
      <c r="P14" s="271"/>
      <c r="Q14" s="271"/>
      <c r="R14" s="271"/>
    </row>
    <row r="15" spans="3:20" ht="17.399999999999999" customHeight="1">
      <c r="J15" s="10" t="s">
        <v>13</v>
      </c>
      <c r="K15" s="272"/>
      <c r="L15" s="272"/>
      <c r="M15" s="272"/>
      <c r="N15" s="272"/>
      <c r="O15" s="272"/>
      <c r="P15" s="272"/>
      <c r="Q15" s="272"/>
      <c r="R15" s="272"/>
    </row>
    <row r="16" spans="3:20" ht="13.2" customHeight="1">
      <c r="J16" s="14"/>
      <c r="K16" s="15"/>
      <c r="L16" s="15"/>
      <c r="M16" s="15"/>
      <c r="N16" s="15"/>
      <c r="O16" s="15"/>
      <c r="P16" s="15"/>
      <c r="Q16" s="15"/>
      <c r="R16" s="15"/>
      <c r="T16" s="222"/>
    </row>
    <row r="17" spans="3:21" ht="22.5" customHeight="1">
      <c r="C17" s="278" t="s">
        <v>17</v>
      </c>
      <c r="D17" s="278"/>
      <c r="E17" s="278"/>
      <c r="F17" s="278"/>
      <c r="G17" s="278"/>
      <c r="H17" s="278"/>
      <c r="I17" s="278"/>
      <c r="J17" s="278"/>
      <c r="K17" s="278"/>
      <c r="L17" s="278"/>
      <c r="M17" s="278"/>
      <c r="N17" s="278"/>
      <c r="O17" s="278"/>
      <c r="P17" s="278"/>
      <c r="Q17" s="278"/>
      <c r="R17" s="278"/>
    </row>
    <row r="18" spans="3:21" ht="16.8" customHeight="1">
      <c r="R18" s="17"/>
    </row>
    <row r="19" spans="3:21" ht="40.200000000000003" customHeight="1">
      <c r="C19" s="279" t="s">
        <v>18</v>
      </c>
      <c r="D19" s="280"/>
      <c r="E19" s="280"/>
      <c r="F19" s="280"/>
      <c r="G19" s="280"/>
      <c r="H19" s="280"/>
      <c r="I19" s="280"/>
      <c r="J19" s="280"/>
      <c r="K19" s="280"/>
      <c r="L19" s="280"/>
      <c r="M19" s="280"/>
      <c r="N19" s="280"/>
      <c r="O19" s="280"/>
      <c r="P19" s="280"/>
      <c r="Q19" s="280"/>
      <c r="R19" s="280"/>
    </row>
    <row r="20" spans="3:21" ht="22.2" customHeight="1">
      <c r="C20" s="281" t="s">
        <v>19</v>
      </c>
      <c r="D20" s="281"/>
      <c r="E20" s="281"/>
      <c r="F20" s="281"/>
      <c r="G20" s="281"/>
      <c r="H20" s="281"/>
      <c r="I20" s="281"/>
      <c r="J20" s="281"/>
      <c r="K20" s="281"/>
      <c r="L20" s="281"/>
      <c r="M20" s="281"/>
      <c r="N20" s="281"/>
      <c r="O20" s="281"/>
      <c r="P20" s="281"/>
      <c r="Q20" s="281"/>
      <c r="R20" s="281"/>
    </row>
    <row r="21" spans="3:21" ht="24" customHeight="1">
      <c r="C21" s="282" t="s">
        <v>20</v>
      </c>
      <c r="D21" s="283"/>
      <c r="E21" s="283"/>
      <c r="F21" s="284"/>
      <c r="G21" s="18"/>
      <c r="H21" s="285"/>
      <c r="I21" s="285"/>
      <c r="J21" s="285"/>
      <c r="K21" s="285"/>
      <c r="L21" s="285"/>
      <c r="M21" s="285"/>
      <c r="N21" s="285"/>
      <c r="O21" s="285"/>
      <c r="P21" s="285"/>
      <c r="Q21" s="286"/>
      <c r="S21" s="13"/>
      <c r="T21" s="16" t="s">
        <v>238</v>
      </c>
      <c r="U21" s="13"/>
    </row>
    <row r="22" spans="3:21" ht="21.6" customHeight="1">
      <c r="C22" s="287" t="s">
        <v>21</v>
      </c>
      <c r="D22" s="288"/>
      <c r="E22" s="288"/>
      <c r="F22" s="289"/>
      <c r="G22" s="19" t="s">
        <v>22</v>
      </c>
      <c r="H22" s="293" t="s">
        <v>239</v>
      </c>
      <c r="I22" s="293"/>
      <c r="J22" s="293" t="s">
        <v>236</v>
      </c>
      <c r="K22" s="293"/>
      <c r="L22" s="293"/>
      <c r="M22" s="293"/>
      <c r="N22" s="293"/>
      <c r="O22" s="293"/>
      <c r="P22" s="293"/>
      <c r="Q22" s="294"/>
      <c r="S22" s="13"/>
      <c r="T22" s="16"/>
      <c r="U22" s="13"/>
    </row>
    <row r="23" spans="3:21" ht="21.6" customHeight="1">
      <c r="C23" s="290"/>
      <c r="D23" s="291"/>
      <c r="E23" s="291"/>
      <c r="F23" s="292"/>
      <c r="G23" s="20" t="s">
        <v>23</v>
      </c>
      <c r="H23" s="269" t="s">
        <v>237</v>
      </c>
      <c r="I23" s="269"/>
      <c r="J23" s="269"/>
      <c r="K23" s="269"/>
      <c r="L23" s="269"/>
      <c r="M23" s="269"/>
      <c r="N23" s="269"/>
      <c r="O23" s="269"/>
      <c r="P23" s="269"/>
      <c r="Q23" s="270"/>
      <c r="S23" s="13"/>
      <c r="T23" s="16"/>
      <c r="U23" s="13"/>
    </row>
    <row r="24" spans="3:21" ht="17.399999999999999" customHeight="1">
      <c r="C24" s="295" t="s">
        <v>24</v>
      </c>
      <c r="D24" s="296"/>
      <c r="E24" s="296"/>
      <c r="F24" s="297"/>
      <c r="G24" s="21"/>
      <c r="H24" s="22" t="s">
        <v>25</v>
      </c>
      <c r="I24" s="22"/>
      <c r="J24" s="22"/>
      <c r="K24" s="23"/>
      <c r="L24" s="301"/>
      <c r="M24" s="301"/>
      <c r="N24" s="301"/>
      <c r="O24" s="301"/>
      <c r="P24" s="301"/>
      <c r="Q24" s="24" t="s">
        <v>26</v>
      </c>
      <c r="S24" s="13"/>
      <c r="T24" s="16" t="s">
        <v>27</v>
      </c>
      <c r="U24" s="13"/>
    </row>
    <row r="25" spans="3:21" ht="17.399999999999999" customHeight="1">
      <c r="C25" s="275"/>
      <c r="D25" s="276"/>
      <c r="E25" s="276"/>
      <c r="F25" s="277"/>
      <c r="G25" s="25"/>
      <c r="H25" s="26" t="s">
        <v>28</v>
      </c>
      <c r="I25" s="26"/>
      <c r="J25" s="26"/>
      <c r="K25" s="27"/>
      <c r="L25" s="302"/>
      <c r="M25" s="302"/>
      <c r="N25" s="302"/>
      <c r="O25" s="302"/>
      <c r="P25" s="302"/>
      <c r="Q25" s="28" t="s">
        <v>29</v>
      </c>
      <c r="S25" s="13"/>
      <c r="T25" s="16" t="s">
        <v>30</v>
      </c>
      <c r="U25" s="13"/>
    </row>
    <row r="26" spans="3:21" ht="17.399999999999999" customHeight="1">
      <c r="C26" s="275"/>
      <c r="D26" s="276"/>
      <c r="E26" s="276"/>
      <c r="F26" s="277"/>
      <c r="G26" s="25"/>
      <c r="H26" s="26" t="s">
        <v>31</v>
      </c>
      <c r="I26" s="26"/>
      <c r="J26" s="26"/>
      <c r="K26" s="27"/>
      <c r="L26" s="302"/>
      <c r="M26" s="302"/>
      <c r="N26" s="302"/>
      <c r="O26" s="302"/>
      <c r="P26" s="302"/>
      <c r="Q26" s="28" t="s">
        <v>29</v>
      </c>
      <c r="S26" s="13"/>
      <c r="T26" s="16" t="s">
        <v>32</v>
      </c>
      <c r="U26" s="13"/>
    </row>
    <row r="27" spans="3:21" ht="17.399999999999999" customHeight="1">
      <c r="C27" s="298"/>
      <c r="D27" s="299"/>
      <c r="E27" s="299"/>
      <c r="F27" s="300"/>
      <c r="G27" s="29"/>
      <c r="H27" s="30" t="s">
        <v>33</v>
      </c>
      <c r="I27" s="30"/>
      <c r="J27" s="30"/>
      <c r="K27" s="31"/>
      <c r="L27" s="303"/>
      <c r="M27" s="303"/>
      <c r="N27" s="303"/>
      <c r="O27" s="303"/>
      <c r="P27" s="303"/>
      <c r="Q27" s="32" t="s">
        <v>29</v>
      </c>
      <c r="S27" s="13"/>
      <c r="T27" s="16" t="s">
        <v>34</v>
      </c>
      <c r="U27" s="13"/>
    </row>
    <row r="28" spans="3:21" ht="16.8" customHeight="1">
      <c r="C28" s="33"/>
      <c r="D28" s="34"/>
      <c r="E28" s="34"/>
      <c r="F28" s="35"/>
      <c r="G28" s="36"/>
      <c r="H28" s="37" t="s">
        <v>35</v>
      </c>
      <c r="I28" s="38"/>
      <c r="J28" s="268"/>
      <c r="K28" s="268"/>
      <c r="L28" s="268"/>
      <c r="M28" s="268"/>
      <c r="N28" s="268"/>
      <c r="O28" s="268"/>
      <c r="P28" s="268"/>
      <c r="Q28" s="39"/>
      <c r="S28" s="13"/>
      <c r="T28" s="16"/>
      <c r="U28" s="13"/>
    </row>
    <row r="29" spans="3:21" ht="16.8" customHeight="1">
      <c r="C29" s="275" t="s">
        <v>36</v>
      </c>
      <c r="D29" s="276"/>
      <c r="E29" s="276"/>
      <c r="F29" s="277"/>
      <c r="G29" s="40"/>
      <c r="H29" s="41" t="s">
        <v>37</v>
      </c>
      <c r="I29" s="26"/>
      <c r="J29" s="268"/>
      <c r="K29" s="268"/>
      <c r="L29" s="268"/>
      <c r="M29" s="268"/>
      <c r="N29" s="268"/>
      <c r="O29" s="268"/>
      <c r="P29" s="268"/>
      <c r="Q29" s="42"/>
      <c r="S29" s="13"/>
      <c r="T29" s="16"/>
      <c r="U29" s="13"/>
    </row>
    <row r="30" spans="3:21" ht="16.8" customHeight="1">
      <c r="C30" s="275"/>
      <c r="D30" s="276"/>
      <c r="E30" s="276"/>
      <c r="F30" s="277"/>
      <c r="G30" s="40"/>
      <c r="H30" s="41" t="s">
        <v>38</v>
      </c>
      <c r="I30" s="26"/>
      <c r="J30" s="268"/>
      <c r="K30" s="268"/>
      <c r="L30" s="268"/>
      <c r="M30" s="268"/>
      <c r="N30" s="268"/>
      <c r="O30" s="268"/>
      <c r="P30" s="268"/>
      <c r="Q30" s="42"/>
      <c r="S30" s="13"/>
      <c r="T30" s="16"/>
      <c r="U30" s="13"/>
    </row>
    <row r="31" spans="3:21" ht="16.8" customHeight="1">
      <c r="C31" s="275"/>
      <c r="D31" s="276"/>
      <c r="E31" s="276"/>
      <c r="F31" s="277"/>
      <c r="G31" s="40"/>
      <c r="H31" s="41" t="s">
        <v>39</v>
      </c>
      <c r="I31" s="41"/>
      <c r="J31" s="268"/>
      <c r="K31" s="268"/>
      <c r="L31" s="268"/>
      <c r="M31" s="268"/>
      <c r="N31" s="268"/>
      <c r="O31" s="268"/>
      <c r="P31" s="268"/>
      <c r="Q31" s="43" t="s">
        <v>40</v>
      </c>
      <c r="S31" s="13"/>
      <c r="T31" s="16"/>
      <c r="U31" s="13"/>
    </row>
    <row r="32" spans="3:21" ht="16.8" customHeight="1">
      <c r="C32" s="275"/>
      <c r="D32" s="276"/>
      <c r="E32" s="276"/>
      <c r="F32" s="277"/>
      <c r="G32" s="40"/>
      <c r="H32" s="41" t="s">
        <v>41</v>
      </c>
      <c r="I32" s="26"/>
      <c r="J32" s="268"/>
      <c r="K32" s="268"/>
      <c r="L32" s="268"/>
      <c r="M32" s="268"/>
      <c r="N32" s="268"/>
      <c r="O32" s="268"/>
      <c r="P32" s="268"/>
      <c r="Q32" s="43" t="s">
        <v>40</v>
      </c>
      <c r="S32" s="13"/>
      <c r="T32" s="16"/>
      <c r="U32" s="13"/>
    </row>
    <row r="33" spans="2:21" ht="16.8" customHeight="1">
      <c r="C33" s="44"/>
      <c r="D33" s="45"/>
      <c r="E33" s="45"/>
      <c r="F33" s="46"/>
      <c r="G33" s="47"/>
      <c r="H33" s="48" t="s">
        <v>42</v>
      </c>
      <c r="I33" s="49"/>
      <c r="J33" s="268"/>
      <c r="K33" s="268"/>
      <c r="L33" s="268"/>
      <c r="M33" s="268"/>
      <c r="N33" s="268"/>
      <c r="O33" s="268"/>
      <c r="P33" s="268"/>
      <c r="Q33" s="50" t="s">
        <v>40</v>
      </c>
      <c r="R33" s="51"/>
      <c r="S33" s="13"/>
      <c r="T33" s="16"/>
      <c r="U33" s="13"/>
    </row>
    <row r="34" spans="2:21" ht="22.5" customHeight="1">
      <c r="C34" s="111" t="s">
        <v>246</v>
      </c>
      <c r="D34" s="111"/>
    </row>
    <row r="35" spans="2:21" ht="22.5" customHeight="1">
      <c r="C35" s="111"/>
      <c r="D35" s="111"/>
    </row>
    <row r="41" spans="2:21" ht="22.5" customHeight="1">
      <c r="B41" s="52"/>
    </row>
    <row r="42" spans="2:21" ht="22.5" customHeight="1">
      <c r="B42" s="53"/>
    </row>
    <row r="43" spans="2:21" ht="22.5" customHeight="1">
      <c r="D43" s="54"/>
    </row>
    <row r="44" spans="2:21" ht="22.5" customHeight="1">
      <c r="D44" s="54"/>
      <c r="R44" s="55"/>
    </row>
    <row r="46" spans="2:21" ht="22.5" customHeight="1">
      <c r="G46" s="3"/>
      <c r="H46" s="3"/>
      <c r="I46" s="3"/>
      <c r="J46" s="3"/>
      <c r="K46" s="3"/>
      <c r="L46" s="3"/>
      <c r="M46" s="3"/>
      <c r="N46" s="2"/>
      <c r="O46" s="2"/>
      <c r="P46" s="2"/>
      <c r="Q46" s="2"/>
      <c r="R46" s="2"/>
      <c r="S46" s="2"/>
    </row>
    <row r="47" spans="2:21" ht="22.5" customHeight="1">
      <c r="G47" s="3"/>
      <c r="H47" s="3"/>
      <c r="I47" s="3"/>
      <c r="J47" s="3"/>
      <c r="K47" s="3"/>
      <c r="L47" s="3"/>
      <c r="M47" s="3"/>
      <c r="N47" s="2"/>
      <c r="O47" s="2"/>
      <c r="P47" s="2"/>
      <c r="Q47" s="2"/>
      <c r="R47" s="2"/>
      <c r="S47" s="2"/>
    </row>
    <row r="48" spans="2:21" ht="22.5" customHeight="1">
      <c r="G48" s="3"/>
      <c r="H48" s="3"/>
      <c r="I48" s="3"/>
      <c r="J48" s="3"/>
      <c r="K48" s="3"/>
      <c r="L48" s="3"/>
      <c r="M48" s="3"/>
      <c r="N48" s="2"/>
      <c r="O48" s="2"/>
      <c r="P48" s="2"/>
      <c r="Q48" s="2"/>
      <c r="R48" s="2"/>
      <c r="S48" s="2"/>
    </row>
    <row r="49" spans="7:19" ht="22.5" customHeight="1">
      <c r="G49" s="3"/>
      <c r="H49" s="3"/>
      <c r="I49" s="3"/>
      <c r="J49" s="3"/>
      <c r="K49" s="3"/>
      <c r="L49" s="3"/>
      <c r="M49" s="3"/>
      <c r="N49" s="2"/>
      <c r="O49" s="2"/>
      <c r="P49" s="2"/>
      <c r="Q49" s="2"/>
      <c r="R49" s="2"/>
      <c r="S49" s="2"/>
    </row>
    <row r="50" spans="7:19" ht="22.5" customHeight="1">
      <c r="G50" s="3"/>
      <c r="H50" s="3"/>
      <c r="I50" s="3"/>
      <c r="J50" s="3"/>
      <c r="K50" s="3"/>
      <c r="L50" s="3"/>
      <c r="M50" s="3"/>
      <c r="N50" s="2"/>
      <c r="O50" s="2"/>
      <c r="P50" s="2"/>
      <c r="Q50" s="2"/>
      <c r="R50" s="2"/>
      <c r="S50" s="2"/>
    </row>
  </sheetData>
  <sheetProtection insertColumns="0" insertRows="0" deleteColumns="0" deleteRows="0"/>
  <mergeCells count="33">
    <mergeCell ref="C29:F32"/>
    <mergeCell ref="C17:R17"/>
    <mergeCell ref="C19:R19"/>
    <mergeCell ref="C20:R20"/>
    <mergeCell ref="C21:F21"/>
    <mergeCell ref="H21:Q21"/>
    <mergeCell ref="C22:F23"/>
    <mergeCell ref="J22:Q22"/>
    <mergeCell ref="H22:I22"/>
    <mergeCell ref="C24:F27"/>
    <mergeCell ref="L24:P24"/>
    <mergeCell ref="L25:P25"/>
    <mergeCell ref="L26:P26"/>
    <mergeCell ref="L27:P27"/>
    <mergeCell ref="L7:M7"/>
    <mergeCell ref="O7:P7"/>
    <mergeCell ref="K8:R8"/>
    <mergeCell ref="K9:R9"/>
    <mergeCell ref="K10:L10"/>
    <mergeCell ref="M10:R10"/>
    <mergeCell ref="L12:M12"/>
    <mergeCell ref="O12:P12"/>
    <mergeCell ref="J31:P31"/>
    <mergeCell ref="J32:P32"/>
    <mergeCell ref="J33:P33"/>
    <mergeCell ref="J28:P28"/>
    <mergeCell ref="J29:P29"/>
    <mergeCell ref="J30:P30"/>
    <mergeCell ref="H23:Q23"/>
    <mergeCell ref="K13:R13"/>
    <mergeCell ref="K14:R14"/>
    <mergeCell ref="K15:L15"/>
    <mergeCell ref="M15:R15"/>
  </mergeCells>
  <phoneticPr fontId="5"/>
  <dataValidations count="1">
    <dataValidation type="decimal" operator="greaterThanOrEqual" allowBlank="1" showInputMessage="1" showErrorMessage="1" sqref="L24:P27">
      <formula1>0</formula1>
    </dataValidation>
  </dataValidations>
  <printOptions horizontalCentered="1" verticalCentered="1"/>
  <pageMargins left="0.7" right="0.7" top="0.75" bottom="0.75" header="0.3" footer="0.3"/>
  <pageSetup paperSize="9"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view="pageBreakPreview" zoomScaleNormal="100" zoomScaleSheetLayoutView="100" workbookViewId="0">
      <selection activeCell="S17" sqref="S17"/>
    </sheetView>
  </sheetViews>
  <sheetFormatPr defaultRowHeight="18"/>
  <cols>
    <col min="1" max="42" width="3.59765625" style="157" customWidth="1"/>
    <col min="43" max="16384" width="8.796875" style="157"/>
  </cols>
  <sheetData>
    <row r="1" spans="1:36">
      <c r="A1" s="484" t="s">
        <v>215</v>
      </c>
      <c r="B1" s="484"/>
      <c r="C1" s="484"/>
      <c r="D1" s="484"/>
      <c r="E1" s="484"/>
    </row>
    <row r="2" spans="1:36" ht="22.2">
      <c r="A2" s="444" t="s">
        <v>216</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row>
    <row r="4" spans="1:36">
      <c r="A4" s="486"/>
      <c r="B4" s="487"/>
      <c r="C4" s="487"/>
      <c r="D4" s="487"/>
      <c r="E4" s="487"/>
      <c r="F4" s="488"/>
      <c r="G4" s="492" t="s">
        <v>217</v>
      </c>
      <c r="H4" s="487"/>
      <c r="I4" s="487"/>
      <c r="J4" s="487"/>
      <c r="K4" s="487"/>
      <c r="L4" s="487"/>
      <c r="M4" s="487" t="s">
        <v>218</v>
      </c>
      <c r="N4" s="487"/>
      <c r="O4" s="487"/>
      <c r="P4" s="487"/>
      <c r="Q4" s="487"/>
      <c r="R4" s="487"/>
      <c r="S4" s="487"/>
      <c r="T4" s="487"/>
      <c r="U4" s="487"/>
      <c r="V4" s="487"/>
      <c r="W4" s="487"/>
      <c r="X4" s="487"/>
      <c r="Y4" s="487" t="s">
        <v>219</v>
      </c>
      <c r="Z4" s="487"/>
      <c r="AA4" s="487"/>
      <c r="AB4" s="487"/>
      <c r="AC4" s="487"/>
      <c r="AD4" s="487"/>
      <c r="AE4" s="487"/>
      <c r="AF4" s="487"/>
      <c r="AG4" s="487"/>
      <c r="AH4" s="487"/>
      <c r="AI4" s="487"/>
      <c r="AJ4" s="488"/>
    </row>
    <row r="5" spans="1:36">
      <c r="A5" s="489"/>
      <c r="B5" s="490"/>
      <c r="C5" s="490"/>
      <c r="D5" s="490"/>
      <c r="E5" s="490"/>
      <c r="F5" s="491"/>
      <c r="G5" s="205" t="s">
        <v>220</v>
      </c>
      <c r="H5" s="181" t="s">
        <v>170</v>
      </c>
      <c r="I5" s="181" t="s">
        <v>171</v>
      </c>
      <c r="J5" s="181" t="s">
        <v>172</v>
      </c>
      <c r="K5" s="181" t="s">
        <v>173</v>
      </c>
      <c r="L5" s="181" t="s">
        <v>174</v>
      </c>
      <c r="M5" s="181" t="s">
        <v>175</v>
      </c>
      <c r="N5" s="181" t="s">
        <v>176</v>
      </c>
      <c r="O5" s="181" t="s">
        <v>177</v>
      </c>
      <c r="P5" s="181" t="s">
        <v>221</v>
      </c>
      <c r="Q5" s="181" t="s">
        <v>167</v>
      </c>
      <c r="R5" s="181" t="s">
        <v>168</v>
      </c>
      <c r="S5" s="181" t="s">
        <v>169</v>
      </c>
      <c r="T5" s="181" t="s">
        <v>170</v>
      </c>
      <c r="U5" s="181" t="s">
        <v>171</v>
      </c>
      <c r="V5" s="181" t="s">
        <v>172</v>
      </c>
      <c r="W5" s="181" t="s">
        <v>173</v>
      </c>
      <c r="X5" s="181" t="s">
        <v>174</v>
      </c>
      <c r="Y5" s="181" t="s">
        <v>175</v>
      </c>
      <c r="Z5" s="181" t="s">
        <v>176</v>
      </c>
      <c r="AA5" s="181" t="s">
        <v>177</v>
      </c>
      <c r="AB5" s="181" t="s">
        <v>221</v>
      </c>
      <c r="AC5" s="181" t="s">
        <v>167</v>
      </c>
      <c r="AD5" s="181" t="s">
        <v>168</v>
      </c>
      <c r="AE5" s="181" t="s">
        <v>169</v>
      </c>
      <c r="AF5" s="181" t="s">
        <v>170</v>
      </c>
      <c r="AG5" s="181" t="s">
        <v>171</v>
      </c>
      <c r="AH5" s="181" t="s">
        <v>172</v>
      </c>
      <c r="AI5" s="181" t="s">
        <v>173</v>
      </c>
      <c r="AJ5" s="206" t="s">
        <v>174</v>
      </c>
    </row>
    <row r="6" spans="1:36">
      <c r="A6" s="207" t="s">
        <v>145</v>
      </c>
      <c r="B6" s="495" t="s">
        <v>222</v>
      </c>
      <c r="C6" s="496"/>
      <c r="D6" s="496"/>
      <c r="E6" s="496"/>
      <c r="F6" s="497"/>
      <c r="G6" s="208"/>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10"/>
    </row>
    <row r="7" spans="1:36">
      <c r="A7" s="211"/>
      <c r="B7" s="493"/>
      <c r="C7" s="493"/>
      <c r="D7" s="493"/>
      <c r="E7" s="493"/>
      <c r="F7" s="494"/>
      <c r="G7" s="212"/>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4"/>
    </row>
    <row r="8" spans="1:36">
      <c r="A8" s="215" t="s">
        <v>223</v>
      </c>
      <c r="B8" s="493" t="s">
        <v>224</v>
      </c>
      <c r="C8" s="493"/>
      <c r="D8" s="493"/>
      <c r="E8" s="493"/>
      <c r="F8" s="494"/>
      <c r="G8" s="212"/>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4"/>
    </row>
    <row r="9" spans="1:36">
      <c r="A9" s="211"/>
      <c r="B9" s="493"/>
      <c r="C9" s="493"/>
      <c r="D9" s="493"/>
      <c r="E9" s="493"/>
      <c r="F9" s="494"/>
      <c r="G9" s="212"/>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4"/>
    </row>
    <row r="10" spans="1:36">
      <c r="A10" s="215" t="s">
        <v>225</v>
      </c>
      <c r="B10" s="493" t="s">
        <v>226</v>
      </c>
      <c r="C10" s="493"/>
      <c r="D10" s="493"/>
      <c r="E10" s="493"/>
      <c r="F10" s="494"/>
      <c r="G10" s="212"/>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4"/>
    </row>
    <row r="11" spans="1:36">
      <c r="A11" s="211"/>
      <c r="B11" s="493"/>
      <c r="C11" s="493"/>
      <c r="D11" s="493"/>
      <c r="E11" s="493"/>
      <c r="F11" s="494"/>
      <c r="G11" s="212"/>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4"/>
    </row>
    <row r="12" spans="1:36">
      <c r="A12" s="216" t="s">
        <v>204</v>
      </c>
      <c r="B12" s="493" t="s">
        <v>227</v>
      </c>
      <c r="C12" s="493"/>
      <c r="D12" s="493"/>
      <c r="E12" s="493"/>
      <c r="F12" s="494"/>
      <c r="G12" s="212"/>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4"/>
    </row>
    <row r="13" spans="1:36">
      <c r="A13" s="216"/>
      <c r="B13" s="493"/>
      <c r="C13" s="493"/>
      <c r="D13" s="493"/>
      <c r="E13" s="493"/>
      <c r="F13" s="494"/>
      <c r="G13" s="212"/>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4"/>
    </row>
    <row r="14" spans="1:36">
      <c r="A14" s="216" t="s">
        <v>205</v>
      </c>
      <c r="B14" s="493" t="s">
        <v>228</v>
      </c>
      <c r="C14" s="493"/>
      <c r="D14" s="493"/>
      <c r="E14" s="493"/>
      <c r="F14" s="494"/>
      <c r="G14" s="212"/>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4"/>
    </row>
    <row r="15" spans="1:36">
      <c r="A15" s="216"/>
      <c r="B15" s="493"/>
      <c r="C15" s="493"/>
      <c r="D15" s="493"/>
      <c r="E15" s="493"/>
      <c r="F15" s="494"/>
      <c r="G15" s="212"/>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4"/>
    </row>
    <row r="16" spans="1:36">
      <c r="A16" s="216" t="s">
        <v>207</v>
      </c>
      <c r="B16" s="493" t="s">
        <v>229</v>
      </c>
      <c r="C16" s="493"/>
      <c r="D16" s="493"/>
      <c r="E16" s="493"/>
      <c r="F16" s="494"/>
      <c r="G16" s="212"/>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row>
    <row r="17" spans="1:36">
      <c r="A17" s="216"/>
      <c r="B17" s="493"/>
      <c r="C17" s="493"/>
      <c r="D17" s="493"/>
      <c r="E17" s="493"/>
      <c r="F17" s="494"/>
      <c r="G17" s="212"/>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4"/>
    </row>
    <row r="18" spans="1:36">
      <c r="A18" s="216" t="s">
        <v>208</v>
      </c>
      <c r="B18" s="493" t="s">
        <v>230</v>
      </c>
      <c r="C18" s="493"/>
      <c r="D18" s="493"/>
      <c r="E18" s="493"/>
      <c r="F18" s="494"/>
      <c r="G18" s="212"/>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4"/>
    </row>
    <row r="19" spans="1:36">
      <c r="A19" s="216"/>
      <c r="B19" s="493"/>
      <c r="C19" s="493"/>
      <c r="D19" s="493"/>
      <c r="E19" s="493"/>
      <c r="F19" s="494"/>
      <c r="G19" s="212"/>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4"/>
    </row>
    <row r="20" spans="1:36">
      <c r="A20" s="216" t="s">
        <v>209</v>
      </c>
      <c r="B20" s="500" t="s">
        <v>231</v>
      </c>
      <c r="C20" s="493"/>
      <c r="D20" s="493"/>
      <c r="E20" s="493"/>
      <c r="F20" s="494"/>
      <c r="G20" s="212"/>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4"/>
    </row>
    <row r="21" spans="1:36">
      <c r="A21" s="216"/>
      <c r="B21" s="493"/>
      <c r="C21" s="493"/>
      <c r="D21" s="493"/>
      <c r="E21" s="493"/>
      <c r="F21" s="494"/>
      <c r="G21" s="212"/>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4"/>
    </row>
    <row r="22" spans="1:36">
      <c r="A22" s="215" t="s">
        <v>232</v>
      </c>
      <c r="B22" s="493" t="s">
        <v>233</v>
      </c>
      <c r="C22" s="493"/>
      <c r="D22" s="493"/>
      <c r="E22" s="493"/>
      <c r="F22" s="494"/>
      <c r="G22" s="212"/>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4"/>
    </row>
    <row r="23" spans="1:36">
      <c r="A23" s="211"/>
      <c r="B23" s="493"/>
      <c r="C23" s="493"/>
      <c r="D23" s="493"/>
      <c r="E23" s="493"/>
      <c r="F23" s="494"/>
      <c r="G23" s="212"/>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4"/>
    </row>
    <row r="24" spans="1:36">
      <c r="A24" s="215" t="s">
        <v>234</v>
      </c>
      <c r="B24" s="493" t="s">
        <v>235</v>
      </c>
      <c r="C24" s="493"/>
      <c r="D24" s="493"/>
      <c r="E24" s="493"/>
      <c r="F24" s="494"/>
      <c r="G24" s="212"/>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7"/>
      <c r="AJ24" s="214"/>
    </row>
    <row r="25" spans="1:36">
      <c r="A25" s="218"/>
      <c r="B25" s="498"/>
      <c r="C25" s="498"/>
      <c r="D25" s="498"/>
      <c r="E25" s="498"/>
      <c r="F25" s="499"/>
      <c r="G25" s="219"/>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1"/>
    </row>
    <row r="26" spans="1:36">
      <c r="G26" s="266" t="s">
        <v>248</v>
      </c>
    </row>
  </sheetData>
  <sheetProtection algorithmName="SHA-512" hashValue="0aD1CQfwL6LTRTU5EaKl1rGbC/Lc4iVPwUFkZpgpWOlc7q3gQnBqJbNTcmobAIH3SnEUJN4LEMB4nb9dFO7IoQ==" saltValue="aZi27FUhZ16Bm7AHFsxswA==" spinCount="100000" sheet="1" objects="1" scenarios="1" insertColumns="0" insertRows="0" deleteColumns="0" deleteRows="0"/>
  <mergeCells count="26">
    <mergeCell ref="B24:F24"/>
    <mergeCell ref="B25:F25"/>
    <mergeCell ref="B18:F18"/>
    <mergeCell ref="B19:F19"/>
    <mergeCell ref="B20:F20"/>
    <mergeCell ref="B21:F21"/>
    <mergeCell ref="B22:F22"/>
    <mergeCell ref="B23:F23"/>
    <mergeCell ref="B17:F17"/>
    <mergeCell ref="B6:F6"/>
    <mergeCell ref="B7:F7"/>
    <mergeCell ref="B8:F8"/>
    <mergeCell ref="B9:F9"/>
    <mergeCell ref="B10:F10"/>
    <mergeCell ref="B11:F11"/>
    <mergeCell ref="B12:F12"/>
    <mergeCell ref="B13:F13"/>
    <mergeCell ref="B14:F14"/>
    <mergeCell ref="B15:F15"/>
    <mergeCell ref="B16:F16"/>
    <mergeCell ref="A1:E1"/>
    <mergeCell ref="A2:AJ2"/>
    <mergeCell ref="A4:F5"/>
    <mergeCell ref="G4:L4"/>
    <mergeCell ref="M4:X4"/>
    <mergeCell ref="Y4:AJ4"/>
  </mergeCells>
  <phoneticPr fontId="5"/>
  <pageMargins left="0.31496062992125984" right="0.11811023622047245" top="0.94488188976377963"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4"/>
  <sheetViews>
    <sheetView view="pageBreakPreview" zoomScale="70" zoomScaleNormal="100" zoomScaleSheetLayoutView="70" workbookViewId="0">
      <selection activeCell="A3" sqref="A3:B3"/>
    </sheetView>
  </sheetViews>
  <sheetFormatPr defaultColWidth="8.09765625" defaultRowHeight="13.2"/>
  <cols>
    <col min="1" max="2" width="4" style="56" customWidth="1"/>
    <col min="3" max="3" width="40.5" style="56" customWidth="1"/>
    <col min="4" max="4" width="10.8984375" style="56" customWidth="1"/>
    <col min="5" max="5" width="6.09765625" style="56" customWidth="1"/>
    <col min="6" max="6" width="11.69921875" style="56" customWidth="1"/>
    <col min="7" max="7" width="10.59765625" style="56" customWidth="1"/>
    <col min="8" max="8" width="11.59765625" style="56" customWidth="1"/>
    <col min="9" max="13" width="7.19921875" style="56" customWidth="1"/>
    <col min="14" max="16" width="8.09765625" style="56"/>
    <col min="17" max="17" width="3.5" style="56" customWidth="1"/>
    <col min="18" max="18" width="7.59765625" style="56" customWidth="1"/>
    <col min="19" max="19" width="2.8984375" style="56" customWidth="1"/>
    <col min="20" max="20" width="8.09765625" style="56"/>
    <col min="21" max="21" width="3.09765625" style="56" customWidth="1"/>
    <col min="22" max="16384" width="8.09765625" style="56"/>
  </cols>
  <sheetData>
    <row r="1" spans="1:22">
      <c r="E1" s="56" t="s">
        <v>43</v>
      </c>
      <c r="F1" s="57">
        <v>10</v>
      </c>
      <c r="G1" s="58" t="s">
        <v>44</v>
      </c>
    </row>
    <row r="2" spans="1:22" ht="16.5" customHeight="1">
      <c r="A2" s="59" t="s">
        <v>45</v>
      </c>
      <c r="B2" s="60"/>
      <c r="C2" s="60"/>
      <c r="D2" s="60"/>
      <c r="E2" s="60"/>
      <c r="F2" s="60"/>
      <c r="G2" s="60"/>
      <c r="K2" s="61"/>
    </row>
    <row r="3" spans="1:22" ht="16.5" customHeight="1">
      <c r="A3" s="304" t="s">
        <v>46</v>
      </c>
      <c r="B3" s="304"/>
      <c r="C3" s="305" t="str">
        <f>IF('1号様式'!H23="","",'1号様式'!H23)</f>
        <v>△△△△△△△△△△</v>
      </c>
      <c r="D3" s="305"/>
      <c r="E3" s="305"/>
      <c r="F3" s="305"/>
      <c r="G3" s="60"/>
      <c r="K3" s="61"/>
    </row>
    <row r="4" spans="1:22" ht="19.2">
      <c r="A4" s="306" t="s">
        <v>47</v>
      </c>
      <c r="B4" s="306"/>
      <c r="C4" s="306"/>
      <c r="D4" s="306"/>
      <c r="E4" s="306"/>
      <c r="F4" s="306"/>
      <c r="G4" s="306"/>
      <c r="K4" s="61"/>
    </row>
    <row r="5" spans="1:22" ht="16.5" customHeight="1">
      <c r="A5" s="62"/>
      <c r="B5" s="62"/>
      <c r="C5" s="62"/>
      <c r="D5" s="62"/>
      <c r="E5" s="62"/>
      <c r="F5" s="62"/>
      <c r="G5" s="62"/>
      <c r="K5" s="61"/>
    </row>
    <row r="6" spans="1:22" ht="37.200000000000003" customHeight="1">
      <c r="A6" s="307" t="s">
        <v>48</v>
      </c>
      <c r="B6" s="308"/>
      <c r="C6" s="309"/>
      <c r="D6" s="313" t="s">
        <v>49</v>
      </c>
      <c r="E6" s="314"/>
      <c r="F6" s="315"/>
      <c r="G6" s="315" t="s">
        <v>50</v>
      </c>
      <c r="H6" s="330" t="s">
        <v>51</v>
      </c>
      <c r="I6" s="63"/>
      <c r="J6" s="63"/>
      <c r="K6" s="61"/>
    </row>
    <row r="7" spans="1:22" ht="16.5" customHeight="1">
      <c r="A7" s="310"/>
      <c r="B7" s="311"/>
      <c r="C7" s="312"/>
      <c r="D7" s="64" t="s">
        <v>52</v>
      </c>
      <c r="E7" s="65" t="s">
        <v>53</v>
      </c>
      <c r="F7" s="66" t="s">
        <v>54</v>
      </c>
      <c r="G7" s="316"/>
      <c r="H7" s="331"/>
      <c r="I7" s="63"/>
      <c r="J7" s="63"/>
      <c r="K7" s="61"/>
    </row>
    <row r="8" spans="1:22" ht="16.5" customHeight="1">
      <c r="A8" s="332" t="s">
        <v>55</v>
      </c>
      <c r="B8" s="334" t="s">
        <v>56</v>
      </c>
      <c r="C8" s="335"/>
      <c r="D8" s="67" t="s">
        <v>57</v>
      </c>
      <c r="E8" s="68" t="s">
        <v>57</v>
      </c>
      <c r="F8" s="69" t="str">
        <f>IF(COUNT(F9:F15)=0,"",SUM(F9:F15))</f>
        <v/>
      </c>
      <c r="G8" s="70" t="e">
        <f>IF(F8="","",ROUNDDOWN(F8,0))-H8</f>
        <v>#VALUE!</v>
      </c>
      <c r="H8" s="71"/>
      <c r="I8" s="72"/>
    </row>
    <row r="9" spans="1:22" ht="16.5" customHeight="1">
      <c r="A9" s="333"/>
      <c r="B9" s="320"/>
      <c r="C9" s="73" t="s">
        <v>58</v>
      </c>
      <c r="D9" s="74"/>
      <c r="E9" s="75"/>
      <c r="F9" s="76" t="str">
        <f>IF(D9="","",D9*E9)</f>
        <v/>
      </c>
      <c r="G9" s="336"/>
      <c r="H9" s="337"/>
      <c r="I9" s="77"/>
      <c r="J9" s="77"/>
      <c r="K9" s="77"/>
      <c r="L9" s="77"/>
      <c r="M9" s="77"/>
      <c r="P9" s="317"/>
      <c r="Q9" s="317"/>
      <c r="R9" s="317"/>
      <c r="S9" s="78"/>
      <c r="T9" s="63"/>
      <c r="U9" s="63"/>
      <c r="V9" s="63"/>
    </row>
    <row r="10" spans="1:22" ht="16.5" customHeight="1">
      <c r="A10" s="333"/>
      <c r="B10" s="320"/>
      <c r="C10" s="73" t="s">
        <v>59</v>
      </c>
      <c r="D10" s="74"/>
      <c r="E10" s="75"/>
      <c r="F10" s="76" t="str">
        <f>IF(D10="","",D10*E10)</f>
        <v/>
      </c>
      <c r="G10" s="338"/>
      <c r="H10" s="339"/>
      <c r="I10" s="77"/>
      <c r="J10" s="77"/>
      <c r="K10" s="77"/>
      <c r="L10" s="77"/>
      <c r="M10" s="77"/>
    </row>
    <row r="11" spans="1:22" ht="16.5" customHeight="1">
      <c r="A11" s="333"/>
      <c r="B11" s="320"/>
      <c r="C11" s="73"/>
      <c r="D11" s="74"/>
      <c r="E11" s="75"/>
      <c r="F11" s="76" t="str">
        <f t="shared" ref="F11:F36" si="0">IF(D11="","",D11*E11)</f>
        <v/>
      </c>
      <c r="G11" s="338"/>
      <c r="H11" s="339"/>
      <c r="I11" s="79"/>
      <c r="J11" s="79"/>
      <c r="K11" s="79"/>
      <c r="L11" s="79"/>
      <c r="M11" s="79"/>
    </row>
    <row r="12" spans="1:22" ht="16.5" customHeight="1">
      <c r="A12" s="333"/>
      <c r="B12" s="320"/>
      <c r="C12" s="73"/>
      <c r="D12" s="74"/>
      <c r="E12" s="75"/>
      <c r="F12" s="76" t="str">
        <f t="shared" si="0"/>
        <v/>
      </c>
      <c r="G12" s="338"/>
      <c r="H12" s="339"/>
      <c r="I12" s="79"/>
      <c r="J12" s="79"/>
      <c r="K12" s="79"/>
      <c r="L12" s="79"/>
      <c r="M12" s="79"/>
    </row>
    <row r="13" spans="1:22" ht="16.5" customHeight="1">
      <c r="A13" s="333"/>
      <c r="B13" s="320"/>
      <c r="C13" s="73"/>
      <c r="D13" s="74"/>
      <c r="E13" s="75"/>
      <c r="F13" s="76" t="str">
        <f t="shared" si="0"/>
        <v/>
      </c>
      <c r="G13" s="338"/>
      <c r="H13" s="339"/>
      <c r="I13" s="79"/>
      <c r="J13" s="79"/>
      <c r="K13" s="79"/>
      <c r="L13" s="79"/>
      <c r="M13" s="79"/>
      <c r="P13" s="80"/>
      <c r="T13" s="80"/>
    </row>
    <row r="14" spans="1:22" ht="16.5" customHeight="1">
      <c r="A14" s="333"/>
      <c r="B14" s="320"/>
      <c r="C14" s="73"/>
      <c r="D14" s="74"/>
      <c r="E14" s="75"/>
      <c r="F14" s="76" t="str">
        <f t="shared" si="0"/>
        <v/>
      </c>
      <c r="G14" s="338"/>
      <c r="H14" s="339"/>
      <c r="K14" s="61"/>
    </row>
    <row r="15" spans="1:22" ht="16.5" customHeight="1">
      <c r="A15" s="333"/>
      <c r="B15" s="320"/>
      <c r="C15" s="73"/>
      <c r="D15" s="74"/>
      <c r="E15" s="75"/>
      <c r="F15" s="76" t="str">
        <f t="shared" si="0"/>
        <v/>
      </c>
      <c r="G15" s="338"/>
      <c r="H15" s="339"/>
      <c r="K15" s="61"/>
      <c r="P15" s="80"/>
      <c r="R15" s="81"/>
      <c r="T15" s="80"/>
      <c r="V15" s="81"/>
    </row>
    <row r="16" spans="1:22" ht="16.5" customHeight="1">
      <c r="A16" s="333"/>
      <c r="B16" s="318" t="s">
        <v>60</v>
      </c>
      <c r="C16" s="319"/>
      <c r="D16" s="82" t="s">
        <v>57</v>
      </c>
      <c r="E16" s="83" t="s">
        <v>57</v>
      </c>
      <c r="F16" s="84" t="str">
        <f>IF(COUNT(F17:F23)=0,"",SUM(F17:F23))</f>
        <v/>
      </c>
      <c r="G16" s="85" t="e">
        <f>IF(F16="","",ROUNDDOWN(F16,0))-H16</f>
        <v>#VALUE!</v>
      </c>
      <c r="H16" s="86"/>
      <c r="I16" s="87"/>
      <c r="J16" s="63"/>
      <c r="K16" s="88"/>
    </row>
    <row r="17" spans="1:11" ht="16.5" customHeight="1">
      <c r="A17" s="333"/>
      <c r="B17" s="320"/>
      <c r="C17" s="73" t="s">
        <v>61</v>
      </c>
      <c r="D17" s="74"/>
      <c r="E17" s="75"/>
      <c r="F17" s="76" t="str">
        <f t="shared" si="0"/>
        <v/>
      </c>
      <c r="G17" s="321"/>
      <c r="H17" s="322"/>
      <c r="K17" s="61"/>
    </row>
    <row r="18" spans="1:11" ht="16.5" customHeight="1">
      <c r="A18" s="333"/>
      <c r="B18" s="320"/>
      <c r="C18" s="73" t="s">
        <v>62</v>
      </c>
      <c r="D18" s="74"/>
      <c r="E18" s="75"/>
      <c r="F18" s="76" t="str">
        <f t="shared" si="0"/>
        <v/>
      </c>
      <c r="G18" s="323"/>
      <c r="H18" s="324"/>
      <c r="K18" s="61"/>
    </row>
    <row r="19" spans="1:11" ht="16.5" customHeight="1">
      <c r="A19" s="333"/>
      <c r="B19" s="320"/>
      <c r="C19" s="73" t="s">
        <v>63</v>
      </c>
      <c r="D19" s="74"/>
      <c r="E19" s="75"/>
      <c r="F19" s="76" t="str">
        <f t="shared" si="0"/>
        <v/>
      </c>
      <c r="G19" s="323"/>
      <c r="H19" s="324"/>
      <c r="K19" s="61"/>
    </row>
    <row r="20" spans="1:11" ht="16.5" customHeight="1">
      <c r="A20" s="333"/>
      <c r="B20" s="320"/>
      <c r="C20" s="73" t="s">
        <v>64</v>
      </c>
      <c r="D20" s="74"/>
      <c r="E20" s="75"/>
      <c r="F20" s="76" t="str">
        <f t="shared" si="0"/>
        <v/>
      </c>
      <c r="G20" s="323"/>
      <c r="H20" s="324"/>
      <c r="K20" s="61"/>
    </row>
    <row r="21" spans="1:11" ht="16.5" customHeight="1">
      <c r="A21" s="333"/>
      <c r="B21" s="320"/>
      <c r="C21" s="73"/>
      <c r="D21" s="74"/>
      <c r="E21" s="75"/>
      <c r="F21" s="76"/>
      <c r="G21" s="323"/>
      <c r="H21" s="324"/>
      <c r="K21" s="61"/>
    </row>
    <row r="22" spans="1:11" ht="16.5" customHeight="1">
      <c r="A22" s="333"/>
      <c r="B22" s="320"/>
      <c r="C22" s="73"/>
      <c r="D22" s="74"/>
      <c r="E22" s="75"/>
      <c r="F22" s="76"/>
      <c r="G22" s="323"/>
      <c r="H22" s="324"/>
      <c r="K22" s="61"/>
    </row>
    <row r="23" spans="1:11" ht="16.5" customHeight="1">
      <c r="A23" s="333"/>
      <c r="B23" s="320"/>
      <c r="C23" s="73"/>
      <c r="D23" s="74"/>
      <c r="E23" s="75"/>
      <c r="F23" s="76"/>
      <c r="G23" s="325"/>
      <c r="H23" s="326"/>
      <c r="K23" s="61"/>
    </row>
    <row r="24" spans="1:11" ht="16.5" customHeight="1">
      <c r="A24" s="333"/>
      <c r="B24" s="318" t="s">
        <v>65</v>
      </c>
      <c r="C24" s="319"/>
      <c r="D24" s="82" t="s">
        <v>57</v>
      </c>
      <c r="E24" s="83" t="s">
        <v>57</v>
      </c>
      <c r="F24" s="84" t="str">
        <f>IF(COUNT(F25:F31)=0,"",SUM(F25:F31))</f>
        <v/>
      </c>
      <c r="G24" s="85" t="e">
        <f>IF(F24="","",ROUNDDOWN(F24,0))-H24</f>
        <v>#VALUE!</v>
      </c>
      <c r="H24" s="86"/>
      <c r="K24" s="61"/>
    </row>
    <row r="25" spans="1:11" ht="16.5" customHeight="1">
      <c r="A25" s="333"/>
      <c r="B25" s="320"/>
      <c r="C25" s="73" t="s">
        <v>66</v>
      </c>
      <c r="D25" s="74"/>
      <c r="E25" s="75"/>
      <c r="F25" s="76" t="str">
        <f t="shared" si="0"/>
        <v/>
      </c>
      <c r="G25" s="321"/>
      <c r="H25" s="322"/>
      <c r="K25" s="61"/>
    </row>
    <row r="26" spans="1:11" ht="16.5" customHeight="1">
      <c r="A26" s="333"/>
      <c r="B26" s="320"/>
      <c r="C26" s="73" t="s">
        <v>62</v>
      </c>
      <c r="D26" s="74"/>
      <c r="E26" s="75"/>
      <c r="F26" s="76" t="str">
        <f t="shared" si="0"/>
        <v/>
      </c>
      <c r="G26" s="323"/>
      <c r="H26" s="324"/>
      <c r="K26" s="61"/>
    </row>
    <row r="27" spans="1:11" ht="16.5" customHeight="1">
      <c r="A27" s="333"/>
      <c r="B27" s="320"/>
      <c r="C27" s="73" t="s">
        <v>63</v>
      </c>
      <c r="D27" s="74"/>
      <c r="E27" s="75"/>
      <c r="F27" s="76" t="str">
        <f t="shared" si="0"/>
        <v/>
      </c>
      <c r="G27" s="323"/>
      <c r="H27" s="324"/>
      <c r="K27" s="61"/>
    </row>
    <row r="28" spans="1:11" ht="16.5" customHeight="1">
      <c r="A28" s="333"/>
      <c r="B28" s="320"/>
      <c r="C28" s="73" t="s">
        <v>67</v>
      </c>
      <c r="D28" s="74"/>
      <c r="E28" s="75"/>
      <c r="F28" s="76" t="str">
        <f t="shared" si="0"/>
        <v/>
      </c>
      <c r="G28" s="323"/>
      <c r="H28" s="324"/>
      <c r="K28" s="61"/>
    </row>
    <row r="29" spans="1:11" ht="16.5" customHeight="1">
      <c r="A29" s="333"/>
      <c r="B29" s="320"/>
      <c r="C29" s="73"/>
      <c r="D29" s="74"/>
      <c r="E29" s="75"/>
      <c r="F29" s="76"/>
      <c r="G29" s="323"/>
      <c r="H29" s="324"/>
      <c r="K29" s="61"/>
    </row>
    <row r="30" spans="1:11" ht="16.5" customHeight="1">
      <c r="A30" s="333"/>
      <c r="B30" s="320"/>
      <c r="C30" s="73"/>
      <c r="D30" s="74"/>
      <c r="E30" s="75"/>
      <c r="F30" s="76"/>
      <c r="G30" s="323"/>
      <c r="H30" s="324"/>
      <c r="K30" s="61"/>
    </row>
    <row r="31" spans="1:11" ht="16.5" customHeight="1">
      <c r="A31" s="333"/>
      <c r="B31" s="340"/>
      <c r="C31" s="73"/>
      <c r="D31" s="74"/>
      <c r="E31" s="75"/>
      <c r="F31" s="76"/>
      <c r="G31" s="325"/>
      <c r="H31" s="326"/>
      <c r="K31" s="61"/>
    </row>
    <row r="32" spans="1:11" ht="16.5" customHeight="1">
      <c r="A32" s="333"/>
      <c r="B32" s="318" t="s">
        <v>68</v>
      </c>
      <c r="C32" s="319"/>
      <c r="D32" s="82" t="s">
        <v>57</v>
      </c>
      <c r="E32" s="83" t="s">
        <v>57</v>
      </c>
      <c r="F32" s="84" t="str">
        <f>IF(COUNT(F33:F39)=0,"",SUM(F33:F39))</f>
        <v/>
      </c>
      <c r="G32" s="85" t="e">
        <f>IF(F32="","",ROUNDDOWN(F32,0))-H32</f>
        <v>#VALUE!</v>
      </c>
      <c r="H32" s="86"/>
      <c r="K32" s="61"/>
    </row>
    <row r="33" spans="1:11" ht="16.5" customHeight="1">
      <c r="A33" s="333"/>
      <c r="B33" s="320"/>
      <c r="C33" s="73" t="s">
        <v>69</v>
      </c>
      <c r="D33" s="74"/>
      <c r="E33" s="75"/>
      <c r="F33" s="76" t="str">
        <f t="shared" si="0"/>
        <v/>
      </c>
      <c r="G33" s="321"/>
      <c r="H33" s="322"/>
      <c r="K33" s="61"/>
    </row>
    <row r="34" spans="1:11" ht="16.5" customHeight="1">
      <c r="A34" s="333"/>
      <c r="B34" s="320"/>
      <c r="C34" s="73"/>
      <c r="D34" s="74"/>
      <c r="E34" s="75"/>
      <c r="F34" s="76" t="str">
        <f t="shared" si="0"/>
        <v/>
      </c>
      <c r="G34" s="323"/>
      <c r="H34" s="324"/>
      <c r="K34" s="61"/>
    </row>
    <row r="35" spans="1:11" ht="16.5" customHeight="1">
      <c r="A35" s="333"/>
      <c r="B35" s="320"/>
      <c r="C35" s="73"/>
      <c r="D35" s="74"/>
      <c r="E35" s="75"/>
      <c r="F35" s="76" t="str">
        <f t="shared" si="0"/>
        <v/>
      </c>
      <c r="G35" s="323"/>
      <c r="H35" s="324"/>
      <c r="K35" s="61"/>
    </row>
    <row r="36" spans="1:11" ht="16.5" customHeight="1">
      <c r="A36" s="333"/>
      <c r="B36" s="320"/>
      <c r="C36" s="73"/>
      <c r="D36" s="74"/>
      <c r="E36" s="75"/>
      <c r="F36" s="76" t="str">
        <f t="shared" si="0"/>
        <v/>
      </c>
      <c r="G36" s="323"/>
      <c r="H36" s="324"/>
      <c r="K36" s="61"/>
    </row>
    <row r="37" spans="1:11" ht="16.5" customHeight="1">
      <c r="A37" s="333"/>
      <c r="B37" s="320"/>
      <c r="C37" s="73"/>
      <c r="D37" s="74"/>
      <c r="E37" s="75"/>
      <c r="F37" s="76"/>
      <c r="G37" s="323"/>
      <c r="H37" s="324"/>
      <c r="K37" s="61"/>
    </row>
    <row r="38" spans="1:11" ht="16.5" customHeight="1">
      <c r="A38" s="333"/>
      <c r="B38" s="320"/>
      <c r="C38" s="73"/>
      <c r="D38" s="74"/>
      <c r="E38" s="75"/>
      <c r="F38" s="76"/>
      <c r="G38" s="323"/>
      <c r="H38" s="324"/>
      <c r="K38" s="61"/>
    </row>
    <row r="39" spans="1:11" ht="16.5" customHeight="1" thickBot="1">
      <c r="A39" s="333"/>
      <c r="B39" s="341"/>
      <c r="C39" s="73"/>
      <c r="D39" s="89"/>
      <c r="E39" s="75"/>
      <c r="F39" s="76"/>
      <c r="G39" s="342"/>
      <c r="H39" s="343"/>
    </row>
    <row r="40" spans="1:11" ht="16.5" customHeight="1" thickTop="1" thickBot="1">
      <c r="A40" s="333"/>
      <c r="B40" s="327" t="s">
        <v>70</v>
      </c>
      <c r="C40" s="328"/>
      <c r="D40" s="328"/>
      <c r="E40" s="329"/>
      <c r="F40" s="90">
        <f>SUM(F8,F16,F24,F32)</f>
        <v>0</v>
      </c>
      <c r="G40" s="91" t="e">
        <f>SUM(G8,G16,G24,G32)</f>
        <v>#VALUE!</v>
      </c>
      <c r="H40" s="92">
        <f>SUM(H8,H16,H24,H32)</f>
        <v>0</v>
      </c>
    </row>
    <row r="41" spans="1:11" ht="16.5" customHeight="1" thickTop="1" thickBot="1">
      <c r="A41" s="333"/>
      <c r="B41" s="369" t="s">
        <v>71</v>
      </c>
      <c r="C41" s="370"/>
      <c r="D41" s="370"/>
      <c r="E41" s="370"/>
      <c r="F41" s="371"/>
      <c r="G41" s="93" t="e">
        <f>IF(G40*0.5&gt;200000,200000,ROUNDDOWN(G40*0.5,0))</f>
        <v>#VALUE!</v>
      </c>
      <c r="H41" s="94" t="s">
        <v>72</v>
      </c>
    </row>
    <row r="42" spans="1:11" ht="16.5" customHeight="1" thickTop="1">
      <c r="A42" s="372" t="s">
        <v>73</v>
      </c>
      <c r="B42" s="374" t="s">
        <v>74</v>
      </c>
      <c r="C42" s="375"/>
      <c r="D42" s="95" t="s">
        <v>57</v>
      </c>
      <c r="E42" s="96" t="s">
        <v>57</v>
      </c>
      <c r="F42" s="97" t="str">
        <f>IF(COUNT(F43:F48)=0,"",SUM(F43:F48))</f>
        <v/>
      </c>
      <c r="G42" s="344"/>
      <c r="H42" s="345"/>
    </row>
    <row r="43" spans="1:11" ht="16.5" customHeight="1">
      <c r="A43" s="333"/>
      <c r="B43" s="350"/>
      <c r="C43" s="98" t="s">
        <v>75</v>
      </c>
      <c r="D43" s="99"/>
      <c r="E43" s="100"/>
      <c r="F43" s="76" t="str">
        <f t="shared" ref="F43:F48" si="1">IF(D43="","",D43*E43)</f>
        <v/>
      </c>
      <c r="G43" s="346"/>
      <c r="H43" s="347"/>
    </row>
    <row r="44" spans="1:11" ht="16.5" customHeight="1">
      <c r="A44" s="333"/>
      <c r="B44" s="350"/>
      <c r="C44" s="98" t="s">
        <v>76</v>
      </c>
      <c r="D44" s="74"/>
      <c r="E44" s="75"/>
      <c r="F44" s="76" t="str">
        <f t="shared" si="1"/>
        <v/>
      </c>
      <c r="G44" s="346"/>
      <c r="H44" s="347"/>
    </row>
    <row r="45" spans="1:11" ht="16.5" customHeight="1">
      <c r="A45" s="333"/>
      <c r="B45" s="350"/>
      <c r="C45" s="98" t="s">
        <v>77</v>
      </c>
      <c r="D45" s="74"/>
      <c r="E45" s="75"/>
      <c r="F45" s="76" t="str">
        <f t="shared" si="1"/>
        <v/>
      </c>
      <c r="G45" s="346"/>
      <c r="H45" s="347"/>
    </row>
    <row r="46" spans="1:11" ht="16.5" customHeight="1">
      <c r="A46" s="333"/>
      <c r="B46" s="350"/>
      <c r="C46" s="98"/>
      <c r="D46" s="74"/>
      <c r="E46" s="75"/>
      <c r="F46" s="76" t="str">
        <f t="shared" si="1"/>
        <v/>
      </c>
      <c r="G46" s="346"/>
      <c r="H46" s="347"/>
    </row>
    <row r="47" spans="1:11" ht="16.5" customHeight="1">
      <c r="A47" s="333"/>
      <c r="B47" s="350"/>
      <c r="C47" s="98"/>
      <c r="D47" s="74"/>
      <c r="E47" s="75"/>
      <c r="F47" s="76" t="str">
        <f t="shared" si="1"/>
        <v/>
      </c>
      <c r="G47" s="346"/>
      <c r="H47" s="347"/>
    </row>
    <row r="48" spans="1:11" ht="16.5" customHeight="1">
      <c r="A48" s="333"/>
      <c r="B48" s="351"/>
      <c r="C48" s="98"/>
      <c r="D48" s="74"/>
      <c r="E48" s="75"/>
      <c r="F48" s="76" t="str">
        <f t="shared" si="1"/>
        <v/>
      </c>
      <c r="G48" s="346"/>
      <c r="H48" s="347"/>
    </row>
    <row r="49" spans="1:8" ht="16.5" customHeight="1">
      <c r="A49" s="333"/>
      <c r="B49" s="352" t="s">
        <v>78</v>
      </c>
      <c r="C49" s="353"/>
      <c r="D49" s="101" t="s">
        <v>57</v>
      </c>
      <c r="E49" s="83" t="s">
        <v>57</v>
      </c>
      <c r="F49" s="69" t="str">
        <f>IF(COUNT(F50:F53)=0,"",SUM(F50:F53))</f>
        <v/>
      </c>
      <c r="G49" s="346"/>
      <c r="H49" s="347"/>
    </row>
    <row r="50" spans="1:8" ht="16.5" customHeight="1">
      <c r="A50" s="333"/>
      <c r="B50" s="354"/>
      <c r="C50" s="98" t="s">
        <v>79</v>
      </c>
      <c r="D50" s="74"/>
      <c r="E50" s="75"/>
      <c r="F50" s="76" t="str">
        <f t="shared" ref="F50:F53" si="2">IF(D50="","",D50*E50)</f>
        <v/>
      </c>
      <c r="G50" s="346"/>
      <c r="H50" s="347"/>
    </row>
    <row r="51" spans="1:8" ht="16.5" customHeight="1">
      <c r="A51" s="333"/>
      <c r="B51" s="354"/>
      <c r="C51" s="98"/>
      <c r="D51" s="74"/>
      <c r="E51" s="75"/>
      <c r="F51" s="76" t="str">
        <f t="shared" si="2"/>
        <v/>
      </c>
      <c r="G51" s="346"/>
      <c r="H51" s="347"/>
    </row>
    <row r="52" spans="1:8" ht="16.5" customHeight="1">
      <c r="A52" s="333"/>
      <c r="B52" s="354"/>
      <c r="C52" s="98"/>
      <c r="D52" s="74"/>
      <c r="E52" s="75"/>
      <c r="F52" s="76" t="str">
        <f t="shared" si="2"/>
        <v/>
      </c>
      <c r="G52" s="346"/>
      <c r="H52" s="347"/>
    </row>
    <row r="53" spans="1:8" ht="16.5" customHeight="1">
      <c r="A53" s="333"/>
      <c r="B53" s="355"/>
      <c r="C53" s="98"/>
      <c r="D53" s="74"/>
      <c r="E53" s="75"/>
      <c r="F53" s="76" t="str">
        <f t="shared" si="2"/>
        <v/>
      </c>
      <c r="G53" s="346"/>
      <c r="H53" s="347"/>
    </row>
    <row r="54" spans="1:8" ht="16.5" customHeight="1">
      <c r="A54" s="373"/>
      <c r="B54" s="356" t="s">
        <v>80</v>
      </c>
      <c r="C54" s="357"/>
      <c r="D54" s="358" t="s">
        <v>10</v>
      </c>
      <c r="E54" s="359"/>
      <c r="F54" s="102" t="str">
        <f>IF(COUNT(F42,F49)=0,"",SUM(F42,F49))</f>
        <v/>
      </c>
      <c r="G54" s="346"/>
      <c r="H54" s="347"/>
    </row>
    <row r="55" spans="1:8" ht="16.5" customHeight="1">
      <c r="A55" s="360" t="s">
        <v>81</v>
      </c>
      <c r="B55" s="361"/>
      <c r="C55" s="362"/>
      <c r="D55" s="376">
        <f>IF(SUM(F40,F54)="","",SUM(F40,F54))</f>
        <v>0</v>
      </c>
      <c r="E55" s="377"/>
      <c r="F55" s="378"/>
      <c r="G55" s="346"/>
      <c r="H55" s="347"/>
    </row>
    <row r="56" spans="1:8" ht="16.5" customHeight="1">
      <c r="A56" s="379" t="s">
        <v>82</v>
      </c>
      <c r="B56" s="380"/>
      <c r="C56" s="381"/>
      <c r="D56" s="382">
        <f>IF(D55="","",ROUNDDOWN(D55*F1/100,3))</f>
        <v>0</v>
      </c>
      <c r="E56" s="383"/>
      <c r="F56" s="384"/>
      <c r="G56" s="346"/>
      <c r="H56" s="347"/>
    </row>
    <row r="57" spans="1:8" ht="16.5" customHeight="1">
      <c r="A57" s="385" t="s">
        <v>83</v>
      </c>
      <c r="B57" s="386"/>
      <c r="C57" s="387"/>
      <c r="D57" s="388"/>
      <c r="E57" s="389"/>
      <c r="F57" s="390"/>
      <c r="G57" s="346"/>
      <c r="H57" s="347"/>
    </row>
    <row r="58" spans="1:8" ht="16.5" customHeight="1">
      <c r="A58" s="363" t="s">
        <v>84</v>
      </c>
      <c r="B58" s="364"/>
      <c r="C58" s="365"/>
      <c r="D58" s="366">
        <f>IF(COUNT(D55:F56)=0,"",SUM(D55:F56))</f>
        <v>0</v>
      </c>
      <c r="E58" s="367"/>
      <c r="F58" s="368"/>
      <c r="G58" s="348"/>
      <c r="H58" s="349"/>
    </row>
    <row r="59" spans="1:8" ht="16.5" customHeight="1">
      <c r="A59" s="103"/>
      <c r="B59" s="103"/>
      <c r="C59" s="103"/>
      <c r="D59" s="104"/>
      <c r="E59" s="104"/>
      <c r="G59" s="78" t="s">
        <v>85</v>
      </c>
      <c r="H59" s="105" t="s">
        <v>86</v>
      </c>
    </row>
    <row r="60" spans="1:8" ht="16.5" customHeight="1">
      <c r="B60" s="59"/>
      <c r="H60" s="106" t="s">
        <v>87</v>
      </c>
    </row>
    <row r="61" spans="1:8">
      <c r="A61" s="107" t="s">
        <v>88</v>
      </c>
      <c r="B61" s="59"/>
    </row>
    <row r="62" spans="1:8">
      <c r="A62" s="59" t="s">
        <v>89</v>
      </c>
    </row>
    <row r="63" spans="1:8">
      <c r="A63" s="59" t="s">
        <v>90</v>
      </c>
    </row>
    <row r="64" spans="1:8">
      <c r="A64" s="59" t="s">
        <v>91</v>
      </c>
    </row>
  </sheetData>
  <sheetProtection algorithmName="SHA-512" hashValue="eINTLjVkC65LyFt4p2D4/I1aFAmejvg4iRuNQ5m/vnDn/8JLRicXAisUMzrRjJsImLyh8LqEX03PeaMIMZnv8A==" saltValue="3ht4yhs2IAgUIG49hkYqgw==" spinCount="100000" sheet="1" objects="1" scenarios="1" insertColumns="0" insertRows="0" deleteColumns="0" deleteRows="0"/>
  <mergeCells count="39">
    <mergeCell ref="G42:H58"/>
    <mergeCell ref="B43:B48"/>
    <mergeCell ref="B49:C49"/>
    <mergeCell ref="B50:B53"/>
    <mergeCell ref="B54:C54"/>
    <mergeCell ref="D54:E54"/>
    <mergeCell ref="A55:C55"/>
    <mergeCell ref="A58:C58"/>
    <mergeCell ref="D58:F58"/>
    <mergeCell ref="A42:A54"/>
    <mergeCell ref="B42:C42"/>
    <mergeCell ref="D55:F55"/>
    <mergeCell ref="A56:C56"/>
    <mergeCell ref="D56:F56"/>
    <mergeCell ref="A57:C57"/>
    <mergeCell ref="D57:F57"/>
    <mergeCell ref="B40:E40"/>
    <mergeCell ref="H6:H7"/>
    <mergeCell ref="A8:A41"/>
    <mergeCell ref="B8:C8"/>
    <mergeCell ref="B9:B15"/>
    <mergeCell ref="G9:H15"/>
    <mergeCell ref="B25:B31"/>
    <mergeCell ref="G25:H31"/>
    <mergeCell ref="B32:C32"/>
    <mergeCell ref="B33:B39"/>
    <mergeCell ref="G33:H39"/>
    <mergeCell ref="B41:F41"/>
    <mergeCell ref="P9:R9"/>
    <mergeCell ref="B16:C16"/>
    <mergeCell ref="B17:B23"/>
    <mergeCell ref="G17:H23"/>
    <mergeCell ref="B24:C24"/>
    <mergeCell ref="A3:B3"/>
    <mergeCell ref="C3:F3"/>
    <mergeCell ref="A4:G4"/>
    <mergeCell ref="A6:C7"/>
    <mergeCell ref="D6:F6"/>
    <mergeCell ref="G6:G7"/>
  </mergeCells>
  <phoneticPr fontId="5"/>
  <pageMargins left="0.9055118110236221" right="0.11811023622047245" top="0.74803149606299213" bottom="0.15748031496062992" header="0.31496062992125984" footer="0.31496062992125984"/>
  <pageSetup paperSize="9" scale="75"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view="pageBreakPreview" zoomScale="85" zoomScaleNormal="100" zoomScaleSheetLayoutView="85" workbookViewId="0">
      <selection activeCell="I41" sqref="I41"/>
    </sheetView>
  </sheetViews>
  <sheetFormatPr defaultColWidth="8.09765625" defaultRowHeight="14.4"/>
  <cols>
    <col min="1" max="1" width="3.5" style="109" customWidth="1"/>
    <col min="2" max="2" width="4" style="109" customWidth="1"/>
    <col min="3" max="9" width="8.09765625" style="109"/>
    <col min="10" max="10" width="12.69921875" style="109" customWidth="1"/>
    <col min="11" max="16384" width="8.09765625" style="109"/>
  </cols>
  <sheetData>
    <row r="1" spans="1:15" ht="18" customHeight="1">
      <c r="A1" s="108"/>
      <c r="B1" s="108"/>
      <c r="C1" s="108"/>
      <c r="D1" s="108"/>
      <c r="E1" s="108"/>
      <c r="F1" s="108"/>
      <c r="G1" s="108"/>
      <c r="H1" s="108"/>
      <c r="I1" s="108"/>
      <c r="J1" s="108"/>
      <c r="K1" s="108"/>
      <c r="L1" s="108"/>
      <c r="M1" s="108"/>
      <c r="N1" s="108"/>
      <c r="O1" s="108"/>
    </row>
    <row r="2" spans="1:15" ht="18" customHeight="1">
      <c r="A2" s="391" t="s">
        <v>92</v>
      </c>
      <c r="B2" s="391"/>
      <c r="C2" s="391"/>
      <c r="D2" s="391"/>
      <c r="E2" s="391"/>
      <c r="F2" s="391"/>
      <c r="G2" s="391"/>
      <c r="H2" s="391"/>
      <c r="I2" s="391"/>
      <c r="J2" s="391"/>
      <c r="K2" s="391"/>
      <c r="L2" s="391"/>
      <c r="M2" s="391"/>
      <c r="N2" s="391"/>
      <c r="O2" s="391"/>
    </row>
    <row r="3" spans="1:15" ht="18" customHeight="1">
      <c r="A3" s="108"/>
      <c r="B3" s="108"/>
      <c r="C3" s="108"/>
      <c r="D3" s="108"/>
      <c r="E3" s="108"/>
      <c r="F3" s="108"/>
      <c r="G3" s="108"/>
      <c r="H3" s="108"/>
      <c r="I3" s="108"/>
      <c r="J3" s="108"/>
      <c r="K3" s="108"/>
      <c r="L3" s="108"/>
      <c r="M3" s="108"/>
      <c r="N3" s="108"/>
      <c r="O3" s="108"/>
    </row>
    <row r="4" spans="1:15" ht="18" customHeight="1">
      <c r="A4" s="108" t="s">
        <v>93</v>
      </c>
      <c r="B4" s="108"/>
      <c r="C4" s="108"/>
      <c r="D4" s="108"/>
      <c r="E4" s="108"/>
      <c r="F4" s="108"/>
      <c r="G4" s="108"/>
      <c r="H4" s="108"/>
      <c r="I4" s="108"/>
      <c r="J4" s="108"/>
      <c r="K4" s="108"/>
      <c r="L4" s="108"/>
      <c r="M4" s="108"/>
      <c r="N4" s="108"/>
      <c r="O4" s="108"/>
    </row>
    <row r="5" spans="1:15" ht="18" customHeight="1">
      <c r="A5" s="108"/>
      <c r="B5" s="108" t="s">
        <v>94</v>
      </c>
      <c r="C5" s="108"/>
      <c r="D5" s="108"/>
      <c r="E5" s="108"/>
      <c r="F5" s="108"/>
      <c r="G5" s="108"/>
      <c r="H5" s="108"/>
      <c r="I5" s="108"/>
      <c r="J5" s="108"/>
      <c r="K5" s="108"/>
      <c r="L5" s="108"/>
      <c r="M5" s="108"/>
      <c r="N5" s="108"/>
      <c r="O5" s="108"/>
    </row>
    <row r="6" spans="1:15" ht="18" customHeight="1">
      <c r="A6" s="108"/>
      <c r="B6" s="108"/>
      <c r="C6" s="108"/>
      <c r="D6" s="108"/>
      <c r="E6" s="108"/>
      <c r="F6" s="108"/>
      <c r="G6" s="108"/>
      <c r="H6" s="108"/>
      <c r="I6" s="108"/>
      <c r="J6" s="108"/>
      <c r="K6" s="108"/>
      <c r="L6" s="108"/>
      <c r="M6" s="108"/>
      <c r="N6" s="108"/>
      <c r="O6" s="108"/>
    </row>
    <row r="7" spans="1:15" ht="18" customHeight="1">
      <c r="A7" s="108"/>
      <c r="B7" s="108" t="s">
        <v>95</v>
      </c>
      <c r="C7" s="108"/>
      <c r="D7" s="108"/>
      <c r="E7" s="108"/>
      <c r="F7" s="108"/>
      <c r="G7" s="108"/>
      <c r="H7" s="108"/>
      <c r="I7" s="108"/>
      <c r="J7" s="108"/>
      <c r="K7" s="108"/>
      <c r="L7" s="108"/>
      <c r="M7" s="108"/>
      <c r="N7" s="108"/>
      <c r="O7" s="108"/>
    </row>
    <row r="8" spans="1:15" ht="18" customHeight="1">
      <c r="A8" s="108"/>
      <c r="B8" s="108" t="s">
        <v>96</v>
      </c>
      <c r="C8" s="108"/>
      <c r="D8" s="108"/>
      <c r="E8" s="108"/>
      <c r="F8" s="108"/>
      <c r="G8" s="108"/>
      <c r="H8" s="108"/>
      <c r="I8" s="108"/>
      <c r="J8" s="108"/>
      <c r="K8" s="108"/>
      <c r="L8" s="108"/>
      <c r="M8" s="108"/>
      <c r="N8" s="108"/>
      <c r="O8" s="108"/>
    </row>
    <row r="9" spans="1:15" ht="18" customHeight="1">
      <c r="A9" s="108"/>
      <c r="B9" s="108" t="s">
        <v>97</v>
      </c>
      <c r="C9" s="108"/>
      <c r="D9" s="108"/>
      <c r="E9" s="108"/>
      <c r="F9" s="108"/>
      <c r="G9" s="108"/>
      <c r="H9" s="108"/>
      <c r="I9" s="108"/>
      <c r="J9" s="108"/>
      <c r="K9" s="108"/>
      <c r="L9" s="108"/>
      <c r="M9" s="108"/>
      <c r="N9" s="108"/>
      <c r="O9" s="108"/>
    </row>
    <row r="10" spans="1:15" ht="18" customHeight="1">
      <c r="A10" s="108"/>
      <c r="B10" s="108"/>
      <c r="C10" s="108"/>
      <c r="D10" s="108"/>
      <c r="E10" s="108"/>
      <c r="F10" s="108"/>
      <c r="G10" s="108"/>
      <c r="H10" s="108"/>
      <c r="I10" s="108"/>
      <c r="J10" s="108"/>
      <c r="K10" s="108"/>
      <c r="L10" s="108"/>
      <c r="M10" s="108"/>
      <c r="N10" s="108"/>
      <c r="O10" s="108"/>
    </row>
    <row r="11" spans="1:15" ht="18" customHeight="1">
      <c r="A11" s="108"/>
      <c r="B11" s="108"/>
      <c r="C11" s="108"/>
      <c r="D11" s="108"/>
      <c r="E11" s="108"/>
      <c r="F11" s="108"/>
      <c r="G11" s="108"/>
      <c r="H11" s="108"/>
      <c r="I11" s="108"/>
      <c r="J11" s="108"/>
      <c r="K11" s="108"/>
      <c r="L11" s="108"/>
      <c r="M11" s="108"/>
      <c r="N11" s="108"/>
      <c r="O11" s="108"/>
    </row>
    <row r="12" spans="1:15" ht="18" customHeight="1">
      <c r="A12" s="108"/>
      <c r="B12" s="108"/>
      <c r="C12" s="108"/>
      <c r="D12" s="108"/>
      <c r="E12" s="108"/>
      <c r="F12" s="108"/>
      <c r="G12" s="108"/>
      <c r="H12" s="108"/>
      <c r="I12" s="108"/>
      <c r="J12" s="108"/>
      <c r="K12" s="108"/>
      <c r="L12" s="108"/>
      <c r="M12" s="108"/>
      <c r="N12" s="108"/>
      <c r="O12" s="108"/>
    </row>
    <row r="13" spans="1:15" ht="18" customHeight="1">
      <c r="A13" s="108" t="s">
        <v>98</v>
      </c>
      <c r="B13" s="108"/>
      <c r="C13" s="108"/>
      <c r="D13" s="108"/>
      <c r="E13" s="108"/>
      <c r="F13" s="108"/>
      <c r="G13" s="108"/>
      <c r="H13" s="108"/>
      <c r="I13" s="108"/>
      <c r="J13" s="108"/>
      <c r="K13" s="108"/>
      <c r="L13" s="108"/>
      <c r="M13" s="108"/>
      <c r="N13" s="108"/>
      <c r="O13" s="108"/>
    </row>
    <row r="14" spans="1:15" ht="18" customHeight="1">
      <c r="A14" s="108"/>
      <c r="B14" s="108" t="s">
        <v>99</v>
      </c>
      <c r="C14" s="108"/>
      <c r="D14" s="108"/>
      <c r="E14" s="108"/>
      <c r="F14" s="108"/>
      <c r="G14" s="108"/>
      <c r="H14" s="108"/>
      <c r="I14" s="108"/>
      <c r="J14" s="108"/>
      <c r="K14" s="108"/>
      <c r="L14" s="108"/>
      <c r="M14" s="108"/>
      <c r="N14" s="108"/>
      <c r="O14" s="108"/>
    </row>
    <row r="15" spans="1:15" ht="18" customHeight="1">
      <c r="A15" s="108"/>
      <c r="B15" s="108" t="s">
        <v>100</v>
      </c>
      <c r="C15" s="108"/>
      <c r="D15" s="108"/>
      <c r="E15" s="108"/>
      <c r="F15" s="108"/>
      <c r="G15" s="108"/>
      <c r="H15" s="108"/>
      <c r="I15" s="108"/>
      <c r="J15" s="108"/>
      <c r="K15" s="108"/>
      <c r="L15" s="108"/>
      <c r="M15" s="108"/>
      <c r="N15" s="108"/>
      <c r="O15" s="108"/>
    </row>
    <row r="16" spans="1:15" ht="18" customHeight="1">
      <c r="A16" s="108"/>
      <c r="B16" s="108"/>
      <c r="C16" s="108"/>
      <c r="D16" s="108"/>
      <c r="E16" s="108"/>
      <c r="F16" s="108"/>
      <c r="G16" s="108"/>
      <c r="H16" s="108"/>
      <c r="I16" s="108"/>
      <c r="J16" s="108"/>
      <c r="K16" s="108"/>
      <c r="L16" s="108"/>
      <c r="M16" s="108"/>
      <c r="N16" s="108"/>
      <c r="O16" s="108"/>
    </row>
    <row r="17" spans="1:15" ht="18" customHeight="1">
      <c r="A17" s="108"/>
      <c r="B17" s="108" t="s">
        <v>101</v>
      </c>
      <c r="C17" s="108"/>
      <c r="D17" s="108"/>
      <c r="E17" s="108"/>
      <c r="F17" s="108"/>
      <c r="G17" s="108"/>
      <c r="H17" s="108"/>
      <c r="I17" s="108"/>
      <c r="J17" s="108"/>
      <c r="K17" s="108"/>
      <c r="L17" s="108"/>
      <c r="M17" s="108"/>
      <c r="N17" s="108"/>
      <c r="O17" s="108"/>
    </row>
    <row r="18" spans="1:15" ht="18" customHeight="1">
      <c r="A18" s="108"/>
      <c r="B18" s="108"/>
      <c r="C18" s="108"/>
      <c r="D18" s="108"/>
      <c r="E18" s="108"/>
      <c r="F18" s="108"/>
      <c r="G18" s="108"/>
      <c r="H18" s="108"/>
      <c r="I18" s="108"/>
      <c r="J18" s="108"/>
      <c r="K18" s="108"/>
      <c r="L18" s="108"/>
      <c r="M18" s="108"/>
      <c r="N18" s="108"/>
      <c r="O18" s="108"/>
    </row>
    <row r="19" spans="1:15" ht="18" customHeight="1">
      <c r="A19" s="108"/>
      <c r="B19" s="108" t="s">
        <v>102</v>
      </c>
      <c r="C19" s="108"/>
      <c r="D19" s="108"/>
      <c r="E19" s="108"/>
      <c r="F19" s="108"/>
      <c r="G19" s="108"/>
      <c r="H19" s="108"/>
      <c r="I19" s="108"/>
      <c r="J19" s="108"/>
      <c r="K19" s="108"/>
      <c r="L19" s="108"/>
      <c r="M19" s="108"/>
      <c r="N19" s="108"/>
      <c r="O19" s="108"/>
    </row>
    <row r="20" spans="1:15" ht="18" customHeight="1">
      <c r="A20" s="108"/>
      <c r="B20" s="108"/>
      <c r="C20" s="108"/>
      <c r="D20" s="108"/>
      <c r="E20" s="108"/>
      <c r="F20" s="108"/>
      <c r="G20" s="108"/>
      <c r="H20" s="108"/>
      <c r="I20" s="108"/>
      <c r="J20" s="108"/>
      <c r="K20" s="108"/>
      <c r="L20" s="108"/>
      <c r="M20" s="108"/>
      <c r="N20" s="108"/>
      <c r="O20" s="108"/>
    </row>
    <row r="21" spans="1:15" ht="18" customHeight="1">
      <c r="A21" s="108"/>
      <c r="B21" s="108" t="s">
        <v>103</v>
      </c>
      <c r="C21" s="108"/>
      <c r="D21" s="108"/>
      <c r="E21" s="108"/>
      <c r="F21" s="108"/>
      <c r="G21" s="108"/>
      <c r="H21" s="108"/>
      <c r="I21" s="108"/>
      <c r="J21" s="108"/>
      <c r="K21" s="108"/>
      <c r="L21" s="108"/>
      <c r="M21" s="108"/>
      <c r="N21" s="108"/>
      <c r="O21" s="108"/>
    </row>
    <row r="22" spans="1:15" ht="18" customHeight="1">
      <c r="A22" s="108"/>
      <c r="B22" s="108"/>
      <c r="C22" s="108"/>
      <c r="D22" s="108"/>
      <c r="E22" s="108"/>
      <c r="F22" s="108"/>
      <c r="G22" s="108"/>
      <c r="H22" s="108"/>
      <c r="I22" s="108"/>
      <c r="J22" s="108"/>
      <c r="K22" s="108"/>
      <c r="L22" s="108"/>
      <c r="M22" s="108"/>
      <c r="N22" s="108"/>
      <c r="O22" s="108"/>
    </row>
    <row r="23" spans="1:15" ht="18" customHeight="1">
      <c r="A23" s="108"/>
      <c r="B23" s="108" t="s">
        <v>104</v>
      </c>
      <c r="C23" s="108"/>
      <c r="D23" s="108"/>
      <c r="E23" s="108"/>
      <c r="F23" s="108"/>
      <c r="G23" s="108"/>
      <c r="H23" s="108"/>
      <c r="I23" s="108"/>
      <c r="J23" s="108"/>
      <c r="K23" s="108"/>
      <c r="L23" s="108"/>
      <c r="M23" s="108"/>
      <c r="N23" s="108"/>
      <c r="O23" s="108"/>
    </row>
    <row r="24" spans="1:15" ht="18" customHeight="1">
      <c r="A24" s="108"/>
      <c r="B24" s="108"/>
      <c r="C24" s="108"/>
      <c r="D24" s="108"/>
      <c r="E24" s="108"/>
      <c r="F24" s="108"/>
      <c r="G24" s="108"/>
      <c r="H24" s="108"/>
      <c r="I24" s="108"/>
      <c r="J24" s="108"/>
      <c r="K24" s="108"/>
      <c r="L24" s="108"/>
      <c r="M24" s="108"/>
      <c r="N24" s="108"/>
      <c r="O24" s="108"/>
    </row>
    <row r="25" spans="1:15" ht="18" customHeight="1">
      <c r="A25" s="108"/>
      <c r="B25" s="108" t="s">
        <v>105</v>
      </c>
      <c r="C25" s="108"/>
      <c r="D25" s="108"/>
      <c r="E25" s="108"/>
      <c r="F25" s="108"/>
      <c r="G25" s="108"/>
      <c r="H25" s="108"/>
      <c r="I25" s="108"/>
      <c r="J25" s="108"/>
      <c r="K25" s="108"/>
      <c r="L25" s="108"/>
      <c r="M25" s="108"/>
      <c r="N25" s="108"/>
      <c r="O25" s="108"/>
    </row>
    <row r="26" spans="1:15" ht="18" customHeight="1">
      <c r="A26" s="108"/>
      <c r="B26" s="108"/>
      <c r="C26" s="108"/>
      <c r="D26" s="108"/>
      <c r="E26" s="108"/>
      <c r="F26" s="108"/>
      <c r="G26" s="108"/>
      <c r="H26" s="108"/>
      <c r="I26" s="108"/>
      <c r="J26" s="108"/>
      <c r="K26" s="108"/>
      <c r="L26" s="108"/>
      <c r="M26" s="108"/>
      <c r="N26" s="108"/>
      <c r="O26" s="108"/>
    </row>
    <row r="27" spans="1:15" ht="18" customHeight="1">
      <c r="A27" s="108"/>
      <c r="B27" s="392" t="s">
        <v>106</v>
      </c>
      <c r="C27" s="392"/>
      <c r="D27" s="392"/>
      <c r="E27" s="392"/>
      <c r="F27" s="392"/>
      <c r="G27" s="392"/>
      <c r="H27" s="392"/>
      <c r="I27" s="392"/>
      <c r="J27" s="392"/>
      <c r="K27" s="392"/>
      <c r="L27" s="392"/>
      <c r="M27" s="392"/>
      <c r="N27" s="392"/>
      <c r="O27" s="392"/>
    </row>
    <row r="28" spans="1:15" ht="18" customHeight="1">
      <c r="A28" s="108"/>
      <c r="B28" s="108"/>
      <c r="C28" s="108"/>
      <c r="D28" s="108"/>
      <c r="E28" s="108"/>
      <c r="F28" s="108"/>
      <c r="G28" s="108"/>
      <c r="H28" s="108"/>
      <c r="I28" s="108"/>
      <c r="J28" s="108"/>
      <c r="K28" s="108"/>
      <c r="L28" s="108"/>
      <c r="M28" s="108"/>
      <c r="N28" s="108"/>
      <c r="O28" s="108"/>
    </row>
    <row r="29" spans="1:15" ht="18" customHeight="1">
      <c r="A29" s="108"/>
      <c r="B29" s="108" t="s">
        <v>107</v>
      </c>
      <c r="C29" s="108"/>
      <c r="D29" s="108"/>
      <c r="E29" s="108"/>
      <c r="F29" s="108"/>
      <c r="G29" s="108"/>
      <c r="H29" s="108"/>
      <c r="I29" s="108"/>
      <c r="J29" s="108"/>
      <c r="K29" s="108"/>
      <c r="L29" s="108"/>
      <c r="M29" s="108"/>
      <c r="N29" s="108"/>
      <c r="O29" s="108"/>
    </row>
  </sheetData>
  <sheetProtection algorithmName="SHA-512" hashValue="Uu9hJTbtO/WGDlIspnZGN7EHATlhaacHDAXrzERZsGEB5AYfIaqKn0EHp67ypI3xq+WgE3xV2H0w1vDirBcqXA==" saltValue="cngo/lGgcYeeVvMEMI3uzQ==" spinCount="100000" sheet="1" objects="1" scenarios="1"/>
  <mergeCells count="2">
    <mergeCell ref="A2:O2"/>
    <mergeCell ref="B27:O27"/>
  </mergeCells>
  <phoneticPr fontId="5"/>
  <pageMargins left="0.70866141732283472" right="0.70866141732283472" top="0.94488188976377963" bottom="0.55118110236220474"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BreakPreview" zoomScale="85" zoomScaleNormal="100" zoomScaleSheetLayoutView="85" workbookViewId="0">
      <selection activeCell="T18" sqref="T18"/>
    </sheetView>
  </sheetViews>
  <sheetFormatPr defaultRowHeight="18"/>
  <cols>
    <col min="1" max="3" width="2.5" style="110" customWidth="1"/>
    <col min="4" max="7" width="3.8984375" style="110" customWidth="1"/>
    <col min="8" max="9" width="4.296875" style="110" customWidth="1"/>
    <col min="10" max="13" width="8.796875" style="110"/>
    <col min="14" max="14" width="15.3984375" style="110" customWidth="1"/>
    <col min="15" max="15" width="3.09765625" style="110" customWidth="1"/>
  </cols>
  <sheetData>
    <row r="1" spans="1:14">
      <c r="A1" s="110" t="s">
        <v>108</v>
      </c>
    </row>
    <row r="2" spans="1:14" ht="7.8" customHeight="1"/>
    <row r="3" spans="1:14" ht="21">
      <c r="A3" s="393" t="s">
        <v>109</v>
      </c>
      <c r="B3" s="393"/>
      <c r="C3" s="393"/>
      <c r="D3" s="393"/>
      <c r="E3" s="393"/>
      <c r="F3" s="393"/>
      <c r="G3" s="393"/>
      <c r="H3" s="393"/>
      <c r="I3" s="393"/>
      <c r="J3" s="393"/>
      <c r="K3" s="393"/>
      <c r="L3" s="393"/>
      <c r="M3" s="393"/>
      <c r="N3" s="393"/>
    </row>
    <row r="4" spans="1:14" ht="9" customHeight="1"/>
    <row r="5" spans="1:14">
      <c r="A5" s="111" t="s">
        <v>110</v>
      </c>
    </row>
    <row r="6" spans="1:14" ht="9" customHeight="1">
      <c r="A6" s="111"/>
    </row>
    <row r="7" spans="1:14">
      <c r="A7" s="111" t="s">
        <v>111</v>
      </c>
    </row>
    <row r="8" spans="1:14" ht="9.6" customHeight="1"/>
    <row r="9" spans="1:14" ht="9.6" customHeight="1"/>
    <row r="10" spans="1:14" ht="9.6" customHeight="1"/>
    <row r="11" spans="1:14" ht="94.2" customHeight="1">
      <c r="A11" s="394" t="s">
        <v>112</v>
      </c>
      <c r="B11" s="394"/>
      <c r="C11" s="394"/>
      <c r="D11" s="394"/>
      <c r="E11" s="394"/>
      <c r="F11" s="394"/>
      <c r="G11" s="394"/>
      <c r="H11" s="394"/>
      <c r="I11" s="394"/>
      <c r="J11" s="394"/>
      <c r="K11" s="394"/>
      <c r="L11" s="394"/>
      <c r="M11" s="394"/>
      <c r="N11" s="394"/>
    </row>
    <row r="12" spans="1:14" ht="51.6" customHeight="1">
      <c r="A12" s="394" t="s">
        <v>113</v>
      </c>
      <c r="B12" s="394"/>
      <c r="C12" s="394"/>
      <c r="D12" s="394"/>
      <c r="E12" s="394"/>
      <c r="F12" s="394"/>
      <c r="G12" s="394"/>
      <c r="H12" s="394"/>
      <c r="I12" s="394"/>
      <c r="J12" s="394"/>
      <c r="K12" s="394"/>
      <c r="L12" s="394"/>
      <c r="M12" s="394"/>
      <c r="N12" s="394"/>
    </row>
    <row r="13" spans="1:14" ht="41.4" customHeight="1">
      <c r="A13" s="394" t="s">
        <v>114</v>
      </c>
      <c r="B13" s="394"/>
      <c r="C13" s="394"/>
      <c r="D13" s="394"/>
      <c r="E13" s="394"/>
      <c r="F13" s="394"/>
      <c r="G13" s="394"/>
      <c r="H13" s="394"/>
      <c r="I13" s="394"/>
      <c r="J13" s="394"/>
      <c r="K13" s="394"/>
      <c r="L13" s="394"/>
      <c r="M13" s="394"/>
      <c r="N13" s="394"/>
    </row>
    <row r="14" spans="1:14" ht="10.8" customHeight="1"/>
    <row r="15" spans="1:14">
      <c r="A15" s="111"/>
      <c r="B15" s="395" t="s">
        <v>1</v>
      </c>
      <c r="C15" s="395"/>
      <c r="D15" s="112" t="str">
        <f>IF('1号様式'!M2="","",'1号様式'!M2)</f>
        <v/>
      </c>
      <c r="E15" s="111" t="s">
        <v>2</v>
      </c>
      <c r="F15" s="112" t="str">
        <f>IF('1号様式'!O2="","",'1号様式'!O2)</f>
        <v/>
      </c>
      <c r="G15" s="111" t="s">
        <v>115</v>
      </c>
      <c r="H15" s="112" t="str">
        <f>IF('1号様式'!Q2="","",'1号様式'!Q2)</f>
        <v/>
      </c>
      <c r="I15" s="111" t="s">
        <v>116</v>
      </c>
      <c r="J15" s="111"/>
      <c r="K15" s="111"/>
      <c r="L15" s="111"/>
      <c r="M15" s="111"/>
    </row>
    <row r="16" spans="1:14" ht="9.6" customHeight="1">
      <c r="A16" s="111"/>
      <c r="B16" s="111"/>
      <c r="C16" s="111"/>
      <c r="D16" s="111"/>
      <c r="E16" s="111"/>
      <c r="F16" s="111"/>
      <c r="G16" s="111"/>
      <c r="H16" s="111"/>
      <c r="I16" s="111"/>
      <c r="J16" s="111"/>
      <c r="K16" s="111"/>
      <c r="L16" s="111"/>
      <c r="M16" s="111"/>
    </row>
    <row r="17" spans="1:14" ht="9.6" customHeight="1">
      <c r="A17" s="111"/>
      <c r="B17" s="111"/>
      <c r="C17" s="111"/>
      <c r="D17" s="111"/>
      <c r="E17" s="111"/>
      <c r="F17" s="111"/>
      <c r="G17" s="111"/>
      <c r="H17" s="111"/>
      <c r="I17" s="111"/>
      <c r="J17" s="111"/>
      <c r="K17" s="111"/>
      <c r="L17" s="111"/>
      <c r="M17" s="111"/>
    </row>
    <row r="18" spans="1:14">
      <c r="A18" s="111" t="s">
        <v>117</v>
      </c>
      <c r="C18" s="111"/>
      <c r="D18" s="111"/>
      <c r="E18" s="111"/>
      <c r="F18" s="111"/>
      <c r="G18" s="111"/>
      <c r="H18" s="111"/>
      <c r="I18" s="111"/>
      <c r="J18" s="111"/>
      <c r="K18" s="111"/>
      <c r="L18" s="111"/>
      <c r="M18" s="111"/>
    </row>
    <row r="19" spans="1:14">
      <c r="A19" s="111"/>
      <c r="B19" s="111"/>
      <c r="C19" s="396" t="str">
        <f>IF('1号様式'!K8="","",'1号様式'!K8)</f>
        <v>（会社所在地）</v>
      </c>
      <c r="D19" s="396"/>
      <c r="E19" s="396"/>
      <c r="F19" s="396"/>
      <c r="G19" s="396"/>
      <c r="H19" s="396"/>
      <c r="I19" s="396"/>
      <c r="J19" s="396"/>
      <c r="K19" s="396"/>
      <c r="L19" s="396"/>
      <c r="M19" s="396"/>
      <c r="N19" s="396"/>
    </row>
    <row r="20" spans="1:14">
      <c r="A20" s="111" t="s">
        <v>118</v>
      </c>
      <c r="C20" s="113"/>
      <c r="D20" s="113"/>
      <c r="E20" s="113"/>
      <c r="F20" s="113"/>
      <c r="G20" s="113"/>
      <c r="H20" s="113"/>
      <c r="I20" s="113"/>
      <c r="J20" s="113"/>
      <c r="K20" s="113"/>
      <c r="L20" s="113"/>
      <c r="M20" s="113"/>
      <c r="N20" s="113"/>
    </row>
    <row r="21" spans="1:14">
      <c r="A21" s="111"/>
      <c r="B21" s="111"/>
      <c r="C21" s="397" t="str">
        <f>IF('1号様式'!K9="","",'1号様式'!K9)</f>
        <v>（社名）</v>
      </c>
      <c r="D21" s="397"/>
      <c r="E21" s="397"/>
      <c r="F21" s="397"/>
      <c r="G21" s="397"/>
      <c r="H21" s="397"/>
      <c r="I21" s="397"/>
      <c r="J21" s="397"/>
      <c r="K21" s="397"/>
      <c r="L21" s="397"/>
      <c r="M21" s="397"/>
      <c r="N21" s="113"/>
    </row>
    <row r="22" spans="1:14">
      <c r="A22" s="111"/>
      <c r="B22" s="111"/>
      <c r="C22" s="111"/>
      <c r="D22" s="111"/>
      <c r="E22" s="111"/>
      <c r="F22" s="111"/>
      <c r="G22" s="111"/>
      <c r="H22" s="111"/>
      <c r="I22" s="111"/>
      <c r="J22" s="111"/>
      <c r="K22" s="111"/>
      <c r="L22" s="111"/>
      <c r="M22" s="111"/>
    </row>
    <row r="23" spans="1:14">
      <c r="A23" s="111" t="s">
        <v>244</v>
      </c>
      <c r="C23" s="111"/>
      <c r="D23" s="111"/>
      <c r="E23" s="111"/>
      <c r="F23" s="111"/>
      <c r="G23" s="111"/>
      <c r="H23" s="111"/>
      <c r="I23" s="111"/>
      <c r="J23" s="111"/>
      <c r="K23" s="111"/>
      <c r="L23" s="111"/>
      <c r="M23" s="111"/>
    </row>
    <row r="24" spans="1:14">
      <c r="A24" s="111"/>
      <c r="B24" s="111"/>
      <c r="C24" s="398" t="str">
        <f>IF('1号様式'!K10="","",'1号様式'!K10)</f>
        <v>（役職）</v>
      </c>
      <c r="D24" s="398"/>
      <c r="E24" s="398"/>
      <c r="F24" s="398"/>
      <c r="G24" s="398"/>
      <c r="H24" s="111"/>
      <c r="I24" s="399" t="str">
        <f>IF('1号様式'!M10="","",'1号様式'!M10)</f>
        <v>（氏名）</v>
      </c>
      <c r="J24" s="399"/>
      <c r="K24" s="399"/>
      <c r="L24" s="399"/>
      <c r="M24" s="111"/>
    </row>
    <row r="25" spans="1:14" ht="7.8" customHeight="1">
      <c r="A25" s="111"/>
      <c r="B25" s="111"/>
      <c r="C25" s="111"/>
      <c r="D25" s="111"/>
      <c r="E25" s="111"/>
      <c r="F25" s="111"/>
      <c r="G25" s="111"/>
      <c r="H25" s="111"/>
      <c r="I25" s="111"/>
      <c r="J25" s="111"/>
      <c r="K25" s="111"/>
      <c r="L25" s="111"/>
      <c r="M25" s="111"/>
    </row>
    <row r="26" spans="1:14" ht="7.8" customHeight="1">
      <c r="A26" s="111"/>
      <c r="B26" s="111"/>
      <c r="C26" s="111"/>
      <c r="D26" s="111"/>
      <c r="E26" s="111"/>
      <c r="F26" s="111"/>
      <c r="G26" s="111"/>
      <c r="H26" s="111"/>
      <c r="I26" s="111"/>
      <c r="J26" s="111"/>
      <c r="K26" s="111"/>
      <c r="L26" s="111"/>
      <c r="M26" s="111"/>
    </row>
    <row r="27" spans="1:14" ht="7.8" customHeight="1">
      <c r="A27" s="111"/>
      <c r="B27" s="111"/>
      <c r="C27" s="111"/>
      <c r="D27" s="111"/>
      <c r="E27" s="111"/>
      <c r="F27" s="111"/>
      <c r="G27" s="111"/>
      <c r="H27" s="111"/>
      <c r="I27" s="111"/>
      <c r="J27" s="111"/>
      <c r="K27" s="111"/>
      <c r="L27" s="111"/>
      <c r="M27" s="111"/>
    </row>
    <row r="28" spans="1:14" ht="35.4" customHeight="1">
      <c r="A28" s="111"/>
      <c r="B28" s="400" t="s">
        <v>119</v>
      </c>
      <c r="C28" s="400"/>
      <c r="D28" s="400"/>
      <c r="E28" s="400"/>
      <c r="F28" s="400"/>
      <c r="G28" s="400"/>
      <c r="H28" s="400"/>
      <c r="I28" s="400"/>
      <c r="J28" s="400"/>
      <c r="K28" s="400"/>
      <c r="L28" s="400"/>
      <c r="M28" s="400"/>
      <c r="N28" s="400"/>
    </row>
    <row r="29" spans="1:14">
      <c r="A29" s="111"/>
      <c r="B29" s="401" t="s">
        <v>120</v>
      </c>
      <c r="C29" s="401"/>
      <c r="D29" s="401"/>
      <c r="E29" s="401"/>
      <c r="F29" s="401"/>
      <c r="G29" s="401"/>
      <c r="H29" s="401"/>
      <c r="I29" s="401"/>
      <c r="J29" s="401"/>
      <c r="K29" s="401"/>
      <c r="L29" s="401"/>
      <c r="M29" s="401"/>
      <c r="N29" s="401"/>
    </row>
    <row r="30" spans="1:14">
      <c r="A30" s="111"/>
      <c r="B30" s="111"/>
      <c r="C30" s="111" t="s">
        <v>121</v>
      </c>
      <c r="D30" s="111"/>
      <c r="E30" s="111"/>
      <c r="F30" s="111"/>
      <c r="G30" s="111"/>
      <c r="H30" s="111"/>
      <c r="I30" s="111"/>
      <c r="J30" s="111"/>
      <c r="K30" s="111"/>
      <c r="L30" s="111"/>
      <c r="M30" s="111"/>
    </row>
    <row r="31" spans="1:14">
      <c r="A31" s="111"/>
      <c r="B31" s="111"/>
      <c r="C31" s="111" t="s">
        <v>122</v>
      </c>
      <c r="D31" s="111"/>
      <c r="E31" s="111"/>
      <c r="F31" s="111"/>
      <c r="G31" s="111"/>
      <c r="H31" s="111"/>
      <c r="I31" s="111"/>
      <c r="J31" s="111"/>
      <c r="K31" s="111"/>
      <c r="L31" s="111"/>
      <c r="M31" s="111"/>
    </row>
    <row r="32" spans="1:14">
      <c r="A32" s="111"/>
      <c r="B32" s="111"/>
      <c r="C32" s="111" t="s">
        <v>123</v>
      </c>
      <c r="D32" s="111"/>
      <c r="E32" s="111"/>
      <c r="F32" s="111"/>
      <c r="G32" s="111"/>
      <c r="H32" s="111"/>
      <c r="I32" s="111"/>
      <c r="J32" s="111"/>
      <c r="K32" s="111"/>
      <c r="L32" s="111"/>
      <c r="M32" s="111"/>
    </row>
    <row r="33" spans="1:14">
      <c r="A33" s="111"/>
      <c r="B33" s="111"/>
      <c r="C33" s="111" t="s">
        <v>124</v>
      </c>
      <c r="D33" s="111"/>
      <c r="E33" s="111"/>
      <c r="F33" s="111"/>
      <c r="G33" s="111"/>
      <c r="H33" s="111"/>
      <c r="I33" s="111"/>
      <c r="J33" s="111"/>
      <c r="K33" s="111"/>
      <c r="L33" s="111"/>
      <c r="M33" s="111"/>
    </row>
    <row r="34" spans="1:14">
      <c r="A34" s="111"/>
      <c r="B34" s="111"/>
      <c r="C34" s="111" t="s">
        <v>125</v>
      </c>
      <c r="D34" s="111"/>
      <c r="E34" s="111"/>
      <c r="F34" s="111"/>
      <c r="G34" s="111"/>
      <c r="H34" s="111"/>
      <c r="I34" s="111"/>
      <c r="J34" s="111"/>
      <c r="K34" s="111"/>
      <c r="L34" s="111"/>
      <c r="M34" s="111"/>
    </row>
    <row r="35" spans="1:14">
      <c r="A35" s="111"/>
      <c r="B35" s="111" t="s">
        <v>247</v>
      </c>
      <c r="C35" s="111"/>
      <c r="D35" s="111"/>
      <c r="E35" s="111"/>
      <c r="F35" s="111"/>
      <c r="G35" s="111"/>
      <c r="H35" s="111"/>
      <c r="I35" s="111"/>
      <c r="J35" s="111"/>
      <c r="K35" s="111"/>
      <c r="L35" s="111"/>
      <c r="M35" s="111"/>
    </row>
    <row r="36" spans="1:14" ht="19.8" customHeight="1">
      <c r="A36" s="111"/>
      <c r="B36" s="111" t="s">
        <v>246</v>
      </c>
      <c r="C36" s="111"/>
      <c r="D36" s="111"/>
      <c r="E36" s="111"/>
      <c r="F36" s="111"/>
      <c r="G36" s="111"/>
      <c r="H36" s="111"/>
      <c r="I36" s="111"/>
      <c r="J36" s="111"/>
      <c r="K36" s="111"/>
      <c r="L36" s="111"/>
      <c r="M36" s="111"/>
    </row>
    <row r="37" spans="1:14">
      <c r="A37" s="111"/>
      <c r="C37" s="111"/>
      <c r="D37" s="111"/>
      <c r="E37" s="111"/>
      <c r="F37" s="111"/>
      <c r="G37" s="111"/>
      <c r="H37" s="111"/>
      <c r="I37" s="111"/>
      <c r="J37" s="111"/>
      <c r="K37" s="111"/>
      <c r="L37" s="111"/>
      <c r="M37" s="111"/>
      <c r="N37" s="114"/>
    </row>
    <row r="40" spans="1:14">
      <c r="A40" s="111"/>
      <c r="B40" s="111"/>
      <c r="C40" s="111"/>
      <c r="D40" s="111"/>
      <c r="E40" s="111"/>
      <c r="F40" s="111"/>
      <c r="G40" s="111"/>
      <c r="H40" s="111"/>
      <c r="I40" s="111"/>
      <c r="J40" s="111"/>
      <c r="K40" s="111"/>
      <c r="L40" s="111"/>
      <c r="M40" s="111"/>
    </row>
    <row r="41" spans="1:14">
      <c r="A41" s="111"/>
      <c r="B41" s="111"/>
      <c r="C41" s="111"/>
      <c r="D41" s="111"/>
      <c r="E41" s="111"/>
      <c r="F41" s="111"/>
      <c r="G41" s="111"/>
      <c r="H41" s="111"/>
      <c r="I41" s="111"/>
      <c r="J41" s="111"/>
      <c r="K41" s="111"/>
      <c r="L41" s="111"/>
      <c r="M41" s="111"/>
    </row>
    <row r="42" spans="1:14">
      <c r="A42" s="111"/>
      <c r="B42" s="111"/>
      <c r="C42" s="111"/>
      <c r="D42" s="111"/>
      <c r="E42" s="111"/>
      <c r="F42" s="111"/>
      <c r="G42" s="111"/>
      <c r="H42" s="111"/>
      <c r="I42" s="111"/>
      <c r="J42" s="111"/>
      <c r="K42" s="111"/>
      <c r="L42" s="111"/>
      <c r="M42" s="111"/>
    </row>
    <row r="43" spans="1:14">
      <c r="A43" s="111"/>
      <c r="B43" s="111"/>
      <c r="C43" s="111"/>
      <c r="D43" s="111"/>
      <c r="E43" s="111"/>
      <c r="F43" s="111"/>
      <c r="G43" s="111"/>
      <c r="H43" s="111"/>
      <c r="I43" s="111"/>
      <c r="J43" s="111"/>
      <c r="K43" s="111"/>
      <c r="L43" s="111"/>
      <c r="M43" s="111"/>
    </row>
    <row r="44" spans="1:14">
      <c r="A44" s="111"/>
      <c r="B44" s="111"/>
      <c r="C44" s="111"/>
      <c r="D44" s="111"/>
      <c r="E44" s="111"/>
      <c r="F44" s="111"/>
      <c r="G44" s="111"/>
      <c r="H44" s="111"/>
      <c r="I44" s="111"/>
      <c r="J44" s="111"/>
      <c r="K44" s="111"/>
      <c r="L44" s="111"/>
      <c r="M44" s="111"/>
    </row>
    <row r="45" spans="1:14">
      <c r="A45" s="111"/>
      <c r="B45" s="111"/>
      <c r="C45" s="111"/>
      <c r="D45" s="111"/>
      <c r="E45" s="111"/>
      <c r="F45" s="111"/>
      <c r="G45" s="111"/>
      <c r="H45" s="111"/>
      <c r="I45" s="111"/>
      <c r="J45" s="111"/>
      <c r="K45" s="111"/>
      <c r="L45" s="111"/>
      <c r="M45" s="111"/>
    </row>
    <row r="46" spans="1:14">
      <c r="A46" s="111"/>
      <c r="B46" s="111"/>
      <c r="C46" s="111"/>
      <c r="D46" s="111"/>
      <c r="E46" s="111"/>
      <c r="F46" s="111"/>
      <c r="G46" s="111"/>
      <c r="H46" s="111"/>
      <c r="I46" s="111"/>
      <c r="J46" s="111"/>
      <c r="K46" s="111"/>
      <c r="L46" s="111"/>
      <c r="M46" s="111"/>
      <c r="N46" s="114"/>
    </row>
  </sheetData>
  <mergeCells count="11">
    <mergeCell ref="B29:N29"/>
    <mergeCell ref="C19:N19"/>
    <mergeCell ref="C21:M21"/>
    <mergeCell ref="C24:G24"/>
    <mergeCell ref="I24:L24"/>
    <mergeCell ref="B28:N28"/>
    <mergeCell ref="A3:N3"/>
    <mergeCell ref="A11:N11"/>
    <mergeCell ref="A12:N12"/>
    <mergeCell ref="A13:N13"/>
    <mergeCell ref="B15:C15"/>
  </mergeCells>
  <phoneticPr fontId="5"/>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Normal="100" zoomScaleSheetLayoutView="100" workbookViewId="0">
      <selection activeCell="F8" sqref="F8:M8"/>
    </sheetView>
  </sheetViews>
  <sheetFormatPr defaultColWidth="9" defaultRowHeight="18"/>
  <cols>
    <col min="1" max="1" width="1.5" style="116" customWidth="1"/>
    <col min="2" max="2" width="4.5" style="116" customWidth="1"/>
    <col min="3" max="3" width="3.3984375" style="116" customWidth="1"/>
    <col min="4" max="4" width="11.69921875" style="116" customWidth="1"/>
    <col min="5" max="5" width="0.59765625" style="116" customWidth="1"/>
    <col min="6" max="6" width="2.8984375" style="116" customWidth="1"/>
    <col min="7" max="11" width="7.19921875" style="116" customWidth="1"/>
    <col min="12" max="13" width="7.19921875" style="118" customWidth="1"/>
    <col min="14" max="16384" width="9" style="119"/>
  </cols>
  <sheetData>
    <row r="1" spans="1:14">
      <c r="A1" s="115" t="s">
        <v>126</v>
      </c>
      <c r="C1" s="117"/>
      <c r="D1" s="117"/>
    </row>
    <row r="2" spans="1:14">
      <c r="A2" s="120"/>
      <c r="B2" s="120"/>
      <c r="C2" s="120"/>
      <c r="D2" s="120"/>
      <c r="E2" s="120"/>
      <c r="F2" s="120"/>
      <c r="G2" s="120"/>
      <c r="H2" s="120"/>
      <c r="I2" s="120"/>
      <c r="J2" s="121"/>
      <c r="K2" s="121"/>
      <c r="L2" s="122"/>
      <c r="M2" s="121"/>
    </row>
    <row r="3" spans="1:14" ht="19.2">
      <c r="A3" s="120"/>
      <c r="B3" s="408" t="s">
        <v>127</v>
      </c>
      <c r="C3" s="408"/>
      <c r="D3" s="408"/>
      <c r="E3" s="408"/>
      <c r="F3" s="408"/>
      <c r="G3" s="408"/>
      <c r="H3" s="408"/>
      <c r="I3" s="408"/>
      <c r="J3" s="408"/>
      <c r="K3" s="408"/>
      <c r="L3" s="408"/>
      <c r="M3" s="408"/>
    </row>
    <row r="4" spans="1:14" ht="9.6" customHeight="1">
      <c r="A4" s="120"/>
      <c r="B4" s="120"/>
      <c r="C4" s="120"/>
      <c r="D4" s="120"/>
      <c r="E4" s="120"/>
      <c r="F4" s="122"/>
      <c r="G4" s="122"/>
      <c r="H4" s="122"/>
      <c r="I4" s="120"/>
      <c r="J4" s="120"/>
      <c r="K4" s="120"/>
      <c r="L4" s="122"/>
      <c r="M4" s="122"/>
    </row>
    <row r="5" spans="1:14">
      <c r="A5" s="123" t="s">
        <v>128</v>
      </c>
      <c r="C5" s="120"/>
      <c r="D5" s="120"/>
      <c r="E5" s="123"/>
      <c r="F5" s="120"/>
      <c r="G5" s="120"/>
      <c r="H5" s="124"/>
      <c r="I5" s="120"/>
      <c r="J5" s="120"/>
      <c r="K5" s="120"/>
      <c r="L5" s="122"/>
      <c r="M5" s="122"/>
    </row>
    <row r="6" spans="1:14" ht="31.2" customHeight="1">
      <c r="A6" s="120"/>
      <c r="B6" s="125" t="s">
        <v>129</v>
      </c>
      <c r="C6" s="126" t="s">
        <v>130</v>
      </c>
      <c r="D6" s="127"/>
      <c r="E6" s="126"/>
      <c r="F6" s="409" t="str">
        <f>IF('1号様式'!H21="","",'1号様式'!H21)</f>
        <v/>
      </c>
      <c r="G6" s="409"/>
      <c r="H6" s="409"/>
      <c r="I6" s="409"/>
      <c r="J6" s="409"/>
      <c r="K6" s="409"/>
      <c r="L6" s="409"/>
      <c r="M6" s="410"/>
    </row>
    <row r="7" spans="1:14" ht="31.2" customHeight="1">
      <c r="A7" s="120"/>
      <c r="B7" s="128" t="s">
        <v>131</v>
      </c>
      <c r="C7" s="129" t="s">
        <v>132</v>
      </c>
      <c r="D7" s="130"/>
      <c r="E7" s="129"/>
      <c r="F7" s="409" t="str">
        <f>IF('1号様式'!H23="","",'1号様式'!H23)</f>
        <v>△△△△△△△△△△</v>
      </c>
      <c r="G7" s="409"/>
      <c r="H7" s="409"/>
      <c r="I7" s="409"/>
      <c r="J7" s="409"/>
      <c r="K7" s="409"/>
      <c r="L7" s="409"/>
      <c r="M7" s="411"/>
    </row>
    <row r="8" spans="1:14" ht="31.2" customHeight="1">
      <c r="A8" s="120"/>
      <c r="B8" s="131" t="s">
        <v>133</v>
      </c>
      <c r="C8" s="132" t="s">
        <v>134</v>
      </c>
      <c r="D8" s="133"/>
      <c r="E8" s="134"/>
      <c r="F8" s="413" t="str">
        <f>IF('1号様式'!J22="","",'1号様式'!J22)</f>
        <v>東京都○○○-○○-○○</v>
      </c>
      <c r="G8" s="413"/>
      <c r="H8" s="413"/>
      <c r="I8" s="413"/>
      <c r="J8" s="413"/>
      <c r="K8" s="413"/>
      <c r="L8" s="413"/>
      <c r="M8" s="414"/>
    </row>
    <row r="9" spans="1:14" ht="21.6">
      <c r="A9" s="120"/>
      <c r="B9" s="135"/>
      <c r="C9" s="135" t="s">
        <v>135</v>
      </c>
      <c r="D9" s="412" t="s">
        <v>136</v>
      </c>
      <c r="E9" s="412"/>
      <c r="F9" s="412"/>
      <c r="G9" s="412"/>
      <c r="H9" s="412"/>
      <c r="I9" s="412"/>
      <c r="J9" s="412"/>
      <c r="K9" s="412"/>
      <c r="L9" s="412"/>
      <c r="M9" s="412"/>
    </row>
    <row r="10" spans="1:14" ht="10.199999999999999" customHeight="1">
      <c r="M10" s="136"/>
    </row>
    <row r="11" spans="1:14">
      <c r="A11" s="116" t="s">
        <v>137</v>
      </c>
    </row>
    <row r="12" spans="1:14">
      <c r="B12" s="425" t="s">
        <v>129</v>
      </c>
      <c r="C12" s="426" t="s">
        <v>138</v>
      </c>
      <c r="D12" s="426"/>
      <c r="E12" s="426"/>
      <c r="F12" s="426"/>
      <c r="G12" s="426"/>
      <c r="H12" s="426" t="s">
        <v>139</v>
      </c>
      <c r="I12" s="426"/>
      <c r="J12" s="426"/>
      <c r="K12" s="426"/>
      <c r="L12" s="426" t="s">
        <v>140</v>
      </c>
      <c r="M12" s="426"/>
    </row>
    <row r="13" spans="1:14">
      <c r="B13" s="425"/>
      <c r="C13" s="427"/>
      <c r="D13" s="427"/>
      <c r="E13" s="427"/>
      <c r="F13" s="427"/>
      <c r="G13" s="427"/>
      <c r="H13" s="402"/>
      <c r="I13" s="428"/>
      <c r="J13" s="428"/>
      <c r="K13" s="403"/>
      <c r="L13" s="402"/>
      <c r="M13" s="403"/>
      <c r="N13" s="226" t="s">
        <v>245</v>
      </c>
    </row>
    <row r="14" spans="1:14">
      <c r="B14" s="425"/>
      <c r="C14" s="404"/>
      <c r="D14" s="404"/>
      <c r="E14" s="404"/>
      <c r="F14" s="404"/>
      <c r="G14" s="404"/>
      <c r="H14" s="405"/>
      <c r="I14" s="406"/>
      <c r="J14" s="406"/>
      <c r="K14" s="407"/>
      <c r="L14" s="405"/>
      <c r="M14" s="407"/>
    </row>
    <row r="15" spans="1:14">
      <c r="B15" s="425"/>
      <c r="C15" s="404"/>
      <c r="D15" s="404"/>
      <c r="E15" s="404"/>
      <c r="F15" s="404"/>
      <c r="G15" s="404"/>
      <c r="H15" s="405"/>
      <c r="I15" s="406"/>
      <c r="J15" s="406"/>
      <c r="K15" s="407"/>
      <c r="L15" s="405"/>
      <c r="M15" s="407"/>
    </row>
    <row r="16" spans="1:14">
      <c r="B16" s="425"/>
      <c r="C16" s="404"/>
      <c r="D16" s="404"/>
      <c r="E16" s="404"/>
      <c r="F16" s="404"/>
      <c r="G16" s="404"/>
      <c r="H16" s="405"/>
      <c r="I16" s="406"/>
      <c r="J16" s="406"/>
      <c r="K16" s="407"/>
      <c r="L16" s="405"/>
      <c r="M16" s="407"/>
    </row>
    <row r="17" spans="1:13" ht="18.600000000000001" customHeight="1">
      <c r="B17" s="425"/>
      <c r="C17" s="415"/>
      <c r="D17" s="415"/>
      <c r="E17" s="415"/>
      <c r="F17" s="415"/>
      <c r="G17" s="415"/>
      <c r="H17" s="415"/>
      <c r="I17" s="415"/>
      <c r="J17" s="415"/>
      <c r="K17" s="415"/>
      <c r="L17" s="415"/>
      <c r="M17" s="415"/>
    </row>
    <row r="18" spans="1:13" ht="9.6" customHeight="1"/>
    <row r="19" spans="1:13">
      <c r="A19" s="116" t="s">
        <v>141</v>
      </c>
    </row>
    <row r="20" spans="1:13">
      <c r="B20" s="416"/>
      <c r="C20" s="417"/>
      <c r="D20" s="417"/>
      <c r="E20" s="417"/>
      <c r="F20" s="417"/>
      <c r="G20" s="417"/>
      <c r="H20" s="417"/>
      <c r="I20" s="417"/>
      <c r="J20" s="417"/>
      <c r="K20" s="417"/>
      <c r="L20" s="417"/>
      <c r="M20" s="418"/>
    </row>
    <row r="21" spans="1:13">
      <c r="B21" s="419"/>
      <c r="C21" s="420"/>
      <c r="D21" s="420"/>
      <c r="E21" s="420"/>
      <c r="F21" s="420"/>
      <c r="G21" s="420"/>
      <c r="H21" s="420"/>
      <c r="I21" s="420"/>
      <c r="J21" s="420"/>
      <c r="K21" s="420"/>
      <c r="L21" s="420"/>
      <c r="M21" s="421"/>
    </row>
    <row r="22" spans="1:13">
      <c r="B22" s="422"/>
      <c r="C22" s="423"/>
      <c r="D22" s="423"/>
      <c r="E22" s="423"/>
      <c r="F22" s="423"/>
      <c r="G22" s="423"/>
      <c r="H22" s="423"/>
      <c r="I22" s="423"/>
      <c r="J22" s="423"/>
      <c r="K22" s="423"/>
      <c r="L22" s="423"/>
      <c r="M22" s="424"/>
    </row>
    <row r="23" spans="1:13">
      <c r="B23" s="116" t="s">
        <v>246</v>
      </c>
    </row>
  </sheetData>
  <sheetProtection algorithmName="SHA-512" hashValue="lpEhRsfloGXEr7p6eqT+soQbHFCAsKQfTTvTjiF6/xNeZ2QdFQKrFjzrDr1rZ6OPJ6U2KCGxB+aZ8oxg2Yq7UQ==" saltValue="50Zs5a4w0JZxQRv5ZtNQPw==" spinCount="100000" sheet="1" objects="1" scenarios="1"/>
  <mergeCells count="25">
    <mergeCell ref="C17:G17"/>
    <mergeCell ref="H17:K17"/>
    <mergeCell ref="L17:M17"/>
    <mergeCell ref="B20:M22"/>
    <mergeCell ref="C15:G15"/>
    <mergeCell ref="H15:K15"/>
    <mergeCell ref="L15:M15"/>
    <mergeCell ref="C16:G16"/>
    <mergeCell ref="H16:K16"/>
    <mergeCell ref="L16:M16"/>
    <mergeCell ref="B12:B17"/>
    <mergeCell ref="C12:G12"/>
    <mergeCell ref="H12:K12"/>
    <mergeCell ref="L12:M12"/>
    <mergeCell ref="C13:G13"/>
    <mergeCell ref="H13:K13"/>
    <mergeCell ref="L13:M13"/>
    <mergeCell ref="C14:G14"/>
    <mergeCell ref="H14:K14"/>
    <mergeCell ref="L14:M14"/>
    <mergeCell ref="B3:M3"/>
    <mergeCell ref="F6:M6"/>
    <mergeCell ref="F7:M7"/>
    <mergeCell ref="D9:M9"/>
    <mergeCell ref="F8:M8"/>
  </mergeCells>
  <phoneticPr fontId="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zoomScale="60" zoomScaleNormal="100" workbookViewId="0">
      <selection activeCell="C40" sqref="C40"/>
    </sheetView>
  </sheetViews>
  <sheetFormatPr defaultRowHeight="18"/>
  <cols>
    <col min="1" max="1" width="3.09765625" style="137" customWidth="1"/>
    <col min="2" max="2" width="4.59765625" style="137" customWidth="1"/>
    <col min="3" max="3" width="16.5" style="137" customWidth="1"/>
    <col min="4" max="11" width="7.3984375" style="137" customWidth="1"/>
    <col min="12" max="16384" width="8.796875" style="137"/>
  </cols>
  <sheetData>
    <row r="1" spans="1:12">
      <c r="A1" s="137" t="s">
        <v>142</v>
      </c>
    </row>
    <row r="3" spans="1:12" ht="26.4">
      <c r="A3" s="429" t="s">
        <v>143</v>
      </c>
      <c r="B3" s="429"/>
      <c r="C3" s="429"/>
      <c r="D3" s="429"/>
      <c r="E3" s="429"/>
      <c r="F3" s="429"/>
      <c r="G3" s="429"/>
      <c r="H3" s="429"/>
      <c r="I3" s="429"/>
      <c r="J3" s="429"/>
      <c r="K3" s="138"/>
      <c r="L3" s="138"/>
    </row>
    <row r="4" spans="1:12" ht="26.4">
      <c r="A4" s="429" t="s">
        <v>144</v>
      </c>
      <c r="B4" s="429"/>
      <c r="C4" s="429"/>
      <c r="D4" s="429"/>
      <c r="E4" s="429"/>
      <c r="F4" s="429"/>
      <c r="G4" s="429"/>
      <c r="H4" s="429"/>
      <c r="I4" s="429"/>
      <c r="J4" s="429"/>
      <c r="K4" s="138"/>
      <c r="L4" s="138"/>
    </row>
    <row r="6" spans="1:12">
      <c r="A6" s="139" t="s">
        <v>145</v>
      </c>
      <c r="B6" s="137" t="s">
        <v>146</v>
      </c>
    </row>
    <row r="7" spans="1:12">
      <c r="A7" s="139"/>
      <c r="B7" s="139" t="s">
        <v>147</v>
      </c>
      <c r="C7" s="137" t="s">
        <v>148</v>
      </c>
    </row>
    <row r="8" spans="1:12">
      <c r="B8" s="430"/>
      <c r="C8" s="432" t="s">
        <v>149</v>
      </c>
      <c r="D8" s="430" t="s">
        <v>150</v>
      </c>
      <c r="E8" s="432"/>
      <c r="F8" s="430" t="s">
        <v>151</v>
      </c>
      <c r="G8" s="432"/>
      <c r="H8" s="434" t="s">
        <v>152</v>
      </c>
      <c r="I8" s="435"/>
      <c r="J8" s="432"/>
    </row>
    <row r="9" spans="1:12">
      <c r="B9" s="431"/>
      <c r="C9" s="433"/>
      <c r="D9" s="140" t="s">
        <v>153</v>
      </c>
      <c r="E9" s="141" t="s">
        <v>154</v>
      </c>
      <c r="F9" s="140" t="s">
        <v>153</v>
      </c>
      <c r="G9" s="141" t="s">
        <v>154</v>
      </c>
      <c r="H9" s="142" t="s">
        <v>153</v>
      </c>
      <c r="I9" s="143" t="s">
        <v>154</v>
      </c>
      <c r="J9" s="141" t="s">
        <v>155</v>
      </c>
    </row>
    <row r="10" spans="1:12">
      <c r="B10" s="439" t="s">
        <v>156</v>
      </c>
      <c r="C10" s="228"/>
      <c r="D10" s="227"/>
      <c r="E10" s="228"/>
      <c r="F10" s="229"/>
      <c r="G10" s="230"/>
      <c r="H10" s="144" t="str">
        <f>IF(D10=0,"",D10/F10)</f>
        <v/>
      </c>
      <c r="I10" s="145" t="str">
        <f t="shared" ref="I10:I14" si="0">IF(E10=0,"",E10/G10)</f>
        <v/>
      </c>
      <c r="J10" s="146" t="str">
        <f t="shared" ref="J10:J14" si="1">IF(SUM(H10:I10)=0,"",AVERAGE(H10:I10))</f>
        <v/>
      </c>
    </row>
    <row r="11" spans="1:12">
      <c r="B11" s="440"/>
      <c r="C11" s="232"/>
      <c r="D11" s="231"/>
      <c r="E11" s="232"/>
      <c r="F11" s="233"/>
      <c r="G11" s="234"/>
      <c r="H11" s="147" t="str">
        <f>IF(D11=0,"",D11/F11)</f>
        <v/>
      </c>
      <c r="I11" s="148" t="str">
        <f t="shared" si="0"/>
        <v/>
      </c>
      <c r="J11" s="149" t="str">
        <f t="shared" si="1"/>
        <v/>
      </c>
    </row>
    <row r="12" spans="1:12">
      <c r="B12" s="440"/>
      <c r="C12" s="232"/>
      <c r="D12" s="231"/>
      <c r="E12" s="232"/>
      <c r="F12" s="233"/>
      <c r="G12" s="234"/>
      <c r="H12" s="147" t="str">
        <f>IF(D12=0,"",D12/F12)</f>
        <v/>
      </c>
      <c r="I12" s="148" t="str">
        <f t="shared" si="0"/>
        <v/>
      </c>
      <c r="J12" s="149" t="str">
        <f t="shared" si="1"/>
        <v/>
      </c>
    </row>
    <row r="13" spans="1:12">
      <c r="B13" s="441"/>
      <c r="C13" s="236"/>
      <c r="D13" s="235"/>
      <c r="E13" s="236"/>
      <c r="F13" s="237"/>
      <c r="G13" s="238"/>
      <c r="H13" s="150" t="str">
        <f>IF(D13=0,"",D13/F13)</f>
        <v/>
      </c>
      <c r="I13" s="151" t="str">
        <f t="shared" si="0"/>
        <v/>
      </c>
      <c r="J13" s="152" t="str">
        <f t="shared" si="1"/>
        <v/>
      </c>
    </row>
    <row r="14" spans="1:12">
      <c r="B14" s="439" t="s">
        <v>157</v>
      </c>
      <c r="C14" s="228"/>
      <c r="D14" s="227"/>
      <c r="E14" s="228"/>
      <c r="F14" s="229"/>
      <c r="G14" s="230"/>
      <c r="H14" s="144" t="str">
        <f t="shared" ref="H14" si="2">IF(D14=0,"",D14/F14)</f>
        <v/>
      </c>
      <c r="I14" s="145" t="str">
        <f t="shared" si="0"/>
        <v/>
      </c>
      <c r="J14" s="146" t="str">
        <f t="shared" si="1"/>
        <v/>
      </c>
    </row>
    <row r="15" spans="1:12">
      <c r="B15" s="440"/>
      <c r="C15" s="232"/>
      <c r="D15" s="231"/>
      <c r="E15" s="232"/>
      <c r="F15" s="233"/>
      <c r="G15" s="234"/>
      <c r="H15" s="147" t="str">
        <f t="shared" ref="H15:I15" si="3">IF(D15=0,"",D15/F15)</f>
        <v/>
      </c>
      <c r="I15" s="148" t="str">
        <f t="shared" si="3"/>
        <v/>
      </c>
      <c r="J15" s="149" t="str">
        <f t="shared" ref="J15" si="4">IF(SUM(H15:I15)=0,"",AVERAGE(H15:I15))</f>
        <v/>
      </c>
    </row>
    <row r="16" spans="1:12">
      <c r="B16" s="440"/>
      <c r="C16" s="232"/>
      <c r="D16" s="231"/>
      <c r="E16" s="232"/>
      <c r="F16" s="233"/>
      <c r="G16" s="234"/>
      <c r="H16" s="147" t="str">
        <f t="shared" ref="H16:H21" si="5">IF(D16=0,"",D16/F16)</f>
        <v/>
      </c>
      <c r="I16" s="148" t="str">
        <f t="shared" ref="I16:I22" si="6">IF(E16=0,"",E16/G16)</f>
        <v/>
      </c>
      <c r="J16" s="149" t="str">
        <f t="shared" ref="J16:J22" si="7">IF(SUM(H16:I16)=0,"",AVERAGE(H16:I16))</f>
        <v/>
      </c>
    </row>
    <row r="17" spans="2:11">
      <c r="B17" s="441"/>
      <c r="C17" s="236"/>
      <c r="D17" s="235"/>
      <c r="E17" s="236"/>
      <c r="F17" s="237"/>
      <c r="G17" s="238"/>
      <c r="H17" s="150" t="str">
        <f>IF(D17=0,"",D17/F17)</f>
        <v/>
      </c>
      <c r="I17" s="151" t="str">
        <f t="shared" si="6"/>
        <v/>
      </c>
      <c r="J17" s="152" t="str">
        <f t="shared" si="7"/>
        <v/>
      </c>
    </row>
    <row r="18" spans="2:11">
      <c r="B18" s="436" t="s">
        <v>158</v>
      </c>
      <c r="C18" s="228"/>
      <c r="D18" s="227"/>
      <c r="E18" s="228"/>
      <c r="F18" s="229"/>
      <c r="G18" s="230"/>
      <c r="H18" s="144" t="str">
        <f t="shared" si="5"/>
        <v/>
      </c>
      <c r="I18" s="145" t="str">
        <f t="shared" si="6"/>
        <v/>
      </c>
      <c r="J18" s="146" t="str">
        <f>IF(SUM(H18:I18)=0,"",AVERAGE(H18:I18))</f>
        <v/>
      </c>
    </row>
    <row r="19" spans="2:11">
      <c r="B19" s="437"/>
      <c r="C19" s="232"/>
      <c r="D19" s="231"/>
      <c r="E19" s="232"/>
      <c r="F19" s="233"/>
      <c r="G19" s="234"/>
      <c r="H19" s="147" t="str">
        <f t="shared" si="5"/>
        <v/>
      </c>
      <c r="I19" s="148" t="str">
        <f t="shared" si="6"/>
        <v/>
      </c>
      <c r="J19" s="149" t="str">
        <f t="shared" si="7"/>
        <v/>
      </c>
    </row>
    <row r="20" spans="2:11">
      <c r="B20" s="437"/>
      <c r="C20" s="232"/>
      <c r="D20" s="231"/>
      <c r="E20" s="232"/>
      <c r="F20" s="233"/>
      <c r="G20" s="234"/>
      <c r="H20" s="147" t="str">
        <f t="shared" si="5"/>
        <v/>
      </c>
      <c r="I20" s="148" t="str">
        <f t="shared" si="6"/>
        <v/>
      </c>
      <c r="J20" s="149" t="str">
        <f t="shared" si="7"/>
        <v/>
      </c>
    </row>
    <row r="21" spans="2:11">
      <c r="B21" s="437"/>
      <c r="C21" s="232"/>
      <c r="D21" s="231"/>
      <c r="E21" s="232"/>
      <c r="F21" s="233"/>
      <c r="G21" s="234"/>
      <c r="H21" s="147" t="str">
        <f t="shared" si="5"/>
        <v/>
      </c>
      <c r="I21" s="148" t="str">
        <f t="shared" si="6"/>
        <v/>
      </c>
      <c r="J21" s="149" t="str">
        <f t="shared" si="7"/>
        <v/>
      </c>
    </row>
    <row r="22" spans="2:11">
      <c r="B22" s="438"/>
      <c r="C22" s="236"/>
      <c r="D22" s="235"/>
      <c r="E22" s="236"/>
      <c r="F22" s="237"/>
      <c r="G22" s="238"/>
      <c r="H22" s="150" t="str">
        <f>IF(D22=0,"",D22/F22)</f>
        <v/>
      </c>
      <c r="I22" s="151" t="str">
        <f t="shared" si="6"/>
        <v/>
      </c>
      <c r="J22" s="152" t="str">
        <f t="shared" si="7"/>
        <v/>
      </c>
    </row>
    <row r="24" spans="2:11">
      <c r="B24" s="139" t="s">
        <v>159</v>
      </c>
      <c r="C24" s="137" t="s">
        <v>160</v>
      </c>
    </row>
    <row r="25" spans="2:11">
      <c r="B25" s="430"/>
      <c r="C25" s="432" t="s">
        <v>149</v>
      </c>
      <c r="D25" s="430" t="s">
        <v>150</v>
      </c>
      <c r="E25" s="432"/>
      <c r="F25" s="430" t="s">
        <v>151</v>
      </c>
      <c r="G25" s="432"/>
      <c r="H25" s="434" t="s">
        <v>152</v>
      </c>
      <c r="I25" s="435"/>
      <c r="J25" s="432"/>
      <c r="K25" s="442" t="s">
        <v>161</v>
      </c>
    </row>
    <row r="26" spans="2:11">
      <c r="B26" s="431"/>
      <c r="C26" s="433"/>
      <c r="D26" s="140" t="s">
        <v>153</v>
      </c>
      <c r="E26" s="141" t="s">
        <v>154</v>
      </c>
      <c r="F26" s="140" t="s">
        <v>153</v>
      </c>
      <c r="G26" s="141" t="s">
        <v>154</v>
      </c>
      <c r="H26" s="142" t="s">
        <v>153</v>
      </c>
      <c r="I26" s="143" t="s">
        <v>154</v>
      </c>
      <c r="J26" s="141" t="s">
        <v>155</v>
      </c>
      <c r="K26" s="443"/>
    </row>
    <row r="27" spans="2:11">
      <c r="B27" s="439" t="s">
        <v>156</v>
      </c>
      <c r="C27" s="228"/>
      <c r="D27" s="227"/>
      <c r="E27" s="228"/>
      <c r="F27" s="229"/>
      <c r="G27" s="230"/>
      <c r="H27" s="239" t="str">
        <f>IF(D27=0,"",D27/F27)</f>
        <v/>
      </c>
      <c r="I27" s="240" t="str">
        <f t="shared" ref="I27:I39" si="8">IF(E27=0,"",E27/G27)</f>
        <v/>
      </c>
      <c r="J27" s="241" t="str">
        <f t="shared" ref="J27:J39" si="9">IF(SUM(H27:I27)=0,"",AVERAGE(H27:I27))</f>
        <v/>
      </c>
      <c r="K27" s="153" t="str">
        <f>IF(SUM(H27:I27)&gt;0,IF(OR(H27&gt;=4,I27&gt;=4)=TRUE,"可","否"),"")</f>
        <v/>
      </c>
    </row>
    <row r="28" spans="2:11">
      <c r="B28" s="440"/>
      <c r="C28" s="232"/>
      <c r="D28" s="231"/>
      <c r="E28" s="232"/>
      <c r="F28" s="233"/>
      <c r="G28" s="234"/>
      <c r="H28" s="242" t="str">
        <f t="shared" ref="H28:H39" si="10">IF(D28=0,"",D28/F28)</f>
        <v/>
      </c>
      <c r="I28" s="243" t="str">
        <f t="shared" si="8"/>
        <v/>
      </c>
      <c r="J28" s="244" t="str">
        <f t="shared" si="9"/>
        <v/>
      </c>
      <c r="K28" s="154" t="str">
        <f>IF(SUM(H28:I28)&gt;0,IF(OR(H28&gt;=4,I28&gt;=4)=TRUE,"可","否"),"")</f>
        <v/>
      </c>
    </row>
    <row r="29" spans="2:11">
      <c r="B29" s="440"/>
      <c r="C29" s="232"/>
      <c r="D29" s="231"/>
      <c r="E29" s="232"/>
      <c r="F29" s="233"/>
      <c r="G29" s="234"/>
      <c r="H29" s="242" t="str">
        <f t="shared" si="10"/>
        <v/>
      </c>
      <c r="I29" s="243" t="str">
        <f t="shared" si="8"/>
        <v/>
      </c>
      <c r="J29" s="244" t="str">
        <f t="shared" si="9"/>
        <v/>
      </c>
      <c r="K29" s="154" t="str">
        <f>IF(SUM(H29:I29)&gt;0,IF(OR(H29&gt;=4,I29&gt;=4)=TRUE,"可","否"),"")</f>
        <v/>
      </c>
    </row>
    <row r="30" spans="2:11">
      <c r="B30" s="441"/>
      <c r="C30" s="236"/>
      <c r="D30" s="235"/>
      <c r="E30" s="236"/>
      <c r="F30" s="237"/>
      <c r="G30" s="238"/>
      <c r="H30" s="245" t="str">
        <f t="shared" si="10"/>
        <v/>
      </c>
      <c r="I30" s="246" t="str">
        <f t="shared" si="8"/>
        <v/>
      </c>
      <c r="J30" s="247" t="str">
        <f t="shared" si="9"/>
        <v/>
      </c>
      <c r="K30" s="155" t="str">
        <f>IF(SUM(H30:I30)&gt;0,IF(OR(H30&gt;=4,I30&gt;=4)=TRUE,"可","否"),"")</f>
        <v/>
      </c>
    </row>
    <row r="31" spans="2:11">
      <c r="B31" s="439" t="s">
        <v>157</v>
      </c>
      <c r="C31" s="228"/>
      <c r="D31" s="227"/>
      <c r="E31" s="228"/>
      <c r="F31" s="229"/>
      <c r="G31" s="230"/>
      <c r="H31" s="239" t="str">
        <f t="shared" si="10"/>
        <v/>
      </c>
      <c r="I31" s="240" t="str">
        <f t="shared" si="8"/>
        <v/>
      </c>
      <c r="J31" s="241" t="str">
        <f t="shared" si="9"/>
        <v/>
      </c>
      <c r="K31" s="153" t="str">
        <f>IF(SUM(H31:I31)&gt;0,IF(OR(H31&gt;=5,I31&gt;=5)=TRUE,"可","否"),"")</f>
        <v/>
      </c>
    </row>
    <row r="32" spans="2:11">
      <c r="B32" s="440"/>
      <c r="C32" s="232"/>
      <c r="D32" s="231"/>
      <c r="E32" s="232"/>
      <c r="F32" s="233"/>
      <c r="G32" s="234"/>
      <c r="H32" s="242" t="str">
        <f>IF(D32=0,"",D32/F32)</f>
        <v/>
      </c>
      <c r="I32" s="243" t="str">
        <f t="shared" si="8"/>
        <v/>
      </c>
      <c r="J32" s="244" t="str">
        <f t="shared" si="9"/>
        <v/>
      </c>
      <c r="K32" s="154" t="str">
        <f>IF(SUM(H32:I32)&gt;0,IF(OR(H32&gt;=5,I32&gt;=5)=TRUE,"可","否"),"")</f>
        <v/>
      </c>
    </row>
    <row r="33" spans="2:11">
      <c r="B33" s="440"/>
      <c r="C33" s="232"/>
      <c r="D33" s="231"/>
      <c r="E33" s="232"/>
      <c r="F33" s="233"/>
      <c r="G33" s="234"/>
      <c r="H33" s="242" t="str">
        <f t="shared" si="10"/>
        <v/>
      </c>
      <c r="I33" s="243" t="str">
        <f t="shared" si="8"/>
        <v/>
      </c>
      <c r="J33" s="244" t="str">
        <f t="shared" si="9"/>
        <v/>
      </c>
      <c r="K33" s="154" t="str">
        <f>IF(SUM(H33:I33)&gt;0,IF(OR(H33&gt;=5,I33&gt;=5)=TRUE,"可","否"),"")</f>
        <v/>
      </c>
    </row>
    <row r="34" spans="2:11">
      <c r="B34" s="441"/>
      <c r="C34" s="236"/>
      <c r="D34" s="235"/>
      <c r="E34" s="236"/>
      <c r="F34" s="237"/>
      <c r="G34" s="238"/>
      <c r="H34" s="245" t="str">
        <f t="shared" si="10"/>
        <v/>
      </c>
      <c r="I34" s="246" t="str">
        <f t="shared" si="8"/>
        <v/>
      </c>
      <c r="J34" s="247" t="str">
        <f t="shared" si="9"/>
        <v/>
      </c>
      <c r="K34" s="155" t="str">
        <f>IF(SUM(H34:I34)&gt;0,IF(OR(H34&gt;=5,I34&gt;=5)=TRUE,"可","否"),"")</f>
        <v/>
      </c>
    </row>
    <row r="35" spans="2:11">
      <c r="B35" s="436" t="s">
        <v>158</v>
      </c>
      <c r="C35" s="228"/>
      <c r="D35" s="227"/>
      <c r="E35" s="228"/>
      <c r="F35" s="229"/>
      <c r="G35" s="230"/>
      <c r="H35" s="239" t="str">
        <f t="shared" si="10"/>
        <v/>
      </c>
      <c r="I35" s="240" t="str">
        <f t="shared" si="8"/>
        <v/>
      </c>
      <c r="J35" s="241" t="str">
        <f t="shared" si="9"/>
        <v/>
      </c>
      <c r="K35" s="153" t="str">
        <f>IF(SUM(H35:I35)&gt;0,IF(OR(H35&gt;=6,I35&gt;=6)=TRUE,"可","否"),"")</f>
        <v/>
      </c>
    </row>
    <row r="36" spans="2:11">
      <c r="B36" s="437"/>
      <c r="C36" s="232"/>
      <c r="D36" s="231"/>
      <c r="E36" s="232"/>
      <c r="F36" s="233"/>
      <c r="G36" s="234"/>
      <c r="H36" s="242" t="str">
        <f t="shared" si="10"/>
        <v/>
      </c>
      <c r="I36" s="243" t="str">
        <f t="shared" si="8"/>
        <v/>
      </c>
      <c r="J36" s="244" t="str">
        <f t="shared" si="9"/>
        <v/>
      </c>
      <c r="K36" s="154" t="str">
        <f>IF(SUM(H36:I36)&gt;0,IF(OR(H36&gt;=6,I36&gt;=6)=TRUE,"可","否"),"")</f>
        <v/>
      </c>
    </row>
    <row r="37" spans="2:11">
      <c r="B37" s="437"/>
      <c r="C37" s="232"/>
      <c r="D37" s="231"/>
      <c r="E37" s="232"/>
      <c r="F37" s="233"/>
      <c r="G37" s="234"/>
      <c r="H37" s="242" t="str">
        <f t="shared" si="10"/>
        <v/>
      </c>
      <c r="I37" s="243" t="str">
        <f t="shared" si="8"/>
        <v/>
      </c>
      <c r="J37" s="244" t="str">
        <f t="shared" si="9"/>
        <v/>
      </c>
      <c r="K37" s="154" t="str">
        <f>IF(SUM(H37:I37)&gt;0,IF(OR(H37&gt;=6,I37&gt;=6)=TRUE,"可","否"),"")</f>
        <v/>
      </c>
    </row>
    <row r="38" spans="2:11">
      <c r="B38" s="437"/>
      <c r="C38" s="232"/>
      <c r="D38" s="231"/>
      <c r="E38" s="232"/>
      <c r="F38" s="233"/>
      <c r="G38" s="234"/>
      <c r="H38" s="242" t="str">
        <f t="shared" si="10"/>
        <v/>
      </c>
      <c r="I38" s="243" t="str">
        <f t="shared" si="8"/>
        <v/>
      </c>
      <c r="J38" s="244" t="str">
        <f t="shared" si="9"/>
        <v/>
      </c>
      <c r="K38" s="154" t="str">
        <f>IF(SUM(H38:I38)&gt;0,IF(OR(H38&gt;=6,I38&gt;=6)=TRUE,"可","否"),"")</f>
        <v/>
      </c>
    </row>
    <row r="39" spans="2:11">
      <c r="B39" s="438"/>
      <c r="C39" s="236"/>
      <c r="D39" s="235"/>
      <c r="E39" s="236"/>
      <c r="F39" s="237"/>
      <c r="G39" s="238"/>
      <c r="H39" s="245" t="str">
        <f t="shared" si="10"/>
        <v/>
      </c>
      <c r="I39" s="246" t="str">
        <f t="shared" si="8"/>
        <v/>
      </c>
      <c r="J39" s="247" t="str">
        <f t="shared" si="9"/>
        <v/>
      </c>
      <c r="K39" s="155" t="str">
        <f>IF(SUM(H39:I39)&gt;0,IF(OR(H39&gt;=6,I39&gt;=6)=TRUE,"可","否"),"")</f>
        <v/>
      </c>
    </row>
    <row r="40" spans="2:11">
      <c r="C40" s="137" t="s">
        <v>246</v>
      </c>
    </row>
  </sheetData>
  <sheetProtection algorithmName="SHA-512" hashValue="dltPazpPfCaa1or4dPYXgnTRsR6WczRiKjZfM57MWnyAvvb6C0XMCvztC1WJmb7i7N8Xl9ubYbv+YtTZb9LGug==" saltValue="d0YaYeRSqEZCnvIFHmTPfA==" spinCount="100000" sheet="1" objects="1" scenarios="1"/>
  <mergeCells count="19">
    <mergeCell ref="F25:G25"/>
    <mergeCell ref="H25:J25"/>
    <mergeCell ref="K25:K26"/>
    <mergeCell ref="B27:B30"/>
    <mergeCell ref="B31:B34"/>
    <mergeCell ref="C25:C26"/>
    <mergeCell ref="D25:E25"/>
    <mergeCell ref="B35:B39"/>
    <mergeCell ref="B10:B13"/>
    <mergeCell ref="B14:B17"/>
    <mergeCell ref="B18:B22"/>
    <mergeCell ref="B25:B26"/>
    <mergeCell ref="A3:J3"/>
    <mergeCell ref="A4:J4"/>
    <mergeCell ref="B8:B9"/>
    <mergeCell ref="C8:C9"/>
    <mergeCell ref="D8:E8"/>
    <mergeCell ref="F8:G8"/>
    <mergeCell ref="H8:J8"/>
  </mergeCells>
  <phoneticPr fontId="5"/>
  <pageMargins left="0.9055118110236221" right="0.11811023622047245" top="0.55118110236220474"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view="pageBreakPreview" zoomScale="60" zoomScaleNormal="100" workbookViewId="0">
      <selection activeCell="L31" sqref="L31:L32"/>
    </sheetView>
  </sheetViews>
  <sheetFormatPr defaultRowHeight="18"/>
  <cols>
    <col min="1" max="1" width="3.19921875" style="157" customWidth="1"/>
    <col min="2" max="2" width="8.5" style="157" customWidth="1"/>
    <col min="3" max="3" width="9" style="157" customWidth="1"/>
    <col min="4" max="4" width="8.796875" style="157"/>
    <col min="5" max="17" width="7.59765625" style="157" customWidth="1"/>
    <col min="18" max="16384" width="8.796875" style="157"/>
  </cols>
  <sheetData>
    <row r="1" spans="1:17">
      <c r="A1" s="156" t="s">
        <v>162</v>
      </c>
    </row>
    <row r="2" spans="1:17" ht="22.2">
      <c r="A2" s="444" t="s">
        <v>163</v>
      </c>
      <c r="B2" s="444"/>
      <c r="C2" s="444"/>
      <c r="D2" s="444"/>
      <c r="E2" s="444"/>
      <c r="F2" s="444"/>
      <c r="G2" s="444"/>
      <c r="H2" s="444"/>
      <c r="I2" s="444"/>
      <c r="J2" s="444"/>
      <c r="K2" s="444"/>
      <c r="L2" s="444"/>
      <c r="M2" s="444"/>
      <c r="N2" s="444"/>
      <c r="O2" s="444"/>
      <c r="P2" s="444"/>
      <c r="Q2" s="444"/>
    </row>
    <row r="3" spans="1:17" ht="22.2">
      <c r="A3" s="444" t="s">
        <v>164</v>
      </c>
      <c r="B3" s="444"/>
      <c r="C3" s="444"/>
      <c r="D3" s="444"/>
      <c r="E3" s="444"/>
      <c r="F3" s="444"/>
      <c r="G3" s="444"/>
      <c r="H3" s="444"/>
      <c r="I3" s="444"/>
      <c r="J3" s="444"/>
      <c r="K3" s="444"/>
      <c r="L3" s="444"/>
      <c r="M3" s="444"/>
      <c r="N3" s="444"/>
      <c r="O3" s="444"/>
      <c r="P3" s="444"/>
      <c r="Q3" s="444"/>
    </row>
    <row r="5" spans="1:17">
      <c r="A5" s="445"/>
      <c r="B5" s="446"/>
      <c r="C5" s="446"/>
      <c r="D5" s="158" t="s">
        <v>165</v>
      </c>
      <c r="E5" s="159" t="s">
        <v>166</v>
      </c>
      <c r="F5" s="160" t="s">
        <v>167</v>
      </c>
      <c r="G5" s="160" t="s">
        <v>168</v>
      </c>
      <c r="H5" s="160" t="s">
        <v>169</v>
      </c>
      <c r="I5" s="160" t="s">
        <v>170</v>
      </c>
      <c r="J5" s="160" t="s">
        <v>171</v>
      </c>
      <c r="K5" s="160" t="s">
        <v>172</v>
      </c>
      <c r="L5" s="160" t="s">
        <v>173</v>
      </c>
      <c r="M5" s="160" t="s">
        <v>174</v>
      </c>
      <c r="N5" s="160" t="s">
        <v>175</v>
      </c>
      <c r="O5" s="160" t="s">
        <v>176</v>
      </c>
      <c r="P5" s="161" t="s">
        <v>177</v>
      </c>
      <c r="Q5" s="162" t="s">
        <v>178</v>
      </c>
    </row>
    <row r="6" spans="1:17" ht="18.75" customHeight="1">
      <c r="A6" s="447" t="s">
        <v>179</v>
      </c>
      <c r="B6" s="450" t="s">
        <v>180</v>
      </c>
      <c r="C6" s="450"/>
      <c r="D6" s="163" t="s">
        <v>181</v>
      </c>
      <c r="E6" s="248"/>
      <c r="F6" s="249"/>
      <c r="G6" s="249"/>
      <c r="H6" s="249"/>
      <c r="I6" s="249"/>
      <c r="J6" s="249"/>
      <c r="K6" s="249"/>
      <c r="L6" s="249"/>
      <c r="M6" s="249"/>
      <c r="N6" s="249"/>
      <c r="O6" s="249"/>
      <c r="P6" s="250"/>
      <c r="Q6" s="164">
        <f>SUM(E6:P6)</f>
        <v>0</v>
      </c>
    </row>
    <row r="7" spans="1:17">
      <c r="A7" s="448"/>
      <c r="B7" s="451" t="s">
        <v>182</v>
      </c>
      <c r="C7" s="451"/>
      <c r="D7" s="165" t="s">
        <v>181</v>
      </c>
      <c r="E7" s="251"/>
      <c r="F7" s="252"/>
      <c r="G7" s="252"/>
      <c r="H7" s="252"/>
      <c r="I7" s="252"/>
      <c r="J7" s="252"/>
      <c r="K7" s="252"/>
      <c r="L7" s="252"/>
      <c r="M7" s="252"/>
      <c r="N7" s="252"/>
      <c r="O7" s="252"/>
      <c r="P7" s="253"/>
      <c r="Q7" s="166">
        <f>SUM(E7:P7)</f>
        <v>0</v>
      </c>
    </row>
    <row r="8" spans="1:17">
      <c r="A8" s="448"/>
      <c r="B8" s="451" t="s">
        <v>183</v>
      </c>
      <c r="C8" s="451"/>
      <c r="D8" s="165" t="s">
        <v>181</v>
      </c>
      <c r="E8" s="251"/>
      <c r="F8" s="252"/>
      <c r="G8" s="252"/>
      <c r="H8" s="252"/>
      <c r="I8" s="252"/>
      <c r="J8" s="252"/>
      <c r="K8" s="252"/>
      <c r="L8" s="252"/>
      <c r="M8" s="252"/>
      <c r="N8" s="252"/>
      <c r="O8" s="252"/>
      <c r="P8" s="253"/>
      <c r="Q8" s="166">
        <f t="shared" ref="Q8:Q9" si="0">SUM(E8:P8)</f>
        <v>0</v>
      </c>
    </row>
    <row r="9" spans="1:17">
      <c r="A9" s="448"/>
      <c r="B9" s="451" t="s">
        <v>184</v>
      </c>
      <c r="C9" s="451"/>
      <c r="D9" s="165" t="s">
        <v>181</v>
      </c>
      <c r="E9" s="251"/>
      <c r="F9" s="252"/>
      <c r="G9" s="252"/>
      <c r="H9" s="252"/>
      <c r="I9" s="252"/>
      <c r="J9" s="252"/>
      <c r="K9" s="252"/>
      <c r="L9" s="252"/>
      <c r="M9" s="252"/>
      <c r="N9" s="252"/>
      <c r="O9" s="252"/>
      <c r="P9" s="253"/>
      <c r="Q9" s="166">
        <f t="shared" si="0"/>
        <v>0</v>
      </c>
    </row>
    <row r="10" spans="1:17">
      <c r="A10" s="449"/>
      <c r="B10" s="452" t="s">
        <v>178</v>
      </c>
      <c r="C10" s="452"/>
      <c r="D10" s="167" t="s">
        <v>181</v>
      </c>
      <c r="E10" s="168">
        <f>SUM(E6:E9)</f>
        <v>0</v>
      </c>
      <c r="F10" s="169">
        <f>SUM(F6:F9)</f>
        <v>0</v>
      </c>
      <c r="G10" s="169">
        <f t="shared" ref="G10:P10" si="1">SUM(G6:G9)</f>
        <v>0</v>
      </c>
      <c r="H10" s="169">
        <f t="shared" si="1"/>
        <v>0</v>
      </c>
      <c r="I10" s="169">
        <f t="shared" si="1"/>
        <v>0</v>
      </c>
      <c r="J10" s="169">
        <f t="shared" si="1"/>
        <v>0</v>
      </c>
      <c r="K10" s="169">
        <f t="shared" si="1"/>
        <v>0</v>
      </c>
      <c r="L10" s="169">
        <f t="shared" si="1"/>
        <v>0</v>
      </c>
      <c r="M10" s="169">
        <f t="shared" si="1"/>
        <v>0</v>
      </c>
      <c r="N10" s="169">
        <f t="shared" si="1"/>
        <v>0</v>
      </c>
      <c r="O10" s="169">
        <f t="shared" si="1"/>
        <v>0</v>
      </c>
      <c r="P10" s="170">
        <f t="shared" si="1"/>
        <v>0</v>
      </c>
      <c r="Q10" s="171">
        <f>SUM(Q6:Q9)</f>
        <v>0</v>
      </c>
    </row>
    <row r="11" spans="1:17">
      <c r="A11" s="172"/>
      <c r="B11" s="173" t="s">
        <v>185</v>
      </c>
      <c r="C11" s="160"/>
      <c r="D11" s="158"/>
      <c r="E11" s="159" t="s">
        <v>166</v>
      </c>
      <c r="F11" s="160" t="s">
        <v>167</v>
      </c>
      <c r="G11" s="160" t="s">
        <v>168</v>
      </c>
      <c r="H11" s="160" t="s">
        <v>169</v>
      </c>
      <c r="I11" s="160" t="s">
        <v>170</v>
      </c>
      <c r="J11" s="160" t="s">
        <v>171</v>
      </c>
      <c r="K11" s="160" t="s">
        <v>172</v>
      </c>
      <c r="L11" s="160" t="s">
        <v>173</v>
      </c>
      <c r="M11" s="160" t="s">
        <v>174</v>
      </c>
      <c r="N11" s="160" t="s">
        <v>175</v>
      </c>
      <c r="O11" s="160" t="s">
        <v>176</v>
      </c>
      <c r="P11" s="161" t="s">
        <v>177</v>
      </c>
      <c r="Q11" s="162" t="s">
        <v>178</v>
      </c>
    </row>
    <row r="12" spans="1:17">
      <c r="A12" s="456" t="s">
        <v>186</v>
      </c>
      <c r="B12" s="458" t="s">
        <v>187</v>
      </c>
      <c r="C12" s="174" t="s">
        <v>188</v>
      </c>
      <c r="D12" s="175" t="s">
        <v>189</v>
      </c>
      <c r="E12" s="254"/>
      <c r="F12" s="255"/>
      <c r="G12" s="255"/>
      <c r="H12" s="255"/>
      <c r="I12" s="255"/>
      <c r="J12" s="255"/>
      <c r="K12" s="255"/>
      <c r="L12" s="255"/>
      <c r="M12" s="255"/>
      <c r="N12" s="255"/>
      <c r="O12" s="255"/>
      <c r="P12" s="256"/>
      <c r="Q12" s="176">
        <f>SUM(E12:P12)</f>
        <v>0</v>
      </c>
    </row>
    <row r="13" spans="1:17">
      <c r="A13" s="448"/>
      <c r="B13" s="459"/>
      <c r="C13" s="177" t="s">
        <v>190</v>
      </c>
      <c r="D13" s="165" t="s">
        <v>181</v>
      </c>
      <c r="E13" s="251"/>
      <c r="F13" s="252"/>
      <c r="G13" s="252"/>
      <c r="H13" s="252"/>
      <c r="I13" s="252"/>
      <c r="J13" s="252"/>
      <c r="K13" s="252"/>
      <c r="L13" s="252"/>
      <c r="M13" s="252"/>
      <c r="N13" s="252"/>
      <c r="O13" s="252"/>
      <c r="P13" s="253"/>
      <c r="Q13" s="166">
        <f>SUM(E13:P13)</f>
        <v>0</v>
      </c>
    </row>
    <row r="14" spans="1:17">
      <c r="A14" s="448"/>
      <c r="B14" s="459" t="s">
        <v>191</v>
      </c>
      <c r="C14" s="178" t="s">
        <v>188</v>
      </c>
      <c r="D14" s="165" t="s">
        <v>189</v>
      </c>
      <c r="E14" s="257"/>
      <c r="F14" s="258"/>
      <c r="G14" s="258"/>
      <c r="H14" s="258"/>
      <c r="I14" s="258"/>
      <c r="J14" s="258"/>
      <c r="K14" s="258"/>
      <c r="L14" s="258"/>
      <c r="M14" s="258"/>
      <c r="N14" s="258"/>
      <c r="O14" s="258"/>
      <c r="P14" s="259"/>
      <c r="Q14" s="179">
        <f t="shared" ref="Q14:Q23" si="2">SUM(E14:P14)</f>
        <v>0</v>
      </c>
    </row>
    <row r="15" spans="1:17">
      <c r="A15" s="448"/>
      <c r="B15" s="459"/>
      <c r="C15" s="177" t="s">
        <v>190</v>
      </c>
      <c r="D15" s="165" t="s">
        <v>181</v>
      </c>
      <c r="E15" s="251"/>
      <c r="F15" s="252"/>
      <c r="G15" s="252"/>
      <c r="H15" s="252"/>
      <c r="I15" s="252"/>
      <c r="J15" s="252"/>
      <c r="K15" s="252"/>
      <c r="L15" s="252"/>
      <c r="M15" s="252"/>
      <c r="N15" s="252"/>
      <c r="O15" s="252"/>
      <c r="P15" s="253"/>
      <c r="Q15" s="166">
        <f t="shared" si="2"/>
        <v>0</v>
      </c>
    </row>
    <row r="16" spans="1:17">
      <c r="A16" s="448"/>
      <c r="B16" s="459" t="s">
        <v>192</v>
      </c>
      <c r="C16" s="178" t="s">
        <v>188</v>
      </c>
      <c r="D16" s="165" t="s">
        <v>189</v>
      </c>
      <c r="E16" s="257"/>
      <c r="F16" s="258"/>
      <c r="G16" s="258"/>
      <c r="H16" s="258"/>
      <c r="I16" s="258"/>
      <c r="J16" s="258"/>
      <c r="K16" s="258"/>
      <c r="L16" s="258"/>
      <c r="M16" s="258"/>
      <c r="N16" s="258"/>
      <c r="O16" s="258"/>
      <c r="P16" s="259"/>
      <c r="Q16" s="179">
        <f t="shared" si="2"/>
        <v>0</v>
      </c>
    </row>
    <row r="17" spans="1:17">
      <c r="A17" s="448"/>
      <c r="B17" s="459"/>
      <c r="C17" s="177" t="s">
        <v>190</v>
      </c>
      <c r="D17" s="165" t="s">
        <v>181</v>
      </c>
      <c r="E17" s="251"/>
      <c r="F17" s="252"/>
      <c r="G17" s="252"/>
      <c r="H17" s="252"/>
      <c r="I17" s="252"/>
      <c r="J17" s="252"/>
      <c r="K17" s="252"/>
      <c r="L17" s="252"/>
      <c r="M17" s="252"/>
      <c r="N17" s="252"/>
      <c r="O17" s="252"/>
      <c r="P17" s="253"/>
      <c r="Q17" s="166">
        <f t="shared" si="2"/>
        <v>0</v>
      </c>
    </row>
    <row r="18" spans="1:17">
      <c r="A18" s="448"/>
      <c r="B18" s="459" t="s">
        <v>193</v>
      </c>
      <c r="C18" s="178" t="s">
        <v>188</v>
      </c>
      <c r="D18" s="165" t="s">
        <v>189</v>
      </c>
      <c r="E18" s="257"/>
      <c r="F18" s="258"/>
      <c r="G18" s="258"/>
      <c r="H18" s="258"/>
      <c r="I18" s="258"/>
      <c r="J18" s="258"/>
      <c r="K18" s="258"/>
      <c r="L18" s="258"/>
      <c r="M18" s="258"/>
      <c r="N18" s="258"/>
      <c r="O18" s="258"/>
      <c r="P18" s="259"/>
      <c r="Q18" s="179">
        <f t="shared" si="2"/>
        <v>0</v>
      </c>
    </row>
    <row r="19" spans="1:17">
      <c r="A19" s="448"/>
      <c r="B19" s="459"/>
      <c r="C19" s="177" t="s">
        <v>190</v>
      </c>
      <c r="D19" s="165" t="s">
        <v>181</v>
      </c>
      <c r="E19" s="251"/>
      <c r="F19" s="252"/>
      <c r="G19" s="252"/>
      <c r="H19" s="252"/>
      <c r="I19" s="252"/>
      <c r="J19" s="252"/>
      <c r="K19" s="252"/>
      <c r="L19" s="252"/>
      <c r="M19" s="252"/>
      <c r="N19" s="252"/>
      <c r="O19" s="252"/>
      <c r="P19" s="253"/>
      <c r="Q19" s="166">
        <f t="shared" si="2"/>
        <v>0</v>
      </c>
    </row>
    <row r="20" spans="1:17">
      <c r="A20" s="448"/>
      <c r="B20" s="459" t="s">
        <v>194</v>
      </c>
      <c r="C20" s="178" t="s">
        <v>188</v>
      </c>
      <c r="D20" s="165" t="s">
        <v>189</v>
      </c>
      <c r="E20" s="257"/>
      <c r="F20" s="258"/>
      <c r="G20" s="258"/>
      <c r="H20" s="258"/>
      <c r="I20" s="258"/>
      <c r="J20" s="258"/>
      <c r="K20" s="258"/>
      <c r="L20" s="258"/>
      <c r="M20" s="258"/>
      <c r="N20" s="258"/>
      <c r="O20" s="258"/>
      <c r="P20" s="259"/>
      <c r="Q20" s="179">
        <f t="shared" si="2"/>
        <v>0</v>
      </c>
    </row>
    <row r="21" spans="1:17">
      <c r="A21" s="448"/>
      <c r="B21" s="459"/>
      <c r="C21" s="177" t="s">
        <v>190</v>
      </c>
      <c r="D21" s="165" t="s">
        <v>181</v>
      </c>
      <c r="E21" s="251"/>
      <c r="F21" s="252"/>
      <c r="G21" s="252"/>
      <c r="H21" s="252"/>
      <c r="I21" s="252"/>
      <c r="J21" s="252"/>
      <c r="K21" s="252"/>
      <c r="L21" s="252"/>
      <c r="M21" s="252"/>
      <c r="N21" s="252"/>
      <c r="O21" s="252"/>
      <c r="P21" s="253"/>
      <c r="Q21" s="166">
        <f t="shared" si="2"/>
        <v>0</v>
      </c>
    </row>
    <row r="22" spans="1:17">
      <c r="A22" s="448"/>
      <c r="B22" s="459" t="s">
        <v>195</v>
      </c>
      <c r="C22" s="178" t="s">
        <v>188</v>
      </c>
      <c r="D22" s="165" t="s">
        <v>189</v>
      </c>
      <c r="E22" s="257"/>
      <c r="F22" s="258"/>
      <c r="G22" s="258"/>
      <c r="H22" s="258"/>
      <c r="I22" s="258"/>
      <c r="J22" s="258"/>
      <c r="K22" s="258"/>
      <c r="L22" s="258"/>
      <c r="M22" s="258"/>
      <c r="N22" s="258"/>
      <c r="O22" s="258"/>
      <c r="P22" s="259"/>
      <c r="Q22" s="179">
        <f t="shared" si="2"/>
        <v>0</v>
      </c>
    </row>
    <row r="23" spans="1:17">
      <c r="A23" s="448"/>
      <c r="B23" s="459"/>
      <c r="C23" s="177" t="s">
        <v>190</v>
      </c>
      <c r="D23" s="165" t="s">
        <v>181</v>
      </c>
      <c r="E23" s="251"/>
      <c r="F23" s="252"/>
      <c r="G23" s="252"/>
      <c r="H23" s="252"/>
      <c r="I23" s="252"/>
      <c r="J23" s="252"/>
      <c r="K23" s="252"/>
      <c r="L23" s="252"/>
      <c r="M23" s="252"/>
      <c r="N23" s="252"/>
      <c r="O23" s="252"/>
      <c r="P23" s="253"/>
      <c r="Q23" s="166">
        <f t="shared" si="2"/>
        <v>0</v>
      </c>
    </row>
    <row r="24" spans="1:17">
      <c r="A24" s="457"/>
      <c r="B24" s="180" t="s">
        <v>178</v>
      </c>
      <c r="C24" s="181" t="s">
        <v>190</v>
      </c>
      <c r="D24" s="182" t="s">
        <v>181</v>
      </c>
      <c r="E24" s="183">
        <f>SUM(E13,E15,E17,E19,E21,E23)</f>
        <v>0</v>
      </c>
      <c r="F24" s="184">
        <f>SUM(F13,F15,F17,F19,F21,F23)</f>
        <v>0</v>
      </c>
      <c r="G24" s="184">
        <f t="shared" ref="G24:P24" si="3">SUM(G13,G15,G17,G19,G21,G23)</f>
        <v>0</v>
      </c>
      <c r="H24" s="184">
        <f t="shared" si="3"/>
        <v>0</v>
      </c>
      <c r="I24" s="184">
        <f t="shared" si="3"/>
        <v>0</v>
      </c>
      <c r="J24" s="184">
        <f t="shared" si="3"/>
        <v>0</v>
      </c>
      <c r="K24" s="184">
        <f t="shared" si="3"/>
        <v>0</v>
      </c>
      <c r="L24" s="184">
        <f t="shared" si="3"/>
        <v>0</v>
      </c>
      <c r="M24" s="184">
        <f t="shared" si="3"/>
        <v>0</v>
      </c>
      <c r="N24" s="184">
        <f t="shared" si="3"/>
        <v>0</v>
      </c>
      <c r="O24" s="184">
        <f t="shared" si="3"/>
        <v>0</v>
      </c>
      <c r="P24" s="185">
        <f t="shared" si="3"/>
        <v>0</v>
      </c>
      <c r="Q24" s="186">
        <f>SUM(Q13,Q15,Q17,Q19,Q21,Q23)</f>
        <v>0</v>
      </c>
    </row>
    <row r="25" spans="1:17">
      <c r="A25" s="453" t="s">
        <v>196</v>
      </c>
      <c r="B25" s="454"/>
      <c r="C25" s="454"/>
      <c r="D25" s="455"/>
      <c r="E25" s="187" t="str">
        <f>IF(E10=0,"",IF(E10&gt;=E24,"達成","未達"))</f>
        <v/>
      </c>
      <c r="F25" s="180" t="str">
        <f>IF(F10=0,"",IF(F10&gt;=F24,"達成","未達"))</f>
        <v/>
      </c>
      <c r="G25" s="180" t="str">
        <f t="shared" ref="G25:P25" si="4">IF(G10=0,"",IF(G10&gt;=G24,"達成","未達"))</f>
        <v/>
      </c>
      <c r="H25" s="180" t="str">
        <f t="shared" si="4"/>
        <v/>
      </c>
      <c r="I25" s="180" t="str">
        <f t="shared" si="4"/>
        <v/>
      </c>
      <c r="J25" s="180" t="str">
        <f t="shared" si="4"/>
        <v/>
      </c>
      <c r="K25" s="180" t="str">
        <f t="shared" si="4"/>
        <v/>
      </c>
      <c r="L25" s="180" t="str">
        <f t="shared" si="4"/>
        <v/>
      </c>
      <c r="M25" s="180" t="str">
        <f t="shared" si="4"/>
        <v/>
      </c>
      <c r="N25" s="180" t="str">
        <f t="shared" si="4"/>
        <v/>
      </c>
      <c r="O25" s="180" t="str">
        <f t="shared" si="4"/>
        <v/>
      </c>
      <c r="P25" s="180" t="str">
        <f t="shared" si="4"/>
        <v/>
      </c>
      <c r="Q25" s="188" t="str">
        <f>IF(Q10=0,"",IF(Q10&gt;=Q24,"達成","未達"))</f>
        <v/>
      </c>
    </row>
    <row r="26" spans="1:17">
      <c r="A26" s="157" t="s">
        <v>246</v>
      </c>
    </row>
  </sheetData>
  <sheetProtection algorithmName="SHA-512" hashValue="rItkIK6WMRpRUJRRAKjk7paaZcLl5zpKamcAeqmbQz8PhcwIwACJEblq1xXojeOJmD9MneQF9Y1HLLcgetkX+w==" saltValue="m/5pLyhfjGYJ+XKoYAkbkg==" spinCount="100000" sheet="1" objects="1" scenarios="1"/>
  <mergeCells count="17">
    <mergeCell ref="A25:D25"/>
    <mergeCell ref="A12:A24"/>
    <mergeCell ref="B12:B13"/>
    <mergeCell ref="B14:B15"/>
    <mergeCell ref="B16:B17"/>
    <mergeCell ref="B18:B19"/>
    <mergeCell ref="B20:B21"/>
    <mergeCell ref="B22:B23"/>
    <mergeCell ref="A2:Q2"/>
    <mergeCell ref="A3:Q3"/>
    <mergeCell ref="A5:C5"/>
    <mergeCell ref="A6:A10"/>
    <mergeCell ref="B6:C6"/>
    <mergeCell ref="B7:C7"/>
    <mergeCell ref="B8:C8"/>
    <mergeCell ref="B9:C9"/>
    <mergeCell ref="B10:C10"/>
  </mergeCells>
  <phoneticPr fontId="5"/>
  <pageMargins left="0.31496062992125984" right="0.11811023622047245" top="0.94488188976377963"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view="pageBreakPreview" zoomScale="60" zoomScaleNormal="100" workbookViewId="0">
      <selection activeCell="T48" sqref="T48"/>
    </sheetView>
  </sheetViews>
  <sheetFormatPr defaultRowHeight="18"/>
  <cols>
    <col min="1" max="1" width="3.19921875" style="157" customWidth="1"/>
    <col min="2" max="2" width="5.59765625" style="157" customWidth="1"/>
    <col min="3" max="4" width="5.19921875" style="157" customWidth="1"/>
    <col min="5" max="5" width="8.796875" style="157"/>
    <col min="6" max="18" width="7.59765625" style="157" customWidth="1"/>
    <col min="19" max="16384" width="8.796875" style="157"/>
  </cols>
  <sheetData>
    <row r="1" spans="1:18">
      <c r="A1" s="157" t="s">
        <v>197</v>
      </c>
    </row>
    <row r="2" spans="1:18" ht="22.2">
      <c r="A2" s="444" t="s">
        <v>198</v>
      </c>
      <c r="B2" s="444"/>
      <c r="C2" s="444"/>
      <c r="D2" s="444"/>
      <c r="E2" s="444"/>
      <c r="F2" s="444"/>
      <c r="G2" s="444"/>
      <c r="H2" s="444"/>
      <c r="I2" s="444"/>
      <c r="J2" s="444"/>
      <c r="K2" s="444"/>
      <c r="L2" s="444"/>
      <c r="M2" s="444"/>
      <c r="N2" s="444"/>
      <c r="O2" s="444"/>
      <c r="P2" s="444"/>
      <c r="Q2" s="444"/>
      <c r="R2" s="444"/>
    </row>
    <row r="3" spans="1:18" ht="22.2">
      <c r="A3" s="444" t="s">
        <v>199</v>
      </c>
      <c r="B3" s="444"/>
      <c r="C3" s="444"/>
      <c r="D3" s="444"/>
      <c r="E3" s="444"/>
      <c r="F3" s="444"/>
      <c r="G3" s="444"/>
      <c r="H3" s="444"/>
      <c r="I3" s="444"/>
      <c r="J3" s="444"/>
      <c r="K3" s="444"/>
      <c r="L3" s="444"/>
      <c r="M3" s="444"/>
      <c r="N3" s="444"/>
      <c r="O3" s="444"/>
      <c r="P3" s="444"/>
      <c r="Q3" s="444"/>
      <c r="R3" s="444"/>
    </row>
    <row r="5" spans="1:18">
      <c r="A5" s="460" t="s">
        <v>185</v>
      </c>
      <c r="B5" s="461"/>
      <c r="C5" s="462" t="s">
        <v>200</v>
      </c>
      <c r="D5" s="463"/>
      <c r="E5" s="158" t="s">
        <v>165</v>
      </c>
      <c r="F5" s="159" t="s">
        <v>166</v>
      </c>
      <c r="G5" s="160" t="s">
        <v>167</v>
      </c>
      <c r="H5" s="160" t="s">
        <v>168</v>
      </c>
      <c r="I5" s="160" t="s">
        <v>169</v>
      </c>
      <c r="J5" s="160" t="s">
        <v>170</v>
      </c>
      <c r="K5" s="160" t="s">
        <v>171</v>
      </c>
      <c r="L5" s="160" t="s">
        <v>172</v>
      </c>
      <c r="M5" s="160" t="s">
        <v>173</v>
      </c>
      <c r="N5" s="160" t="s">
        <v>174</v>
      </c>
      <c r="O5" s="160" t="s">
        <v>175</v>
      </c>
      <c r="P5" s="160" t="s">
        <v>176</v>
      </c>
      <c r="Q5" s="161" t="s">
        <v>177</v>
      </c>
      <c r="R5" s="162" t="s">
        <v>178</v>
      </c>
    </row>
    <row r="6" spans="1:18">
      <c r="A6" s="464" t="s">
        <v>187</v>
      </c>
      <c r="B6" s="465"/>
      <c r="C6" s="468" t="s">
        <v>201</v>
      </c>
      <c r="D6" s="469"/>
      <c r="E6" s="175" t="s">
        <v>181</v>
      </c>
      <c r="F6" s="260"/>
      <c r="G6" s="260"/>
      <c r="H6" s="260"/>
      <c r="I6" s="260"/>
      <c r="J6" s="260"/>
      <c r="K6" s="260"/>
      <c r="L6" s="260"/>
      <c r="M6" s="260"/>
      <c r="N6" s="260"/>
      <c r="O6" s="260"/>
      <c r="P6" s="260"/>
      <c r="Q6" s="261"/>
      <c r="R6" s="189">
        <f>SUM(F6:Q6)</f>
        <v>0</v>
      </c>
    </row>
    <row r="7" spans="1:18">
      <c r="A7" s="466"/>
      <c r="B7" s="467"/>
      <c r="C7" s="470" t="s">
        <v>202</v>
      </c>
      <c r="D7" s="471"/>
      <c r="E7" s="165" t="s">
        <v>181</v>
      </c>
      <c r="F7" s="251"/>
      <c r="G7" s="251"/>
      <c r="H7" s="251"/>
      <c r="I7" s="251"/>
      <c r="J7" s="251"/>
      <c r="K7" s="251"/>
      <c r="L7" s="251"/>
      <c r="M7" s="251"/>
      <c r="N7" s="251"/>
      <c r="O7" s="251"/>
      <c r="P7" s="251"/>
      <c r="Q7" s="262"/>
      <c r="R7" s="166">
        <f t="shared" ref="R7:R17" si="0">SUM(F7:Q7)</f>
        <v>0</v>
      </c>
    </row>
    <row r="8" spans="1:18">
      <c r="A8" s="464" t="s">
        <v>191</v>
      </c>
      <c r="B8" s="465"/>
      <c r="C8" s="468" t="s">
        <v>201</v>
      </c>
      <c r="D8" s="469"/>
      <c r="E8" s="175" t="s">
        <v>181</v>
      </c>
      <c r="F8" s="260"/>
      <c r="G8" s="260"/>
      <c r="H8" s="260"/>
      <c r="I8" s="260"/>
      <c r="J8" s="260"/>
      <c r="K8" s="260"/>
      <c r="L8" s="260"/>
      <c r="M8" s="260"/>
      <c r="N8" s="260"/>
      <c r="O8" s="260"/>
      <c r="P8" s="260"/>
      <c r="Q8" s="261"/>
      <c r="R8" s="189">
        <f t="shared" si="0"/>
        <v>0</v>
      </c>
    </row>
    <row r="9" spans="1:18">
      <c r="A9" s="466"/>
      <c r="B9" s="467"/>
      <c r="C9" s="470" t="s">
        <v>202</v>
      </c>
      <c r="D9" s="471"/>
      <c r="E9" s="165" t="s">
        <v>181</v>
      </c>
      <c r="F9" s="251"/>
      <c r="G9" s="251"/>
      <c r="H9" s="251"/>
      <c r="I9" s="251"/>
      <c r="J9" s="251"/>
      <c r="K9" s="251"/>
      <c r="L9" s="251"/>
      <c r="M9" s="251"/>
      <c r="N9" s="251"/>
      <c r="O9" s="251"/>
      <c r="P9" s="251"/>
      <c r="Q9" s="262"/>
      <c r="R9" s="166">
        <f t="shared" si="0"/>
        <v>0</v>
      </c>
    </row>
    <row r="10" spans="1:18">
      <c r="A10" s="464" t="s">
        <v>192</v>
      </c>
      <c r="B10" s="465"/>
      <c r="C10" s="468" t="s">
        <v>201</v>
      </c>
      <c r="D10" s="469"/>
      <c r="E10" s="175" t="s">
        <v>181</v>
      </c>
      <c r="F10" s="260"/>
      <c r="G10" s="260"/>
      <c r="H10" s="260"/>
      <c r="I10" s="260"/>
      <c r="J10" s="260"/>
      <c r="K10" s="260"/>
      <c r="L10" s="260"/>
      <c r="M10" s="260"/>
      <c r="N10" s="260"/>
      <c r="O10" s="260"/>
      <c r="P10" s="260"/>
      <c r="Q10" s="261"/>
      <c r="R10" s="189">
        <f t="shared" si="0"/>
        <v>0</v>
      </c>
    </row>
    <row r="11" spans="1:18">
      <c r="A11" s="466"/>
      <c r="B11" s="467"/>
      <c r="C11" s="470" t="s">
        <v>202</v>
      </c>
      <c r="D11" s="471"/>
      <c r="E11" s="165" t="s">
        <v>181</v>
      </c>
      <c r="F11" s="251"/>
      <c r="G11" s="251"/>
      <c r="H11" s="251"/>
      <c r="I11" s="251"/>
      <c r="J11" s="251"/>
      <c r="K11" s="251"/>
      <c r="L11" s="251"/>
      <c r="M11" s="251"/>
      <c r="N11" s="251"/>
      <c r="O11" s="251"/>
      <c r="P11" s="251"/>
      <c r="Q11" s="262"/>
      <c r="R11" s="166">
        <f t="shared" si="0"/>
        <v>0</v>
      </c>
    </row>
    <row r="12" spans="1:18">
      <c r="A12" s="464" t="s">
        <v>193</v>
      </c>
      <c r="B12" s="465"/>
      <c r="C12" s="468" t="s">
        <v>201</v>
      </c>
      <c r="D12" s="469"/>
      <c r="E12" s="175" t="s">
        <v>181</v>
      </c>
      <c r="F12" s="260"/>
      <c r="G12" s="260"/>
      <c r="H12" s="260"/>
      <c r="I12" s="260"/>
      <c r="J12" s="260"/>
      <c r="K12" s="260"/>
      <c r="L12" s="260"/>
      <c r="M12" s="260"/>
      <c r="N12" s="260"/>
      <c r="O12" s="260"/>
      <c r="P12" s="260"/>
      <c r="Q12" s="261"/>
      <c r="R12" s="189">
        <f t="shared" si="0"/>
        <v>0</v>
      </c>
    </row>
    <row r="13" spans="1:18">
      <c r="A13" s="466"/>
      <c r="B13" s="467"/>
      <c r="C13" s="470" t="s">
        <v>202</v>
      </c>
      <c r="D13" s="471"/>
      <c r="E13" s="165" t="s">
        <v>181</v>
      </c>
      <c r="F13" s="251"/>
      <c r="G13" s="251"/>
      <c r="H13" s="251"/>
      <c r="I13" s="251"/>
      <c r="J13" s="251"/>
      <c r="K13" s="251"/>
      <c r="L13" s="251"/>
      <c r="M13" s="251"/>
      <c r="N13" s="251"/>
      <c r="O13" s="251"/>
      <c r="P13" s="251"/>
      <c r="Q13" s="262"/>
      <c r="R13" s="166">
        <f t="shared" si="0"/>
        <v>0</v>
      </c>
    </row>
    <row r="14" spans="1:18">
      <c r="A14" s="464" t="s">
        <v>194</v>
      </c>
      <c r="B14" s="465"/>
      <c r="C14" s="468" t="s">
        <v>201</v>
      </c>
      <c r="D14" s="469"/>
      <c r="E14" s="175" t="s">
        <v>181</v>
      </c>
      <c r="F14" s="260"/>
      <c r="G14" s="260"/>
      <c r="H14" s="260"/>
      <c r="I14" s="260"/>
      <c r="J14" s="260"/>
      <c r="K14" s="260"/>
      <c r="L14" s="260"/>
      <c r="M14" s="260"/>
      <c r="N14" s="260"/>
      <c r="O14" s="260"/>
      <c r="P14" s="260"/>
      <c r="Q14" s="261"/>
      <c r="R14" s="189">
        <f t="shared" si="0"/>
        <v>0</v>
      </c>
    </row>
    <row r="15" spans="1:18">
      <c r="A15" s="474"/>
      <c r="B15" s="475"/>
      <c r="C15" s="470" t="s">
        <v>202</v>
      </c>
      <c r="D15" s="471"/>
      <c r="E15" s="182" t="s">
        <v>181</v>
      </c>
      <c r="F15" s="263"/>
      <c r="G15" s="263"/>
      <c r="H15" s="263"/>
      <c r="I15" s="263"/>
      <c r="J15" s="263"/>
      <c r="K15" s="263"/>
      <c r="L15" s="263"/>
      <c r="M15" s="263"/>
      <c r="N15" s="263"/>
      <c r="O15" s="263"/>
      <c r="P15" s="263"/>
      <c r="Q15" s="264"/>
      <c r="R15" s="190">
        <f t="shared" si="0"/>
        <v>0</v>
      </c>
    </row>
    <row r="16" spans="1:18">
      <c r="A16" s="472" t="s">
        <v>195</v>
      </c>
      <c r="B16" s="473"/>
      <c r="C16" s="476" t="s">
        <v>201</v>
      </c>
      <c r="D16" s="477"/>
      <c r="E16" s="163" t="s">
        <v>181</v>
      </c>
      <c r="F16" s="248"/>
      <c r="G16" s="248"/>
      <c r="H16" s="248"/>
      <c r="I16" s="248"/>
      <c r="J16" s="248"/>
      <c r="K16" s="248"/>
      <c r="L16" s="248"/>
      <c r="M16" s="248"/>
      <c r="N16" s="248"/>
      <c r="O16" s="248"/>
      <c r="P16" s="248"/>
      <c r="Q16" s="265"/>
      <c r="R16" s="164">
        <f t="shared" si="0"/>
        <v>0</v>
      </c>
    </row>
    <row r="17" spans="1:18">
      <c r="A17" s="474"/>
      <c r="B17" s="475"/>
      <c r="C17" s="470" t="s">
        <v>202</v>
      </c>
      <c r="D17" s="471"/>
      <c r="E17" s="182" t="s">
        <v>181</v>
      </c>
      <c r="F17" s="263"/>
      <c r="G17" s="263"/>
      <c r="H17" s="263"/>
      <c r="I17" s="263"/>
      <c r="J17" s="263"/>
      <c r="K17" s="263"/>
      <c r="L17" s="263"/>
      <c r="M17" s="263"/>
      <c r="N17" s="263"/>
      <c r="O17" s="263"/>
      <c r="P17" s="263"/>
      <c r="Q17" s="264"/>
      <c r="R17" s="190">
        <f t="shared" si="0"/>
        <v>0</v>
      </c>
    </row>
    <row r="18" spans="1:18">
      <c r="A18" s="478" t="s">
        <v>203</v>
      </c>
      <c r="B18" s="479"/>
      <c r="C18" s="479"/>
      <c r="D18" s="191" t="s">
        <v>204</v>
      </c>
      <c r="E18" s="192" t="s">
        <v>11</v>
      </c>
      <c r="F18" s="193" t="str">
        <f>IF(SUM(F6:F7)=0,"",SUM(F6:F7)/'第3-3'!E13)</f>
        <v/>
      </c>
      <c r="G18" s="193" t="str">
        <f>IF(SUM(G6:G7)=0,"",SUM(G6:G7)/'第3-3'!F13)</f>
        <v/>
      </c>
      <c r="H18" s="193" t="str">
        <f>IF(SUM(H6:H7)=0,"",SUM(H6:H7)/'第3-3'!G13)</f>
        <v/>
      </c>
      <c r="I18" s="193" t="str">
        <f>IF(SUM(I6:I7)=0,"",SUM(I6:I7)/'第3-3'!H13)</f>
        <v/>
      </c>
      <c r="J18" s="193" t="str">
        <f>IF(SUM(J6:J7)=0,"",SUM(J6:J7)/'第3-3'!I13)</f>
        <v/>
      </c>
      <c r="K18" s="193" t="str">
        <f>IF(SUM(K6:K7)=0,"",SUM(K6:K7)/'第3-3'!J13)</f>
        <v/>
      </c>
      <c r="L18" s="193" t="str">
        <f>IF(SUM(L6:L7)=0,"",SUM(L6:L7)/'第3-3'!K13)</f>
        <v/>
      </c>
      <c r="M18" s="193" t="str">
        <f>IF(SUM(M6:M7)=0,"",SUM(M6:M7)/'第3-3'!L13)</f>
        <v/>
      </c>
      <c r="N18" s="193" t="str">
        <f>IF(SUM(N6:N7)=0,"",SUM(N6:N7)/'第3-3'!M13)</f>
        <v/>
      </c>
      <c r="O18" s="193" t="str">
        <f>IF(SUM(O6:O7)=0,"",SUM(O6:O7)/'第3-3'!N13)</f>
        <v/>
      </c>
      <c r="P18" s="193" t="str">
        <f>IF(SUM(P6:P7)=0,"",SUM(P6:P7)/'第3-3'!O13)</f>
        <v/>
      </c>
      <c r="Q18" s="194" t="str">
        <f>IF(SUM(Q6:Q7)=0,"",SUM(Q6:Q7)/'第3-3'!P13)</f>
        <v/>
      </c>
      <c r="R18" s="189" t="str">
        <f>IF(SUM(R6:R7)=0,"",SUM(R6:R7)/'第3-3'!Q13)</f>
        <v/>
      </c>
    </row>
    <row r="19" spans="1:18">
      <c r="A19" s="480"/>
      <c r="B19" s="481"/>
      <c r="C19" s="481"/>
      <c r="D19" s="195" t="s">
        <v>205</v>
      </c>
      <c r="E19" s="196" t="s">
        <v>206</v>
      </c>
      <c r="F19" s="197" t="str">
        <f>IF(SUM(F8:F9)=0,"",SUM(F8:F9)/'第3-3'!E15)</f>
        <v/>
      </c>
      <c r="G19" s="197" t="str">
        <f>IF(SUM(G8:G9)=0,"",SUM(G8:G9)/'第3-3'!F15)</f>
        <v/>
      </c>
      <c r="H19" s="197" t="str">
        <f>IF(SUM(H8:H9)=0,"",SUM(H8:H9)/'第3-3'!G15)</f>
        <v/>
      </c>
      <c r="I19" s="197" t="str">
        <f>IF(SUM(I8:I9)=0,"",SUM(I8:I9)/'第3-3'!H15)</f>
        <v/>
      </c>
      <c r="J19" s="197" t="str">
        <f>IF(SUM(J8:J9)=0,"",SUM(J8:J9)/'第3-3'!I15)</f>
        <v/>
      </c>
      <c r="K19" s="197" t="str">
        <f>IF(SUM(K8:K9)=0,"",SUM(K8:K9)/'第3-3'!J15)</f>
        <v/>
      </c>
      <c r="L19" s="197" t="str">
        <f>IF(SUM(L8:L9)=0,"",SUM(L8:L9)/'第3-3'!K15)</f>
        <v/>
      </c>
      <c r="M19" s="197" t="str">
        <f>IF(SUM(M8:M9)=0,"",SUM(M8:M9)/'第3-3'!L15)</f>
        <v/>
      </c>
      <c r="N19" s="197" t="str">
        <f>IF(SUM(N8:N9)=0,"",SUM(N8:N9)/'第3-3'!M15)</f>
        <v/>
      </c>
      <c r="O19" s="197" t="str">
        <f>IF(SUM(O8:O9)=0,"",SUM(O8:O9)/'第3-3'!N15)</f>
        <v/>
      </c>
      <c r="P19" s="197" t="str">
        <f>IF(SUM(P8:P9)=0,"",SUM(P8:P9)/'第3-3'!O15)</f>
        <v/>
      </c>
      <c r="Q19" s="198" t="str">
        <f>IF(SUM(Q8:Q9)=0,"",SUM(Q8:Q9)/'第3-3'!P15)</f>
        <v/>
      </c>
      <c r="R19" s="166" t="str">
        <f>IF(SUM(R8:R9)=0,"",SUM(R8:R9)/'第3-3'!Q15)</f>
        <v/>
      </c>
    </row>
    <row r="20" spans="1:18">
      <c r="A20" s="480"/>
      <c r="B20" s="481"/>
      <c r="C20" s="481"/>
      <c r="D20" s="195" t="s">
        <v>207</v>
      </c>
      <c r="E20" s="196" t="s">
        <v>206</v>
      </c>
      <c r="F20" s="197" t="str">
        <f>IF(SUM(F10:F11)=0,"",SUM(F10:F11)/'第3-3'!E17)</f>
        <v/>
      </c>
      <c r="G20" s="197" t="str">
        <f>IF(SUM(G10:G11)=0,"",SUM(G10:G11)/'第3-3'!F17)</f>
        <v/>
      </c>
      <c r="H20" s="197" t="str">
        <f>IF(SUM(H10:H11)=0,"",SUM(H10:H11)/'第3-3'!G17)</f>
        <v/>
      </c>
      <c r="I20" s="197" t="str">
        <f>IF(SUM(I10:I11)=0,"",SUM(I10:I11)/'第3-3'!H17)</f>
        <v/>
      </c>
      <c r="J20" s="197" t="str">
        <f>IF(SUM(J10:J11)=0,"",SUM(J10:J11)/'第3-3'!I17)</f>
        <v/>
      </c>
      <c r="K20" s="197" t="str">
        <f>IF(SUM(K10:K11)=0,"",SUM(K10:K11)/'第3-3'!J17)</f>
        <v/>
      </c>
      <c r="L20" s="197" t="str">
        <f>IF(SUM(L10:L11)=0,"",SUM(L10:L11)/'第3-3'!K17)</f>
        <v/>
      </c>
      <c r="M20" s="197" t="str">
        <f>IF(SUM(M10:M11)=0,"",SUM(M10:M11)/'第3-3'!L17)</f>
        <v/>
      </c>
      <c r="N20" s="197" t="str">
        <f>IF(SUM(N10:N11)=0,"",SUM(N10:N11)/'第3-3'!M17)</f>
        <v/>
      </c>
      <c r="O20" s="197" t="str">
        <f>IF(SUM(O10:O11)=0,"",SUM(O10:O11)/'第3-3'!N17)</f>
        <v/>
      </c>
      <c r="P20" s="197" t="str">
        <f>IF(SUM(P10:P11)=0,"",SUM(P10:P11)/'第3-3'!O17)</f>
        <v/>
      </c>
      <c r="Q20" s="198" t="str">
        <f>IF(SUM(Q10:Q11)=0,"",SUM(Q10:Q11)/'第3-3'!P17)</f>
        <v/>
      </c>
      <c r="R20" s="166" t="str">
        <f>IF(SUM(R10:R11)=0,"",SUM(R10:R11)/'第3-3'!Q17)</f>
        <v/>
      </c>
    </row>
    <row r="21" spans="1:18">
      <c r="A21" s="480"/>
      <c r="B21" s="481"/>
      <c r="C21" s="481"/>
      <c r="D21" s="195" t="s">
        <v>208</v>
      </c>
      <c r="E21" s="196" t="s">
        <v>206</v>
      </c>
      <c r="F21" s="197" t="str">
        <f>IF(SUM(F12:F13)=0,"",SUM(F12:F13)/'第3-3'!E19)</f>
        <v/>
      </c>
      <c r="G21" s="197" t="str">
        <f>IF(SUM(G12:G13)=0,"",SUM(G12:G13)/'第3-3'!F19)</f>
        <v/>
      </c>
      <c r="H21" s="197" t="str">
        <f>IF(SUM(H12:H13)=0,"",SUM(H12:H13)/'第3-3'!G19)</f>
        <v/>
      </c>
      <c r="I21" s="197" t="str">
        <f>IF(SUM(I12:I13)=0,"",SUM(I12:I13)/'第3-3'!H19)</f>
        <v/>
      </c>
      <c r="J21" s="197" t="str">
        <f>IF(SUM(J12:J13)=0,"",SUM(J12:J13)/'第3-3'!I19)</f>
        <v/>
      </c>
      <c r="K21" s="197" t="str">
        <f>IF(SUM(K12:K13)=0,"",SUM(K12:K13)/'第3-3'!J19)</f>
        <v/>
      </c>
      <c r="L21" s="197" t="str">
        <f>IF(SUM(L12:L13)=0,"",SUM(L12:L13)/'第3-3'!K19)</f>
        <v/>
      </c>
      <c r="M21" s="197" t="str">
        <f>IF(SUM(M12:M13)=0,"",SUM(M12:M13)/'第3-3'!L19)</f>
        <v/>
      </c>
      <c r="N21" s="197" t="str">
        <f>IF(SUM(N12:N13)=0,"",SUM(N12:N13)/'第3-3'!M19)</f>
        <v/>
      </c>
      <c r="O21" s="197" t="str">
        <f>IF(SUM(O12:O13)=0,"",SUM(O12:O13)/'第3-3'!N19)</f>
        <v/>
      </c>
      <c r="P21" s="197" t="str">
        <f>IF(SUM(P12:P13)=0,"",SUM(P12:P13)/'第3-3'!O19)</f>
        <v/>
      </c>
      <c r="Q21" s="197" t="str">
        <f>IF(SUM(Q12:Q13)=0,"",SUM(Q12:Q13)/'第3-3'!P19)</f>
        <v/>
      </c>
      <c r="R21" s="166" t="str">
        <f>IF(SUM(R12:R13)=0,"",SUM(R12:R13)/'第3-3'!Q19)</f>
        <v/>
      </c>
    </row>
    <row r="22" spans="1:18">
      <c r="A22" s="480"/>
      <c r="B22" s="481"/>
      <c r="C22" s="481"/>
      <c r="D22" s="195" t="s">
        <v>209</v>
      </c>
      <c r="E22" s="196" t="s">
        <v>206</v>
      </c>
      <c r="F22" s="197" t="str">
        <f>IF(SUM(F14:F15)=0,"",SUM(F14:F15)/'第3-3'!E21)</f>
        <v/>
      </c>
      <c r="G22" s="197" t="str">
        <f>IF(SUM(G14:G15)=0,"",SUM(G14:G15)/'第3-3'!F21)</f>
        <v/>
      </c>
      <c r="H22" s="197" t="str">
        <f>IF(SUM(H14:H15)=0,"",SUM(H14:H15)/'第3-3'!G21)</f>
        <v/>
      </c>
      <c r="I22" s="197" t="str">
        <f>IF(SUM(I14:I15)=0,"",SUM(I14:I15)/'第3-3'!H21)</f>
        <v/>
      </c>
      <c r="J22" s="197" t="str">
        <f>IF(SUM(J14:J15)=0,"",SUM(J14:J15)/'第3-3'!I21)</f>
        <v/>
      </c>
      <c r="K22" s="197" t="str">
        <f>IF(SUM(K14:K15)=0,"",SUM(K14:K15)/'第3-3'!J21)</f>
        <v/>
      </c>
      <c r="L22" s="197" t="str">
        <f>IF(SUM(L14:L15)=0,"",SUM(L14:L15)/'第3-3'!K21)</f>
        <v/>
      </c>
      <c r="M22" s="197" t="str">
        <f>IF(SUM(M14:M15)=0,"",SUM(M14:M15)/'第3-3'!L21)</f>
        <v/>
      </c>
      <c r="N22" s="197" t="str">
        <f>IF(SUM(N14:N15)=0,"",SUM(N14:N15)/'第3-3'!M21)</f>
        <v/>
      </c>
      <c r="O22" s="197" t="str">
        <f>IF(SUM(O14:O15)=0,"",SUM(O14:O15)/'第3-3'!N21)</f>
        <v/>
      </c>
      <c r="P22" s="197" t="str">
        <f>IF(SUM(P14:P15)=0,"",SUM(P14:P15)/'第3-3'!O21)</f>
        <v/>
      </c>
      <c r="Q22" s="198" t="str">
        <f>IF(SUM(Q14:Q15)=0,"",SUM(Q14:Q15)/'第3-3'!P21)</f>
        <v/>
      </c>
      <c r="R22" s="166" t="str">
        <f>IF(SUM(R14:R15)=0,"",SUM(R14:R15)/'第3-3'!Q21)</f>
        <v/>
      </c>
    </row>
    <row r="23" spans="1:18">
      <c r="A23" s="482"/>
      <c r="B23" s="483"/>
      <c r="C23" s="483"/>
      <c r="D23" s="199" t="s">
        <v>210</v>
      </c>
      <c r="E23" s="200" t="s">
        <v>11</v>
      </c>
      <c r="F23" s="201" t="str">
        <f>IF(SUM(F16:F17)=0,"",SUM(F16:F17)/'第3-3'!E23)</f>
        <v/>
      </c>
      <c r="G23" s="201" t="str">
        <f>IF(SUM(G16:G17)=0,"",SUM(G16:G17)/'第3-3'!F23)</f>
        <v/>
      </c>
      <c r="H23" s="201" t="str">
        <f>IF(SUM(H16:H17)=0,"",SUM(H16:H17)/'第3-3'!G23)</f>
        <v/>
      </c>
      <c r="I23" s="201" t="str">
        <f>IF(SUM(I16:I17)=0,"",SUM(I16:I17)/'第3-3'!H23)</f>
        <v/>
      </c>
      <c r="J23" s="201" t="str">
        <f>IF(SUM(J16:J17)=0,"",SUM(J16:J17)/'第3-3'!I23)</f>
        <v/>
      </c>
      <c r="K23" s="201" t="str">
        <f>IF(SUM(K16:K17)=0,"",SUM(K16:K17)/'第3-3'!J23)</f>
        <v/>
      </c>
      <c r="L23" s="201" t="str">
        <f>IF(SUM(L16:L17)=0,"",SUM(L16:L17)/'第3-3'!K23)</f>
        <v/>
      </c>
      <c r="M23" s="201" t="str">
        <f>IF(SUM(M16:M17)=0,"",SUM(M16:M17)/'第3-3'!L23)</f>
        <v/>
      </c>
      <c r="N23" s="201" t="str">
        <f>IF(SUM(N16:N17)=0,"",SUM(N16:N17)/'第3-3'!M23)</f>
        <v/>
      </c>
      <c r="O23" s="201" t="str">
        <f>IF(SUM(O16:O17)=0,"",SUM(O16:O17)/'第3-3'!N23)</f>
        <v/>
      </c>
      <c r="P23" s="201" t="str">
        <f>IF(SUM(P16:P17)=0,"",SUM(P16:P17)/'第3-3'!O23)</f>
        <v/>
      </c>
      <c r="Q23" s="202" t="str">
        <f>IF(SUM(Q16:Q17)=0,"",SUM(Q16:Q17)/'第3-3'!P23)</f>
        <v/>
      </c>
      <c r="R23" s="190" t="str">
        <f>IF(SUM(R16:R17)=0,"",SUM(R16:R17)/'第3-3'!Q23)</f>
        <v/>
      </c>
    </row>
    <row r="24" spans="1:18">
      <c r="A24" s="157" t="s">
        <v>211</v>
      </c>
    </row>
  </sheetData>
  <sheetProtection algorithmName="SHA-512" hashValue="+AOyvJogbcMSPrw2a2nBeZN9BzrDUhDJalGCYieHihEphaAPK41hK5uOzCP8iHwDeaMUnuFdKR+Uc5Asbni6Xg==" saltValue="ZYBREQ9up6GIGUoqJHxPZw==" spinCount="100000" sheet="1" objects="1" scenarios="1"/>
  <mergeCells count="23">
    <mergeCell ref="A16:B17"/>
    <mergeCell ref="C16:D16"/>
    <mergeCell ref="C17:D17"/>
    <mergeCell ref="A18:C23"/>
    <mergeCell ref="A12:B13"/>
    <mergeCell ref="C12:D12"/>
    <mergeCell ref="C13:D13"/>
    <mergeCell ref="A14:B15"/>
    <mergeCell ref="C14:D14"/>
    <mergeCell ref="C15:D15"/>
    <mergeCell ref="A8:B9"/>
    <mergeCell ref="C8:D8"/>
    <mergeCell ref="C9:D9"/>
    <mergeCell ref="A10:B11"/>
    <mergeCell ref="C10:D10"/>
    <mergeCell ref="C11:D11"/>
    <mergeCell ref="A2:R2"/>
    <mergeCell ref="A3:R3"/>
    <mergeCell ref="A5:B5"/>
    <mergeCell ref="C5:D5"/>
    <mergeCell ref="A6:B7"/>
    <mergeCell ref="C6:D6"/>
    <mergeCell ref="C7:D7"/>
  </mergeCells>
  <phoneticPr fontId="5"/>
  <pageMargins left="0.31496062992125984" right="0.11811023622047245" top="0.94488188976377963" bottom="0.15748031496062992"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view="pageBreakPreview" zoomScale="60" zoomScaleNormal="100" workbookViewId="0">
      <selection activeCell="AD33" sqref="AD33"/>
    </sheetView>
  </sheetViews>
  <sheetFormatPr defaultRowHeight="18"/>
  <cols>
    <col min="1" max="42" width="4.09765625" style="157" customWidth="1"/>
    <col min="43" max="16384" width="8.796875" style="157"/>
  </cols>
  <sheetData>
    <row r="1" spans="1:32">
      <c r="A1" s="484" t="s">
        <v>212</v>
      </c>
      <c r="B1" s="484"/>
      <c r="C1" s="484"/>
      <c r="D1" s="484"/>
      <c r="AA1" s="203"/>
      <c r="AB1" s="203"/>
      <c r="AC1" s="204"/>
      <c r="AD1" s="204"/>
      <c r="AE1" s="204"/>
      <c r="AF1" s="204"/>
    </row>
    <row r="2" spans="1:32" ht="22.2">
      <c r="A2" s="444" t="s">
        <v>213</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row>
    <row r="3" spans="1:32" ht="8.25" customHeight="1"/>
    <row r="18" spans="1:12">
      <c r="A18" s="485" t="s">
        <v>214</v>
      </c>
      <c r="B18" s="485"/>
      <c r="C18" s="485"/>
      <c r="D18" s="485"/>
      <c r="E18" s="485"/>
      <c r="F18" s="485"/>
      <c r="G18" s="485"/>
      <c r="H18" s="485"/>
      <c r="I18" s="485"/>
      <c r="J18" s="485"/>
      <c r="K18" s="485"/>
      <c r="L18" s="485"/>
    </row>
    <row r="19" spans="1:12">
      <c r="A19" s="485"/>
      <c r="B19" s="485"/>
      <c r="C19" s="485"/>
      <c r="D19" s="485"/>
      <c r="E19" s="485"/>
      <c r="F19" s="485"/>
      <c r="G19" s="485"/>
      <c r="H19" s="485"/>
      <c r="I19" s="485"/>
      <c r="J19" s="485"/>
      <c r="K19" s="485"/>
      <c r="L19" s="485"/>
    </row>
    <row r="20" spans="1:12">
      <c r="A20" s="485"/>
      <c r="B20" s="485"/>
      <c r="C20" s="485"/>
      <c r="D20" s="485"/>
      <c r="E20" s="485"/>
      <c r="F20" s="485"/>
      <c r="G20" s="485"/>
      <c r="H20" s="485"/>
      <c r="I20" s="485"/>
      <c r="J20" s="485"/>
      <c r="K20" s="485"/>
      <c r="L20" s="485"/>
    </row>
    <row r="21" spans="1:12">
      <c r="A21" s="485"/>
      <c r="B21" s="485"/>
      <c r="C21" s="485"/>
      <c r="D21" s="485"/>
      <c r="E21" s="485"/>
      <c r="F21" s="485"/>
      <c r="G21" s="485"/>
      <c r="H21" s="485"/>
      <c r="I21" s="485"/>
      <c r="J21" s="485"/>
      <c r="K21" s="485"/>
      <c r="L21" s="485"/>
    </row>
    <row r="22" spans="1:12">
      <c r="A22" s="485"/>
      <c r="B22" s="485"/>
      <c r="C22" s="485"/>
      <c r="D22" s="485"/>
      <c r="E22" s="485"/>
      <c r="F22" s="485"/>
      <c r="G22" s="485"/>
      <c r="H22" s="485"/>
      <c r="I22" s="485"/>
      <c r="J22" s="485"/>
      <c r="K22" s="485"/>
      <c r="L22" s="485"/>
    </row>
    <row r="23" spans="1:12">
      <c r="A23" s="485"/>
      <c r="B23" s="485"/>
      <c r="C23" s="485"/>
      <c r="D23" s="485"/>
      <c r="E23" s="485"/>
      <c r="F23" s="485"/>
      <c r="G23" s="485"/>
      <c r="H23" s="485"/>
      <c r="I23" s="485"/>
      <c r="J23" s="485"/>
      <c r="K23" s="485"/>
      <c r="L23" s="485"/>
    </row>
    <row r="24" spans="1:12">
      <c r="A24" s="485"/>
      <c r="B24" s="485"/>
      <c r="C24" s="485"/>
      <c r="D24" s="485"/>
      <c r="E24" s="485"/>
      <c r="F24" s="485"/>
      <c r="G24" s="485"/>
      <c r="H24" s="485"/>
      <c r="I24" s="485"/>
      <c r="J24" s="485"/>
      <c r="K24" s="485"/>
      <c r="L24" s="485"/>
    </row>
    <row r="25" spans="1:12">
      <c r="A25" s="485"/>
      <c r="B25" s="485"/>
      <c r="C25" s="485"/>
      <c r="D25" s="485"/>
      <c r="E25" s="485"/>
      <c r="F25" s="485"/>
      <c r="G25" s="485"/>
      <c r="H25" s="485"/>
      <c r="I25" s="485"/>
      <c r="J25" s="485"/>
      <c r="K25" s="485"/>
      <c r="L25" s="485"/>
    </row>
    <row r="26" spans="1:12">
      <c r="A26" s="485"/>
      <c r="B26" s="485"/>
      <c r="C26" s="485"/>
      <c r="D26" s="485"/>
      <c r="E26" s="485"/>
      <c r="F26" s="485"/>
      <c r="G26" s="485"/>
      <c r="H26" s="485"/>
      <c r="I26" s="485"/>
      <c r="J26" s="485"/>
      <c r="K26" s="485"/>
      <c r="L26" s="485"/>
    </row>
    <row r="27" spans="1:12">
      <c r="A27" s="485"/>
      <c r="B27" s="485"/>
      <c r="C27" s="485"/>
      <c r="D27" s="485"/>
      <c r="E27" s="485"/>
      <c r="F27" s="485"/>
      <c r="G27" s="485"/>
      <c r="H27" s="485"/>
      <c r="I27" s="485"/>
      <c r="J27" s="485"/>
      <c r="K27" s="485"/>
      <c r="L27" s="485"/>
    </row>
  </sheetData>
  <mergeCells count="3">
    <mergeCell ref="A1:D1"/>
    <mergeCell ref="A2:AF2"/>
    <mergeCell ref="A18:L27"/>
  </mergeCells>
  <phoneticPr fontId="5"/>
  <pageMargins left="0.11811023622047245" right="0.11811023622047245" top="0.94488188976377963"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1号様式</vt:lpstr>
      <vt:lpstr>第1号別紙</vt:lpstr>
      <vt:lpstr>説明書（1号別紙）</vt:lpstr>
      <vt:lpstr>2号様式</vt:lpstr>
      <vt:lpstr>3号様式</vt:lpstr>
      <vt:lpstr>第3-2</vt:lpstr>
      <vt:lpstr>第3-3</vt:lpstr>
      <vt:lpstr>第3-4</vt:lpstr>
      <vt:lpstr>第3-5</vt:lpstr>
      <vt:lpstr>第3-6</vt:lpstr>
      <vt:lpstr>'1号様式'!Print_Area</vt:lpstr>
      <vt:lpstr>'2号様式'!Print_Area</vt:lpstr>
      <vt:lpstr>'3号様式'!Print_Area</vt:lpstr>
      <vt:lpstr>第1号別紙!Print_Area</vt:lpstr>
      <vt:lpstr>'第3-2'!Print_Area</vt:lpstr>
      <vt:lpstr>'第3-3'!Print_Area</vt:lpstr>
      <vt:lpstr>'第3-6'!Print_Area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2023-08-15T07:33:31Z</dcterms:created>
  <dcterms:modified xsi:type="dcterms:W3CDTF">2023-08-15T09:48:37Z</dcterms:modified>
</cp:coreProperties>
</file>