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事業支援チーム\Ｒ５\18_地域熱供給事業における脱炭素対策先導事業\08_広報\HP\230817_HP公開\掲載ファイル\04_申請様式\02_交付申請\"/>
    </mc:Choice>
  </mc:AlternateContent>
  <bookViews>
    <workbookView xWindow="0" yWindow="0" windowWidth="21864" windowHeight="9684"/>
  </bookViews>
  <sheets>
    <sheet name="1号様式" sheetId="1" r:id="rId1"/>
    <sheet name="第1号別紙" sheetId="2" r:id="rId2"/>
    <sheet name="説明書（1号別紙）" sheetId="3" r:id="rId3"/>
    <sheet name="2号様式" sheetId="4" r:id="rId4"/>
    <sheet name="3号様式" sheetId="5" r:id="rId5"/>
    <sheet name="第3-2" sheetId="6" r:id="rId6"/>
    <sheet name="第3-3" sheetId="7" r:id="rId7"/>
    <sheet name="第3-4" sheetId="8" r:id="rId8"/>
    <sheet name="第3-5" sheetId="9" r:id="rId9"/>
    <sheet name="第3-6" sheetId="10" r:id="rId10"/>
  </sheets>
  <externalReferences>
    <externalReference r:id="rId11"/>
    <externalReference r:id="rId12"/>
    <externalReference r:id="rId13"/>
    <externalReference r:id="rId14"/>
  </externalReferences>
  <definedNames>
    <definedName name="_xlnm.Print_Area" localSheetId="0">'1号様式'!$B$1:$S$33</definedName>
    <definedName name="_xlnm.Print_Area" localSheetId="3">'2号様式'!$A$1:$N$34</definedName>
    <definedName name="_xlnm.Print_Area" localSheetId="4">'3号様式'!$A$1:$M$22</definedName>
    <definedName name="_xlnm.Print_Area" localSheetId="1">第1号別紙!$A$2:$H$60</definedName>
    <definedName name="_xlnm.Print_Area" localSheetId="5">'第3-2'!$A$1:$K$39</definedName>
    <definedName name="_xlnm.Print_Area" localSheetId="6">'第3-3'!$A$1:$Q$25</definedName>
    <definedName name="_xlnm.Print_Area" localSheetId="9">'第3-6'!$A$1:$AJ$25</definedName>
    <definedName name="test">[1]選択肢!#REF!</definedName>
    <definedName name="該当無し">[2]選択肢!#REF!</definedName>
    <definedName name="業種リスト">[2]産業分類!$A$2:$T$2</definedName>
    <definedName name="種類">[3]基本!$F$173:$F$174</definedName>
    <definedName name="別1その2">[4]対策!$K$2:$K$9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 l="1"/>
  <c r="H15" i="4"/>
  <c r="F15" i="4"/>
  <c r="H27" i="6"/>
  <c r="H32" i="6"/>
  <c r="J32" i="6" s="1"/>
  <c r="I39" i="6"/>
  <c r="H39" i="6"/>
  <c r="J39" i="6" s="1"/>
  <c r="I38" i="6"/>
  <c r="J38" i="6" s="1"/>
  <c r="H38" i="6"/>
  <c r="I37" i="6"/>
  <c r="H37" i="6"/>
  <c r="J37" i="6" s="1"/>
  <c r="I36" i="6"/>
  <c r="H36" i="6"/>
  <c r="J36" i="6" s="1"/>
  <c r="J35" i="6"/>
  <c r="I35" i="6"/>
  <c r="H35" i="6"/>
  <c r="I34" i="6"/>
  <c r="H34" i="6"/>
  <c r="J34" i="6" s="1"/>
  <c r="I33" i="6"/>
  <c r="H33" i="6"/>
  <c r="J33" i="6" s="1"/>
  <c r="I32" i="6"/>
  <c r="I31" i="6"/>
  <c r="H31" i="6"/>
  <c r="J31" i="6" s="1"/>
  <c r="I30" i="6"/>
  <c r="H30" i="6"/>
  <c r="J30" i="6" s="1"/>
  <c r="J29" i="6"/>
  <c r="I29" i="6"/>
  <c r="H29" i="6"/>
  <c r="I28" i="6"/>
  <c r="H28" i="6"/>
  <c r="J28" i="6" s="1"/>
  <c r="I27" i="6"/>
  <c r="J27" i="6" s="1"/>
  <c r="H22" i="6"/>
  <c r="H17" i="6"/>
  <c r="H10" i="6"/>
  <c r="J10" i="6" s="1"/>
  <c r="H11" i="6"/>
  <c r="H12" i="6"/>
  <c r="J12" i="6" s="1"/>
  <c r="H13" i="6"/>
  <c r="J13" i="6" s="1"/>
  <c r="I22" i="6"/>
  <c r="J22" i="6" s="1"/>
  <c r="J21" i="6"/>
  <c r="I21" i="6"/>
  <c r="H21" i="6"/>
  <c r="I20" i="6"/>
  <c r="H20" i="6"/>
  <c r="J20" i="6" s="1"/>
  <c r="I19" i="6"/>
  <c r="J19" i="6" s="1"/>
  <c r="H19" i="6"/>
  <c r="I18" i="6"/>
  <c r="H18" i="6"/>
  <c r="J18" i="6" s="1"/>
  <c r="I17" i="6"/>
  <c r="J17" i="6" s="1"/>
  <c r="I16" i="6"/>
  <c r="H16" i="6"/>
  <c r="J16" i="6" s="1"/>
  <c r="J14" i="6"/>
  <c r="I14" i="6"/>
  <c r="H14" i="6"/>
  <c r="I13" i="6"/>
  <c r="I12" i="6"/>
  <c r="J11" i="6"/>
  <c r="I11" i="6"/>
  <c r="I10" i="6"/>
  <c r="H15" i="6"/>
  <c r="I15" i="6"/>
  <c r="J15" i="6"/>
  <c r="F8" i="5"/>
  <c r="F7" i="5"/>
  <c r="F6" i="5"/>
  <c r="C3" i="2"/>
  <c r="C19" i="4"/>
  <c r="I24" i="4"/>
  <c r="C24" i="4"/>
  <c r="C21" i="4"/>
  <c r="Q23" i="8" l="1"/>
  <c r="P23" i="8"/>
  <c r="O23" i="8"/>
  <c r="N23" i="8"/>
  <c r="M23" i="8"/>
  <c r="L23" i="8"/>
  <c r="K23" i="8"/>
  <c r="J23" i="8"/>
  <c r="I23" i="8"/>
  <c r="H23" i="8"/>
  <c r="G23" i="8"/>
  <c r="F23" i="8"/>
  <c r="Q22" i="8"/>
  <c r="P22" i="8"/>
  <c r="O22" i="8"/>
  <c r="N22" i="8"/>
  <c r="M22" i="8"/>
  <c r="L22" i="8"/>
  <c r="K22" i="8"/>
  <c r="J22" i="8"/>
  <c r="I22" i="8"/>
  <c r="H22" i="8"/>
  <c r="G22" i="8"/>
  <c r="F22" i="8"/>
  <c r="Q21" i="8"/>
  <c r="P21" i="8"/>
  <c r="O21" i="8"/>
  <c r="N21" i="8"/>
  <c r="M21" i="8"/>
  <c r="L21" i="8"/>
  <c r="K21" i="8"/>
  <c r="J21" i="8"/>
  <c r="I21" i="8"/>
  <c r="H21" i="8"/>
  <c r="G21" i="8"/>
  <c r="F21" i="8"/>
  <c r="Q20" i="8"/>
  <c r="P20" i="8"/>
  <c r="O20" i="8"/>
  <c r="N20" i="8"/>
  <c r="M20" i="8"/>
  <c r="L20" i="8"/>
  <c r="K20" i="8"/>
  <c r="J20" i="8"/>
  <c r="I20" i="8"/>
  <c r="H20" i="8"/>
  <c r="G20" i="8"/>
  <c r="F20" i="8"/>
  <c r="Q19" i="8"/>
  <c r="P19" i="8"/>
  <c r="O19" i="8"/>
  <c r="N19" i="8"/>
  <c r="M19" i="8"/>
  <c r="L19" i="8"/>
  <c r="K19" i="8"/>
  <c r="J19" i="8"/>
  <c r="I19" i="8"/>
  <c r="H19" i="8"/>
  <c r="G19" i="8"/>
  <c r="F19" i="8"/>
  <c r="Q18" i="8"/>
  <c r="P18" i="8"/>
  <c r="O18" i="8"/>
  <c r="N18" i="8"/>
  <c r="M18" i="8"/>
  <c r="L18" i="8"/>
  <c r="K18" i="8"/>
  <c r="J18" i="8"/>
  <c r="I18" i="8"/>
  <c r="H18" i="8"/>
  <c r="G18" i="8"/>
  <c r="F18" i="8"/>
  <c r="R17" i="8"/>
  <c r="R23" i="8" s="1"/>
  <c r="R16" i="8"/>
  <c r="R15" i="8"/>
  <c r="R22" i="8" s="1"/>
  <c r="R14" i="8"/>
  <c r="R13" i="8"/>
  <c r="R12" i="8"/>
  <c r="R21" i="8" s="1"/>
  <c r="R11" i="8"/>
  <c r="R10" i="8"/>
  <c r="R20" i="8" s="1"/>
  <c r="R9" i="8"/>
  <c r="R19" i="8" s="1"/>
  <c r="R8" i="8"/>
  <c r="R7" i="8"/>
  <c r="R6" i="8"/>
  <c r="R18" i="8" s="1"/>
  <c r="N25" i="7"/>
  <c r="M25" i="7"/>
  <c r="F25" i="7"/>
  <c r="E25" i="7"/>
  <c r="Q24" i="7"/>
  <c r="P24" i="7"/>
  <c r="O24" i="7"/>
  <c r="N24" i="7"/>
  <c r="M24" i="7"/>
  <c r="L24" i="7"/>
  <c r="K24" i="7"/>
  <c r="J24" i="7"/>
  <c r="I24" i="7"/>
  <c r="H24" i="7"/>
  <c r="G24" i="7"/>
  <c r="F24" i="7"/>
  <c r="E24" i="7"/>
  <c r="Q23" i="7"/>
  <c r="Q22" i="7"/>
  <c r="Q21" i="7"/>
  <c r="Q20" i="7"/>
  <c r="Q19" i="7"/>
  <c r="Q18" i="7"/>
  <c r="Q17" i="7"/>
  <c r="Q16" i="7"/>
  <c r="Q15" i="7"/>
  <c r="Q14" i="7"/>
  <c r="Q13" i="7"/>
  <c r="Q12" i="7"/>
  <c r="P10" i="7"/>
  <c r="P25" i="7" s="1"/>
  <c r="O10" i="7"/>
  <c r="O25" i="7" s="1"/>
  <c r="N10" i="7"/>
  <c r="M10" i="7"/>
  <c r="L10" i="7"/>
  <c r="L25" i="7" s="1"/>
  <c r="K10" i="7"/>
  <c r="K25" i="7" s="1"/>
  <c r="J10" i="7"/>
  <c r="J25" i="7" s="1"/>
  <c r="I10" i="7"/>
  <c r="I25" i="7" s="1"/>
  <c r="H10" i="7"/>
  <c r="H25" i="7" s="1"/>
  <c r="G10" i="7"/>
  <c r="G25" i="7" s="1"/>
  <c r="F10" i="7"/>
  <c r="E10" i="7"/>
  <c r="Q9" i="7"/>
  <c r="Q8" i="7"/>
  <c r="Q7" i="7"/>
  <c r="Q6" i="7"/>
  <c r="Q10" i="7" s="1"/>
  <c r="Q25" i="7" s="1"/>
  <c r="K39" i="6"/>
  <c r="K38" i="6"/>
  <c r="K37" i="6"/>
  <c r="K36" i="6"/>
  <c r="K35" i="6"/>
  <c r="K34" i="6"/>
  <c r="K33" i="6"/>
  <c r="K32" i="6"/>
  <c r="K31" i="6"/>
  <c r="K30" i="6"/>
  <c r="K29" i="6"/>
  <c r="K28" i="6"/>
  <c r="K27" i="6"/>
  <c r="F53" i="2"/>
  <c r="F52" i="2"/>
  <c r="F51" i="2"/>
  <c r="F50" i="2"/>
  <c r="F48" i="2"/>
  <c r="F47" i="2"/>
  <c r="F46" i="2"/>
  <c r="F45" i="2"/>
  <c r="F44" i="2"/>
  <c r="F43" i="2"/>
  <c r="F42" i="2" s="1"/>
  <c r="H40" i="2"/>
  <c r="F36" i="2"/>
  <c r="F35" i="2"/>
  <c r="F34" i="2"/>
  <c r="F33" i="2"/>
  <c r="F32" i="2" s="1"/>
  <c r="G32" i="2" s="1"/>
  <c r="F28" i="2"/>
  <c r="F27" i="2"/>
  <c r="F24" i="2" s="1"/>
  <c r="G24" i="2" s="1"/>
  <c r="F26" i="2"/>
  <c r="F25" i="2"/>
  <c r="F20" i="2"/>
  <c r="F19" i="2"/>
  <c r="F18" i="2"/>
  <c r="F17" i="2"/>
  <c r="F15" i="2"/>
  <c r="F14" i="2"/>
  <c r="F13" i="2"/>
  <c r="F12" i="2"/>
  <c r="F11" i="2"/>
  <c r="F10" i="2"/>
  <c r="F9" i="2"/>
  <c r="F16" i="2" l="1"/>
  <c r="G16" i="2" s="1"/>
  <c r="F8" i="2"/>
  <c r="G8" i="2" s="1"/>
  <c r="G40" i="2" s="1"/>
  <c r="G41" i="2" s="1"/>
  <c r="F49" i="2"/>
  <c r="F54" i="2" s="1"/>
  <c r="F40" i="2" l="1"/>
  <c r="D55" i="2" s="1"/>
  <c r="D56" i="2" l="1"/>
  <c r="D58" i="2" s="1"/>
</calcChain>
</file>

<file path=xl/comments1.xml><?xml version="1.0" encoding="utf-8"?>
<comments xmlns="http://schemas.openxmlformats.org/spreadsheetml/2006/main">
  <authors>
    <author>作成者</author>
  </authors>
  <commentList>
    <comment ref="D9" authorId="0" shapeId="0">
      <text>
        <r>
          <rPr>
            <sz val="9"/>
            <color indexed="81"/>
            <rFont val="MS P ゴシック"/>
            <family val="3"/>
            <charset val="128"/>
          </rPr>
          <t>単価の記入では、</t>
        </r>
        <r>
          <rPr>
            <b/>
            <u/>
            <sz val="9"/>
            <color indexed="81"/>
            <rFont val="MS P ゴシック"/>
            <family val="3"/>
            <charset val="128"/>
          </rPr>
          <t>小数点以下3桁まで入力</t>
        </r>
        <r>
          <rPr>
            <sz val="9"/>
            <color indexed="81"/>
            <rFont val="MS P ゴシック"/>
            <family val="3"/>
            <charset val="128"/>
          </rPr>
          <t xml:space="preserve">してください。
</t>
        </r>
      </text>
    </comment>
  </commentList>
</comments>
</file>

<file path=xl/sharedStrings.xml><?xml version="1.0" encoding="utf-8"?>
<sst xmlns="http://schemas.openxmlformats.org/spreadsheetml/2006/main" count="418" uniqueCount="249">
  <si>
    <t xml:space="preserve">第１号様式（第８条関係)  </t>
    <phoneticPr fontId="6"/>
  </si>
  <si>
    <t>令和</t>
    <rPh sb="0" eb="2">
      <t>レイワ</t>
    </rPh>
    <phoneticPr fontId="5"/>
  </si>
  <si>
    <t>年</t>
    <rPh sb="0" eb="1">
      <t>ネン</t>
    </rPh>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</si>
  <si>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</si>
  <si>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</si>
  <si>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t>公益財団法人　東京都環境公社</t>
    <rPh sb="0" eb="2">
      <t>コウエキ</t>
    </rPh>
    <phoneticPr fontId="6"/>
  </si>
  <si>
    <t>理事長　殿</t>
    <phoneticPr fontId="6"/>
  </si>
  <si>
    <t>（助成対象事業者）</t>
    <rPh sb="1" eb="3">
      <t>ジョセイ</t>
    </rPh>
    <rPh sb="3" eb="5">
      <t>タイショウ</t>
    </rPh>
    <phoneticPr fontId="6"/>
  </si>
  <si>
    <r>
      <rPr>
        <sz val="11"/>
        <color indexed="8"/>
        <rFont val="ＭＳ Ｐ明朝"/>
        <family val="1"/>
        <charset val="128"/>
      </rPr>
      <t>住　所</t>
    </r>
  </si>
  <si>
    <t>〒</t>
    <phoneticPr fontId="8"/>
  </si>
  <si>
    <t>－</t>
    <phoneticPr fontId="6"/>
  </si>
  <si>
    <t>－</t>
    <phoneticPr fontId="8"/>
  </si>
  <si>
    <t>会社名</t>
    <rPh sb="0" eb="3">
      <t>カイシャメイ</t>
    </rPh>
    <phoneticPr fontId="6"/>
  </si>
  <si>
    <t>代表者名</t>
    <rPh sb="0" eb="3">
      <t>ダイヒョウシャ</t>
    </rPh>
    <rPh sb="3" eb="4">
      <t>メイ</t>
    </rPh>
    <phoneticPr fontId="6"/>
  </si>
  <si>
    <t>（リース事業者等）</t>
    <rPh sb="4" eb="7">
      <t>ジギョウシャ</t>
    </rPh>
    <rPh sb="7" eb="8">
      <t>トウ</t>
    </rPh>
    <phoneticPr fontId="5"/>
  </si>
  <si>
    <t>住　所</t>
  </si>
  <si>
    <t>会社名</t>
  </si>
  <si>
    <t>助成金交付申請書</t>
    <rPh sb="0" eb="3">
      <t>ジョセイキン</t>
    </rPh>
    <rPh sb="2" eb="3">
      <t>キン</t>
    </rPh>
    <phoneticPr fontId="6"/>
  </si>
  <si>
    <t>　地域熱供給事業における脱炭素対策先導事業助成金交付要綱（令和５年８月17日付５都環公地温第1860号） 第８条の規定に基づき、助成金の交付について関係書類を添えて、次のとおり申請します。</t>
    <phoneticPr fontId="5"/>
  </si>
  <si>
    <t>記</t>
    <rPh sb="0" eb="1">
      <t>キ</t>
    </rPh>
    <phoneticPr fontId="6"/>
  </si>
  <si>
    <t>事業の名称</t>
    <rPh sb="0" eb="2">
      <t>ジギョウ</t>
    </rPh>
    <phoneticPr fontId="6"/>
  </si>
  <si>
    <t>事業所所在地</t>
    <rPh sb="0" eb="3">
      <t>ジギョウショ</t>
    </rPh>
    <rPh sb="3" eb="5">
      <t>ショザイ</t>
    </rPh>
    <rPh sb="5" eb="6">
      <t>チ</t>
    </rPh>
    <phoneticPr fontId="5"/>
  </si>
  <si>
    <t>（住　所）</t>
    <rPh sb="1" eb="2">
      <t>ジュウ</t>
    </rPh>
    <rPh sb="3" eb="4">
      <t>ショ</t>
    </rPh>
    <phoneticPr fontId="5"/>
  </si>
  <si>
    <t>（名　称）</t>
    <rPh sb="1" eb="2">
      <t>ナ</t>
    </rPh>
    <rPh sb="3" eb="4">
      <t>ショウ</t>
    </rPh>
    <phoneticPr fontId="5"/>
  </si>
  <si>
    <t>助成金交付申請額等</t>
    <rPh sb="0" eb="2">
      <t>ジョセイ</t>
    </rPh>
    <rPh sb="2" eb="3">
      <t>キン</t>
    </rPh>
    <rPh sb="8" eb="9">
      <t>トウ</t>
    </rPh>
    <phoneticPr fontId="6"/>
  </si>
  <si>
    <t>(1) 助成対象事業に要する経費</t>
    <rPh sb="4" eb="6">
      <t>ジョセイ</t>
    </rPh>
    <rPh sb="6" eb="8">
      <t>タイショウ</t>
    </rPh>
    <rPh sb="8" eb="10">
      <t>ジギョウ</t>
    </rPh>
    <phoneticPr fontId="6"/>
  </si>
  <si>
    <t>円</t>
    <rPh sb="0" eb="1">
      <t>エン</t>
    </rPh>
    <phoneticPr fontId="5"/>
  </si>
  <si>
    <t>(1)の事業に要する経費</t>
    <rPh sb="4" eb="6">
      <t>ジギョウ</t>
    </rPh>
    <rPh sb="7" eb="8">
      <t>ヨウ</t>
    </rPh>
    <rPh sb="10" eb="12">
      <t>ケイヒ</t>
    </rPh>
    <phoneticPr fontId="5"/>
  </si>
  <si>
    <t>(2) 他助成金等受給（予定）額</t>
    <rPh sb="4" eb="5">
      <t>タ</t>
    </rPh>
    <rPh sb="5" eb="7">
      <t>ジョセイ</t>
    </rPh>
    <rPh sb="7" eb="8">
      <t>キン</t>
    </rPh>
    <rPh sb="8" eb="9">
      <t>トウ</t>
    </rPh>
    <rPh sb="9" eb="11">
      <t>ジュキュウ</t>
    </rPh>
    <rPh sb="12" eb="14">
      <t>ヨテイ</t>
    </rPh>
    <rPh sb="15" eb="16">
      <t>ガク</t>
    </rPh>
    <phoneticPr fontId="5"/>
  </si>
  <si>
    <t>円</t>
    <rPh sb="0" eb="1">
      <t>エン</t>
    </rPh>
    <phoneticPr fontId="6"/>
  </si>
  <si>
    <t>他の助成金又は補助金を受給又は需給予定の場合は、当該金額（その他執行団体等の補助金・助成金を申請しない場合は「0」）</t>
    <rPh sb="11" eb="13">
      <t>ジュキュウ</t>
    </rPh>
    <rPh sb="13" eb="14">
      <t>マタ</t>
    </rPh>
    <rPh sb="15" eb="17">
      <t>ジュキュウ</t>
    </rPh>
    <rPh sb="17" eb="19">
      <t>ヨテイ</t>
    </rPh>
    <rPh sb="20" eb="22">
      <t>バアイ</t>
    </rPh>
    <rPh sb="24" eb="26">
      <t>トウガイ</t>
    </rPh>
    <rPh sb="26" eb="28">
      <t>キンガク</t>
    </rPh>
    <phoneticPr fontId="5"/>
  </si>
  <si>
    <t>(3) 助成対象経費</t>
    <phoneticPr fontId="6"/>
  </si>
  <si>
    <t>(2)助成事業に要する経費から(3)他助成金等受給（予定）額を減じた額</t>
    <rPh sb="31" eb="32">
      <t>ゲン</t>
    </rPh>
    <rPh sb="34" eb="35">
      <t>ガク</t>
    </rPh>
    <phoneticPr fontId="5"/>
  </si>
  <si>
    <t>(4) 助成金交付申請額</t>
    <phoneticPr fontId="6"/>
  </si>
  <si>
    <t>(4)助成対象経費に該当の助成率を乗じた額又は該当の助成限度額のうち、いずれか低い額</t>
    <phoneticPr fontId="5"/>
  </si>
  <si>
    <t xml:space="preserve">会社名 </t>
    <rPh sb="0" eb="2">
      <t>カイシャ</t>
    </rPh>
    <rPh sb="2" eb="3">
      <t>ナ</t>
    </rPh>
    <phoneticPr fontId="6"/>
  </si>
  <si>
    <t>総括的連絡先</t>
    <rPh sb="0" eb="2">
      <t>ソウカツ</t>
    </rPh>
    <rPh sb="2" eb="3">
      <t>テキ</t>
    </rPh>
    <rPh sb="3" eb="5">
      <t>レンラク</t>
    </rPh>
    <rPh sb="5" eb="6">
      <t>サキ</t>
    </rPh>
    <phoneticPr fontId="6"/>
  </si>
  <si>
    <t>部課名</t>
    <rPh sb="0" eb="2">
      <t>ブカ</t>
    </rPh>
    <rPh sb="2" eb="3">
      <t>ナ</t>
    </rPh>
    <phoneticPr fontId="6"/>
  </si>
  <si>
    <t>担当者氏名</t>
    <rPh sb="0" eb="3">
      <t>タントウシャ</t>
    </rPh>
    <rPh sb="3" eb="5">
      <t>シメイ</t>
    </rPh>
    <phoneticPr fontId="6"/>
  </si>
  <si>
    <t>（電話番号</t>
    <phoneticPr fontId="6"/>
  </si>
  <si>
    <t>)</t>
    <phoneticPr fontId="5"/>
  </si>
  <si>
    <t>（携帯電話</t>
    <phoneticPr fontId="6"/>
  </si>
  <si>
    <t>（Eメール</t>
    <phoneticPr fontId="6"/>
  </si>
  <si>
    <t>消費税率：</t>
    <rPh sb="0" eb="3">
      <t>ショウヒゼイ</t>
    </rPh>
    <rPh sb="3" eb="4">
      <t>リツ</t>
    </rPh>
    <phoneticPr fontId="6"/>
  </si>
  <si>
    <t>％</t>
    <phoneticPr fontId="6"/>
  </si>
  <si>
    <t>第1号様式：別紙</t>
    <rPh sb="0" eb="1">
      <t>ダイ</t>
    </rPh>
    <rPh sb="2" eb="3">
      <t>ゴウ</t>
    </rPh>
    <rPh sb="3" eb="5">
      <t>ヨウシキ</t>
    </rPh>
    <rPh sb="6" eb="8">
      <t>ベッシ</t>
    </rPh>
    <phoneticPr fontId="6"/>
  </si>
  <si>
    <t>事業者名</t>
    <rPh sb="0" eb="3">
      <t>ジギョウシャ</t>
    </rPh>
    <rPh sb="3" eb="4">
      <t>ナ</t>
    </rPh>
    <phoneticPr fontId="6"/>
  </si>
  <si>
    <t>交付金申請内訳書</t>
    <rPh sb="0" eb="3">
      <t>コウフキン</t>
    </rPh>
    <rPh sb="3" eb="5">
      <t>シンセイ</t>
    </rPh>
    <rPh sb="5" eb="8">
      <t>ウチワケショ</t>
    </rPh>
    <phoneticPr fontId="6"/>
  </si>
  <si>
    <t>設備区分</t>
    <rPh sb="0" eb="2">
      <t>セツビ</t>
    </rPh>
    <rPh sb="2" eb="4">
      <t>クブン</t>
    </rPh>
    <phoneticPr fontId="6"/>
  </si>
  <si>
    <t>①助成事業に要する経費　　
（千円）</t>
    <rPh sb="1" eb="3">
      <t>ジョセイ</t>
    </rPh>
    <rPh sb="3" eb="5">
      <t>ジギョウ</t>
    </rPh>
    <rPh sb="6" eb="7">
      <t>ヨウ</t>
    </rPh>
    <rPh sb="9" eb="11">
      <t>ケイヒ</t>
    </rPh>
    <rPh sb="15" eb="16">
      <t>セン</t>
    </rPh>
    <rPh sb="16" eb="17">
      <t>エン</t>
    </rPh>
    <phoneticPr fontId="6"/>
  </si>
  <si>
    <t>②助成対象
経費
（千円）</t>
    <rPh sb="1" eb="3">
      <t>ジョセイ</t>
    </rPh>
    <rPh sb="3" eb="5">
      <t>タイショウ</t>
    </rPh>
    <rPh sb="6" eb="8">
      <t>ケイヒ</t>
    </rPh>
    <rPh sb="10" eb="12">
      <t>センエン</t>
    </rPh>
    <phoneticPr fontId="6"/>
  </si>
  <si>
    <t>③本助成金以外の助成金又は給付金の額（千円）</t>
    <rPh sb="1" eb="5">
      <t>ホンジョセイキン</t>
    </rPh>
    <rPh sb="5" eb="7">
      <t>イガイ</t>
    </rPh>
    <rPh sb="8" eb="11">
      <t>ジョセイキン</t>
    </rPh>
    <rPh sb="11" eb="12">
      <t>マタ</t>
    </rPh>
    <rPh sb="13" eb="16">
      <t>キュウフキン</t>
    </rPh>
    <rPh sb="17" eb="18">
      <t>ガク</t>
    </rPh>
    <rPh sb="19" eb="21">
      <t>センエン</t>
    </rPh>
    <phoneticPr fontId="5"/>
  </si>
  <si>
    <t>単価</t>
    <rPh sb="0" eb="2">
      <t>タンカ</t>
    </rPh>
    <phoneticPr fontId="6"/>
  </si>
  <si>
    <t>数量</t>
    <rPh sb="0" eb="2">
      <t>スウリョウ</t>
    </rPh>
    <phoneticPr fontId="6"/>
  </si>
  <si>
    <t>経費</t>
    <rPh sb="0" eb="2">
      <t>ケイヒ</t>
    </rPh>
    <phoneticPr fontId="6"/>
  </si>
  <si>
    <t>助成対象設備</t>
    <rPh sb="0" eb="2">
      <t>ジョセイ</t>
    </rPh>
    <rPh sb="2" eb="4">
      <t>タイショウ</t>
    </rPh>
    <rPh sb="4" eb="6">
      <t>セツビ</t>
    </rPh>
    <phoneticPr fontId="6"/>
  </si>
  <si>
    <t>空冷チラー設備設置</t>
    <rPh sb="0" eb="2">
      <t>クウレイ</t>
    </rPh>
    <rPh sb="5" eb="7">
      <t>セツビ</t>
    </rPh>
    <rPh sb="7" eb="9">
      <t>セッチ</t>
    </rPh>
    <phoneticPr fontId="5"/>
  </si>
  <si>
    <t>－</t>
  </si>
  <si>
    <t>空冷チラー設備</t>
    <rPh sb="0" eb="2">
      <t>クウレイ</t>
    </rPh>
    <rPh sb="5" eb="7">
      <t>セツビ</t>
    </rPh>
    <phoneticPr fontId="5"/>
  </si>
  <si>
    <t>空冷チラー設置工事費</t>
    <rPh sb="0" eb="2">
      <t>クウレイ</t>
    </rPh>
    <rPh sb="5" eb="7">
      <t>セッチ</t>
    </rPh>
    <rPh sb="7" eb="10">
      <t>コウジヒ</t>
    </rPh>
    <phoneticPr fontId="5"/>
  </si>
  <si>
    <t>水冷冷凍機設備設置</t>
    <rPh sb="0" eb="2">
      <t>スイレイ</t>
    </rPh>
    <rPh sb="2" eb="5">
      <t>レイトウキ</t>
    </rPh>
    <rPh sb="5" eb="9">
      <t>セツビセッチ</t>
    </rPh>
    <phoneticPr fontId="5"/>
  </si>
  <si>
    <t>水冷冷凍機設備</t>
    <rPh sb="0" eb="5">
      <t>スイレイレイトウキ</t>
    </rPh>
    <rPh sb="5" eb="7">
      <t>セツビ</t>
    </rPh>
    <phoneticPr fontId="5"/>
  </si>
  <si>
    <t>冷却塔設備</t>
    <rPh sb="0" eb="3">
      <t>レイキャクトウ</t>
    </rPh>
    <rPh sb="3" eb="5">
      <t>セツビ</t>
    </rPh>
    <phoneticPr fontId="5"/>
  </si>
  <si>
    <t>付帯設備</t>
    <rPh sb="0" eb="4">
      <t>フタイセツビ</t>
    </rPh>
    <phoneticPr fontId="5"/>
  </si>
  <si>
    <t>水冷冷凍機設置工事</t>
    <rPh sb="0" eb="5">
      <t>スイレイレイトウキ</t>
    </rPh>
    <rPh sb="5" eb="7">
      <t>セッチ</t>
    </rPh>
    <rPh sb="7" eb="9">
      <t>コウジ</t>
    </rPh>
    <phoneticPr fontId="5"/>
  </si>
  <si>
    <t>ターボ冷凍機設備設置</t>
    <rPh sb="3" eb="6">
      <t>レイトウキ</t>
    </rPh>
    <rPh sb="6" eb="10">
      <t>セツビセッチ</t>
    </rPh>
    <phoneticPr fontId="5"/>
  </si>
  <si>
    <t>ターボ冷凍機設備</t>
    <rPh sb="3" eb="6">
      <t>レイトウキ</t>
    </rPh>
    <rPh sb="6" eb="8">
      <t>セツビ</t>
    </rPh>
    <phoneticPr fontId="5"/>
  </si>
  <si>
    <t>ターボ冷凍機設置工事</t>
    <rPh sb="3" eb="6">
      <t>レイトウキ</t>
    </rPh>
    <rPh sb="6" eb="8">
      <t>セッチ</t>
    </rPh>
    <rPh sb="8" eb="10">
      <t>コウジ</t>
    </rPh>
    <phoneticPr fontId="5"/>
  </si>
  <si>
    <t>地域熱供給設備設計</t>
    <rPh sb="0" eb="5">
      <t>チイキネツキョウキュウ</t>
    </rPh>
    <rPh sb="5" eb="7">
      <t>セツビ</t>
    </rPh>
    <rPh sb="7" eb="9">
      <t>セッケイ</t>
    </rPh>
    <phoneticPr fontId="5"/>
  </si>
  <si>
    <t>地域熱供給設備詳細設計</t>
    <rPh sb="0" eb="5">
      <t>チイキネツキョウキュウ</t>
    </rPh>
    <rPh sb="5" eb="7">
      <t>セツビ</t>
    </rPh>
    <rPh sb="7" eb="11">
      <t>ショウサイセッケイ</t>
    </rPh>
    <phoneticPr fontId="5"/>
  </si>
  <si>
    <t>④助成対象経費合計</t>
    <rPh sb="1" eb="3">
      <t>ジョセイ</t>
    </rPh>
    <rPh sb="3" eb="5">
      <t>タイショウ</t>
    </rPh>
    <rPh sb="5" eb="7">
      <t>ケイヒ</t>
    </rPh>
    <rPh sb="7" eb="9">
      <t>ゴウケイ</t>
    </rPh>
    <phoneticPr fontId="6"/>
  </si>
  <si>
    <t>⑤交付申請額</t>
    <rPh sb="1" eb="3">
      <t>コウフ</t>
    </rPh>
    <rPh sb="3" eb="6">
      <t>シンセイガク</t>
    </rPh>
    <phoneticPr fontId="6"/>
  </si>
  <si>
    <t>千円</t>
    <rPh sb="0" eb="2">
      <t>センエン</t>
    </rPh>
    <phoneticPr fontId="5"/>
  </si>
  <si>
    <t>助成対象外設備</t>
    <rPh sb="0" eb="2">
      <t>ジョセイ</t>
    </rPh>
    <rPh sb="2" eb="4">
      <t>タイショウ</t>
    </rPh>
    <rPh sb="4" eb="5">
      <t>ガイ</t>
    </rPh>
    <rPh sb="5" eb="7">
      <t>セツビ</t>
    </rPh>
    <phoneticPr fontId="6"/>
  </si>
  <si>
    <t>その他工事費</t>
    <rPh sb="2" eb="3">
      <t>タ</t>
    </rPh>
    <rPh sb="3" eb="5">
      <t>コウジ</t>
    </rPh>
    <rPh sb="5" eb="6">
      <t>ヒ</t>
    </rPh>
    <phoneticPr fontId="6"/>
  </si>
  <si>
    <t>吸収式冷温水発生機設備</t>
    <rPh sb="0" eb="6">
      <t>キュウシュウシキレイオンスイ</t>
    </rPh>
    <rPh sb="6" eb="9">
      <t>ハッセイキ</t>
    </rPh>
    <rPh sb="9" eb="11">
      <t>セツビ</t>
    </rPh>
    <phoneticPr fontId="5"/>
  </si>
  <si>
    <t>吸収式冷温水発生機付帯設備</t>
    <rPh sb="0" eb="6">
      <t>キュウシュウシキレイオンスイ</t>
    </rPh>
    <rPh sb="6" eb="13">
      <t>ハッセイキフタイセツビ</t>
    </rPh>
    <phoneticPr fontId="5"/>
  </si>
  <si>
    <t>吸収式冷温水発生機設置工事</t>
    <rPh sb="0" eb="9">
      <t>キュウシュウシキレイオンスイハッセイキ</t>
    </rPh>
    <rPh sb="9" eb="11">
      <t>セッチ</t>
    </rPh>
    <rPh sb="11" eb="13">
      <t>コウジ</t>
    </rPh>
    <phoneticPr fontId="5"/>
  </si>
  <si>
    <t>地域熱供給区域拡大工事費</t>
    <rPh sb="0" eb="2">
      <t>チイキ</t>
    </rPh>
    <rPh sb="2" eb="3">
      <t>ネツ</t>
    </rPh>
    <rPh sb="3" eb="5">
      <t>キョウキュウ</t>
    </rPh>
    <rPh sb="5" eb="7">
      <t>クイキ</t>
    </rPh>
    <rPh sb="7" eb="9">
      <t>カクダイ</t>
    </rPh>
    <rPh sb="9" eb="12">
      <t>コウジヒ</t>
    </rPh>
    <phoneticPr fontId="5"/>
  </si>
  <si>
    <t>熱供給パイプライン設備設置工事</t>
    <rPh sb="0" eb="3">
      <t>ネツキョウキュウ</t>
    </rPh>
    <rPh sb="9" eb="11">
      <t>セツビ</t>
    </rPh>
    <rPh sb="11" eb="13">
      <t>セッチ</t>
    </rPh>
    <rPh sb="13" eb="15">
      <t>コウジ</t>
    </rPh>
    <phoneticPr fontId="5"/>
  </si>
  <si>
    <t>助成対象外経費合計</t>
    <rPh sb="0" eb="9">
      <t>ジョセイタイショウガイケイヒゴウケイ</t>
    </rPh>
    <phoneticPr fontId="6"/>
  </si>
  <si>
    <t>総計</t>
    <rPh sb="0" eb="1">
      <t>ソウ</t>
    </rPh>
    <phoneticPr fontId="6"/>
  </si>
  <si>
    <t>消費税等相当額</t>
    <rPh sb="0" eb="3">
      <t>ショウヒゼイ</t>
    </rPh>
    <rPh sb="3" eb="4">
      <t>トウ</t>
    </rPh>
    <rPh sb="4" eb="6">
      <t>ソウトウ</t>
    </rPh>
    <rPh sb="6" eb="7">
      <t>ガク</t>
    </rPh>
    <phoneticPr fontId="6"/>
  </si>
  <si>
    <t>推定総工事金額</t>
    <rPh sb="0" eb="2">
      <t>スイテイ</t>
    </rPh>
    <rPh sb="2" eb="3">
      <t>ソウ</t>
    </rPh>
    <rPh sb="3" eb="5">
      <t>コウジ</t>
    </rPh>
    <rPh sb="5" eb="7">
      <t>キンガク</t>
    </rPh>
    <phoneticPr fontId="6"/>
  </si>
  <si>
    <t>（助成事業に要する経費）</t>
    <rPh sb="1" eb="3">
      <t>ジョセイ</t>
    </rPh>
    <rPh sb="3" eb="5">
      <t>ジギョウ</t>
    </rPh>
    <rPh sb="6" eb="7">
      <t>ヨウ</t>
    </rPh>
    <rPh sb="9" eb="11">
      <t>ケイヒ</t>
    </rPh>
    <phoneticPr fontId="6"/>
  </si>
  <si>
    <t>Version</t>
    <phoneticPr fontId="6"/>
  </si>
  <si>
    <t>2023-07-10</t>
    <phoneticPr fontId="6"/>
  </si>
  <si>
    <t>（日本産業規格A列4番）</t>
    <rPh sb="1" eb="3">
      <t>ニホン</t>
    </rPh>
    <rPh sb="3" eb="5">
      <t>サンギョウ</t>
    </rPh>
    <rPh sb="5" eb="7">
      <t>キカク</t>
    </rPh>
    <rPh sb="8" eb="9">
      <t>レツ</t>
    </rPh>
    <rPh sb="10" eb="11">
      <t>バン</t>
    </rPh>
    <phoneticPr fontId="6"/>
  </si>
  <si>
    <t>（注）②の額が実施要綱第4条の第1項（5）に定める助成金額の限度額を超える時は、限度額を記入すること。</t>
    <rPh sb="1" eb="2">
      <t>チュウ</t>
    </rPh>
    <rPh sb="5" eb="6">
      <t>ガク</t>
    </rPh>
    <rPh sb="7" eb="9">
      <t>ジッシ</t>
    </rPh>
    <rPh sb="9" eb="11">
      <t>ヨウコウ</t>
    </rPh>
    <rPh sb="11" eb="12">
      <t>ダイ</t>
    </rPh>
    <rPh sb="13" eb="14">
      <t>ジョウ</t>
    </rPh>
    <rPh sb="15" eb="16">
      <t>ダイ</t>
    </rPh>
    <rPh sb="17" eb="18">
      <t>コウ</t>
    </rPh>
    <rPh sb="22" eb="23">
      <t>サダ</t>
    </rPh>
    <rPh sb="25" eb="27">
      <t>ジョセイ</t>
    </rPh>
    <rPh sb="27" eb="29">
      <t>キンガク</t>
    </rPh>
    <rPh sb="30" eb="32">
      <t>ゲンド</t>
    </rPh>
    <rPh sb="32" eb="33">
      <t>ガク</t>
    </rPh>
    <rPh sb="34" eb="35">
      <t>コ</t>
    </rPh>
    <rPh sb="37" eb="38">
      <t>トキ</t>
    </rPh>
    <rPh sb="40" eb="42">
      <t>ゲンド</t>
    </rPh>
    <rPh sb="42" eb="43">
      <t>ガク</t>
    </rPh>
    <rPh sb="44" eb="46">
      <t>キニュウ</t>
    </rPh>
    <phoneticPr fontId="6"/>
  </si>
  <si>
    <r>
      <t>注-1）</t>
    </r>
    <r>
      <rPr>
        <sz val="10.5"/>
        <color indexed="62"/>
        <rFont val="ＭＳ Ｐ明朝"/>
        <family val="1"/>
        <charset val="128"/>
      </rPr>
      <t>水色</t>
    </r>
    <r>
      <rPr>
        <sz val="10.5"/>
        <color indexed="8"/>
        <rFont val="ＭＳ Ｐ明朝"/>
        <family val="1"/>
        <charset val="128"/>
      </rPr>
      <t>で着色した部分に工事名や機器名を記入下さい。　</t>
    </r>
    <rPh sb="0" eb="1">
      <t>チュウ</t>
    </rPh>
    <phoneticPr fontId="6"/>
  </si>
  <si>
    <r>
      <t>注-2）また</t>
    </r>
    <r>
      <rPr>
        <sz val="10.5"/>
        <color indexed="13"/>
        <rFont val="ＭＳ Ｐ明朝"/>
        <family val="1"/>
        <charset val="128"/>
      </rPr>
      <t>黄色</t>
    </r>
    <r>
      <rPr>
        <sz val="10.5"/>
        <color indexed="8"/>
        <rFont val="ＭＳ Ｐ明朝"/>
        <family val="1"/>
        <charset val="128"/>
      </rPr>
      <t>で着色した部分に単価・数良及び工事費を記載下さい。</t>
    </r>
    <rPh sb="0" eb="1">
      <t>チュウ</t>
    </rPh>
    <phoneticPr fontId="6"/>
  </si>
  <si>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6"/>
  </si>
  <si>
    <t>第1号様式：別紙「交付金申請内訳書」記入説明書</t>
    <rPh sb="0" eb="1">
      <t>ダイ</t>
    </rPh>
    <rPh sb="2" eb="3">
      <t>ゴウ</t>
    </rPh>
    <rPh sb="3" eb="5">
      <t>ヨウシキ</t>
    </rPh>
    <rPh sb="6" eb="8">
      <t>ベッシ</t>
    </rPh>
    <rPh sb="9" eb="12">
      <t>コウフキン</t>
    </rPh>
    <rPh sb="12" eb="14">
      <t>シンセイ</t>
    </rPh>
    <rPh sb="14" eb="17">
      <t>ウチワケショ</t>
    </rPh>
    <rPh sb="18" eb="20">
      <t>キニュウ</t>
    </rPh>
    <rPh sb="20" eb="22">
      <t>セツメイ</t>
    </rPh>
    <rPh sb="22" eb="23">
      <t>ショ</t>
    </rPh>
    <phoneticPr fontId="6"/>
  </si>
  <si>
    <t>＜全般＞</t>
    <rPh sb="1" eb="3">
      <t>ゼンパン</t>
    </rPh>
    <phoneticPr fontId="6"/>
  </si>
  <si>
    <t>1. 着色部以外のセルは保護が掛かっていますので、着色部のみ入力してください。</t>
    <rPh sb="3" eb="5">
      <t>チャクショク</t>
    </rPh>
    <rPh sb="5" eb="6">
      <t>ブ</t>
    </rPh>
    <rPh sb="6" eb="8">
      <t>イガイ</t>
    </rPh>
    <rPh sb="12" eb="14">
      <t>ホゴ</t>
    </rPh>
    <rPh sb="15" eb="16">
      <t>カ</t>
    </rPh>
    <rPh sb="25" eb="27">
      <t>チャクショク</t>
    </rPh>
    <rPh sb="27" eb="28">
      <t>ブ</t>
    </rPh>
    <rPh sb="30" eb="32">
      <t>ニュウリョク</t>
    </rPh>
    <phoneticPr fontId="6"/>
  </si>
  <si>
    <t>2.項目数が不足する場合は、クール・ネット東京のヘルプデスクにお問い合わせください。</t>
    <rPh sb="2" eb="5">
      <t>コウモクスウ</t>
    </rPh>
    <rPh sb="6" eb="8">
      <t>フソク</t>
    </rPh>
    <rPh sb="10" eb="12">
      <t>バアイ</t>
    </rPh>
    <rPh sb="21" eb="23">
      <t>トウキョウ</t>
    </rPh>
    <rPh sb="32" eb="33">
      <t>ト</t>
    </rPh>
    <rPh sb="34" eb="35">
      <t>ア</t>
    </rPh>
    <phoneticPr fontId="6"/>
  </si>
  <si>
    <t>　</t>
    <phoneticPr fontId="6"/>
  </si>
  <si>
    <t>3.本EXCELファイルは、各シートに計算式が設定されていますので、シート保護を掛けています。</t>
    <rPh sb="2" eb="3">
      <t>ホン</t>
    </rPh>
    <rPh sb="14" eb="15">
      <t>カク</t>
    </rPh>
    <rPh sb="19" eb="21">
      <t>ケイサン</t>
    </rPh>
    <rPh sb="21" eb="22">
      <t>シキ</t>
    </rPh>
    <rPh sb="23" eb="25">
      <t>セッテイ</t>
    </rPh>
    <rPh sb="37" eb="39">
      <t>ホゴ</t>
    </rPh>
    <rPh sb="40" eb="41">
      <t>カ</t>
    </rPh>
    <phoneticPr fontId="6"/>
  </si>
  <si>
    <t>＜個別＞</t>
    <rPh sb="1" eb="3">
      <t>コベツ</t>
    </rPh>
    <phoneticPr fontId="6"/>
  </si>
  <si>
    <t>1.設備区分（水色部分）の記載は、記載例を参考にしてください。</t>
    <rPh sb="2" eb="4">
      <t>セツビ</t>
    </rPh>
    <rPh sb="4" eb="6">
      <t>クブン</t>
    </rPh>
    <rPh sb="7" eb="9">
      <t>ミズイロ</t>
    </rPh>
    <rPh sb="9" eb="11">
      <t>ブブン</t>
    </rPh>
    <rPh sb="13" eb="15">
      <t>キサイ</t>
    </rPh>
    <rPh sb="17" eb="19">
      <t>キサイ</t>
    </rPh>
    <rPh sb="19" eb="20">
      <t>レイ</t>
    </rPh>
    <rPh sb="21" eb="23">
      <t>サンコウ</t>
    </rPh>
    <phoneticPr fontId="6"/>
  </si>
  <si>
    <t>　また、小項目には、機器（仕様・型番明記）・付属品・工事費及び工事に直接係る諸経費も記入すること。</t>
    <rPh sb="4" eb="5">
      <t>ショウ</t>
    </rPh>
    <rPh sb="5" eb="7">
      <t>コウモク</t>
    </rPh>
    <rPh sb="10" eb="12">
      <t>キキ</t>
    </rPh>
    <rPh sb="13" eb="15">
      <t>シヨウ</t>
    </rPh>
    <rPh sb="16" eb="18">
      <t>カタバン</t>
    </rPh>
    <rPh sb="18" eb="20">
      <t>メイキ</t>
    </rPh>
    <rPh sb="22" eb="24">
      <t>フゾク</t>
    </rPh>
    <rPh sb="24" eb="25">
      <t>ヒン</t>
    </rPh>
    <rPh sb="26" eb="28">
      <t>コウジ</t>
    </rPh>
    <rPh sb="29" eb="30">
      <t>オヨ</t>
    </rPh>
    <rPh sb="31" eb="33">
      <t>コウジ</t>
    </rPh>
    <rPh sb="34" eb="36">
      <t>チョクセツ</t>
    </rPh>
    <rPh sb="36" eb="37">
      <t>カカワ</t>
    </rPh>
    <rPh sb="38" eb="41">
      <t>ショケイヒ</t>
    </rPh>
    <rPh sb="42" eb="44">
      <t>キニュウ</t>
    </rPh>
    <phoneticPr fontId="6"/>
  </si>
  <si>
    <t>2.単価は、千円単位での入力ですが、1円単位まで入力してください。</t>
    <rPh sb="2" eb="4">
      <t>タンカ</t>
    </rPh>
    <rPh sb="6" eb="8">
      <t>センエン</t>
    </rPh>
    <rPh sb="8" eb="10">
      <t>タンイ</t>
    </rPh>
    <rPh sb="12" eb="14">
      <t>ニュウリョク</t>
    </rPh>
    <rPh sb="19" eb="20">
      <t>エン</t>
    </rPh>
    <rPh sb="20" eb="22">
      <t>タンイ</t>
    </rPh>
    <rPh sb="24" eb="26">
      <t>ニュウリョク</t>
    </rPh>
    <phoneticPr fontId="6"/>
  </si>
  <si>
    <t>3.数量は、整数で入力してください。</t>
    <rPh sb="2" eb="3">
      <t>スウ</t>
    </rPh>
    <rPh sb="3" eb="4">
      <t>リョウ</t>
    </rPh>
    <rPh sb="6" eb="8">
      <t>セイスウ</t>
    </rPh>
    <rPh sb="9" eb="11">
      <t>ニュウリョク</t>
    </rPh>
    <phoneticPr fontId="6"/>
  </si>
  <si>
    <t>4.単価と数量を入力すると、機器費は自動計算され、千円単位（千円以下1桁）で表示されます。</t>
    <rPh sb="2" eb="4">
      <t>タンカ</t>
    </rPh>
    <rPh sb="5" eb="7">
      <t>スウリョウ</t>
    </rPh>
    <rPh sb="8" eb="10">
      <t>ニュウリョク</t>
    </rPh>
    <rPh sb="14" eb="16">
      <t>キキ</t>
    </rPh>
    <rPh sb="16" eb="17">
      <t>ヒ</t>
    </rPh>
    <rPh sb="18" eb="20">
      <t>ジドウ</t>
    </rPh>
    <rPh sb="20" eb="22">
      <t>ケイサン</t>
    </rPh>
    <rPh sb="25" eb="27">
      <t>センエン</t>
    </rPh>
    <rPh sb="27" eb="29">
      <t>タンイ</t>
    </rPh>
    <rPh sb="30" eb="32">
      <t>センエン</t>
    </rPh>
    <rPh sb="32" eb="34">
      <t>イカ</t>
    </rPh>
    <rPh sb="35" eb="36">
      <t>ケタ</t>
    </rPh>
    <rPh sb="38" eb="40">
      <t>ヒョウジ</t>
    </rPh>
    <phoneticPr fontId="6"/>
  </si>
  <si>
    <t>5.工事費は、千円単位で入力ですが、単価と同様に小数点以下3桁まで入力してください。</t>
    <rPh sb="2" eb="4">
      <t>コウジ</t>
    </rPh>
    <rPh sb="4" eb="5">
      <t>ヒ</t>
    </rPh>
    <rPh sb="7" eb="9">
      <t>センエン</t>
    </rPh>
    <rPh sb="9" eb="11">
      <t>タンイ</t>
    </rPh>
    <rPh sb="12" eb="14">
      <t>ニュウリョク</t>
    </rPh>
    <rPh sb="18" eb="20">
      <t>タンカ</t>
    </rPh>
    <rPh sb="21" eb="23">
      <t>ドウヨウ</t>
    </rPh>
    <rPh sb="24" eb="27">
      <t>ショウスウテン</t>
    </rPh>
    <rPh sb="27" eb="29">
      <t>イカ</t>
    </rPh>
    <rPh sb="30" eb="31">
      <t>ケタ</t>
    </rPh>
    <rPh sb="33" eb="35">
      <t>ニュウリョク</t>
    </rPh>
    <phoneticPr fontId="6"/>
  </si>
  <si>
    <t>6.助成対象経費は、設備区分の機器費＋工事費の合計を千円以下1桁を切り捨てて、千円単位で表示します。</t>
    <rPh sb="2" eb="4">
      <t>ジョセイ</t>
    </rPh>
    <rPh sb="4" eb="6">
      <t>タイショウ</t>
    </rPh>
    <rPh sb="6" eb="7">
      <t>ケイ</t>
    </rPh>
    <rPh sb="7" eb="8">
      <t>ヒ</t>
    </rPh>
    <rPh sb="10" eb="12">
      <t>セツビ</t>
    </rPh>
    <rPh sb="12" eb="14">
      <t>クブン</t>
    </rPh>
    <rPh sb="15" eb="17">
      <t>キキ</t>
    </rPh>
    <rPh sb="17" eb="18">
      <t>ヒ</t>
    </rPh>
    <rPh sb="19" eb="21">
      <t>コウジ</t>
    </rPh>
    <rPh sb="21" eb="22">
      <t>ヒ</t>
    </rPh>
    <rPh sb="23" eb="25">
      <t>ゴウケイ</t>
    </rPh>
    <rPh sb="26" eb="28">
      <t>センエン</t>
    </rPh>
    <rPh sb="28" eb="30">
      <t>イカ</t>
    </rPh>
    <rPh sb="31" eb="32">
      <t>ケタ</t>
    </rPh>
    <rPh sb="33" eb="34">
      <t>キ</t>
    </rPh>
    <rPh sb="35" eb="36">
      <t>ス</t>
    </rPh>
    <rPh sb="39" eb="41">
      <t>センエン</t>
    </rPh>
    <rPh sb="41" eb="43">
      <t>タンイ</t>
    </rPh>
    <rPh sb="44" eb="46">
      <t>ヒョウジ</t>
    </rPh>
    <phoneticPr fontId="6"/>
  </si>
  <si>
    <t>7.本助成金以外の助成金又は給付金を受領予定の場合は、③の『本助成金以外の助成金又は給付金助成』の欄に記載してください。</t>
    <rPh sb="2" eb="3">
      <t>ホン</t>
    </rPh>
    <rPh sb="3" eb="6">
      <t>ジョセイキン</t>
    </rPh>
    <rPh sb="6" eb="8">
      <t>イガイ</t>
    </rPh>
    <rPh sb="9" eb="12">
      <t>ジョセイキン</t>
    </rPh>
    <rPh sb="12" eb="13">
      <t>マタ</t>
    </rPh>
    <rPh sb="14" eb="17">
      <t>キュウフキン</t>
    </rPh>
    <rPh sb="18" eb="20">
      <t>ジュリョウ</t>
    </rPh>
    <rPh sb="20" eb="22">
      <t>ヨテイ</t>
    </rPh>
    <rPh sb="23" eb="25">
      <t>バアイ</t>
    </rPh>
    <rPh sb="45" eb="47">
      <t>ジョセイ</t>
    </rPh>
    <rPh sb="49" eb="50">
      <t>ラン</t>
    </rPh>
    <rPh sb="51" eb="53">
      <t>キサイ</t>
    </rPh>
    <phoneticPr fontId="6"/>
  </si>
  <si>
    <t>8.助成対象経費、交付申請額は自動計算されます。</t>
    <rPh sb="2" eb="4">
      <t>ジョセイ</t>
    </rPh>
    <rPh sb="4" eb="6">
      <t>タイショウ</t>
    </rPh>
    <rPh sb="6" eb="7">
      <t>ケイ</t>
    </rPh>
    <rPh sb="7" eb="8">
      <t>ヒ</t>
    </rPh>
    <rPh sb="9" eb="11">
      <t>コウフ</t>
    </rPh>
    <rPh sb="11" eb="13">
      <t>シンセイ</t>
    </rPh>
    <rPh sb="13" eb="14">
      <t>ガク</t>
    </rPh>
    <rPh sb="15" eb="17">
      <t>ジドウ</t>
    </rPh>
    <rPh sb="17" eb="19">
      <t>ケイサン</t>
    </rPh>
    <phoneticPr fontId="6"/>
  </si>
  <si>
    <t>第２号様式（第８条関係）</t>
    <rPh sb="0" eb="1">
      <t>ダイ</t>
    </rPh>
    <rPh sb="2" eb="3">
      <t>ゴウ</t>
    </rPh>
    <rPh sb="3" eb="5">
      <t>ヨウシキ</t>
    </rPh>
    <rPh sb="6" eb="7">
      <t>ダイ</t>
    </rPh>
    <rPh sb="8" eb="9">
      <t>ジョウ</t>
    </rPh>
    <rPh sb="9" eb="11">
      <t>カンケイ</t>
    </rPh>
    <phoneticPr fontId="6"/>
  </si>
  <si>
    <t>誓　　約　　書</t>
    <rPh sb="0" eb="1">
      <t>チカイ</t>
    </rPh>
    <rPh sb="3" eb="4">
      <t>ヤク</t>
    </rPh>
    <rPh sb="6" eb="7">
      <t>ショ</t>
    </rPh>
    <phoneticPr fontId="6"/>
  </si>
  <si>
    <t>公益財団法人</t>
    <rPh sb="0" eb="2">
      <t>コウエキ</t>
    </rPh>
    <rPh sb="2" eb="4">
      <t>ザイダン</t>
    </rPh>
    <rPh sb="4" eb="6">
      <t>ホウジン</t>
    </rPh>
    <phoneticPr fontId="6"/>
  </si>
  <si>
    <t>東京都環境公社　理事長　殿</t>
    <rPh sb="0" eb="3">
      <t>トウキョウト</t>
    </rPh>
    <rPh sb="3" eb="5">
      <t>カンキョウ</t>
    </rPh>
    <rPh sb="5" eb="7">
      <t>コウシャ</t>
    </rPh>
    <rPh sb="8" eb="11">
      <t>リジチョウ</t>
    </rPh>
    <rPh sb="12" eb="13">
      <t>トノ</t>
    </rPh>
    <phoneticPr fontId="6"/>
  </si>
  <si>
    <t>　地域熱供給事業における脱炭素対策先導事業助成金交付要綱（令和５年８月17日付５都環公地温第1860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</si>
  <si>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6"/>
  </si>
  <si>
    <t>　あわせて、貴公社理事長又は東京都が必要と認めた場合には、暴力団関係者であるか否かの確認のため、警視庁へ照会がなされることに同意いたします。</t>
    <phoneticPr fontId="6"/>
  </si>
  <si>
    <t>月</t>
    <rPh sb="0" eb="1">
      <t>ゲツ</t>
    </rPh>
    <phoneticPr fontId="6"/>
  </si>
  <si>
    <t>日</t>
    <rPh sb="0" eb="1">
      <t>ヒ</t>
    </rPh>
    <phoneticPr fontId="6"/>
  </si>
  <si>
    <t>住所</t>
    <rPh sb="0" eb="2">
      <t>ジュウショ</t>
    </rPh>
    <phoneticPr fontId="6"/>
  </si>
  <si>
    <t>会社名</t>
    <rPh sb="0" eb="2">
      <t>カイシャ</t>
    </rPh>
    <rPh sb="2" eb="3">
      <t>ナ</t>
    </rPh>
    <phoneticPr fontId="6"/>
  </si>
  <si>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6"/>
  </si>
  <si>
    <t>※　この誓約書における「暴力団関係者」とは、次に掲げる者をいう。</t>
    <rPh sb="4" eb="7">
      <t>セイヤクショ</t>
    </rPh>
    <rPh sb="12" eb="15">
      <t>ボウリョクダン</t>
    </rPh>
    <rPh sb="15" eb="18">
      <t>カンケイシャ</t>
    </rPh>
    <phoneticPr fontId="6"/>
  </si>
  <si>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6"/>
  </si>
  <si>
    <t>・暴力団又員を雇用している者</t>
    <rPh sb="1" eb="4">
      <t>ボウリョクダン</t>
    </rPh>
    <rPh sb="4" eb="5">
      <t>マタ</t>
    </rPh>
    <rPh sb="5" eb="6">
      <t>イン</t>
    </rPh>
    <rPh sb="7" eb="9">
      <t>コヨウ</t>
    </rPh>
    <rPh sb="13" eb="14">
      <t>モノ</t>
    </rPh>
    <phoneticPr fontId="6"/>
  </si>
  <si>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6"/>
  </si>
  <si>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6"/>
  </si>
  <si>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6"/>
  </si>
  <si>
    <t>第３号様式（第８条）</t>
    <rPh sb="6" eb="7">
      <t>ダイ</t>
    </rPh>
    <rPh sb="8" eb="9">
      <t>ジョウ</t>
    </rPh>
    <phoneticPr fontId="6"/>
  </si>
  <si>
    <t>助成事業実施計画書</t>
    <phoneticPr fontId="6"/>
  </si>
  <si>
    <t>1. 事業の概要</t>
    <phoneticPr fontId="6"/>
  </si>
  <si>
    <r>
      <rPr>
        <sz val="11"/>
        <color indexed="8"/>
        <rFont val="ＭＳ Ｐ明朝"/>
        <family val="1"/>
        <charset val="128"/>
      </rPr>
      <t>（1)</t>
    </r>
    <phoneticPr fontId="6"/>
  </si>
  <si>
    <r>
      <rPr>
        <sz val="11"/>
        <color indexed="8"/>
        <rFont val="ＭＳ Ｐ明朝"/>
        <family val="1"/>
        <charset val="128"/>
      </rPr>
      <t>事業の名称</t>
    </r>
    <phoneticPr fontId="6"/>
  </si>
  <si>
    <r>
      <rPr>
        <sz val="11"/>
        <color indexed="8"/>
        <rFont val="ＭＳ Ｐ明朝"/>
        <family val="1"/>
        <charset val="128"/>
      </rPr>
      <t>（2)</t>
    </r>
    <phoneticPr fontId="6"/>
  </si>
  <si>
    <r>
      <rPr>
        <sz val="11"/>
        <color indexed="8"/>
        <rFont val="ＭＳ Ｐ明朝"/>
        <family val="1"/>
        <charset val="128"/>
      </rPr>
      <t>事業所の名称</t>
    </r>
    <r>
      <rPr>
        <vertAlign val="superscript"/>
        <sz val="11"/>
        <color indexed="8"/>
        <rFont val="ＭＳ Ｐ明朝"/>
        <family val="1"/>
        <charset val="128"/>
      </rPr>
      <t>※</t>
    </r>
    <phoneticPr fontId="6"/>
  </si>
  <si>
    <r>
      <rPr>
        <sz val="11"/>
        <color indexed="8"/>
        <rFont val="ＭＳ Ｐ明朝"/>
        <family val="1"/>
        <charset val="128"/>
      </rPr>
      <t>（3)</t>
    </r>
    <phoneticPr fontId="6"/>
  </si>
  <si>
    <r>
      <t>事業所の所在地</t>
    </r>
    <r>
      <rPr>
        <vertAlign val="superscript"/>
        <sz val="10.5"/>
        <color indexed="8"/>
        <rFont val="ＭＳ Ｐ明朝"/>
        <family val="1"/>
        <charset val="128"/>
      </rPr>
      <t>※</t>
    </r>
    <phoneticPr fontId="6"/>
  </si>
  <si>
    <r>
      <rPr>
        <sz val="9"/>
        <color indexed="8"/>
        <rFont val="ＭＳ Ｐ明朝"/>
        <family val="1"/>
        <charset val="128"/>
      </rPr>
      <t xml:space="preserve">※
</t>
    </r>
    <phoneticPr fontId="6"/>
  </si>
  <si>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6"/>
  </si>
  <si>
    <t>2.導入設備の概要</t>
    <rPh sb="2" eb="4">
      <t>ドウニュウ</t>
    </rPh>
    <rPh sb="4" eb="6">
      <t>セツビ</t>
    </rPh>
    <rPh sb="7" eb="9">
      <t>ガイヨウ</t>
    </rPh>
    <phoneticPr fontId="5"/>
  </si>
  <si>
    <t>設備名称</t>
    <rPh sb="0" eb="2">
      <t>セツビ</t>
    </rPh>
    <rPh sb="2" eb="4">
      <t>メイショウ</t>
    </rPh>
    <phoneticPr fontId="5"/>
  </si>
  <si>
    <t>型式等</t>
    <rPh sb="0" eb="2">
      <t>カタシキ</t>
    </rPh>
    <rPh sb="2" eb="3">
      <t>トウ</t>
    </rPh>
    <phoneticPr fontId="5"/>
  </si>
  <si>
    <t>台数</t>
    <rPh sb="0" eb="2">
      <t>ダイスウ</t>
    </rPh>
    <phoneticPr fontId="5"/>
  </si>
  <si>
    <t>3.備考</t>
    <rPh sb="2" eb="4">
      <t>ビコウ</t>
    </rPh>
    <phoneticPr fontId="5"/>
  </si>
  <si>
    <t>第3号様式-2</t>
    <rPh sb="0" eb="1">
      <t>ダイ</t>
    </rPh>
    <rPh sb="2" eb="3">
      <t>ゴウ</t>
    </rPh>
    <rPh sb="3" eb="5">
      <t>ヨウシキ</t>
    </rPh>
    <phoneticPr fontId="8"/>
  </si>
  <si>
    <t>助成事業実施計画書（その2）</t>
    <phoneticPr fontId="6"/>
  </si>
  <si>
    <t>（熱源機器の仕様）</t>
    <rPh sb="1" eb="5">
      <t>ネツゲンキキ</t>
    </rPh>
    <rPh sb="6" eb="8">
      <t>シヨウ</t>
    </rPh>
    <phoneticPr fontId="8"/>
  </si>
  <si>
    <t>1.</t>
    <phoneticPr fontId="8"/>
  </si>
  <si>
    <t>熱源機器新旧比較表</t>
    <rPh sb="0" eb="4">
      <t>ネツゲンキキ</t>
    </rPh>
    <rPh sb="4" eb="9">
      <t>シンキュウヒカクヒョウ</t>
    </rPh>
    <phoneticPr fontId="8"/>
  </si>
  <si>
    <t>1)</t>
    <phoneticPr fontId="8"/>
  </si>
  <si>
    <t>既存熱源機器</t>
    <rPh sb="0" eb="2">
      <t>キゾン</t>
    </rPh>
    <rPh sb="2" eb="6">
      <t>ネツゲンキキ</t>
    </rPh>
    <phoneticPr fontId="8"/>
  </si>
  <si>
    <t>型式/番号</t>
    <rPh sb="0" eb="2">
      <t>カタシキ</t>
    </rPh>
    <rPh sb="3" eb="5">
      <t>バンゴウ</t>
    </rPh>
    <phoneticPr fontId="8"/>
  </si>
  <si>
    <t>能力</t>
    <rPh sb="0" eb="2">
      <t>ノウリョク</t>
    </rPh>
    <phoneticPr fontId="8"/>
  </si>
  <si>
    <t>消費電力</t>
    <rPh sb="0" eb="4">
      <t>ショウヒデンリョク</t>
    </rPh>
    <phoneticPr fontId="8"/>
  </si>
  <si>
    <t>COP</t>
    <phoneticPr fontId="8"/>
  </si>
  <si>
    <t>冷却</t>
    <rPh sb="0" eb="2">
      <t>レイキャク</t>
    </rPh>
    <phoneticPr fontId="8"/>
  </si>
  <si>
    <t>加熱</t>
    <rPh sb="0" eb="2">
      <t>カネツ</t>
    </rPh>
    <phoneticPr fontId="8"/>
  </si>
  <si>
    <t>平均</t>
    <rPh sb="0" eb="2">
      <t>ヘイキン</t>
    </rPh>
    <phoneticPr fontId="8"/>
  </si>
  <si>
    <t>空冷式</t>
    <rPh sb="0" eb="3">
      <t>クウレイシキ</t>
    </rPh>
    <phoneticPr fontId="8"/>
  </si>
  <si>
    <t>水冷式</t>
    <rPh sb="0" eb="3">
      <t>スイレイシキ</t>
    </rPh>
    <phoneticPr fontId="8"/>
  </si>
  <si>
    <t>ターボ式等</t>
    <rPh sb="3" eb="4">
      <t>シキ</t>
    </rPh>
    <rPh sb="4" eb="5">
      <t>トウ</t>
    </rPh>
    <phoneticPr fontId="8"/>
  </si>
  <si>
    <t>2)</t>
    <phoneticPr fontId="8"/>
  </si>
  <si>
    <t>更新/新規熱源機器</t>
    <rPh sb="0" eb="2">
      <t>コウシン</t>
    </rPh>
    <rPh sb="3" eb="5">
      <t>シンキ</t>
    </rPh>
    <rPh sb="5" eb="9">
      <t>ネツゲンキキ</t>
    </rPh>
    <phoneticPr fontId="8"/>
  </si>
  <si>
    <t>助成
可否</t>
    <rPh sb="0" eb="2">
      <t>ジョセイ</t>
    </rPh>
    <rPh sb="3" eb="5">
      <t>カヒ</t>
    </rPh>
    <phoneticPr fontId="8"/>
  </si>
  <si>
    <t>第3号様式-3</t>
    <rPh sb="0" eb="1">
      <t>ダイ</t>
    </rPh>
    <rPh sb="2" eb="3">
      <t>ゴウ</t>
    </rPh>
    <rPh sb="3" eb="5">
      <t>ヨウシキ</t>
    </rPh>
    <phoneticPr fontId="8"/>
  </si>
  <si>
    <t>助成事業実施計画書（その3）</t>
    <phoneticPr fontId="8"/>
  </si>
  <si>
    <t>（再生可能エネルギー生産・熱源機器利用実施計画書）</t>
    <rPh sb="1" eb="5">
      <t>サイセイカノウ</t>
    </rPh>
    <rPh sb="10" eb="12">
      <t>セイサン</t>
    </rPh>
    <rPh sb="13" eb="17">
      <t>ネツゲンキキ</t>
    </rPh>
    <rPh sb="17" eb="19">
      <t>リヨウ</t>
    </rPh>
    <rPh sb="19" eb="24">
      <t>ジッシケイカクショ</t>
    </rPh>
    <phoneticPr fontId="8"/>
  </si>
  <si>
    <t>単位</t>
    <rPh sb="0" eb="2">
      <t>タンイ</t>
    </rPh>
    <phoneticPr fontId="8"/>
  </si>
  <si>
    <t>4月</t>
    <rPh sb="1" eb="2">
      <t>ゲツ</t>
    </rPh>
    <phoneticPr fontId="8"/>
  </si>
  <si>
    <t>5月</t>
  </si>
  <si>
    <t>6月</t>
  </si>
  <si>
    <t>7月</t>
  </si>
  <si>
    <t>8月</t>
  </si>
  <si>
    <t>9月</t>
  </si>
  <si>
    <t>10月</t>
  </si>
  <si>
    <t>11月</t>
  </si>
  <si>
    <t>12月</t>
  </si>
  <si>
    <t>1月</t>
  </si>
  <si>
    <t>2月</t>
  </si>
  <si>
    <t>3月</t>
  </si>
  <si>
    <t>合計</t>
    <rPh sb="0" eb="2">
      <t>ゴウケイ</t>
    </rPh>
    <phoneticPr fontId="8"/>
  </si>
  <si>
    <t>再生可能</t>
    <rPh sb="0" eb="4">
      <t>サイセイカノウ</t>
    </rPh>
    <phoneticPr fontId="8"/>
  </si>
  <si>
    <t>指定区域内生産</t>
    <rPh sb="0" eb="5">
      <t>シテイクイキナイ</t>
    </rPh>
    <rPh sb="5" eb="7">
      <t>セイサン</t>
    </rPh>
    <phoneticPr fontId="8"/>
  </si>
  <si>
    <t>MWh</t>
    <phoneticPr fontId="8"/>
  </si>
  <si>
    <t>指定区域外生産</t>
    <rPh sb="0" eb="5">
      <t>シテイクイキガイ</t>
    </rPh>
    <rPh sb="5" eb="7">
      <t>セイサン</t>
    </rPh>
    <phoneticPr fontId="8"/>
  </si>
  <si>
    <t>小売事業者から</t>
    <rPh sb="0" eb="2">
      <t>コウ</t>
    </rPh>
    <rPh sb="2" eb="5">
      <t>ジギョウシャ</t>
    </rPh>
    <phoneticPr fontId="8"/>
  </si>
  <si>
    <t>環境価値の購入</t>
    <rPh sb="0" eb="2">
      <t>カンキョウ</t>
    </rPh>
    <rPh sb="2" eb="4">
      <t>カチ</t>
    </rPh>
    <rPh sb="5" eb="7">
      <t>コウニュウ</t>
    </rPh>
    <phoneticPr fontId="8"/>
  </si>
  <si>
    <t>形式/番号</t>
    <rPh sb="0" eb="2">
      <t>ケイシキ</t>
    </rPh>
    <rPh sb="3" eb="5">
      <t>バンゴウ</t>
    </rPh>
    <phoneticPr fontId="8"/>
  </si>
  <si>
    <t>熱源機器</t>
    <rPh sb="0" eb="4">
      <t>ネツゲンキキ</t>
    </rPh>
    <phoneticPr fontId="8"/>
  </si>
  <si>
    <t>AAB-1</t>
    <phoneticPr fontId="8"/>
  </si>
  <si>
    <t>運転時間</t>
    <rPh sb="0" eb="4">
      <t>ウンテンジカン</t>
    </rPh>
    <phoneticPr fontId="8"/>
  </si>
  <si>
    <t>h</t>
    <phoneticPr fontId="8"/>
  </si>
  <si>
    <t>消費電力量</t>
    <rPh sb="0" eb="5">
      <t>ショウヒデンリョクリョウ</t>
    </rPh>
    <phoneticPr fontId="8"/>
  </si>
  <si>
    <t>AAB-2</t>
    <phoneticPr fontId="8"/>
  </si>
  <si>
    <t>BBX-3</t>
    <phoneticPr fontId="8"/>
  </si>
  <si>
    <t>CCY-4</t>
    <phoneticPr fontId="8"/>
  </si>
  <si>
    <t>CCY-5</t>
    <phoneticPr fontId="8"/>
  </si>
  <si>
    <t>CCY-6</t>
    <phoneticPr fontId="8"/>
  </si>
  <si>
    <t>再生可能エネルギー利用状況</t>
    <rPh sb="0" eb="2">
      <t>サイセイ</t>
    </rPh>
    <rPh sb="2" eb="4">
      <t>カノウ</t>
    </rPh>
    <rPh sb="9" eb="13">
      <t>リヨウジョウキョウ</t>
    </rPh>
    <phoneticPr fontId="8"/>
  </si>
  <si>
    <t>第3号様式-4</t>
    <rPh sb="0" eb="1">
      <t>ダイ</t>
    </rPh>
    <rPh sb="2" eb="3">
      <t>ゴウ</t>
    </rPh>
    <rPh sb="3" eb="5">
      <t>ヨウシキ</t>
    </rPh>
    <phoneticPr fontId="8"/>
  </si>
  <si>
    <t>助成事業実施計画書（その4）</t>
    <phoneticPr fontId="8"/>
  </si>
  <si>
    <t>（熱源機器利用実施計画書その2）</t>
    <rPh sb="1" eb="5">
      <t>ネツゲンキキ</t>
    </rPh>
    <rPh sb="5" eb="7">
      <t>リヨウ</t>
    </rPh>
    <rPh sb="7" eb="12">
      <t>ジッシケイカクショ</t>
    </rPh>
    <phoneticPr fontId="8"/>
  </si>
  <si>
    <t>項目</t>
    <rPh sb="0" eb="2">
      <t>コウモク</t>
    </rPh>
    <phoneticPr fontId="8"/>
  </si>
  <si>
    <t>冷熱発生量</t>
    <rPh sb="0" eb="2">
      <t>レイネツ</t>
    </rPh>
    <rPh sb="2" eb="5">
      <t>ハッセイリョウ</t>
    </rPh>
    <phoneticPr fontId="8"/>
  </si>
  <si>
    <t>温熱発生量</t>
    <rPh sb="0" eb="2">
      <t>オンネツ</t>
    </rPh>
    <rPh sb="2" eb="5">
      <t>ハッセイリョウ</t>
    </rPh>
    <phoneticPr fontId="8"/>
  </si>
  <si>
    <r>
      <t>エネルギー
変換倍数</t>
    </r>
    <r>
      <rPr>
        <vertAlign val="superscript"/>
        <sz val="11"/>
        <color theme="1"/>
        <rFont val="游ゴシック"/>
        <family val="3"/>
        <charset val="128"/>
        <scheme val="minor"/>
      </rPr>
      <t>※-1</t>
    </r>
    <rPh sb="6" eb="10">
      <t>ヘンカンバイスウ</t>
    </rPh>
    <phoneticPr fontId="8"/>
  </si>
  <si>
    <t>①</t>
    <phoneticPr fontId="8"/>
  </si>
  <si>
    <t>②</t>
    <phoneticPr fontId="8"/>
  </si>
  <si>
    <t>ー</t>
    <phoneticPr fontId="8"/>
  </si>
  <si>
    <t>③</t>
    <phoneticPr fontId="8"/>
  </si>
  <si>
    <t>④</t>
    <phoneticPr fontId="8"/>
  </si>
  <si>
    <t>⑤</t>
    <phoneticPr fontId="8"/>
  </si>
  <si>
    <t>⑥</t>
    <phoneticPr fontId="8"/>
  </si>
  <si>
    <t>注）※-1：エネルギー変換倍数とは、生産された冷熱・温熱のエネルギー(kWh）を消費した電力エネルギー(kWh)で除した値。</t>
    <rPh sb="0" eb="1">
      <t>チュウ</t>
    </rPh>
    <rPh sb="11" eb="15">
      <t>ヘンカンバイスウ</t>
    </rPh>
    <rPh sb="18" eb="20">
      <t>セイサン</t>
    </rPh>
    <rPh sb="23" eb="25">
      <t>レイネツ</t>
    </rPh>
    <rPh sb="26" eb="28">
      <t>オンネツ</t>
    </rPh>
    <rPh sb="40" eb="42">
      <t>ショウヒ</t>
    </rPh>
    <rPh sb="44" eb="46">
      <t>デンリョク</t>
    </rPh>
    <rPh sb="57" eb="58">
      <t>ジョ</t>
    </rPh>
    <rPh sb="60" eb="61">
      <t>アタイ</t>
    </rPh>
    <phoneticPr fontId="8"/>
  </si>
  <si>
    <t>第3号様式-5</t>
    <rPh sb="0" eb="1">
      <t>ダイ</t>
    </rPh>
    <rPh sb="2" eb="3">
      <t>ゴウ</t>
    </rPh>
    <rPh sb="3" eb="5">
      <t>ヨウシキ</t>
    </rPh>
    <phoneticPr fontId="8"/>
  </si>
  <si>
    <t>再生可能エネルギー利活用及び熱源機器利活用のフローシート</t>
    <rPh sb="0" eb="2">
      <t>サイセイ</t>
    </rPh>
    <rPh sb="2" eb="4">
      <t>カノウ</t>
    </rPh>
    <rPh sb="9" eb="12">
      <t>リカツヨウ</t>
    </rPh>
    <rPh sb="12" eb="13">
      <t>オヨ</t>
    </rPh>
    <rPh sb="14" eb="18">
      <t>ネツゲンキキ</t>
    </rPh>
    <rPh sb="18" eb="21">
      <t>リカツヨウ</t>
    </rPh>
    <phoneticPr fontId="8"/>
  </si>
  <si>
    <t>フローシートの描画方法
1. 再生可能エネルギーの入手ルートを明記すること。
2. 再生可能エネルギーの入手電力量が計測できる計器を設置し、記載すること。
3. 再生可能エネルギー由来の環境価値の購入量（kWh）を明記すること。
4. 更新/新規の熱源機器で消費される電力量を計測できる機器を設置し、明記すること。
5. 更新/新規の熱源機器から生産された冷熱・温熱を計測できる機器を設置し、明記すること。</t>
    <rPh sb="7" eb="9">
      <t>ビョウガ</t>
    </rPh>
    <rPh sb="9" eb="11">
      <t>ホウホウ</t>
    </rPh>
    <rPh sb="15" eb="19">
      <t>サイセイカノウ</t>
    </rPh>
    <rPh sb="25" eb="27">
      <t>ニュウシュ</t>
    </rPh>
    <rPh sb="31" eb="33">
      <t>メイキ</t>
    </rPh>
    <rPh sb="42" eb="46">
      <t>サイセイカノウ</t>
    </rPh>
    <rPh sb="52" eb="57">
      <t>ニュウシュデンリョクリョウ</t>
    </rPh>
    <rPh sb="58" eb="60">
      <t>ケイソク</t>
    </rPh>
    <rPh sb="63" eb="65">
      <t>ケイキ</t>
    </rPh>
    <rPh sb="66" eb="68">
      <t>セッチ</t>
    </rPh>
    <rPh sb="70" eb="72">
      <t>キサイ</t>
    </rPh>
    <rPh sb="81" eb="85">
      <t>サイセイカノウ</t>
    </rPh>
    <rPh sb="90" eb="92">
      <t>ユライ</t>
    </rPh>
    <rPh sb="93" eb="97">
      <t>カンキョウカチ</t>
    </rPh>
    <rPh sb="98" eb="101">
      <t>コウニュウリョウ</t>
    </rPh>
    <rPh sb="107" eb="109">
      <t>メイキ</t>
    </rPh>
    <rPh sb="118" eb="120">
      <t>コウシン</t>
    </rPh>
    <rPh sb="121" eb="123">
      <t>シンキ</t>
    </rPh>
    <rPh sb="124" eb="128">
      <t>ネツゲンキキ</t>
    </rPh>
    <rPh sb="129" eb="131">
      <t>ショウヒ</t>
    </rPh>
    <rPh sb="134" eb="138">
      <t>デンリ</t>
    </rPh>
    <rPh sb="138" eb="140">
      <t>ケイソク</t>
    </rPh>
    <rPh sb="143" eb="145">
      <t>キキ</t>
    </rPh>
    <rPh sb="146" eb="148">
      <t>セッチ</t>
    </rPh>
    <rPh sb="150" eb="152">
      <t>メイキ</t>
    </rPh>
    <rPh sb="161" eb="163">
      <t>コウシン</t>
    </rPh>
    <rPh sb="164" eb="166">
      <t>シンキ</t>
    </rPh>
    <rPh sb="167" eb="171">
      <t>ネツゲンキキ</t>
    </rPh>
    <rPh sb="173" eb="175">
      <t>セイサン</t>
    </rPh>
    <rPh sb="178" eb="180">
      <t>レイネツ</t>
    </rPh>
    <rPh sb="181" eb="183">
      <t>オンネツ</t>
    </rPh>
    <rPh sb="184" eb="186">
      <t>ケイソク</t>
    </rPh>
    <rPh sb="189" eb="191">
      <t>キキ</t>
    </rPh>
    <rPh sb="192" eb="194">
      <t>セッチ</t>
    </rPh>
    <rPh sb="196" eb="198">
      <t>メイキ</t>
    </rPh>
    <phoneticPr fontId="8"/>
  </si>
  <si>
    <t>第3号様式-6</t>
    <rPh sb="0" eb="1">
      <t>ダイ</t>
    </rPh>
    <rPh sb="2" eb="5">
      <t>ゴウヨウシキ</t>
    </rPh>
    <phoneticPr fontId="8"/>
  </si>
  <si>
    <t>地域熱供給事業における脱炭素対策先導事業の実施予定工程表</t>
    <rPh sb="0" eb="5">
      <t>チイキネツキョウキュウ</t>
    </rPh>
    <rPh sb="5" eb="7">
      <t>ジギョウ</t>
    </rPh>
    <rPh sb="11" eb="14">
      <t>ダツタンソ</t>
    </rPh>
    <rPh sb="14" eb="16">
      <t>タイサク</t>
    </rPh>
    <rPh sb="16" eb="18">
      <t>センドウ</t>
    </rPh>
    <rPh sb="18" eb="20">
      <t>ジギョウ</t>
    </rPh>
    <rPh sb="21" eb="23">
      <t>ジッシ</t>
    </rPh>
    <rPh sb="23" eb="25">
      <t>ヨテイ</t>
    </rPh>
    <rPh sb="25" eb="28">
      <t>コウテイヒョウ</t>
    </rPh>
    <phoneticPr fontId="8"/>
  </si>
  <si>
    <t>令和5年</t>
    <rPh sb="0" eb="2">
      <t>レイワ</t>
    </rPh>
    <rPh sb="3" eb="4">
      <t>ネン</t>
    </rPh>
    <phoneticPr fontId="8"/>
  </si>
  <si>
    <t>令和6年</t>
    <rPh sb="0" eb="2">
      <t>レイワ</t>
    </rPh>
    <rPh sb="3" eb="4">
      <t>ネン</t>
    </rPh>
    <phoneticPr fontId="8"/>
  </si>
  <si>
    <t>令和7年</t>
    <rPh sb="0" eb="2">
      <t>レイワ</t>
    </rPh>
    <rPh sb="3" eb="4">
      <t>ネン</t>
    </rPh>
    <phoneticPr fontId="8"/>
  </si>
  <si>
    <t>7月</t>
    <rPh sb="1" eb="2">
      <t>ゲツ</t>
    </rPh>
    <phoneticPr fontId="8"/>
  </si>
  <si>
    <t>4月</t>
  </si>
  <si>
    <t>申請書提出</t>
    <rPh sb="0" eb="2">
      <t>シンセイ</t>
    </rPh>
    <rPh sb="2" eb="3">
      <t>ショ</t>
    </rPh>
    <rPh sb="3" eb="5">
      <t>テイシュツ</t>
    </rPh>
    <phoneticPr fontId="8"/>
  </si>
  <si>
    <t>2.</t>
    <phoneticPr fontId="8"/>
  </si>
  <si>
    <t>交付決定通知書受領</t>
    <rPh sb="0" eb="4">
      <t>コウフケッテイ</t>
    </rPh>
    <rPh sb="4" eb="7">
      <t>ツウチショ</t>
    </rPh>
    <rPh sb="7" eb="9">
      <t>ジュリョウ</t>
    </rPh>
    <phoneticPr fontId="8"/>
  </si>
  <si>
    <t>3.</t>
    <phoneticPr fontId="8"/>
  </si>
  <si>
    <t>工事（含設計）開始</t>
    <rPh sb="0" eb="2">
      <t>コウジ</t>
    </rPh>
    <rPh sb="3" eb="4">
      <t>フク</t>
    </rPh>
    <rPh sb="4" eb="6">
      <t>セッケイ</t>
    </rPh>
    <rPh sb="7" eb="9">
      <t>カイシ</t>
    </rPh>
    <phoneticPr fontId="8"/>
  </si>
  <si>
    <t>詳細設計</t>
    <rPh sb="0" eb="4">
      <t>ショウサイセッケイ</t>
    </rPh>
    <phoneticPr fontId="8"/>
  </si>
  <si>
    <t>工事開始</t>
    <rPh sb="0" eb="4">
      <t>コウジカイシ</t>
    </rPh>
    <phoneticPr fontId="8"/>
  </si>
  <si>
    <t>試運転</t>
    <rPh sb="0" eb="3">
      <t>シウンテン</t>
    </rPh>
    <phoneticPr fontId="8"/>
  </si>
  <si>
    <t>工事検収</t>
    <rPh sb="0" eb="4">
      <t>コウジケンシュウ</t>
    </rPh>
    <phoneticPr fontId="8"/>
  </si>
  <si>
    <t>完成図書完成</t>
    <rPh sb="0" eb="4">
      <t>カンセイトショ</t>
    </rPh>
    <rPh sb="4" eb="6">
      <t>カンセイ</t>
    </rPh>
    <phoneticPr fontId="8"/>
  </si>
  <si>
    <t>4.</t>
    <phoneticPr fontId="8"/>
  </si>
  <si>
    <t>工事代金支払い</t>
    <rPh sb="0" eb="4">
      <t>コウジダイキン</t>
    </rPh>
    <rPh sb="4" eb="6">
      <t>シハラ</t>
    </rPh>
    <phoneticPr fontId="8"/>
  </si>
  <si>
    <t>5.</t>
    <phoneticPr fontId="8"/>
  </si>
  <si>
    <t>実績報告書提出</t>
    <rPh sb="0" eb="5">
      <t>ジッセキホウコクショ</t>
    </rPh>
    <rPh sb="5" eb="7">
      <t>テイシュツ</t>
    </rPh>
    <phoneticPr fontId="8"/>
  </si>
  <si>
    <t>東京都○○○-○○-○○</t>
    <rPh sb="0" eb="2">
      <t>トウキョウ</t>
    </rPh>
    <rPh sb="2" eb="3">
      <t>ト</t>
    </rPh>
    <phoneticPr fontId="5"/>
  </si>
  <si>
    <t>△△△△△△△△△△</t>
    <phoneticPr fontId="5"/>
  </si>
  <si>
    <t>例：（例）〇〇事業所に係る
地域熱供給事業における脱炭素対策先導事業</t>
    <rPh sb="0" eb="1">
      <t>レイ</t>
    </rPh>
    <phoneticPr fontId="5"/>
  </si>
  <si>
    <t>〒×××-××××</t>
    <phoneticPr fontId="5"/>
  </si>
  <si>
    <t>（役職）</t>
    <rPh sb="1" eb="3">
      <t>ヤクショク</t>
    </rPh>
    <phoneticPr fontId="5"/>
  </si>
  <si>
    <t>（氏名）</t>
    <rPh sb="1" eb="3">
      <t>シメイ</t>
    </rPh>
    <phoneticPr fontId="5"/>
  </si>
  <si>
    <t>（社名）</t>
    <rPh sb="1" eb="3">
      <t>シャメイ</t>
    </rPh>
    <phoneticPr fontId="5"/>
  </si>
  <si>
    <t>（会社所在地）</t>
    <rPh sb="1" eb="3">
      <t>カイシャ</t>
    </rPh>
    <rPh sb="3" eb="5">
      <t>ショザイ</t>
    </rPh>
    <rPh sb="5" eb="6">
      <t>チ</t>
    </rPh>
    <phoneticPr fontId="5"/>
  </si>
  <si>
    <t>代表者氏名</t>
    <rPh sb="0" eb="3">
      <t>ダイヒョウシャ</t>
    </rPh>
    <rPh sb="3" eb="5">
      <t>シメイ</t>
    </rPh>
    <phoneticPr fontId="6"/>
  </si>
  <si>
    <t>※主機について記載すること</t>
    <rPh sb="1" eb="3">
      <t>シュキ</t>
    </rPh>
    <rPh sb="7" eb="9">
      <t>キサイ</t>
    </rPh>
    <phoneticPr fontId="5"/>
  </si>
  <si>
    <t>※青色セルのみ編集可能です。</t>
    <rPh sb="1" eb="3">
      <t>アオイロ</t>
    </rPh>
    <rPh sb="7" eb="9">
      <t>ヘンシュウ</t>
    </rPh>
    <rPh sb="9" eb="11">
      <t>カノウ</t>
    </rPh>
    <phoneticPr fontId="5"/>
  </si>
  <si>
    <t>※共同申請者も含む、全申請者分作成しご提出ください。</t>
    <rPh sb="1" eb="3">
      <t>キョウドウ</t>
    </rPh>
    <rPh sb="3" eb="5">
      <t>シンセイ</t>
    </rPh>
    <rPh sb="5" eb="6">
      <t>シャ</t>
    </rPh>
    <rPh sb="7" eb="8">
      <t>フク</t>
    </rPh>
    <rPh sb="10" eb="11">
      <t>ゼン</t>
    </rPh>
    <rPh sb="11" eb="13">
      <t>シンセイ</t>
    </rPh>
    <rPh sb="13" eb="14">
      <t>シャ</t>
    </rPh>
    <rPh sb="14" eb="15">
      <t>フン</t>
    </rPh>
    <rPh sb="15" eb="17">
      <t>サクセイ</t>
    </rPh>
    <rPh sb="19" eb="21">
      <t>テイシュツ</t>
    </rPh>
    <phoneticPr fontId="5"/>
  </si>
  <si>
    <t>※上記表内のみ編集可能です。</t>
    <rPh sb="1" eb="3">
      <t>ジョウキ</t>
    </rPh>
    <rPh sb="3" eb="5">
      <t>ヒョウナイ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</si>
</sst>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Red]\-#,##0.0"/>
    <numFmt numFmtId="178" formatCode="#,##0.000;[Red]\-#,##0.000"/>
  </numFmts>
  <fonts count="4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indexed="8"/>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6"/>
      <name val="游ゴシック"/>
      <family val="2"/>
      <charset val="128"/>
      <scheme val="minor"/>
    </font>
    <font>
      <sz val="11"/>
      <color theme="1"/>
      <name val="ＭＳ 明朝"/>
      <family val="1"/>
      <charset val="128"/>
    </font>
    <font>
      <sz val="22"/>
      <color indexed="8"/>
      <name val="ＭＳ Ｐ明朝"/>
      <family val="1"/>
      <charset val="128"/>
    </font>
    <font>
      <sz val="9"/>
      <color theme="1"/>
      <name val="ＭＳ 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明朝"/>
      <family val="1"/>
      <charset val="128"/>
    </font>
    <font>
      <sz val="10"/>
      <color theme="1"/>
      <name val="ＭＳ Ｐ明朝"/>
      <family val="1"/>
      <charset val="128"/>
    </font>
    <font>
      <sz val="11"/>
      <color theme="1"/>
      <name val="游ゴシック"/>
      <family val="3"/>
      <charset val="128"/>
      <scheme val="minor"/>
    </font>
    <font>
      <sz val="10.5"/>
      <color indexed="8"/>
      <name val="ＭＳ Ｐ明朝"/>
      <family val="1"/>
      <charset val="128"/>
    </font>
    <font>
      <b/>
      <u/>
      <sz val="10.5"/>
      <color indexed="10"/>
      <name val="ＭＳ Ｐ明朝"/>
      <family val="1"/>
      <charset val="128"/>
    </font>
    <font>
      <sz val="10.5"/>
      <name val="ＭＳ Ｐ明朝"/>
      <family val="1"/>
      <charset val="128"/>
    </font>
    <font>
      <sz val="16"/>
      <color indexed="8"/>
      <name val="ＭＳ Ｐ明朝"/>
      <family val="1"/>
      <charset val="128"/>
    </font>
    <font>
      <b/>
      <u/>
      <sz val="11"/>
      <color theme="1"/>
      <name val="ＭＳ Ｐ明朝"/>
      <family val="1"/>
      <charset val="128"/>
    </font>
    <font>
      <sz val="11"/>
      <color indexed="8"/>
      <name val="ＭＳ Ｐゴシック"/>
      <family val="3"/>
      <charset val="128"/>
    </font>
    <font>
      <b/>
      <sz val="11"/>
      <color theme="1"/>
      <name val="ＭＳ Ｐ明朝"/>
      <family val="1"/>
      <charset val="128"/>
    </font>
    <font>
      <sz val="10.5"/>
      <color theme="1"/>
      <name val="ＭＳ Ｐ明朝"/>
      <family val="1"/>
      <charset val="128"/>
    </font>
    <font>
      <sz val="10.5"/>
      <color indexed="62"/>
      <name val="ＭＳ Ｐ明朝"/>
      <family val="1"/>
      <charset val="128"/>
    </font>
    <font>
      <sz val="10.5"/>
      <color indexed="13"/>
      <name val="ＭＳ Ｐ明朝"/>
      <family val="1"/>
      <charset val="128"/>
    </font>
    <font>
      <sz val="9"/>
      <color indexed="81"/>
      <name val="MS P ゴシック"/>
      <family val="3"/>
      <charset val="128"/>
    </font>
    <font>
      <b/>
      <u/>
      <sz val="9"/>
      <color indexed="81"/>
      <name val="MS P ゴシック"/>
      <family val="3"/>
      <charset val="128"/>
    </font>
    <font>
      <sz val="12"/>
      <color indexed="8"/>
      <name val="ＭＳ Ｐゴシック"/>
      <family val="3"/>
      <charset val="128"/>
    </font>
    <font>
      <sz val="16"/>
      <color indexed="8"/>
      <name val="ＭＳ Ｐゴシック"/>
      <family val="3"/>
      <charset val="128"/>
    </font>
    <font>
      <sz val="18"/>
      <color theme="1"/>
      <name val="ＭＳ Ｐ明朝"/>
      <family val="1"/>
      <charset val="128"/>
    </font>
    <font>
      <sz val="12"/>
      <name val="ＭＳ Ｐ明朝"/>
      <family val="1"/>
      <charset val="128"/>
    </font>
    <font>
      <sz val="13"/>
      <color theme="1"/>
      <name val="ＭＳ Ｐ明朝"/>
      <family val="1"/>
      <charset val="128"/>
    </font>
    <font>
      <vertAlign val="superscript"/>
      <sz val="11"/>
      <color indexed="8"/>
      <name val="ＭＳ Ｐ明朝"/>
      <family val="1"/>
      <charset val="128"/>
    </font>
    <font>
      <vertAlign val="superscript"/>
      <sz val="10.5"/>
      <color indexed="8"/>
      <name val="ＭＳ Ｐ明朝"/>
      <family val="1"/>
      <charset val="128"/>
    </font>
    <font>
      <sz val="9"/>
      <color indexed="8"/>
      <name val="ＭＳ Ｐ明朝"/>
      <family val="1"/>
      <charset val="128"/>
    </font>
    <font>
      <sz val="16"/>
      <color indexed="8"/>
      <name val="游ゴシック"/>
      <family val="3"/>
      <charset val="128"/>
      <scheme val="minor"/>
    </font>
    <font>
      <sz val="14"/>
      <color theme="1"/>
      <name val="游ゴシック"/>
      <family val="2"/>
      <charset val="128"/>
      <scheme val="minor"/>
    </font>
    <font>
      <vertAlign val="superscript"/>
      <sz val="11"/>
      <color theme="1"/>
      <name val="游ゴシック"/>
      <family val="3"/>
      <charset val="128"/>
      <scheme val="minor"/>
    </font>
    <font>
      <sz val="11"/>
      <color rgb="FF000000"/>
      <name val="ＭＳ Ｐ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indexed="31"/>
        <bgColor indexed="64"/>
      </patternFill>
    </fill>
    <fill>
      <patternFill patternType="solid">
        <fgColor rgb="FFFFFF00"/>
        <bgColor indexed="64"/>
      </patternFill>
    </fill>
    <fill>
      <patternFill patternType="solid">
        <fgColor indexed="13"/>
        <bgColor indexed="64"/>
      </patternFill>
    </fill>
    <fill>
      <patternFill patternType="solid">
        <fgColor theme="4" tint="0.79998168889431442"/>
        <bgColor indexed="64"/>
      </patternFill>
    </fill>
  </fills>
  <borders count="10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hair">
        <color indexed="64"/>
      </right>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double">
        <color indexed="64"/>
      </bottom>
      <diagonal/>
    </border>
    <border>
      <left style="hair">
        <color indexed="64"/>
      </left>
      <right/>
      <top style="double">
        <color indexed="64"/>
      </top>
      <bottom/>
      <diagonal/>
    </border>
    <border>
      <left/>
      <right/>
      <top style="double">
        <color auto="1"/>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top/>
      <bottom style="hair">
        <color auto="1"/>
      </bottom>
      <diagonal/>
    </border>
    <border>
      <left/>
      <right/>
      <top/>
      <bottom style="hair">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auto="1"/>
      </top>
      <bottom style="dotted">
        <color auto="1"/>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style="thin">
        <color auto="1"/>
      </right>
      <top style="hair">
        <color auto="1"/>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s>
  <cellStyleXfs count="8">
    <xf numFmtId="0" fontId="0" fillId="0" borderId="0"/>
    <xf numFmtId="38" fontId="3"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38" fontId="23" fillId="0" borderId="0" applyFont="0" applyFill="0" applyBorder="0" applyAlignment="0" applyProtection="0">
      <alignment vertical="center"/>
    </xf>
    <xf numFmtId="0" fontId="17" fillId="0" borderId="0">
      <alignment vertical="center"/>
    </xf>
    <xf numFmtId="0" fontId="2" fillId="0" borderId="0">
      <alignment vertical="center"/>
    </xf>
    <xf numFmtId="38" fontId="2" fillId="0" borderId="0" applyFont="0" applyFill="0" applyBorder="0" applyAlignment="0" applyProtection="0">
      <alignment vertical="center"/>
    </xf>
  </cellStyleXfs>
  <cellXfs count="501">
    <xf numFmtId="0" fontId="0" fillId="0" borderId="0" xfId="0"/>
    <xf numFmtId="0" fontId="4" fillId="0" borderId="0" xfId="0" applyFont="1" applyAlignment="1" applyProtection="1">
      <alignment vertical="center"/>
    </xf>
    <xf numFmtId="0" fontId="7" fillId="0" borderId="0" xfId="0" applyFont="1" applyAlignment="1" applyProtection="1">
      <alignment vertical="center"/>
    </xf>
    <xf numFmtId="0" fontId="7" fillId="0" borderId="0" xfId="0" applyFont="1" applyAlignment="1" applyProtection="1">
      <alignment horizontal="center" vertical="center"/>
    </xf>
    <xf numFmtId="0" fontId="7" fillId="0" borderId="0" xfId="0" applyFont="1" applyFill="1" applyAlignment="1" applyProtection="1">
      <alignment vertical="center" shrinkToFit="1"/>
      <protection locked="0"/>
    </xf>
    <xf numFmtId="0" fontId="0" fillId="2" borderId="0" xfId="0" applyFill="1" applyAlignment="1" applyProtection="1">
      <alignment vertical="center"/>
      <protection locked="0"/>
    </xf>
    <xf numFmtId="0" fontId="7" fillId="2" borderId="0" xfId="0" applyFont="1" applyFill="1" applyAlignment="1" applyProtection="1">
      <alignment horizontal="center" vertical="center" shrinkToFit="1"/>
      <protection locked="0"/>
    </xf>
    <xf numFmtId="176" fontId="7" fillId="0" borderId="0" xfId="0" applyNumberFormat="1" applyFont="1" applyAlignment="1" applyProtection="1">
      <alignment horizontal="center" vertical="center"/>
    </xf>
    <xf numFmtId="0" fontId="7" fillId="0" borderId="0" xfId="0" applyFont="1" applyAlignment="1" applyProtection="1">
      <alignment horizontal="right" vertical="center"/>
    </xf>
    <xf numFmtId="0" fontId="7" fillId="0" borderId="0" xfId="0" applyFont="1" applyAlignment="1" applyProtection="1">
      <alignment vertical="center" wrapText="1"/>
    </xf>
    <xf numFmtId="0" fontId="4" fillId="0" borderId="0" xfId="0" applyFont="1" applyAlignment="1" applyProtection="1">
      <alignment vertical="center" wrapText="1"/>
    </xf>
    <xf numFmtId="0" fontId="4" fillId="0" borderId="0" xfId="0" applyFont="1" applyAlignment="1" applyProtection="1">
      <alignment horizontal="left" vertical="center"/>
    </xf>
    <xf numFmtId="0" fontId="0" fillId="0" borderId="0" xfId="0" applyFill="1" applyAlignment="1">
      <alignment vertical="center" shrinkToFit="1"/>
    </xf>
    <xf numFmtId="0" fontId="9" fillId="0" borderId="0" xfId="0" applyFont="1" applyAlignment="1">
      <alignment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shrinkToFit="1"/>
    </xf>
    <xf numFmtId="0" fontId="11" fillId="0" borderId="0" xfId="0" applyFont="1" applyAlignment="1">
      <alignment vertical="center"/>
    </xf>
    <xf numFmtId="0" fontId="12" fillId="0" borderId="0" xfId="0" applyFont="1" applyAlignment="1" applyProtection="1">
      <alignment horizontal="center" vertical="center"/>
    </xf>
    <xf numFmtId="0" fontId="13" fillId="0" borderId="1" xfId="0" applyFont="1" applyFill="1" applyBorder="1" applyAlignment="1" applyProtection="1">
      <alignment vertical="center" shrinkToFit="1"/>
    </xf>
    <xf numFmtId="0" fontId="9" fillId="0" borderId="5" xfId="0" applyFont="1" applyFill="1" applyBorder="1" applyAlignment="1" applyProtection="1">
      <alignment shrinkToFit="1"/>
    </xf>
    <xf numFmtId="0" fontId="9" fillId="0" borderId="8" xfId="0" applyFont="1" applyFill="1" applyBorder="1" applyAlignment="1" applyProtection="1">
      <alignment horizontal="left" vertical="center" shrinkToFit="1"/>
    </xf>
    <xf numFmtId="0" fontId="14" fillId="0" borderId="5" xfId="0" applyFont="1" applyBorder="1" applyAlignment="1" applyProtection="1">
      <alignment vertical="center"/>
    </xf>
    <xf numFmtId="0" fontId="15" fillId="0" borderId="5" xfId="0" applyFont="1" applyBorder="1" applyAlignment="1" applyProtection="1">
      <alignment vertical="center"/>
    </xf>
    <xf numFmtId="0" fontId="15" fillId="0" borderId="5" xfId="0" applyFont="1" applyBorder="1" applyAlignment="1">
      <alignment vertical="center"/>
    </xf>
    <xf numFmtId="38" fontId="15" fillId="0" borderId="6" xfId="1" applyFont="1" applyFill="1" applyBorder="1" applyAlignment="1" applyProtection="1">
      <alignment horizontal="left"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Border="1" applyAlignment="1">
      <alignment vertical="center"/>
    </xf>
    <xf numFmtId="38" fontId="15" fillId="0" borderId="11" xfId="1" applyFont="1" applyFill="1" applyBorder="1" applyAlignment="1" applyProtection="1">
      <alignment horizontal="left" vertical="center"/>
    </xf>
    <xf numFmtId="0" fontId="14" fillId="0" borderId="8" xfId="0" applyFont="1" applyBorder="1" applyAlignment="1" applyProtection="1">
      <alignment vertical="center"/>
    </xf>
    <xf numFmtId="0" fontId="15" fillId="0" borderId="8" xfId="0" applyFont="1" applyBorder="1" applyAlignment="1" applyProtection="1">
      <alignment vertical="center"/>
    </xf>
    <xf numFmtId="0" fontId="15" fillId="0" borderId="8" xfId="0" applyFont="1" applyBorder="1" applyAlignment="1">
      <alignment vertical="center"/>
    </xf>
    <xf numFmtId="38" fontId="15" fillId="0" borderId="9" xfId="1" applyFont="1" applyFill="1" applyBorder="1" applyAlignment="1" applyProtection="1">
      <alignment horizontal="left" vertical="center"/>
    </xf>
    <xf numFmtId="0" fontId="14" fillId="0" borderId="10"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3" borderId="4" xfId="0" applyFont="1" applyFill="1" applyBorder="1" applyAlignment="1" applyProtection="1">
      <alignment vertical="center"/>
    </xf>
    <xf numFmtId="0" fontId="15" fillId="0" borderId="5" xfId="0" applyFont="1" applyFill="1" applyBorder="1" applyAlignment="1" applyProtection="1">
      <alignment vertical="center"/>
    </xf>
    <xf numFmtId="0" fontId="15" fillId="3" borderId="5" xfId="0" applyFont="1" applyFill="1" applyBorder="1" applyAlignment="1" applyProtection="1">
      <alignment vertical="center"/>
    </xf>
    <xf numFmtId="0" fontId="15" fillId="3" borderId="6" xfId="0" applyFont="1" applyFill="1" applyBorder="1" applyAlignment="1" applyProtection="1">
      <alignment horizontal="right" vertical="center"/>
    </xf>
    <xf numFmtId="0" fontId="14" fillId="0" borderId="10" xfId="0" applyFont="1" applyBorder="1" applyAlignment="1" applyProtection="1">
      <alignment vertical="center"/>
    </xf>
    <xf numFmtId="0" fontId="15" fillId="0" borderId="0" xfId="0" applyFont="1" applyFill="1" applyBorder="1" applyAlignment="1" applyProtection="1">
      <alignment vertical="center"/>
    </xf>
    <xf numFmtId="0" fontId="15" fillId="0" borderId="11" xfId="0" applyFont="1" applyBorder="1" applyAlignment="1" applyProtection="1">
      <alignment horizontal="center" vertical="center"/>
    </xf>
    <xf numFmtId="0" fontId="15" fillId="0" borderId="11" xfId="0" applyFont="1" applyFill="1" applyBorder="1" applyAlignment="1">
      <alignment vertical="center" wrapText="1"/>
    </xf>
    <xf numFmtId="0" fontId="14" fillId="0" borderId="7"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7" xfId="0" applyFont="1" applyBorder="1" applyAlignment="1" applyProtection="1">
      <alignment vertical="center"/>
    </xf>
    <xf numFmtId="0" fontId="15" fillId="0" borderId="8" xfId="0" applyFont="1" applyFill="1" applyBorder="1" applyAlignment="1" applyProtection="1">
      <alignment vertical="center"/>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0" fillId="0" borderId="0" xfId="0" applyFont="1" applyFill="1" applyBorder="1" applyAlignment="1">
      <alignment vertical="center" wrapText="1"/>
    </xf>
    <xf numFmtId="0" fontId="7" fillId="3" borderId="0" xfId="0" applyFont="1" applyFill="1" applyAlignment="1" applyProtection="1">
      <alignment vertical="center"/>
    </xf>
    <xf numFmtId="0" fontId="4" fillId="3" borderId="0" xfId="0" applyFont="1" applyFill="1" applyAlignment="1" applyProtection="1">
      <alignment vertical="center"/>
    </xf>
    <xf numFmtId="0" fontId="16" fillId="0" borderId="0" xfId="0" applyFont="1" applyAlignment="1" applyProtection="1">
      <alignment vertical="center"/>
    </xf>
    <xf numFmtId="0" fontId="4" fillId="0" borderId="0" xfId="0" applyFont="1" applyAlignment="1" applyProtection="1">
      <alignment horizontal="right" vertical="center"/>
    </xf>
    <xf numFmtId="0" fontId="7" fillId="0" borderId="0" xfId="2" applyFont="1">
      <alignment vertical="center"/>
    </xf>
    <xf numFmtId="0" fontId="7" fillId="0" borderId="0" xfId="2" applyFont="1" applyProtection="1">
      <alignment vertical="center"/>
      <protection locked="0"/>
    </xf>
    <xf numFmtId="0" fontId="7" fillId="0" borderId="0" xfId="2" quotePrefix="1" applyFont="1">
      <alignment vertical="center"/>
    </xf>
    <xf numFmtId="0" fontId="18" fillId="0" borderId="0" xfId="2" applyFont="1">
      <alignment vertical="center"/>
    </xf>
    <xf numFmtId="0" fontId="19" fillId="0" borderId="0" xfId="2" applyFont="1" applyAlignment="1">
      <alignment vertical="center"/>
    </xf>
    <xf numFmtId="0" fontId="7" fillId="0" borderId="0" xfId="2" applyFont="1" applyFill="1">
      <alignment vertical="center"/>
    </xf>
    <xf numFmtId="0" fontId="4" fillId="0" borderId="0" xfId="2" applyFont="1" applyBorder="1" applyAlignment="1">
      <alignment horizontal="center" vertical="center"/>
    </xf>
    <xf numFmtId="0" fontId="7" fillId="0" borderId="0" xfId="2" applyFont="1" applyAlignment="1">
      <alignment vertical="center"/>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177" fontId="18" fillId="0" borderId="26" xfId="3" quotePrefix="1" applyNumberFormat="1" applyFont="1" applyFill="1" applyBorder="1" applyAlignment="1" applyProtection="1">
      <alignment horizontal="center" vertical="center" shrinkToFit="1"/>
    </xf>
    <xf numFmtId="0" fontId="18" fillId="0" borderId="27" xfId="2" quotePrefix="1" applyFont="1" applyFill="1" applyBorder="1" applyAlignment="1" applyProtection="1">
      <alignment horizontal="center" vertical="center" shrinkToFit="1"/>
    </xf>
    <xf numFmtId="177" fontId="18" fillId="0" borderId="28" xfId="3" applyNumberFormat="1" applyFont="1" applyBorder="1" applyAlignment="1" applyProtection="1">
      <alignment vertical="center" shrinkToFit="1"/>
    </xf>
    <xf numFmtId="38" fontId="18" fillId="0" borderId="29" xfId="3" applyFont="1" applyFill="1" applyBorder="1" applyAlignment="1">
      <alignment vertical="center" shrinkToFit="1"/>
    </xf>
    <xf numFmtId="38" fontId="7" fillId="6" borderId="30" xfId="3" applyFont="1" applyFill="1" applyBorder="1" applyProtection="1">
      <alignment vertical="center"/>
      <protection locked="0"/>
    </xf>
    <xf numFmtId="0" fontId="22" fillId="0" borderId="0" xfId="2" applyFont="1">
      <alignment vertical="center"/>
    </xf>
    <xf numFmtId="0" fontId="18" fillId="5" borderId="33" xfId="2" applyFont="1" applyFill="1" applyBorder="1" applyAlignment="1" applyProtection="1">
      <alignment vertical="center" shrinkToFit="1"/>
      <protection locked="0"/>
    </xf>
    <xf numFmtId="177" fontId="18" fillId="7" borderId="34" xfId="4" applyNumberFormat="1" applyFont="1" applyFill="1" applyBorder="1" applyAlignment="1" applyProtection="1">
      <alignment vertical="center" shrinkToFit="1"/>
      <protection locked="0"/>
    </xf>
    <xf numFmtId="0" fontId="18" fillId="7" borderId="35" xfId="2" applyFont="1" applyFill="1" applyBorder="1" applyAlignment="1" applyProtection="1">
      <alignment vertical="center" shrinkToFit="1"/>
      <protection locked="0"/>
    </xf>
    <xf numFmtId="177" fontId="18" fillId="0" borderId="33" xfId="3" applyNumberFormat="1" applyFont="1" applyFill="1" applyBorder="1" applyAlignment="1" applyProtection="1">
      <alignment vertical="center" shrinkToFit="1"/>
    </xf>
    <xf numFmtId="0" fontId="22" fillId="0" borderId="0" xfId="2" applyFont="1" applyAlignment="1">
      <alignment vertical="top" wrapText="1"/>
    </xf>
    <xf numFmtId="0" fontId="7" fillId="0" borderId="0" xfId="2" applyFont="1" applyAlignment="1">
      <alignment horizontal="center" vertical="center"/>
    </xf>
    <xf numFmtId="0" fontId="24" fillId="0" borderId="0" xfId="2" applyFont="1" applyAlignment="1">
      <alignment vertical="top" wrapText="1"/>
    </xf>
    <xf numFmtId="38" fontId="7" fillId="0" borderId="0" xfId="3" applyFont="1">
      <alignment vertical="center"/>
    </xf>
    <xf numFmtId="38" fontId="7" fillId="0" borderId="0" xfId="3" applyFont="1" applyAlignment="1">
      <alignment horizontal="left" vertical="center"/>
    </xf>
    <xf numFmtId="177" fontId="18" fillId="0" borderId="42" xfId="3" quotePrefix="1" applyNumberFormat="1" applyFont="1" applyFill="1" applyBorder="1" applyAlignment="1" applyProtection="1">
      <alignment horizontal="center" vertical="center" shrinkToFit="1"/>
    </xf>
    <xf numFmtId="0" fontId="18" fillId="0" borderId="43" xfId="2" quotePrefix="1" applyFont="1" applyFill="1" applyBorder="1" applyAlignment="1" applyProtection="1">
      <alignment horizontal="center" vertical="center" shrinkToFit="1"/>
    </xf>
    <xf numFmtId="177" fontId="18" fillId="0" borderId="33" xfId="3" applyNumberFormat="1" applyFont="1" applyBorder="1" applyAlignment="1" applyProtection="1">
      <alignment vertical="center" shrinkToFit="1"/>
    </xf>
    <xf numFmtId="38" fontId="18" fillId="0" borderId="44" xfId="3" applyFont="1" applyFill="1" applyBorder="1" applyAlignment="1">
      <alignment vertical="center" shrinkToFit="1"/>
    </xf>
    <xf numFmtId="38" fontId="7" fillId="6" borderId="45" xfId="3" applyFont="1" applyFill="1" applyBorder="1" applyAlignment="1" applyProtection="1">
      <alignment vertical="center"/>
      <protection locked="0"/>
    </xf>
    <xf numFmtId="0" fontId="22" fillId="0" borderId="0" xfId="2" applyFont="1" applyAlignment="1">
      <alignment vertical="center"/>
    </xf>
    <xf numFmtId="0" fontId="7" fillId="0" borderId="0" xfId="2" applyFont="1" applyFill="1" applyAlignment="1">
      <alignment horizontal="center" vertical="center"/>
    </xf>
    <xf numFmtId="177" fontId="18" fillId="7" borderId="34" xfId="3" applyNumberFormat="1" applyFont="1" applyFill="1" applyBorder="1" applyAlignment="1" applyProtection="1">
      <alignment vertical="center" shrinkToFit="1"/>
      <protection locked="0"/>
    </xf>
    <xf numFmtId="178" fontId="25" fillId="0" borderId="54" xfId="3" applyNumberFormat="1" applyFont="1" applyBorder="1" applyAlignment="1">
      <alignment vertical="center" shrinkToFit="1"/>
    </xf>
    <xf numFmtId="38" fontId="25" fillId="0" borderId="55" xfId="4" applyFont="1" applyBorder="1">
      <alignment vertical="center"/>
    </xf>
    <xf numFmtId="38" fontId="7" fillId="0" borderId="56" xfId="3" applyFont="1" applyBorder="1">
      <alignment vertical="center"/>
    </xf>
    <xf numFmtId="38" fontId="18" fillId="0" borderId="54" xfId="4" applyFont="1" applyBorder="1" applyAlignment="1">
      <alignment vertical="center" shrinkToFit="1"/>
    </xf>
    <xf numFmtId="0" fontId="7" fillId="0" borderId="30" xfId="2" applyFont="1" applyBorder="1">
      <alignment vertical="center"/>
    </xf>
    <xf numFmtId="177" fontId="18" fillId="0" borderId="60" xfId="4" quotePrefix="1" applyNumberFormat="1" applyFont="1" applyFill="1" applyBorder="1" applyAlignment="1" applyProtection="1">
      <alignment horizontal="center" vertical="center" shrinkToFit="1"/>
    </xf>
    <xf numFmtId="0" fontId="18" fillId="0" borderId="61" xfId="2" quotePrefix="1" applyFont="1" applyFill="1" applyBorder="1" applyAlignment="1" applyProtection="1">
      <alignment horizontal="center" vertical="center" shrinkToFit="1"/>
    </xf>
    <xf numFmtId="177" fontId="18" fillId="0" borderId="54" xfId="3" applyNumberFormat="1" applyFont="1" applyBorder="1" applyAlignment="1" applyProtection="1">
      <alignment vertical="center" shrinkToFit="1"/>
    </xf>
    <xf numFmtId="0" fontId="18" fillId="5" borderId="33" xfId="2" applyFont="1" applyFill="1" applyBorder="1" applyAlignment="1" applyProtection="1">
      <alignment vertical="center"/>
      <protection locked="0"/>
    </xf>
    <xf numFmtId="177" fontId="18" fillId="7" borderId="42" xfId="4" applyNumberFormat="1" applyFont="1" applyFill="1" applyBorder="1" applyAlignment="1" applyProtection="1">
      <alignment vertical="center" shrinkToFit="1"/>
      <protection locked="0"/>
    </xf>
    <xf numFmtId="0" fontId="18" fillId="7" borderId="43" xfId="2" applyFont="1" applyFill="1" applyBorder="1" applyAlignment="1" applyProtection="1">
      <alignment vertical="center" shrinkToFit="1"/>
      <protection locked="0"/>
    </xf>
    <xf numFmtId="177" fontId="18" fillId="0" borderId="42" xfId="4" quotePrefix="1" applyNumberFormat="1" applyFont="1" applyFill="1" applyBorder="1" applyAlignment="1" applyProtection="1">
      <alignment horizontal="center" vertical="center" shrinkToFit="1"/>
    </xf>
    <xf numFmtId="177" fontId="18" fillId="0" borderId="21" xfId="3" quotePrefix="1" applyNumberFormat="1" applyFont="1" applyBorder="1" applyAlignment="1">
      <alignment vertical="center" shrinkToFit="1"/>
    </xf>
    <xf numFmtId="0" fontId="18" fillId="0" borderId="0" xfId="2" applyFont="1" applyBorder="1" applyAlignment="1">
      <alignment horizontal="center" vertical="center"/>
    </xf>
    <xf numFmtId="178" fontId="18" fillId="0" borderId="0" xfId="4" applyNumberFormat="1" applyFont="1" applyBorder="1" applyAlignment="1">
      <alignment horizontal="center" vertical="center"/>
    </xf>
    <xf numFmtId="0" fontId="7" fillId="0" borderId="0" xfId="2" quotePrefix="1" applyFont="1" applyBorder="1" applyAlignment="1">
      <alignment vertical="center"/>
    </xf>
    <xf numFmtId="0" fontId="4" fillId="0" borderId="0" xfId="2" applyFont="1" applyAlignment="1">
      <alignment horizontal="right" vertical="center"/>
    </xf>
    <xf numFmtId="0" fontId="13" fillId="0" borderId="0" xfId="2" applyFont="1">
      <alignment vertical="center"/>
    </xf>
    <xf numFmtId="0" fontId="30" fillId="0" borderId="0" xfId="2" applyFont="1" applyFill="1" applyProtection="1">
      <alignment vertical="center"/>
    </xf>
    <xf numFmtId="0" fontId="30" fillId="0" borderId="0" xfId="2" applyFont="1" applyFill="1">
      <alignment vertical="center"/>
    </xf>
    <xf numFmtId="0" fontId="7" fillId="0" borderId="0" xfId="5" applyFont="1">
      <alignment vertical="center"/>
    </xf>
    <xf numFmtId="0" fontId="12" fillId="0" borderId="0" xfId="5" applyFont="1">
      <alignment vertical="center"/>
    </xf>
    <xf numFmtId="0" fontId="12" fillId="2" borderId="0" xfId="5" applyFont="1" applyFill="1" applyProtection="1">
      <alignment vertical="center"/>
      <protection locked="0"/>
    </xf>
    <xf numFmtId="0" fontId="34" fillId="0" borderId="0" xfId="5" applyFont="1" applyAlignment="1">
      <alignment vertical="center" shrinkToFit="1"/>
    </xf>
    <xf numFmtId="0" fontId="7" fillId="0" borderId="0" xfId="5" applyFont="1" applyAlignment="1">
      <alignment horizontal="right" vertical="center"/>
    </xf>
    <xf numFmtId="0" fontId="14" fillId="0" borderId="0" xfId="6" applyFont="1" applyBorder="1" applyAlignment="1">
      <alignment vertical="center"/>
    </xf>
    <xf numFmtId="0" fontId="7" fillId="0" borderId="0" xfId="6" applyFont="1" applyAlignment="1">
      <alignment vertical="center"/>
    </xf>
    <xf numFmtId="0" fontId="18" fillId="0" borderId="0" xfId="6" applyFont="1" applyAlignment="1">
      <alignment horizontal="justify" vertical="center"/>
    </xf>
    <xf numFmtId="0" fontId="7" fillId="0" borderId="0" xfId="6" applyFont="1" applyAlignment="1">
      <alignment horizontal="center" vertical="center"/>
    </xf>
    <xf numFmtId="0" fontId="2" fillId="0" borderId="0" xfId="6" applyAlignment="1"/>
    <xf numFmtId="0" fontId="7" fillId="0" borderId="0" xfId="6" applyFont="1" applyBorder="1" applyAlignment="1">
      <alignment vertical="center"/>
    </xf>
    <xf numFmtId="0" fontId="7" fillId="0" borderId="0" xfId="6" applyFont="1" applyBorder="1" applyAlignment="1">
      <alignment horizontal="left" vertical="center"/>
    </xf>
    <xf numFmtId="0" fontId="7" fillId="0" borderId="0" xfId="6" applyFont="1" applyBorder="1" applyAlignment="1">
      <alignment horizontal="center" vertical="center"/>
    </xf>
    <xf numFmtId="0" fontId="18" fillId="0" borderId="0" xfId="6" applyFont="1" applyBorder="1" applyAlignment="1">
      <alignment vertical="center"/>
    </xf>
    <xf numFmtId="0" fontId="7" fillId="0" borderId="0" xfId="6" applyFont="1" applyBorder="1" applyAlignment="1">
      <alignment horizontal="right" vertical="center"/>
    </xf>
    <xf numFmtId="0" fontId="7" fillId="0" borderId="72" xfId="6" quotePrefix="1" applyFont="1" applyBorder="1" applyAlignment="1">
      <alignment horizontal="center" vertical="center"/>
    </xf>
    <xf numFmtId="0" fontId="7" fillId="0" borderId="5" xfId="6" applyFont="1" applyBorder="1" applyAlignment="1">
      <alignment vertical="center"/>
    </xf>
    <xf numFmtId="0" fontId="7" fillId="0" borderId="6" xfId="6" applyFont="1" applyBorder="1" applyAlignment="1">
      <alignment vertical="center"/>
    </xf>
    <xf numFmtId="0" fontId="7" fillId="0" borderId="73" xfId="6" quotePrefix="1" applyFont="1" applyBorder="1" applyAlignment="1">
      <alignment horizontal="center" vertical="center"/>
    </xf>
    <xf numFmtId="0" fontId="7" fillId="0" borderId="2" xfId="6" applyFont="1" applyBorder="1" applyAlignment="1">
      <alignment vertical="center"/>
    </xf>
    <xf numFmtId="0" fontId="7" fillId="0" borderId="3" xfId="6" applyFont="1" applyBorder="1" applyAlignment="1">
      <alignment vertical="center"/>
    </xf>
    <xf numFmtId="0" fontId="7" fillId="0" borderId="74" xfId="6" quotePrefix="1" applyFont="1" applyBorder="1" applyAlignment="1">
      <alignment horizontal="center" vertical="center"/>
    </xf>
    <xf numFmtId="0" fontId="18" fillId="0" borderId="8" xfId="6" applyFont="1" applyBorder="1" applyAlignment="1">
      <alignment vertical="center"/>
    </xf>
    <xf numFmtId="0" fontId="7" fillId="0" borderId="9" xfId="6" applyFont="1" applyBorder="1" applyAlignment="1">
      <alignment vertical="center"/>
    </xf>
    <xf numFmtId="0" fontId="7" fillId="0" borderId="8" xfId="6" applyFont="1" applyBorder="1" applyAlignment="1">
      <alignment vertical="center"/>
    </xf>
    <xf numFmtId="0" fontId="13" fillId="0" borderId="0" xfId="6" applyFont="1" applyBorder="1" applyAlignment="1">
      <alignment horizontal="right" vertical="center" wrapText="1"/>
    </xf>
    <xf numFmtId="0" fontId="37" fillId="0" borderId="0" xfId="6" applyFont="1" applyAlignment="1">
      <alignment horizontal="right" vertical="center"/>
    </xf>
    <xf numFmtId="0" fontId="17" fillId="0" borderId="0" xfId="6" applyFont="1">
      <alignment vertical="center"/>
    </xf>
    <xf numFmtId="0" fontId="38" fillId="0" borderId="0" xfId="6" applyFont="1" applyBorder="1" applyAlignment="1">
      <alignment vertical="center"/>
    </xf>
    <xf numFmtId="0" fontId="17" fillId="0" borderId="0" xfId="6" quotePrefix="1" applyFont="1">
      <alignment vertical="center"/>
    </xf>
    <xf numFmtId="0" fontId="17" fillId="0" borderId="19" xfId="6" applyFont="1" applyBorder="1" applyAlignment="1">
      <alignment horizontal="center" vertical="center"/>
    </xf>
    <xf numFmtId="0" fontId="17" fillId="0" borderId="21" xfId="6" applyFont="1" applyBorder="1" applyAlignment="1">
      <alignment horizontal="center" vertical="center"/>
    </xf>
    <xf numFmtId="0" fontId="17" fillId="0" borderId="85" xfId="6" applyFont="1" applyBorder="1" applyAlignment="1">
      <alignment horizontal="center" vertical="center"/>
    </xf>
    <xf numFmtId="0" fontId="17" fillId="0" borderId="20" xfId="6" applyFont="1" applyBorder="1" applyAlignment="1">
      <alignment horizontal="center" vertical="center"/>
    </xf>
    <xf numFmtId="40" fontId="17" fillId="0" borderId="12" xfId="7" applyNumberFormat="1" applyFont="1" applyBorder="1">
      <alignment vertical="center"/>
    </xf>
    <xf numFmtId="40" fontId="17" fillId="0" borderId="13" xfId="7" applyNumberFormat="1" applyFont="1" applyBorder="1">
      <alignment vertical="center"/>
    </xf>
    <xf numFmtId="40" fontId="17" fillId="0" borderId="14" xfId="7" applyNumberFormat="1" applyFont="1" applyBorder="1">
      <alignment vertical="center"/>
    </xf>
    <xf numFmtId="40" fontId="17" fillId="0" borderId="34" xfId="7" applyNumberFormat="1" applyFont="1" applyBorder="1">
      <alignment vertical="center"/>
    </xf>
    <xf numFmtId="40" fontId="17" fillId="0" borderId="35" xfId="7" applyNumberFormat="1" applyFont="1" applyBorder="1">
      <alignment vertical="center"/>
    </xf>
    <xf numFmtId="40" fontId="17" fillId="0" borderId="33" xfId="7" applyNumberFormat="1" applyFont="1" applyBorder="1">
      <alignment vertical="center"/>
    </xf>
    <xf numFmtId="40" fontId="17" fillId="0" borderId="19" xfId="7" applyNumberFormat="1" applyFont="1" applyBorder="1">
      <alignment vertical="center"/>
    </xf>
    <xf numFmtId="40" fontId="17" fillId="0" borderId="20" xfId="7" applyNumberFormat="1" applyFont="1" applyBorder="1">
      <alignment vertical="center"/>
    </xf>
    <xf numFmtId="40" fontId="17" fillId="0" borderId="21" xfId="7" applyNumberFormat="1" applyFont="1" applyBorder="1">
      <alignment vertical="center"/>
    </xf>
    <xf numFmtId="0" fontId="17" fillId="0" borderId="18" xfId="6" applyFont="1" applyBorder="1" applyAlignment="1">
      <alignment horizontal="center" vertical="center"/>
    </xf>
    <xf numFmtId="0" fontId="17" fillId="0" borderId="45" xfId="6" applyFont="1" applyBorder="1" applyAlignment="1">
      <alignment horizontal="center" vertical="center"/>
    </xf>
    <xf numFmtId="0" fontId="17" fillId="0" borderId="23" xfId="6" applyFont="1" applyBorder="1" applyAlignment="1">
      <alignment horizontal="center" vertical="center"/>
    </xf>
    <xf numFmtId="0" fontId="2" fillId="0" borderId="0" xfId="6" applyFont="1">
      <alignment vertical="center"/>
    </xf>
    <xf numFmtId="0" fontId="2" fillId="0" borderId="0" xfId="6">
      <alignment vertical="center"/>
    </xf>
    <xf numFmtId="0" fontId="2" fillId="0" borderId="88" xfId="6" applyBorder="1" applyAlignment="1">
      <alignment horizontal="center" vertical="center"/>
    </xf>
    <xf numFmtId="0" fontId="2" fillId="0" borderId="89" xfId="6" applyBorder="1" applyAlignment="1">
      <alignment horizontal="center" vertical="center"/>
    </xf>
    <xf numFmtId="0" fontId="2" fillId="0" borderId="87" xfId="6" applyBorder="1" applyAlignment="1">
      <alignment horizontal="center" vertical="center"/>
    </xf>
    <xf numFmtId="0" fontId="2" fillId="0" borderId="90" xfId="6" applyBorder="1" applyAlignment="1">
      <alignment horizontal="center" vertical="center"/>
    </xf>
    <xf numFmtId="0" fontId="2" fillId="0" borderId="73" xfId="6" applyBorder="1" applyAlignment="1">
      <alignment horizontal="center" vertical="center"/>
    </xf>
    <xf numFmtId="0" fontId="2" fillId="0" borderId="28" xfId="6" applyBorder="1" applyAlignment="1">
      <alignment horizontal="center" vertical="center"/>
    </xf>
    <xf numFmtId="40" fontId="0" fillId="0" borderId="30" xfId="7" applyNumberFormat="1" applyFont="1" applyBorder="1">
      <alignment vertical="center"/>
    </xf>
    <xf numFmtId="0" fontId="2" fillId="0" borderId="33" xfId="6" applyBorder="1" applyAlignment="1">
      <alignment horizontal="center" vertical="center"/>
    </xf>
    <xf numFmtId="40" fontId="0" fillId="0" borderId="45" xfId="7" applyNumberFormat="1" applyFont="1" applyBorder="1">
      <alignment vertical="center"/>
    </xf>
    <xf numFmtId="0" fontId="2" fillId="0" borderId="94" xfId="6" applyBorder="1" applyAlignment="1">
      <alignment horizontal="center" vertical="center"/>
    </xf>
    <xf numFmtId="40" fontId="0" fillId="0" borderId="95" xfId="7" applyNumberFormat="1" applyFont="1" applyBorder="1">
      <alignment vertical="center"/>
    </xf>
    <xf numFmtId="40" fontId="0" fillId="0" borderId="43" xfId="7" applyNumberFormat="1" applyFont="1" applyBorder="1">
      <alignment vertical="center"/>
    </xf>
    <xf numFmtId="40" fontId="0" fillId="0" borderId="40" xfId="7" applyNumberFormat="1" applyFont="1" applyBorder="1">
      <alignment vertical="center"/>
    </xf>
    <xf numFmtId="40" fontId="0" fillId="0" borderId="96" xfId="7" applyNumberFormat="1" applyFont="1" applyBorder="1">
      <alignment vertical="center"/>
    </xf>
    <xf numFmtId="0" fontId="2" fillId="0" borderId="86" xfId="6" applyBorder="1" applyAlignment="1">
      <alignment horizontal="center" vertical="center" textRotation="255" shrinkToFit="1"/>
    </xf>
    <xf numFmtId="0" fontId="2" fillId="0" borderId="87" xfId="6" applyBorder="1" applyAlignment="1">
      <alignment horizontal="center" vertical="center" shrinkToFit="1"/>
    </xf>
    <xf numFmtId="0" fontId="2" fillId="0" borderId="13" xfId="6" applyBorder="1" applyAlignment="1">
      <alignment vertical="center"/>
    </xf>
    <xf numFmtId="0" fontId="2" fillId="0" borderId="14" xfId="6" applyBorder="1" applyAlignment="1">
      <alignment horizontal="center" vertical="center"/>
    </xf>
    <xf numFmtId="38" fontId="0" fillId="0" borderId="18" xfId="7" applyFont="1" applyBorder="1">
      <alignment vertical="center"/>
    </xf>
    <xf numFmtId="0" fontId="2" fillId="0" borderId="35" xfId="6" applyBorder="1" applyAlignment="1">
      <alignment vertical="center" shrinkToFit="1"/>
    </xf>
    <xf numFmtId="0" fontId="2" fillId="0" borderId="35" xfId="6" applyBorder="1" applyAlignment="1">
      <alignment vertical="center"/>
    </xf>
    <xf numFmtId="38" fontId="0" fillId="0" borderId="45" xfId="7" applyFont="1" applyBorder="1">
      <alignment vertical="center"/>
    </xf>
    <xf numFmtId="0" fontId="2" fillId="0" borderId="20" xfId="6" applyBorder="1" applyAlignment="1">
      <alignment horizontal="center" vertical="center"/>
    </xf>
    <xf numFmtId="0" fontId="2" fillId="0" borderId="20" xfId="6" applyBorder="1" applyAlignment="1">
      <alignment vertical="center" shrinkToFit="1"/>
    </xf>
    <xf numFmtId="0" fontId="2" fillId="0" borderId="21" xfId="6" applyBorder="1" applyAlignment="1">
      <alignment horizontal="center" vertical="center"/>
    </xf>
    <xf numFmtId="177" fontId="0" fillId="0" borderId="85" xfId="7" applyNumberFormat="1" applyFont="1" applyBorder="1">
      <alignment vertical="center"/>
    </xf>
    <xf numFmtId="177" fontId="0" fillId="0" borderId="20" xfId="7" applyNumberFormat="1" applyFont="1" applyBorder="1">
      <alignment vertical="center"/>
    </xf>
    <xf numFmtId="177" fontId="0" fillId="0" borderId="98" xfId="7" applyNumberFormat="1" applyFont="1" applyBorder="1">
      <alignment vertical="center"/>
    </xf>
    <xf numFmtId="177" fontId="0" fillId="0" borderId="23" xfId="7" applyNumberFormat="1" applyFont="1" applyBorder="1">
      <alignment vertical="center"/>
    </xf>
    <xf numFmtId="0" fontId="2" fillId="0" borderId="85" xfId="6" applyBorder="1" applyAlignment="1">
      <alignment horizontal="center" vertical="center"/>
    </xf>
    <xf numFmtId="0" fontId="2" fillId="0" borderId="23" xfId="6" applyBorder="1" applyAlignment="1">
      <alignment horizontal="center" vertical="center"/>
    </xf>
    <xf numFmtId="40" fontId="0" fillId="0" borderId="18" xfId="7" applyNumberFormat="1" applyFont="1" applyBorder="1">
      <alignment vertical="center"/>
    </xf>
    <xf numFmtId="40" fontId="0" fillId="0" borderId="23" xfId="7" applyNumberFormat="1" applyFont="1" applyBorder="1">
      <alignment vertical="center"/>
    </xf>
    <xf numFmtId="0" fontId="2" fillId="0" borderId="13" xfId="6" applyBorder="1">
      <alignment vertical="center"/>
    </xf>
    <xf numFmtId="0" fontId="2" fillId="0" borderId="14" xfId="6" quotePrefix="1" applyBorder="1" applyAlignment="1">
      <alignment horizontal="center" vertical="center"/>
    </xf>
    <xf numFmtId="40" fontId="0" fillId="0" borderId="84" xfId="7" applyNumberFormat="1" applyFont="1" applyBorder="1">
      <alignment vertical="center"/>
    </xf>
    <xf numFmtId="40" fontId="0" fillId="0" borderId="16" xfId="7" applyNumberFormat="1" applyFont="1" applyBorder="1">
      <alignment vertical="center"/>
    </xf>
    <xf numFmtId="0" fontId="2" fillId="0" borderId="35" xfId="6" applyBorder="1">
      <alignment vertical="center"/>
    </xf>
    <xf numFmtId="0" fontId="2" fillId="0" borderId="33" xfId="6" quotePrefix="1" applyBorder="1" applyAlignment="1">
      <alignment horizontal="center" vertical="center"/>
    </xf>
    <xf numFmtId="40" fontId="0" fillId="0" borderId="92" xfId="7" applyNumberFormat="1" applyFont="1" applyBorder="1">
      <alignment vertical="center"/>
    </xf>
    <xf numFmtId="40" fontId="0" fillId="0" borderId="99" xfId="7" applyNumberFormat="1" applyFont="1" applyBorder="1">
      <alignment vertical="center"/>
    </xf>
    <xf numFmtId="0" fontId="2" fillId="0" borderId="20" xfId="6" applyBorder="1">
      <alignment vertical="center"/>
    </xf>
    <xf numFmtId="0" fontId="2" fillId="0" borderId="21" xfId="6" quotePrefix="1" applyBorder="1" applyAlignment="1">
      <alignment horizontal="center" vertical="center"/>
    </xf>
    <xf numFmtId="40" fontId="0" fillId="0" borderId="85" xfId="7" applyNumberFormat="1" applyFont="1" applyBorder="1">
      <alignment vertical="center"/>
    </xf>
    <xf numFmtId="40" fontId="0" fillId="0" borderId="66" xfId="7" applyNumberFormat="1" applyFont="1" applyBorder="1">
      <alignment vertical="center"/>
    </xf>
    <xf numFmtId="0" fontId="2" fillId="0" borderId="0" xfId="6" applyAlignment="1">
      <alignment vertical="center"/>
    </xf>
    <xf numFmtId="176" fontId="2" fillId="0" borderId="0" xfId="6" applyNumberFormat="1" applyAlignment="1">
      <alignment vertical="center"/>
    </xf>
    <xf numFmtId="0" fontId="2" fillId="0" borderId="85" xfId="6" applyBorder="1" applyAlignment="1">
      <alignment vertical="center" shrinkToFit="1"/>
    </xf>
    <xf numFmtId="0" fontId="2" fillId="0" borderId="21" xfId="6" applyBorder="1" applyAlignment="1">
      <alignment vertical="center" shrinkToFit="1"/>
    </xf>
    <xf numFmtId="0" fontId="2" fillId="0" borderId="26" xfId="6" quotePrefix="1" applyBorder="1">
      <alignment vertical="center"/>
    </xf>
    <xf numFmtId="0" fontId="2" fillId="0" borderId="91" xfId="6" applyBorder="1" applyProtection="1">
      <alignment vertical="center"/>
      <protection locked="0"/>
    </xf>
    <xf numFmtId="0" fontId="2" fillId="0" borderId="27" xfId="6" applyBorder="1" applyProtection="1">
      <alignment vertical="center"/>
      <protection locked="0"/>
    </xf>
    <xf numFmtId="0" fontId="2" fillId="0" borderId="28" xfId="6" applyBorder="1" applyProtection="1">
      <alignment vertical="center"/>
      <protection locked="0"/>
    </xf>
    <xf numFmtId="0" fontId="2" fillId="0" borderId="34" xfId="6" applyBorder="1">
      <alignment vertical="center"/>
    </xf>
    <xf numFmtId="0" fontId="2" fillId="0" borderId="92" xfId="6" applyBorder="1" applyProtection="1">
      <alignment vertical="center"/>
      <protection locked="0"/>
    </xf>
    <xf numFmtId="0" fontId="2" fillId="0" borderId="35" xfId="6" applyBorder="1" applyProtection="1">
      <alignment vertical="center"/>
      <protection locked="0"/>
    </xf>
    <xf numFmtId="0" fontId="2" fillId="0" borderId="33" xfId="6" applyBorder="1" applyProtection="1">
      <alignment vertical="center"/>
      <protection locked="0"/>
    </xf>
    <xf numFmtId="0" fontId="2" fillId="0" borderId="34" xfId="6" quotePrefix="1" applyBorder="1">
      <alignment vertical="center"/>
    </xf>
    <xf numFmtId="0" fontId="2" fillId="0" borderId="34" xfId="6" applyBorder="1" applyAlignment="1">
      <alignment horizontal="right" vertical="center"/>
    </xf>
    <xf numFmtId="0" fontId="2" fillId="0" borderId="35" xfId="6" applyBorder="1" applyAlignment="1" applyProtection="1">
      <alignment horizontal="right" vertical="center"/>
      <protection locked="0"/>
    </xf>
    <xf numFmtId="0" fontId="2" fillId="0" borderId="19" xfId="6" applyBorder="1">
      <alignment vertical="center"/>
    </xf>
    <xf numFmtId="0" fontId="2" fillId="0" borderId="85" xfId="6" applyBorder="1" applyProtection="1">
      <alignment vertical="center"/>
      <protection locked="0"/>
    </xf>
    <xf numFmtId="0" fontId="2" fillId="0" borderId="20" xfId="6" applyBorder="1" applyProtection="1">
      <alignment vertical="center"/>
      <protection locked="0"/>
    </xf>
    <xf numFmtId="0" fontId="2" fillId="0" borderId="21" xfId="6" applyBorder="1" applyProtection="1">
      <alignment vertical="center"/>
      <protection locked="0"/>
    </xf>
    <xf numFmtId="0" fontId="41" fillId="0" borderId="0" xfId="5" applyFont="1" applyFill="1" applyBorder="1" applyAlignment="1" applyProtection="1">
      <alignment horizontal="left" vertical="top"/>
    </xf>
    <xf numFmtId="0" fontId="0" fillId="0" borderId="0" xfId="0" applyAlignment="1" applyProtection="1">
      <alignment vertical="center"/>
    </xf>
    <xf numFmtId="0" fontId="0" fillId="0" borderId="0" xfId="0" quotePrefix="1" applyAlignment="1" applyProtection="1">
      <alignment horizontal="center" vertical="center"/>
    </xf>
    <xf numFmtId="0" fontId="0" fillId="0" borderId="0" xfId="0" applyFill="1" applyAlignment="1" applyProtection="1">
      <alignment vertical="center" shrinkToFit="1"/>
    </xf>
    <xf numFmtId="0" fontId="1" fillId="0" borderId="0" xfId="6" applyFont="1" applyAlignment="1"/>
    <xf numFmtId="0" fontId="17" fillId="8" borderId="12" xfId="6" applyFont="1" applyFill="1" applyBorder="1" applyProtection="1">
      <alignment vertical="center"/>
      <protection locked="0"/>
    </xf>
    <xf numFmtId="0" fontId="17" fillId="8" borderId="14" xfId="6" applyFont="1" applyFill="1" applyBorder="1" applyProtection="1">
      <alignment vertical="center"/>
      <protection locked="0"/>
    </xf>
    <xf numFmtId="177" fontId="17" fillId="8" borderId="12" xfId="7" applyNumberFormat="1" applyFont="1" applyFill="1" applyBorder="1" applyProtection="1">
      <alignment vertical="center"/>
      <protection locked="0"/>
    </xf>
    <xf numFmtId="177" fontId="17" fillId="8" borderId="14" xfId="7" applyNumberFormat="1" applyFont="1" applyFill="1" applyBorder="1" applyProtection="1">
      <alignment vertical="center"/>
      <protection locked="0"/>
    </xf>
    <xf numFmtId="0" fontId="17" fillId="8" borderId="34" xfId="6" applyFont="1" applyFill="1" applyBorder="1" applyProtection="1">
      <alignment vertical="center"/>
      <protection locked="0"/>
    </xf>
    <xf numFmtId="0" fontId="17" fillId="8" borderId="33" xfId="6" applyFont="1" applyFill="1" applyBorder="1" applyProtection="1">
      <alignment vertical="center"/>
      <protection locked="0"/>
    </xf>
    <xf numFmtId="177" fontId="17" fillId="8" borderId="34" xfId="7" applyNumberFormat="1" applyFont="1" applyFill="1" applyBorder="1" applyProtection="1">
      <alignment vertical="center"/>
      <protection locked="0"/>
    </xf>
    <xf numFmtId="177" fontId="17" fillId="8" borderId="33" xfId="7" applyNumberFormat="1" applyFont="1" applyFill="1" applyBorder="1" applyProtection="1">
      <alignment vertical="center"/>
      <protection locked="0"/>
    </xf>
    <xf numFmtId="0" fontId="17" fillId="8" borderId="19" xfId="6" applyFont="1" applyFill="1" applyBorder="1" applyProtection="1">
      <alignment vertical="center"/>
      <protection locked="0"/>
    </xf>
    <xf numFmtId="0" fontId="17" fillId="8" borderId="21" xfId="6" applyFont="1" applyFill="1" applyBorder="1" applyProtection="1">
      <alignment vertical="center"/>
      <protection locked="0"/>
    </xf>
    <xf numFmtId="177" fontId="17" fillId="8" borderId="19" xfId="7" applyNumberFormat="1" applyFont="1" applyFill="1" applyBorder="1" applyProtection="1">
      <alignment vertical="center"/>
      <protection locked="0"/>
    </xf>
    <xf numFmtId="177" fontId="17" fillId="8" borderId="21" xfId="7" applyNumberFormat="1" applyFont="1" applyFill="1" applyBorder="1" applyProtection="1">
      <alignment vertical="center"/>
      <protection locked="0"/>
    </xf>
    <xf numFmtId="40" fontId="17" fillId="0" borderId="12" xfId="7" applyNumberFormat="1" applyFont="1" applyFill="1" applyBorder="1">
      <alignment vertical="center"/>
    </xf>
    <xf numFmtId="40" fontId="17" fillId="0" borderId="13" xfId="7" applyNumberFormat="1" applyFont="1" applyFill="1" applyBorder="1">
      <alignment vertical="center"/>
    </xf>
    <xf numFmtId="40" fontId="17" fillId="0" borderId="14" xfId="7" applyNumberFormat="1" applyFont="1" applyFill="1" applyBorder="1">
      <alignment vertical="center"/>
    </xf>
    <xf numFmtId="40" fontId="17" fillId="0" borderId="34" xfId="7" applyNumberFormat="1" applyFont="1" applyFill="1" applyBorder="1">
      <alignment vertical="center"/>
    </xf>
    <xf numFmtId="40" fontId="17" fillId="0" borderId="35" xfId="7" applyNumberFormat="1" applyFont="1" applyFill="1" applyBorder="1">
      <alignment vertical="center"/>
    </xf>
    <xf numFmtId="40" fontId="17" fillId="0" borderId="33" xfId="7" applyNumberFormat="1" applyFont="1" applyFill="1" applyBorder="1">
      <alignment vertical="center"/>
    </xf>
    <xf numFmtId="40" fontId="17" fillId="0" borderId="19" xfId="7" applyNumberFormat="1" applyFont="1" applyFill="1" applyBorder="1">
      <alignment vertical="center"/>
    </xf>
    <xf numFmtId="40" fontId="17" fillId="0" borderId="20" xfId="7" applyNumberFormat="1" applyFont="1" applyFill="1" applyBorder="1">
      <alignment vertical="center"/>
    </xf>
    <xf numFmtId="40" fontId="17" fillId="0" borderId="21" xfId="7" applyNumberFormat="1" applyFont="1" applyFill="1" applyBorder="1">
      <alignment vertical="center"/>
    </xf>
    <xf numFmtId="40" fontId="0" fillId="8" borderId="91" xfId="7" applyNumberFormat="1" applyFont="1" applyFill="1" applyBorder="1" applyProtection="1">
      <alignment vertical="center"/>
      <protection locked="0"/>
    </xf>
    <xf numFmtId="40" fontId="0" fillId="8" borderId="27" xfId="7" applyNumberFormat="1" applyFont="1" applyFill="1" applyBorder="1" applyProtection="1">
      <alignment vertical="center"/>
      <protection locked="0"/>
    </xf>
    <xf numFmtId="40" fontId="0" fillId="8" borderId="64" xfId="7" applyNumberFormat="1" applyFont="1" applyFill="1" applyBorder="1" applyProtection="1">
      <alignment vertical="center"/>
      <protection locked="0"/>
    </xf>
    <xf numFmtId="40" fontId="0" fillId="8" borderId="92" xfId="7" applyNumberFormat="1" applyFont="1" applyFill="1" applyBorder="1" applyProtection="1">
      <alignment vertical="center"/>
      <protection locked="0"/>
    </xf>
    <xf numFmtId="40" fontId="0" fillId="8" borderId="35" xfId="7" applyNumberFormat="1" applyFont="1" applyFill="1" applyBorder="1" applyProtection="1">
      <alignment vertical="center"/>
      <protection locked="0"/>
    </xf>
    <xf numFmtId="40" fontId="0" fillId="8" borderId="93" xfId="7" applyNumberFormat="1" applyFont="1" applyFill="1" applyBorder="1" applyProtection="1">
      <alignment vertical="center"/>
      <protection locked="0"/>
    </xf>
    <xf numFmtId="0" fontId="2" fillId="8" borderId="84" xfId="6" applyFill="1" applyBorder="1" applyProtection="1">
      <alignment vertical="center"/>
      <protection locked="0"/>
    </xf>
    <xf numFmtId="0" fontId="2" fillId="8" borderId="13" xfId="6" applyFill="1" applyBorder="1" applyProtection="1">
      <alignment vertical="center"/>
      <protection locked="0"/>
    </xf>
    <xf numFmtId="0" fontId="2" fillId="8" borderId="97" xfId="6" applyFill="1" applyBorder="1" applyProtection="1">
      <alignment vertical="center"/>
      <protection locked="0"/>
    </xf>
    <xf numFmtId="0" fontId="2" fillId="8" borderId="92" xfId="6" applyFill="1" applyBorder="1" applyProtection="1">
      <alignment vertical="center"/>
      <protection locked="0"/>
    </xf>
    <xf numFmtId="0" fontId="2" fillId="8" borderId="35" xfId="6" applyFill="1" applyBorder="1" applyProtection="1">
      <alignment vertical="center"/>
      <protection locked="0"/>
    </xf>
    <xf numFmtId="0" fontId="2" fillId="8" borderId="93" xfId="6" applyFill="1" applyBorder="1" applyProtection="1">
      <alignment vertical="center"/>
      <protection locked="0"/>
    </xf>
    <xf numFmtId="40" fontId="0" fillId="8" borderId="84" xfId="7" applyNumberFormat="1" applyFont="1" applyFill="1" applyBorder="1" applyProtection="1">
      <alignment vertical="center"/>
      <protection locked="0"/>
    </xf>
    <xf numFmtId="40" fontId="0" fillId="8" borderId="16" xfId="7" applyNumberFormat="1" applyFont="1" applyFill="1" applyBorder="1" applyProtection="1">
      <alignment vertical="center"/>
      <protection locked="0"/>
    </xf>
    <xf numFmtId="40" fontId="0" fillId="8" borderId="99" xfId="7" applyNumberFormat="1" applyFont="1" applyFill="1" applyBorder="1" applyProtection="1">
      <alignment vertical="center"/>
      <protection locked="0"/>
    </xf>
    <xf numFmtId="40" fontId="0" fillId="8" borderId="85" xfId="7" applyNumberFormat="1" applyFont="1" applyFill="1" applyBorder="1" applyProtection="1">
      <alignment vertical="center"/>
      <protection locked="0"/>
    </xf>
    <xf numFmtId="40" fontId="0" fillId="8" borderId="66" xfId="7" applyNumberFormat="1" applyFont="1" applyFill="1" applyBorder="1" applyProtection="1">
      <alignment vertical="center"/>
      <protection locked="0"/>
    </xf>
    <xf numFmtId="40" fontId="0" fillId="8" borderId="69" xfId="7" applyNumberFormat="1" applyFont="1" applyFill="1" applyBorder="1" applyProtection="1">
      <alignment vertical="center"/>
      <protection locked="0"/>
    </xf>
    <xf numFmtId="0" fontId="1" fillId="0" borderId="0" xfId="6" applyFont="1">
      <alignment vertical="center"/>
    </xf>
    <xf numFmtId="0" fontId="0" fillId="2" borderId="0" xfId="0" applyFill="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0" fillId="2" borderId="0" xfId="0" applyFill="1" applyAlignment="1" applyProtection="1">
      <alignment vertical="center" shrinkToFit="1"/>
      <protection locked="0"/>
    </xf>
    <xf numFmtId="0" fontId="0" fillId="2" borderId="0" xfId="0" applyFill="1" applyAlignment="1" applyProtection="1">
      <alignment horizontal="center" vertical="center" shrinkToFit="1"/>
      <protection locked="0"/>
    </xf>
    <xf numFmtId="0" fontId="0" fillId="2" borderId="0" xfId="0" applyFill="1" applyAlignment="1" applyProtection="1">
      <alignment horizontal="center" vertical="center"/>
    </xf>
    <xf numFmtId="0" fontId="0" fillId="2" borderId="0" xfId="0" applyFill="1" applyAlignment="1" applyProtection="1">
      <alignment horizontal="center" vertical="center" shrinkToFit="1"/>
    </xf>
    <xf numFmtId="0" fontId="14" fillId="0" borderId="1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10" fillId="0" borderId="0" xfId="0" applyFont="1" applyAlignment="1" applyProtection="1">
      <alignment horizontal="center" vertical="center"/>
    </xf>
    <xf numFmtId="0" fontId="4" fillId="0" borderId="0" xfId="0" applyFont="1" applyFill="1" applyAlignment="1" applyProtection="1">
      <alignment horizontal="left" vertical="center" wrapText="1"/>
    </xf>
    <xf numFmtId="0" fontId="0" fillId="0" borderId="0" xfId="0" applyFill="1" applyAlignment="1" applyProtection="1">
      <alignment vertical="center" wrapText="1"/>
    </xf>
    <xf numFmtId="0" fontId="7" fillId="0" borderId="0" xfId="0" applyFont="1" applyBorder="1" applyAlignment="1" applyProtection="1">
      <alignment horizontal="center" vertical="center"/>
    </xf>
    <xf numFmtId="0" fontId="4" fillId="0" borderId="1" xfId="0" applyFont="1"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9" fillId="2" borderId="2"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9" fillId="2" borderId="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14" fillId="0" borderId="4"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38" fontId="15" fillId="2" borderId="5" xfId="1" applyFont="1" applyFill="1" applyBorder="1" applyAlignment="1" applyProtection="1">
      <alignment horizontal="right" vertical="center" shrinkToFit="1"/>
      <protection locked="0"/>
    </xf>
    <xf numFmtId="38" fontId="15" fillId="2" borderId="0" xfId="1" applyFont="1" applyFill="1" applyBorder="1" applyAlignment="1" applyProtection="1">
      <alignment horizontal="right" vertical="center" shrinkToFit="1"/>
      <protection locked="0"/>
    </xf>
    <xf numFmtId="38" fontId="15" fillId="2" borderId="8" xfId="1" applyFont="1" applyFill="1" applyBorder="1" applyAlignment="1" applyProtection="1">
      <alignment horizontal="right" vertical="center" shrinkToFit="1"/>
      <protection locked="0"/>
    </xf>
    <xf numFmtId="0" fontId="18" fillId="0" borderId="0" xfId="2" applyFont="1" applyAlignment="1">
      <alignment horizontal="center" vertical="center" shrinkToFit="1"/>
    </xf>
    <xf numFmtId="0" fontId="20" fillId="4" borderId="0" xfId="2" applyFont="1" applyFill="1" applyAlignment="1" applyProtection="1">
      <alignment vertical="center" shrinkToFit="1"/>
      <protection locked="0"/>
    </xf>
    <xf numFmtId="0" fontId="21" fillId="0" borderId="0" xfId="2" applyFont="1" applyBorder="1" applyAlignment="1">
      <alignment horizontal="center" vertical="center"/>
    </xf>
    <xf numFmtId="0" fontId="18" fillId="0" borderId="12"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22" xfId="2" applyFont="1" applyBorder="1" applyAlignment="1">
      <alignment horizontal="center" vertical="center" wrapText="1"/>
    </xf>
    <xf numFmtId="0" fontId="7" fillId="0" borderId="0" xfId="2" applyFont="1" applyAlignment="1">
      <alignment horizontal="center" vertical="center"/>
    </xf>
    <xf numFmtId="0" fontId="18" fillId="5" borderId="40" xfId="2" applyFont="1" applyFill="1" applyBorder="1" applyAlignment="1" applyProtection="1">
      <alignment vertical="center" shrinkToFit="1"/>
      <protection locked="0"/>
    </xf>
    <xf numFmtId="0" fontId="18" fillId="5" borderId="41" xfId="2" applyFont="1" applyFill="1" applyBorder="1" applyAlignment="1" applyProtection="1">
      <alignment vertical="center" shrinkToFit="1"/>
      <protection locked="0"/>
    </xf>
    <xf numFmtId="0" fontId="18" fillId="0" borderId="32" xfId="2" applyFont="1" applyBorder="1" applyAlignment="1">
      <alignment horizontal="center" vertical="center"/>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7" fillId="0" borderId="38" xfId="2" applyFont="1" applyBorder="1" applyAlignment="1">
      <alignment horizontal="center" vertical="center"/>
    </xf>
    <xf numFmtId="0" fontId="7" fillId="0" borderId="39" xfId="2"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18" fillId="0" borderId="51" xfId="2" applyFont="1" applyBorder="1" applyAlignment="1">
      <alignment vertical="center" wrapText="1"/>
    </xf>
    <xf numFmtId="0" fontId="18" fillId="0" borderId="52" xfId="2" applyFont="1" applyBorder="1" applyAlignment="1">
      <alignment vertical="center" wrapText="1"/>
    </xf>
    <xf numFmtId="0" fontId="18" fillId="0" borderId="53" xfId="2" applyFont="1" applyBorder="1" applyAlignment="1">
      <alignment vertical="center" wrapText="1"/>
    </xf>
    <xf numFmtId="0" fontId="16" fillId="0" borderId="18" xfId="2" applyFont="1" applyBorder="1" applyAlignment="1">
      <alignment horizontal="center" vertical="center" wrapText="1"/>
    </xf>
    <xf numFmtId="0" fontId="16" fillId="0" borderId="23" xfId="2" applyFont="1" applyBorder="1" applyAlignment="1">
      <alignment horizontal="center" vertical="center" wrapText="1"/>
    </xf>
    <xf numFmtId="0" fontId="18" fillId="0" borderId="24" xfId="2" applyFont="1" applyBorder="1" applyAlignment="1">
      <alignment horizontal="center" vertical="center" textRotation="255"/>
    </xf>
    <xf numFmtId="0" fontId="18" fillId="0" borderId="31" xfId="2" applyFont="1" applyBorder="1" applyAlignment="1">
      <alignment horizontal="center" vertical="center" textRotation="255"/>
    </xf>
    <xf numFmtId="0" fontId="18" fillId="5" borderId="25" xfId="2" applyFont="1" applyFill="1" applyBorder="1" applyAlignment="1" applyProtection="1">
      <alignment vertical="center" shrinkToFit="1"/>
      <protection locked="0"/>
    </xf>
    <xf numFmtId="0" fontId="18" fillId="5" borderId="11" xfId="2" applyFont="1" applyFill="1" applyBorder="1" applyAlignment="1" applyProtection="1">
      <alignment vertical="center" shrinkToFit="1"/>
      <protection locked="0"/>
    </xf>
    <xf numFmtId="38" fontId="18" fillId="0" borderId="36" xfId="4" applyFont="1" applyFill="1" applyBorder="1" applyAlignment="1">
      <alignment horizontal="center" vertical="center" shrinkToFit="1"/>
    </xf>
    <xf numFmtId="38" fontId="18" fillId="0" borderId="37" xfId="4" applyFont="1" applyFill="1" applyBorder="1" applyAlignment="1">
      <alignment horizontal="center" vertical="center" shrinkToFit="1"/>
    </xf>
    <xf numFmtId="38" fontId="18" fillId="0" borderId="38" xfId="4" applyFont="1" applyFill="1" applyBorder="1" applyAlignment="1">
      <alignment horizontal="center" vertical="center" shrinkToFit="1"/>
    </xf>
    <xf numFmtId="38" fontId="18" fillId="0" borderId="39" xfId="4" applyFont="1" applyFill="1" applyBorder="1" applyAlignment="1">
      <alignment horizontal="center" vertical="center" shrinkToFit="1"/>
    </xf>
    <xf numFmtId="0" fontId="18" fillId="0" borderId="27" xfId="2" applyFont="1" applyBorder="1" applyAlignment="1">
      <alignment horizontal="center" vertical="center"/>
    </xf>
    <xf numFmtId="0" fontId="18" fillId="0" borderId="48" xfId="2" applyFont="1" applyBorder="1" applyAlignment="1">
      <alignment horizontal="center" vertical="center"/>
    </xf>
    <xf numFmtId="0" fontId="7" fillId="0" borderId="49" xfId="2" applyFont="1" applyBorder="1" applyAlignment="1">
      <alignment horizontal="center" vertical="center"/>
    </xf>
    <xf numFmtId="0" fontId="7" fillId="0" borderId="50" xfId="2" applyFont="1" applyBorder="1" applyAlignment="1">
      <alignment horizontal="center" vertical="center"/>
    </xf>
    <xf numFmtId="38" fontId="18" fillId="0" borderId="62" xfId="4" applyFont="1" applyBorder="1" applyAlignment="1">
      <alignment horizontal="center" vertical="center"/>
    </xf>
    <xf numFmtId="38" fontId="18" fillId="0" borderId="63" xfId="4" applyFont="1" applyBorder="1" applyAlignment="1">
      <alignment horizontal="center" vertical="center"/>
    </xf>
    <xf numFmtId="38" fontId="18" fillId="0" borderId="38" xfId="4" applyFont="1" applyBorder="1" applyAlignment="1">
      <alignment horizontal="center" vertical="center"/>
    </xf>
    <xf numFmtId="38" fontId="18" fillId="0" borderId="39" xfId="4" applyFont="1" applyBorder="1" applyAlignment="1">
      <alignment horizontal="center" vertical="center"/>
    </xf>
    <xf numFmtId="38" fontId="18" fillId="0" borderId="70" xfId="4" applyFont="1" applyBorder="1" applyAlignment="1">
      <alignment horizontal="center" vertical="center"/>
    </xf>
    <xf numFmtId="38" fontId="18" fillId="0" borderId="71" xfId="4" applyFont="1" applyBorder="1" applyAlignment="1">
      <alignment horizontal="center" vertical="center"/>
    </xf>
    <xf numFmtId="0" fontId="18" fillId="0" borderId="25" xfId="2" applyFont="1" applyFill="1" applyBorder="1" applyAlignment="1" applyProtection="1">
      <alignment horizontal="center" vertical="center"/>
    </xf>
    <xf numFmtId="0" fontId="18" fillId="0" borderId="64" xfId="2" applyFont="1" applyFill="1" applyBorder="1" applyAlignment="1" applyProtection="1">
      <alignment horizontal="center" vertical="center"/>
    </xf>
    <xf numFmtId="0" fontId="18" fillId="5" borderId="40" xfId="2" applyFont="1" applyFill="1" applyBorder="1" applyAlignment="1" applyProtection="1">
      <alignment vertical="center"/>
      <protection locked="0"/>
    </xf>
    <xf numFmtId="0" fontId="18" fillId="5" borderId="41" xfId="2" applyFont="1" applyFill="1" applyBorder="1" applyAlignment="1" applyProtection="1">
      <alignment vertical="center"/>
      <protection locked="0"/>
    </xf>
    <xf numFmtId="0" fontId="18" fillId="0" borderId="32" xfId="2" applyFont="1" applyFill="1" applyBorder="1" applyAlignment="1" applyProtection="1">
      <alignment horizontal="center" vertical="center"/>
    </xf>
    <xf numFmtId="0" fontId="18" fillId="0" borderId="27" xfId="2" applyFont="1" applyFill="1" applyBorder="1" applyAlignment="1" applyProtection="1">
      <alignment horizontal="center" vertical="center"/>
    </xf>
    <xf numFmtId="0" fontId="18" fillId="0" borderId="66" xfId="2" applyFont="1" applyBorder="1" applyAlignment="1">
      <alignment horizontal="left" vertical="center"/>
    </xf>
    <xf numFmtId="0" fontId="18" fillId="0" borderId="22" xfId="2" applyFont="1" applyBorder="1" applyAlignment="1">
      <alignment horizontal="left" vertical="center"/>
    </xf>
    <xf numFmtId="0" fontId="18" fillId="0" borderId="67" xfId="2" quotePrefix="1" applyFont="1" applyBorder="1" applyAlignment="1">
      <alignment horizontal="center" vertical="center" shrinkToFit="1"/>
    </xf>
    <xf numFmtId="0" fontId="18" fillId="0" borderId="66" xfId="2" quotePrefix="1" applyFont="1" applyBorder="1" applyAlignment="1">
      <alignment horizontal="center" vertical="center" shrinkToFit="1"/>
    </xf>
    <xf numFmtId="0" fontId="18" fillId="0" borderId="68" xfId="2" applyFont="1" applyBorder="1" applyAlignment="1">
      <alignment horizontal="center" vertical="center"/>
    </xf>
    <xf numFmtId="0" fontId="18" fillId="0" borderId="69" xfId="2" applyFont="1" applyBorder="1" applyAlignment="1">
      <alignment horizontal="center" vertical="center"/>
    </xf>
    <xf numFmtId="0" fontId="18" fillId="0" borderId="29" xfId="2" applyFont="1" applyBorder="1" applyAlignment="1">
      <alignment horizontal="center" vertical="center"/>
    </xf>
    <xf numFmtId="0" fontId="18" fillId="0" borderId="7" xfId="2" applyFont="1" applyBorder="1" applyAlignment="1">
      <alignment horizontal="center" vertical="center"/>
    </xf>
    <xf numFmtId="0" fontId="18" fillId="0" borderId="8" xfId="2" applyFont="1" applyBorder="1" applyAlignment="1">
      <alignment horizontal="center" vertical="center"/>
    </xf>
    <xf numFmtId="0" fontId="18" fillId="0" borderId="9" xfId="2" applyFont="1" applyBorder="1" applyAlignment="1">
      <alignment horizontal="center" vertical="center"/>
    </xf>
    <xf numFmtId="178" fontId="18" fillId="0" borderId="7" xfId="3" applyNumberFormat="1" applyFont="1" applyBorder="1" applyAlignment="1">
      <alignment horizontal="right" vertical="center"/>
    </xf>
    <xf numFmtId="178" fontId="18" fillId="0" borderId="8" xfId="3" applyNumberFormat="1" applyFont="1" applyBorder="1" applyAlignment="1">
      <alignment horizontal="right" vertical="center"/>
    </xf>
    <xf numFmtId="178" fontId="18" fillId="0" borderId="9" xfId="3" applyNumberFormat="1" applyFont="1" applyBorder="1" applyAlignment="1">
      <alignment horizontal="right" vertical="center"/>
    </xf>
    <xf numFmtId="0" fontId="18" fillId="0" borderId="57" xfId="2" applyFont="1" applyBorder="1" applyAlignment="1">
      <alignment vertical="center" wrapText="1"/>
    </xf>
    <xf numFmtId="0" fontId="18" fillId="0" borderId="58" xfId="2" applyFont="1" applyBorder="1" applyAlignment="1">
      <alignment vertical="center" wrapText="1"/>
    </xf>
    <xf numFmtId="0" fontId="18" fillId="0" borderId="59" xfId="2" applyFont="1" applyBorder="1" applyAlignment="1">
      <alignment vertical="center" wrapText="1"/>
    </xf>
    <xf numFmtId="0" fontId="18" fillId="0" borderId="60" xfId="2" applyFont="1" applyBorder="1" applyAlignment="1">
      <alignment horizontal="center" vertical="center" textRotation="255"/>
    </xf>
    <xf numFmtId="0" fontId="18" fillId="0" borderId="65" xfId="2" applyFont="1" applyBorder="1" applyAlignment="1">
      <alignment horizontal="center" vertical="center" textRotation="255"/>
    </xf>
    <xf numFmtId="0" fontId="18" fillId="5" borderId="57" xfId="2" applyFont="1" applyFill="1" applyBorder="1" applyAlignment="1" applyProtection="1">
      <alignment vertical="center"/>
      <protection locked="0"/>
    </xf>
    <xf numFmtId="0" fontId="18" fillId="5" borderId="59" xfId="2" applyFont="1" applyFill="1" applyBorder="1" applyAlignment="1" applyProtection="1">
      <alignment vertical="center"/>
      <protection locked="0"/>
    </xf>
    <xf numFmtId="178" fontId="18" fillId="0" borderId="1" xfId="3" applyNumberFormat="1" applyFont="1" applyBorder="1" applyAlignment="1">
      <alignment horizontal="right" vertical="center"/>
    </xf>
    <xf numFmtId="178" fontId="18" fillId="0" borderId="2" xfId="3" applyNumberFormat="1" applyFont="1" applyBorder="1" applyAlignment="1">
      <alignment horizontal="right" vertical="center"/>
    </xf>
    <xf numFmtId="178" fontId="18" fillId="0" borderId="3" xfId="3" applyNumberFormat="1" applyFont="1" applyBorder="1" applyAlignment="1">
      <alignment horizontal="right" vertical="center"/>
    </xf>
    <xf numFmtId="0" fontId="18" fillId="0" borderId="1"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178" fontId="18" fillId="0" borderId="7" xfId="3" applyNumberFormat="1" applyFont="1" applyFill="1" applyBorder="1" applyAlignment="1" applyProtection="1">
      <alignment horizontal="right" vertical="center"/>
    </xf>
    <xf numFmtId="178" fontId="18" fillId="0" borderId="8" xfId="3" applyNumberFormat="1" applyFont="1" applyFill="1" applyBorder="1" applyAlignment="1" applyProtection="1">
      <alignment horizontal="right" vertical="center"/>
    </xf>
    <xf numFmtId="178" fontId="18" fillId="0" borderId="9" xfId="3" applyNumberFormat="1" applyFont="1" applyFill="1" applyBorder="1" applyAlignment="1" applyProtection="1">
      <alignment horizontal="right"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6" xfId="2" applyFont="1" applyBorder="1" applyAlignment="1">
      <alignment horizontal="center" vertical="center"/>
    </xf>
    <xf numFmtId="178" fontId="18" fillId="0" borderId="4" xfId="3" quotePrefix="1" applyNumberFormat="1" applyFont="1" applyBorder="1" applyAlignment="1">
      <alignment horizontal="left" vertical="center"/>
    </xf>
    <xf numFmtId="178" fontId="18" fillId="0" borderId="5" xfId="3" applyNumberFormat="1" applyFont="1" applyBorder="1" applyAlignment="1">
      <alignment horizontal="left" vertical="center"/>
    </xf>
    <xf numFmtId="178" fontId="18" fillId="0" borderId="6" xfId="3" applyNumberFormat="1" applyFont="1" applyBorder="1" applyAlignment="1">
      <alignment horizontal="left" vertical="center"/>
    </xf>
    <xf numFmtId="0" fontId="31" fillId="0" borderId="0" xfId="2" applyFont="1" applyFill="1" applyAlignment="1" applyProtection="1">
      <alignment horizontal="center" vertical="center"/>
    </xf>
    <xf numFmtId="0" fontId="30" fillId="0" borderId="0" xfId="2" applyFont="1" applyFill="1" applyAlignment="1" applyProtection="1">
      <alignment vertical="center" shrinkToFit="1"/>
    </xf>
    <xf numFmtId="0" fontId="32" fillId="0" borderId="0" xfId="5" applyFont="1" applyAlignment="1">
      <alignment horizontal="center" vertical="center"/>
    </xf>
    <xf numFmtId="0" fontId="12" fillId="0" borderId="0" xfId="5" applyFont="1" applyAlignment="1">
      <alignment vertical="top" wrapText="1"/>
    </xf>
    <xf numFmtId="0" fontId="33" fillId="0" borderId="0" xfId="5" applyFont="1" applyAlignment="1">
      <alignment horizontal="center" vertical="center"/>
    </xf>
    <xf numFmtId="0" fontId="34" fillId="2" borderId="0" xfId="5" applyFont="1" applyFill="1" applyAlignment="1" applyProtection="1">
      <alignment vertical="center" shrinkToFit="1"/>
      <protection locked="0"/>
    </xf>
    <xf numFmtId="0" fontId="34" fillId="2" borderId="0" xfId="5" applyFont="1" applyFill="1" applyAlignment="1" applyProtection="1">
      <alignment horizontal="left" vertical="center"/>
      <protection locked="0"/>
    </xf>
    <xf numFmtId="0" fontId="34" fillId="2" borderId="0" xfId="5" applyFont="1" applyFill="1" applyAlignment="1" applyProtection="1">
      <alignment vertical="center"/>
      <protection locked="0"/>
    </xf>
    <xf numFmtId="0" fontId="34" fillId="2" borderId="0" xfId="5" applyFont="1" applyFill="1" applyAlignment="1" applyProtection="1">
      <alignment horizontal="center" vertical="center"/>
      <protection locked="0"/>
    </xf>
    <xf numFmtId="0" fontId="12" fillId="0" borderId="0" xfId="5" applyFont="1" applyAlignment="1">
      <alignment vertical="center" wrapText="1"/>
    </xf>
    <xf numFmtId="0" fontId="12" fillId="0" borderId="0" xfId="5" applyFont="1" applyAlignment="1">
      <alignment vertical="center"/>
    </xf>
    <xf numFmtId="0" fontId="7" fillId="2" borderId="76" xfId="6" applyFont="1" applyFill="1" applyBorder="1" applyAlignment="1" applyProtection="1">
      <alignment horizontal="center" vertical="center"/>
      <protection locked="0"/>
    </xf>
    <xf numFmtId="0" fontId="7" fillId="2" borderId="78" xfId="6" applyFont="1" applyFill="1" applyBorder="1" applyAlignment="1" applyProtection="1">
      <alignment horizontal="center" vertical="center"/>
      <protection locked="0"/>
    </xf>
    <xf numFmtId="0" fontId="7" fillId="2" borderId="79" xfId="6" applyFont="1" applyFill="1" applyBorder="1" applyAlignment="1" applyProtection="1">
      <alignment horizontal="center" vertical="center"/>
      <protection locked="0"/>
    </xf>
    <xf numFmtId="0" fontId="7" fillId="2" borderId="80" xfId="6" applyFont="1" applyFill="1" applyBorder="1" applyAlignment="1" applyProtection="1">
      <alignment horizontal="center" vertical="center"/>
      <protection locked="0"/>
    </xf>
    <xf numFmtId="0" fontId="7" fillId="2" borderId="81" xfId="6" applyFont="1" applyFill="1" applyBorder="1" applyAlignment="1" applyProtection="1">
      <alignment horizontal="center" vertical="center"/>
      <protection locked="0"/>
    </xf>
    <xf numFmtId="0" fontId="7" fillId="2" borderId="82" xfId="6" applyFont="1" applyFill="1" applyBorder="1" applyAlignment="1" applyProtection="1">
      <alignment horizontal="center" vertical="center"/>
      <protection locked="0"/>
    </xf>
    <xf numFmtId="0" fontId="21" fillId="0" borderId="0" xfId="6" applyFont="1" applyBorder="1" applyAlignment="1">
      <alignment horizontal="center" vertical="center"/>
    </xf>
    <xf numFmtId="0" fontId="7" fillId="2" borderId="2" xfId="6" applyFont="1" applyFill="1" applyBorder="1" applyAlignment="1" applyProtection="1">
      <alignment vertical="center"/>
      <protection locked="0"/>
    </xf>
    <xf numFmtId="0" fontId="7" fillId="2" borderId="3" xfId="6" applyFont="1" applyFill="1" applyBorder="1" applyAlignment="1" applyProtection="1">
      <alignment vertical="center"/>
      <protection locked="0"/>
    </xf>
    <xf numFmtId="0" fontId="7" fillId="0" borderId="3" xfId="6" applyFont="1" applyFill="1" applyBorder="1" applyAlignment="1" applyProtection="1">
      <alignment vertical="center"/>
      <protection locked="0"/>
    </xf>
    <xf numFmtId="0" fontId="13" fillId="0" borderId="0" xfId="6" applyFont="1" applyBorder="1" applyAlignment="1">
      <alignment vertical="center" wrapText="1"/>
    </xf>
    <xf numFmtId="0" fontId="7" fillId="2" borderId="2" xfId="6" applyFont="1" applyFill="1" applyBorder="1" applyAlignment="1" applyProtection="1">
      <alignment horizontal="center" vertical="center" shrinkToFit="1"/>
      <protection locked="0"/>
    </xf>
    <xf numFmtId="0" fontId="7" fillId="2" borderId="3" xfId="6" applyFont="1" applyFill="1" applyBorder="1" applyAlignment="1" applyProtection="1">
      <alignment horizontal="center" vertical="center" shrinkToFit="1"/>
      <protection locked="0"/>
    </xf>
    <xf numFmtId="0" fontId="7" fillId="2" borderId="83" xfId="6" applyFont="1" applyFill="1" applyBorder="1" applyAlignment="1" applyProtection="1">
      <alignment horizontal="center" vertical="center"/>
      <protection locked="0"/>
    </xf>
    <xf numFmtId="0" fontId="7" fillId="2" borderId="4" xfId="6" applyFont="1" applyFill="1" applyBorder="1" applyAlignment="1" applyProtection="1">
      <alignment horizontal="center" vertical="center"/>
      <protection locked="0"/>
    </xf>
    <xf numFmtId="0" fontId="7" fillId="2" borderId="5" xfId="6" applyFont="1" applyFill="1" applyBorder="1" applyAlignment="1" applyProtection="1">
      <alignment horizontal="center" vertical="center"/>
      <protection locked="0"/>
    </xf>
    <xf numFmtId="0" fontId="7" fillId="2" borderId="6" xfId="6" applyFont="1" applyFill="1" applyBorder="1" applyAlignment="1" applyProtection="1">
      <alignment horizontal="center" vertical="center"/>
      <protection locked="0"/>
    </xf>
    <xf numFmtId="0" fontId="7" fillId="2" borderId="10" xfId="6" applyFont="1" applyFill="1" applyBorder="1" applyAlignment="1" applyProtection="1">
      <alignment horizontal="center" vertical="center"/>
      <protection locked="0"/>
    </xf>
    <xf numFmtId="0" fontId="7" fillId="2" borderId="0" xfId="6" applyFont="1" applyFill="1" applyBorder="1" applyAlignment="1" applyProtection="1">
      <alignment horizontal="center" vertical="center"/>
      <protection locked="0"/>
    </xf>
    <xf numFmtId="0" fontId="7" fillId="2" borderId="11" xfId="6" applyFont="1" applyFill="1" applyBorder="1" applyAlignment="1" applyProtection="1">
      <alignment horizontal="center" vertical="center"/>
      <protection locked="0"/>
    </xf>
    <xf numFmtId="0" fontId="7" fillId="2" borderId="7" xfId="6" applyFont="1" applyFill="1" applyBorder="1" applyAlignment="1" applyProtection="1">
      <alignment horizontal="center" vertical="center"/>
      <protection locked="0"/>
    </xf>
    <xf numFmtId="0" fontId="7" fillId="2" borderId="8" xfId="6" applyFont="1" applyFill="1" applyBorder="1" applyAlignment="1" applyProtection="1">
      <alignment horizontal="center" vertical="center"/>
      <protection locked="0"/>
    </xf>
    <xf numFmtId="0" fontId="7" fillId="2" borderId="9" xfId="6" applyFont="1" applyFill="1" applyBorder="1" applyAlignment="1" applyProtection="1">
      <alignment horizontal="center" vertical="center"/>
      <protection locked="0"/>
    </xf>
    <xf numFmtId="0" fontId="7" fillId="0" borderId="73" xfId="6" quotePrefix="1" applyFont="1" applyBorder="1" applyAlignment="1">
      <alignment horizontal="center" vertical="center"/>
    </xf>
    <xf numFmtId="0" fontId="7" fillId="0" borderId="73" xfId="6" applyFont="1" applyBorder="1" applyAlignment="1">
      <alignment horizontal="left" vertical="center"/>
    </xf>
    <xf numFmtId="0" fontId="7" fillId="2" borderId="75" xfId="6" applyFont="1" applyFill="1" applyBorder="1" applyAlignment="1" applyProtection="1">
      <alignment horizontal="center" vertical="center"/>
      <protection locked="0"/>
    </xf>
    <xf numFmtId="0" fontId="7" fillId="2" borderId="77" xfId="6" applyFont="1" applyFill="1" applyBorder="1" applyAlignment="1" applyProtection="1">
      <alignment horizontal="center" vertical="center"/>
      <protection locked="0"/>
    </xf>
    <xf numFmtId="0" fontId="38" fillId="0" borderId="0" xfId="6" applyFont="1" applyBorder="1" applyAlignment="1">
      <alignment horizontal="center" vertical="center"/>
    </xf>
    <xf numFmtId="0" fontId="17" fillId="0" borderId="12" xfId="6" applyFont="1" applyBorder="1" applyAlignment="1">
      <alignment horizontal="center" vertical="center"/>
    </xf>
    <xf numFmtId="0" fontId="17" fillId="0" borderId="19" xfId="6" applyFont="1" applyBorder="1" applyAlignment="1">
      <alignment horizontal="center" vertical="center"/>
    </xf>
    <xf numFmtId="0" fontId="17" fillId="0" borderId="14" xfId="6" applyFont="1" applyBorder="1" applyAlignment="1">
      <alignment horizontal="center" vertical="center"/>
    </xf>
    <xf numFmtId="0" fontId="17" fillId="0" borderId="21" xfId="6" applyFont="1" applyBorder="1" applyAlignment="1">
      <alignment horizontal="center" vertical="center"/>
    </xf>
    <xf numFmtId="0" fontId="17" fillId="0" borderId="84" xfId="6" applyFont="1" applyBorder="1" applyAlignment="1">
      <alignment horizontal="center" vertical="center"/>
    </xf>
    <xf numFmtId="0" fontId="17" fillId="0" borderId="13" xfId="6" applyFont="1" applyBorder="1" applyAlignment="1">
      <alignment horizontal="center" vertical="center"/>
    </xf>
    <xf numFmtId="0" fontId="17" fillId="0" borderId="12" xfId="6" applyFont="1" applyBorder="1" applyAlignment="1">
      <alignment horizontal="center" vertical="center" textRotation="255" shrinkToFit="1"/>
    </xf>
    <xf numFmtId="0" fontId="17" fillId="0" borderId="34" xfId="6" applyFont="1" applyBorder="1" applyAlignment="1">
      <alignment horizontal="center" vertical="center" textRotation="255" shrinkToFit="1"/>
    </xf>
    <xf numFmtId="0" fontId="17" fillId="0" borderId="19" xfId="6" applyFont="1" applyBorder="1" applyAlignment="1">
      <alignment horizontal="center" vertical="center" textRotation="255" shrinkToFit="1"/>
    </xf>
    <xf numFmtId="0" fontId="17" fillId="0" borderId="12" xfId="6" applyFont="1" applyBorder="1" applyAlignment="1">
      <alignment horizontal="center" vertical="center" textRotation="255" wrapText="1"/>
    </xf>
    <xf numFmtId="0" fontId="17" fillId="0" borderId="34" xfId="6" applyFont="1" applyBorder="1" applyAlignment="1">
      <alignment horizontal="center" vertical="center" textRotation="255" wrapText="1"/>
    </xf>
    <xf numFmtId="0" fontId="17" fillId="0" borderId="19" xfId="6" applyFont="1" applyBorder="1" applyAlignment="1">
      <alignment horizontal="center" vertical="center" textRotation="255" wrapText="1"/>
    </xf>
    <xf numFmtId="0" fontId="17" fillId="0" borderId="18" xfId="6" applyFont="1" applyBorder="1" applyAlignment="1">
      <alignment horizontal="center" vertical="center" wrapText="1"/>
    </xf>
    <xf numFmtId="0" fontId="17" fillId="0" borderId="23" xfId="6" applyFont="1" applyBorder="1" applyAlignment="1">
      <alignment horizontal="center" vertical="center"/>
    </xf>
    <xf numFmtId="0" fontId="39" fillId="0" borderId="0" xfId="6" applyFont="1" applyAlignment="1">
      <alignment horizontal="center" vertical="center"/>
    </xf>
    <xf numFmtId="0" fontId="2" fillId="0" borderId="86" xfId="6" applyBorder="1" applyAlignment="1">
      <alignment horizontal="center" vertical="center"/>
    </xf>
    <xf numFmtId="0" fontId="2" fillId="0" borderId="87" xfId="6" applyBorder="1" applyAlignment="1">
      <alignment horizontal="center" vertical="center"/>
    </xf>
    <xf numFmtId="0" fontId="2" fillId="0" borderId="26" xfId="6" applyBorder="1" applyAlignment="1">
      <alignment horizontal="center" vertical="center" textRotation="255" shrinkToFit="1"/>
    </xf>
    <xf numFmtId="0" fontId="2" fillId="0" borderId="34" xfId="6" applyBorder="1" applyAlignment="1">
      <alignment horizontal="center" vertical="center" textRotation="255" shrinkToFit="1"/>
    </xf>
    <xf numFmtId="0" fontId="2" fillId="0" borderId="42" xfId="6" applyBorder="1" applyAlignment="1">
      <alignment horizontal="center" vertical="center" textRotation="255" shrinkToFit="1"/>
    </xf>
    <xf numFmtId="0" fontId="2" fillId="0" borderId="27" xfId="6" applyBorder="1" applyAlignment="1">
      <alignment horizontal="center" vertical="center"/>
    </xf>
    <xf numFmtId="0" fontId="2" fillId="0" borderId="35" xfId="6" applyBorder="1" applyAlignment="1">
      <alignment horizontal="center" vertical="center"/>
    </xf>
    <xf numFmtId="0" fontId="2" fillId="0" borderId="43" xfId="6" applyBorder="1" applyAlignment="1">
      <alignment horizontal="center" vertical="center"/>
    </xf>
    <xf numFmtId="0" fontId="2" fillId="0" borderId="1"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12" xfId="6" applyBorder="1" applyAlignment="1">
      <alignment horizontal="center" vertical="center" textRotation="255" shrinkToFit="1"/>
    </xf>
    <xf numFmtId="0" fontId="2" fillId="0" borderId="19" xfId="6" applyBorder="1" applyAlignment="1">
      <alignment horizontal="center" vertical="center" textRotation="255" shrinkToFit="1"/>
    </xf>
    <xf numFmtId="0" fontId="2" fillId="0" borderId="13" xfId="6" applyBorder="1" applyAlignment="1" applyProtection="1">
      <alignment horizontal="center" vertical="center"/>
      <protection locked="0"/>
    </xf>
    <xf numFmtId="0" fontId="2" fillId="0" borderId="35" xfId="6" applyBorder="1" applyAlignment="1" applyProtection="1">
      <alignment horizontal="center" vertical="center"/>
      <protection locked="0"/>
    </xf>
    <xf numFmtId="0" fontId="2" fillId="0" borderId="1" xfId="6" applyBorder="1" applyAlignment="1">
      <alignment horizontal="center" vertical="center" shrinkToFit="1"/>
    </xf>
    <xf numFmtId="0" fontId="2" fillId="0" borderId="89" xfId="6" applyBorder="1" applyAlignment="1">
      <alignment horizontal="center" vertical="center" shrinkToFit="1"/>
    </xf>
    <xf numFmtId="0" fontId="2" fillId="0" borderId="90" xfId="6" applyBorder="1" applyAlignment="1">
      <alignment horizontal="center" vertical="center"/>
    </xf>
    <xf numFmtId="0" fontId="2" fillId="0" borderId="89" xfId="6" applyBorder="1" applyAlignment="1">
      <alignment horizontal="center" vertical="center"/>
    </xf>
    <xf numFmtId="0" fontId="2" fillId="0" borderId="12" xfId="6" applyBorder="1" applyAlignment="1" applyProtection="1">
      <alignment horizontal="center" vertical="center" shrinkToFit="1"/>
      <protection locked="0"/>
    </xf>
    <xf numFmtId="0" fontId="2" fillId="0" borderId="13" xfId="6" applyBorder="1" applyAlignment="1" applyProtection="1">
      <alignment horizontal="center" vertical="center" shrinkToFit="1"/>
      <protection locked="0"/>
    </xf>
    <xf numFmtId="0" fontId="2" fillId="0" borderId="34" xfId="6" applyBorder="1" applyAlignment="1" applyProtection="1">
      <alignment horizontal="center" vertical="center" shrinkToFit="1"/>
      <protection locked="0"/>
    </xf>
    <xf numFmtId="0" fontId="2" fillId="0" borderId="35" xfId="6" applyBorder="1" applyAlignment="1" applyProtection="1">
      <alignment horizontal="center" vertical="center" shrinkToFit="1"/>
      <protection locked="0"/>
    </xf>
    <xf numFmtId="0" fontId="2" fillId="0" borderId="97" xfId="6" applyBorder="1" applyAlignment="1">
      <alignment horizontal="center" vertical="center" shrinkToFit="1"/>
    </xf>
    <xf numFmtId="0" fontId="2" fillId="0" borderId="84" xfId="6" applyBorder="1" applyAlignment="1">
      <alignment horizontal="center" vertical="center" shrinkToFit="1"/>
    </xf>
    <xf numFmtId="0" fontId="2" fillId="0" borderId="98" xfId="6" applyBorder="1" applyAlignment="1">
      <alignment horizontal="center" vertical="center" shrinkToFit="1"/>
    </xf>
    <xf numFmtId="0" fontId="2" fillId="0" borderId="85" xfId="6" applyBorder="1" applyAlignment="1">
      <alignment horizontal="center" vertical="center" shrinkToFit="1"/>
    </xf>
    <xf numFmtId="0" fontId="2" fillId="0" borderId="26" xfId="6" applyBorder="1" applyAlignment="1" applyProtection="1">
      <alignment horizontal="center" vertical="center" shrinkToFit="1"/>
      <protection locked="0"/>
    </xf>
    <xf numFmtId="0" fontId="2" fillId="0" borderId="27" xfId="6" applyBorder="1" applyAlignment="1" applyProtection="1">
      <alignment horizontal="center" vertical="center" shrinkToFit="1"/>
      <protection locked="0"/>
    </xf>
    <xf numFmtId="0" fontId="2" fillId="0" borderId="19" xfId="6" applyBorder="1" applyAlignment="1" applyProtection="1">
      <alignment horizontal="center" vertical="center" shrinkToFit="1"/>
      <protection locked="0"/>
    </xf>
    <xf numFmtId="0" fontId="2" fillId="0" borderId="20" xfId="6" applyBorder="1" applyAlignment="1" applyProtection="1">
      <alignment horizontal="center" vertical="center" shrinkToFit="1"/>
      <protection locked="0"/>
    </xf>
    <xf numFmtId="0" fontId="2" fillId="0" borderId="64" xfId="6" applyBorder="1" applyAlignment="1">
      <alignment horizontal="center" vertical="center" shrinkToFit="1"/>
    </xf>
    <xf numFmtId="0" fontId="2" fillId="0" borderId="91" xfId="6" applyBorder="1" applyAlignment="1">
      <alignment horizontal="center" vertical="center" shrinkToFit="1"/>
    </xf>
    <xf numFmtId="0" fontId="2" fillId="0" borderId="12" xfId="6" applyBorder="1" applyAlignment="1">
      <alignment horizontal="center" vertical="center" wrapText="1"/>
    </xf>
    <xf numFmtId="0" fontId="2" fillId="0" borderId="13" xfId="6" applyBorder="1" applyAlignment="1">
      <alignment horizontal="center" vertical="center" wrapText="1"/>
    </xf>
    <xf numFmtId="0" fontId="2" fillId="0" borderId="34" xfId="6" applyBorder="1" applyAlignment="1">
      <alignment horizontal="center" vertical="center" wrapText="1"/>
    </xf>
    <xf numFmtId="0" fontId="2" fillId="0" borderId="35" xfId="6" applyBorder="1" applyAlignment="1">
      <alignment horizontal="center" vertical="center" wrapText="1"/>
    </xf>
    <xf numFmtId="0" fontId="2" fillId="0" borderId="19" xfId="6" applyBorder="1" applyAlignment="1">
      <alignment horizontal="center" vertical="center" wrapText="1"/>
    </xf>
    <xf numFmtId="0" fontId="2" fillId="0" borderId="20" xfId="6" applyBorder="1" applyAlignment="1">
      <alignment horizontal="center" vertical="center" wrapText="1"/>
    </xf>
    <xf numFmtId="0" fontId="2" fillId="0" borderId="0" xfId="6" applyAlignment="1">
      <alignment vertical="center"/>
    </xf>
    <xf numFmtId="0" fontId="2" fillId="0" borderId="0" xfId="6" applyAlignment="1">
      <alignment vertical="top" wrapText="1"/>
    </xf>
    <xf numFmtId="0" fontId="2" fillId="0" borderId="12" xfId="6" applyBorder="1" applyAlignment="1">
      <alignment horizontal="center" vertical="center"/>
    </xf>
    <xf numFmtId="0" fontId="2" fillId="0" borderId="13" xfId="6" applyBorder="1" applyAlignment="1">
      <alignment horizontal="center" vertical="center"/>
    </xf>
    <xf numFmtId="0" fontId="2" fillId="0" borderId="14" xfId="6" applyBorder="1" applyAlignment="1">
      <alignment horizontal="center" vertical="center"/>
    </xf>
    <xf numFmtId="0" fontId="2" fillId="0" borderId="19" xfId="6" applyBorder="1" applyAlignment="1">
      <alignment horizontal="center" vertical="center"/>
    </xf>
    <xf numFmtId="0" fontId="2" fillId="0" borderId="20" xfId="6" applyBorder="1" applyAlignment="1">
      <alignment horizontal="center" vertical="center"/>
    </xf>
    <xf numFmtId="0" fontId="2" fillId="0" borderId="21" xfId="6" applyBorder="1" applyAlignment="1">
      <alignment horizontal="center" vertical="center"/>
    </xf>
    <xf numFmtId="0" fontId="2" fillId="0" borderId="84" xfId="6" applyBorder="1" applyAlignment="1">
      <alignment horizontal="center" vertical="center"/>
    </xf>
    <xf numFmtId="0" fontId="2" fillId="0" borderId="35" xfId="6" applyBorder="1" applyAlignment="1">
      <alignment vertical="center" shrinkToFit="1"/>
    </xf>
    <xf numFmtId="0" fontId="2" fillId="0" borderId="33" xfId="6" applyBorder="1" applyAlignment="1">
      <alignment vertical="center" shrinkToFit="1"/>
    </xf>
    <xf numFmtId="0" fontId="1" fillId="0" borderId="27" xfId="6" applyFont="1" applyBorder="1" applyAlignment="1">
      <alignment vertical="center" shrinkToFit="1"/>
    </xf>
    <xf numFmtId="0" fontId="2" fillId="0" borderId="27" xfId="6" applyBorder="1" applyAlignment="1">
      <alignment vertical="center" shrinkToFit="1"/>
    </xf>
    <xf numFmtId="0" fontId="2" fillId="0" borderId="28" xfId="6" applyBorder="1" applyAlignment="1">
      <alignment vertical="center" shrinkToFit="1"/>
    </xf>
    <xf numFmtId="0" fontId="2" fillId="0" borderId="20" xfId="6" applyBorder="1" applyAlignment="1">
      <alignment vertical="center" shrinkToFit="1"/>
    </xf>
    <xf numFmtId="0" fontId="2" fillId="0" borderId="21" xfId="6" applyBorder="1" applyAlignment="1">
      <alignment vertical="center" shrinkToFit="1"/>
    </xf>
    <xf numFmtId="0" fontId="1" fillId="0" borderId="35" xfId="6" applyFont="1" applyBorder="1" applyAlignment="1">
      <alignment vertical="center" shrinkToFit="1"/>
    </xf>
  </cellXfs>
  <cellStyles count="8">
    <cellStyle name="桁区切り" xfId="1" builtinId="6"/>
    <cellStyle name="桁区切り 2 2" xfId="4"/>
    <cellStyle name="桁区切り 2 3" xfId="3"/>
    <cellStyle name="桁区切り 5" xfId="7"/>
    <cellStyle name="標準" xfId="0" builtinId="0"/>
    <cellStyle name="標準 2 5" xfId="2"/>
    <cellStyle name="標準 4"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27</xdr:col>
      <xdr:colOff>19049</xdr:colOff>
      <xdr:row>11</xdr:row>
      <xdr:rowOff>152400</xdr:rowOff>
    </xdr:from>
    <xdr:to>
      <xdr:col>31</xdr:col>
      <xdr:colOff>228600</xdr:colOff>
      <xdr:row>15</xdr:row>
      <xdr:rowOff>171451</xdr:rowOff>
    </xdr:to>
    <xdr:sp macro="" textlink="">
      <xdr:nvSpPr>
        <xdr:cNvPr id="2" name="テキスト ボックス 1"/>
        <xdr:cNvSpPr txBox="1"/>
      </xdr:nvSpPr>
      <xdr:spPr>
        <a:xfrm>
          <a:off x="8454389" y="2590800"/>
          <a:ext cx="1459231"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指定熱源機器</a:t>
          </a:r>
          <a:endParaRPr kumimoji="1" lang="en-US" altLang="ja-JP" sz="1100"/>
        </a:p>
        <a:p>
          <a:pPr algn="ctr"/>
          <a:r>
            <a:rPr kumimoji="1" lang="ja-JP" altLang="en-US" sz="1100"/>
            <a:t>以外の設備</a:t>
          </a:r>
        </a:p>
      </xdr:txBody>
    </xdr:sp>
    <xdr:clientData/>
  </xdr:twoCellAnchor>
  <xdr:twoCellAnchor>
    <xdr:from>
      <xdr:col>13</xdr:col>
      <xdr:colOff>76200</xdr:colOff>
      <xdr:row>18</xdr:row>
      <xdr:rowOff>57150</xdr:rowOff>
    </xdr:from>
    <xdr:to>
      <xdr:col>16</xdr:col>
      <xdr:colOff>123825</xdr:colOff>
      <xdr:row>20</xdr:row>
      <xdr:rowOff>180975</xdr:rowOff>
    </xdr:to>
    <xdr:sp macro="" textlink="">
      <xdr:nvSpPr>
        <xdr:cNvPr id="3" name="テキスト ボックス 2"/>
        <xdr:cNvSpPr txBox="1"/>
      </xdr:nvSpPr>
      <xdr:spPr>
        <a:xfrm>
          <a:off x="4137660" y="4095750"/>
          <a:ext cx="98488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No.1</a:t>
          </a:r>
        </a:p>
        <a:p>
          <a:pPr algn="ctr"/>
          <a:r>
            <a:rPr kumimoji="1" lang="ja-JP" altLang="en-US" sz="1100"/>
            <a:t>熱源機器</a:t>
          </a:r>
        </a:p>
      </xdr:txBody>
    </xdr:sp>
    <xdr:clientData/>
  </xdr:twoCellAnchor>
  <xdr:twoCellAnchor>
    <xdr:from>
      <xdr:col>17</xdr:col>
      <xdr:colOff>285750</xdr:colOff>
      <xdr:row>18</xdr:row>
      <xdr:rowOff>38100</xdr:rowOff>
    </xdr:from>
    <xdr:to>
      <xdr:col>21</xdr:col>
      <xdr:colOff>19050</xdr:colOff>
      <xdr:row>20</xdr:row>
      <xdr:rowOff>161925</xdr:rowOff>
    </xdr:to>
    <xdr:sp macro="" textlink="">
      <xdr:nvSpPr>
        <xdr:cNvPr id="4" name="テキスト ボックス 3"/>
        <xdr:cNvSpPr txBox="1"/>
      </xdr:nvSpPr>
      <xdr:spPr>
        <a:xfrm>
          <a:off x="5596890" y="4076700"/>
          <a:ext cx="98298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No.2</a:t>
          </a:r>
        </a:p>
        <a:p>
          <a:pPr algn="ctr"/>
          <a:r>
            <a:rPr kumimoji="1" lang="ja-JP" altLang="en-US" sz="1100"/>
            <a:t>熱源機器</a:t>
          </a:r>
        </a:p>
      </xdr:txBody>
    </xdr:sp>
    <xdr:clientData/>
  </xdr:twoCellAnchor>
  <xdr:twoCellAnchor>
    <xdr:from>
      <xdr:col>23</xdr:col>
      <xdr:colOff>285749</xdr:colOff>
      <xdr:row>3</xdr:row>
      <xdr:rowOff>1</xdr:rowOff>
    </xdr:from>
    <xdr:to>
      <xdr:col>28</xdr:col>
      <xdr:colOff>200025</xdr:colOff>
      <xdr:row>6</xdr:row>
      <xdr:rowOff>142876</xdr:rowOff>
    </xdr:to>
    <xdr:sp macro="" textlink="">
      <xdr:nvSpPr>
        <xdr:cNvPr id="5" name="テキスト ボックス 4"/>
        <xdr:cNvSpPr txBox="1"/>
      </xdr:nvSpPr>
      <xdr:spPr>
        <a:xfrm>
          <a:off x="7471409" y="609601"/>
          <a:ext cx="1476376" cy="8286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再生可能エネルギー由来の環境価値</a:t>
          </a:r>
          <a:endParaRPr kumimoji="1" lang="en-US" altLang="ja-JP" sz="1100"/>
        </a:p>
        <a:p>
          <a:pPr algn="ctr"/>
          <a:r>
            <a:rPr kumimoji="1" lang="ja-JP" altLang="en-US" sz="1100"/>
            <a:t>の購入（〇●</a:t>
          </a:r>
          <a:r>
            <a:rPr kumimoji="1" lang="en-US" altLang="ja-JP" sz="1100"/>
            <a:t>kWh)</a:t>
          </a:r>
          <a:endParaRPr kumimoji="1" lang="ja-JP" altLang="en-US" sz="1100"/>
        </a:p>
      </xdr:txBody>
    </xdr:sp>
    <xdr:clientData/>
  </xdr:twoCellAnchor>
  <xdr:twoCellAnchor>
    <xdr:from>
      <xdr:col>4</xdr:col>
      <xdr:colOff>142875</xdr:colOff>
      <xdr:row>4</xdr:row>
      <xdr:rowOff>95249</xdr:rowOff>
    </xdr:from>
    <xdr:to>
      <xdr:col>8</xdr:col>
      <xdr:colOff>133350</xdr:colOff>
      <xdr:row>13</xdr:row>
      <xdr:rowOff>19049</xdr:rowOff>
    </xdr:to>
    <xdr:sp macro="" textlink="">
      <xdr:nvSpPr>
        <xdr:cNvPr id="6" name="フリーフォーム 5"/>
        <xdr:cNvSpPr/>
      </xdr:nvSpPr>
      <xdr:spPr>
        <a:xfrm>
          <a:off x="1392555" y="933449"/>
          <a:ext cx="1240155" cy="1981200"/>
        </a:xfrm>
        <a:custGeom>
          <a:avLst/>
          <a:gdLst>
            <a:gd name="connsiteX0" fmla="*/ 0 w 1247775"/>
            <a:gd name="connsiteY0" fmla="*/ 9525 h 1400175"/>
            <a:gd name="connsiteX1" fmla="*/ 1247775 w 1247775"/>
            <a:gd name="connsiteY1" fmla="*/ 0 h 1400175"/>
            <a:gd name="connsiteX2" fmla="*/ 1247775 w 1247775"/>
            <a:gd name="connsiteY2" fmla="*/ 1400175 h 1400175"/>
          </a:gdLst>
          <a:ahLst/>
          <a:cxnLst>
            <a:cxn ang="0">
              <a:pos x="connsiteX0" y="connsiteY0"/>
            </a:cxn>
            <a:cxn ang="0">
              <a:pos x="connsiteX1" y="connsiteY1"/>
            </a:cxn>
            <a:cxn ang="0">
              <a:pos x="connsiteX2" y="connsiteY2"/>
            </a:cxn>
          </a:cxnLst>
          <a:rect l="l" t="t" r="r" b="b"/>
          <a:pathLst>
            <a:path w="1247775" h="1400175">
              <a:moveTo>
                <a:pt x="0" y="9525"/>
              </a:moveTo>
              <a:lnTo>
                <a:pt x="1247775" y="0"/>
              </a:lnTo>
              <a:lnTo>
                <a:pt x="1247775" y="1400175"/>
              </a:lnTo>
            </a:path>
          </a:pathLst>
        </a:custGeom>
        <a:noFill/>
        <a:ln w="63500">
          <a:solidFill>
            <a:schemeClr val="bg1">
              <a:lumMod val="65000"/>
            </a:schemeClr>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xdr:row>
      <xdr:rowOff>76200</xdr:rowOff>
    </xdr:from>
    <xdr:to>
      <xdr:col>7</xdr:col>
      <xdr:colOff>0</xdr:colOff>
      <xdr:row>15</xdr:row>
      <xdr:rowOff>200025</xdr:rowOff>
    </xdr:to>
    <xdr:sp macro="" textlink="">
      <xdr:nvSpPr>
        <xdr:cNvPr id="7" name="フリーフォーム 6"/>
        <xdr:cNvSpPr/>
      </xdr:nvSpPr>
      <xdr:spPr>
        <a:xfrm flipV="1">
          <a:off x="937260" y="2971800"/>
          <a:ext cx="1249680" cy="581025"/>
        </a:xfrm>
        <a:custGeom>
          <a:avLst/>
          <a:gdLst>
            <a:gd name="connsiteX0" fmla="*/ 9525 w 1257300"/>
            <a:gd name="connsiteY0" fmla="*/ 1390650 h 1390650"/>
            <a:gd name="connsiteX1" fmla="*/ 0 w 1257300"/>
            <a:gd name="connsiteY1" fmla="*/ 0 h 1390650"/>
            <a:gd name="connsiteX2" fmla="*/ 1257300 w 1257300"/>
            <a:gd name="connsiteY2" fmla="*/ 9525 h 1390650"/>
          </a:gdLst>
          <a:ahLst/>
          <a:cxnLst>
            <a:cxn ang="0">
              <a:pos x="connsiteX0" y="connsiteY0"/>
            </a:cxn>
            <a:cxn ang="0">
              <a:pos x="connsiteX1" y="connsiteY1"/>
            </a:cxn>
            <a:cxn ang="0">
              <a:pos x="connsiteX2" y="connsiteY2"/>
            </a:cxn>
          </a:cxnLst>
          <a:rect l="l" t="t" r="r" b="b"/>
          <a:pathLst>
            <a:path w="1257300" h="1390650">
              <a:moveTo>
                <a:pt x="9525" y="1390650"/>
              </a:moveTo>
              <a:lnTo>
                <a:pt x="0" y="0"/>
              </a:lnTo>
              <a:lnTo>
                <a:pt x="1257300" y="9525"/>
              </a:lnTo>
            </a:path>
          </a:pathLst>
        </a:custGeom>
        <a:noFill/>
        <a:ln w="19050">
          <a:solidFill>
            <a:srgbClr val="00B050"/>
          </a:solidFill>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13</xdr:row>
      <xdr:rowOff>161926</xdr:rowOff>
    </xdr:from>
    <xdr:to>
      <xdr:col>27</xdr:col>
      <xdr:colOff>19049</xdr:colOff>
      <xdr:row>13</xdr:row>
      <xdr:rowOff>171450</xdr:rowOff>
    </xdr:to>
    <xdr:cxnSp macro="">
      <xdr:nvCxnSpPr>
        <xdr:cNvPr id="8" name="直線矢印コネクタ 7"/>
        <xdr:cNvCxnSpPr>
          <a:endCxn id="2" idx="1"/>
        </xdr:cNvCxnSpPr>
      </xdr:nvCxnSpPr>
      <xdr:spPr>
        <a:xfrm flipV="1">
          <a:off x="3190875" y="3057526"/>
          <a:ext cx="5263514" cy="9524"/>
        </a:xfrm>
        <a:prstGeom prst="straightConnector1">
          <a:avLst/>
        </a:prstGeom>
        <a:ln w="38100">
          <a:solidFill>
            <a:schemeClr val="bg1">
              <a:lumMod val="6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14</xdr:row>
      <xdr:rowOff>133349</xdr:rowOff>
    </xdr:from>
    <xdr:to>
      <xdr:col>24</xdr:col>
      <xdr:colOff>76200</xdr:colOff>
      <xdr:row>18</xdr:row>
      <xdr:rowOff>57150</xdr:rowOff>
    </xdr:to>
    <xdr:sp macro="" textlink="">
      <xdr:nvSpPr>
        <xdr:cNvPr id="9" name="フリーフォーム 8"/>
        <xdr:cNvSpPr/>
      </xdr:nvSpPr>
      <xdr:spPr>
        <a:xfrm>
          <a:off x="3200400" y="3257549"/>
          <a:ext cx="4373880" cy="838201"/>
        </a:xfrm>
        <a:custGeom>
          <a:avLst/>
          <a:gdLst>
            <a:gd name="connsiteX0" fmla="*/ 0 w 3905250"/>
            <a:gd name="connsiteY0" fmla="*/ 19050 h 1314450"/>
            <a:gd name="connsiteX1" fmla="*/ 3895725 w 3905250"/>
            <a:gd name="connsiteY1" fmla="*/ 0 h 1314450"/>
            <a:gd name="connsiteX2" fmla="*/ 3905250 w 3905250"/>
            <a:gd name="connsiteY2" fmla="*/ 1314450 h 1314450"/>
          </a:gdLst>
          <a:ahLst/>
          <a:cxnLst>
            <a:cxn ang="0">
              <a:pos x="connsiteX0" y="connsiteY0"/>
            </a:cxn>
            <a:cxn ang="0">
              <a:pos x="connsiteX1" y="connsiteY1"/>
            </a:cxn>
            <a:cxn ang="0">
              <a:pos x="connsiteX2" y="connsiteY2"/>
            </a:cxn>
          </a:cxnLst>
          <a:rect l="l" t="t" r="r" b="b"/>
          <a:pathLst>
            <a:path w="3905250" h="1314450">
              <a:moveTo>
                <a:pt x="0" y="19050"/>
              </a:moveTo>
              <a:lnTo>
                <a:pt x="3895725" y="0"/>
              </a:lnTo>
              <a:lnTo>
                <a:pt x="3905250" y="1314450"/>
              </a:lnTo>
            </a:path>
          </a:pathLst>
        </a:custGeom>
        <a:noFill/>
        <a:ln w="22225">
          <a:solidFill>
            <a:srgbClr val="00B050"/>
          </a:solidFill>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133352</xdr:colOff>
      <xdr:row>14</xdr:row>
      <xdr:rowOff>152400</xdr:rowOff>
    </xdr:from>
    <xdr:to>
      <xdr:col>19</xdr:col>
      <xdr:colOff>142875</xdr:colOff>
      <xdr:row>18</xdr:row>
      <xdr:rowOff>66675</xdr:rowOff>
    </xdr:to>
    <xdr:cxnSp macro="">
      <xdr:nvCxnSpPr>
        <xdr:cNvPr id="10" name="直線矢印コネクタ 9"/>
        <xdr:cNvCxnSpPr/>
      </xdr:nvCxnSpPr>
      <xdr:spPr>
        <a:xfrm>
          <a:off x="6069332" y="3276600"/>
          <a:ext cx="9523" cy="828675"/>
        </a:xfrm>
        <a:prstGeom prst="straightConnector1">
          <a:avLst/>
        </a:prstGeom>
        <a:ln w="19050">
          <a:solidFill>
            <a:srgbClr val="00B05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247651</xdr:colOff>
      <xdr:row>14</xdr:row>
      <xdr:rowOff>142875</xdr:rowOff>
    </xdr:from>
    <xdr:to>
      <xdr:col>14</xdr:col>
      <xdr:colOff>257175</xdr:colOff>
      <xdr:row>18</xdr:row>
      <xdr:rowOff>57150</xdr:rowOff>
    </xdr:to>
    <xdr:cxnSp macro="">
      <xdr:nvCxnSpPr>
        <xdr:cNvPr id="11" name="直線矢印コネクタ 10"/>
        <xdr:cNvCxnSpPr>
          <a:endCxn id="3" idx="0"/>
        </xdr:cNvCxnSpPr>
      </xdr:nvCxnSpPr>
      <xdr:spPr>
        <a:xfrm>
          <a:off x="4621531" y="3267075"/>
          <a:ext cx="9524" cy="828675"/>
        </a:xfrm>
        <a:prstGeom prst="straightConnector1">
          <a:avLst/>
        </a:prstGeom>
        <a:ln w="19050">
          <a:solidFill>
            <a:srgbClr val="00B05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13</xdr:row>
      <xdr:rowOff>161925</xdr:rowOff>
    </xdr:from>
    <xdr:to>
      <xdr:col>4</xdr:col>
      <xdr:colOff>238126</xdr:colOff>
      <xdr:row>15</xdr:row>
      <xdr:rowOff>104775</xdr:rowOff>
    </xdr:to>
    <xdr:sp macro="" textlink="">
      <xdr:nvSpPr>
        <xdr:cNvPr id="12" name="楕円 11"/>
        <xdr:cNvSpPr/>
      </xdr:nvSpPr>
      <xdr:spPr>
        <a:xfrm>
          <a:off x="455295" y="3057525"/>
          <a:ext cx="1032511" cy="400050"/>
        </a:xfrm>
        <a:prstGeom prst="ellipse">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13</xdr:col>
      <xdr:colOff>38100</xdr:colOff>
      <xdr:row>15</xdr:row>
      <xdr:rowOff>57150</xdr:rowOff>
    </xdr:from>
    <xdr:to>
      <xdr:col>16</xdr:col>
      <xdr:colOff>133351</xdr:colOff>
      <xdr:row>17</xdr:row>
      <xdr:rowOff>0</xdr:rowOff>
    </xdr:to>
    <xdr:sp macro="" textlink="">
      <xdr:nvSpPr>
        <xdr:cNvPr id="13" name="楕円 12"/>
        <xdr:cNvSpPr/>
      </xdr:nvSpPr>
      <xdr:spPr>
        <a:xfrm>
          <a:off x="4099560" y="3409950"/>
          <a:ext cx="1032511" cy="400050"/>
        </a:xfrm>
        <a:prstGeom prst="ellipse">
          <a:avLst/>
        </a:prstGeom>
        <a:solidFill>
          <a:schemeClr val="accent1">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22</xdr:col>
      <xdr:colOff>161925</xdr:colOff>
      <xdr:row>15</xdr:row>
      <xdr:rowOff>47625</xdr:rowOff>
    </xdr:from>
    <xdr:to>
      <xdr:col>25</xdr:col>
      <xdr:colOff>257176</xdr:colOff>
      <xdr:row>16</xdr:row>
      <xdr:rowOff>228600</xdr:rowOff>
    </xdr:to>
    <xdr:sp macro="" textlink="">
      <xdr:nvSpPr>
        <xdr:cNvPr id="14" name="楕円 13"/>
        <xdr:cNvSpPr/>
      </xdr:nvSpPr>
      <xdr:spPr>
        <a:xfrm>
          <a:off x="7035165" y="3400425"/>
          <a:ext cx="1032511" cy="409575"/>
        </a:xfrm>
        <a:prstGeom prst="ellipse">
          <a:avLst/>
        </a:prstGeom>
        <a:solidFill>
          <a:schemeClr val="accent1">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17</xdr:col>
      <xdr:colOff>219075</xdr:colOff>
      <xdr:row>15</xdr:row>
      <xdr:rowOff>95250</xdr:rowOff>
    </xdr:from>
    <xdr:to>
      <xdr:col>21</xdr:col>
      <xdr:colOff>1</xdr:colOff>
      <xdr:row>17</xdr:row>
      <xdr:rowOff>38100</xdr:rowOff>
    </xdr:to>
    <xdr:sp macro="" textlink="">
      <xdr:nvSpPr>
        <xdr:cNvPr id="15" name="楕円 14"/>
        <xdr:cNvSpPr/>
      </xdr:nvSpPr>
      <xdr:spPr>
        <a:xfrm>
          <a:off x="5530215" y="3448050"/>
          <a:ext cx="1030606" cy="400050"/>
        </a:xfrm>
        <a:prstGeom prst="ellipse">
          <a:avLst/>
        </a:prstGeom>
        <a:solidFill>
          <a:schemeClr val="accent1">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8</xdr:col>
      <xdr:colOff>114301</xdr:colOff>
      <xdr:row>7</xdr:row>
      <xdr:rowOff>104775</xdr:rowOff>
    </xdr:from>
    <xdr:to>
      <xdr:col>22</xdr:col>
      <xdr:colOff>238125</xdr:colOff>
      <xdr:row>10</xdr:row>
      <xdr:rowOff>0</xdr:rowOff>
    </xdr:to>
    <xdr:grpSp>
      <xdr:nvGrpSpPr>
        <xdr:cNvPr id="16" name="グループ化 15"/>
        <xdr:cNvGrpSpPr/>
      </xdr:nvGrpSpPr>
      <xdr:grpSpPr>
        <a:xfrm>
          <a:off x="2654301" y="1628775"/>
          <a:ext cx="4568824" cy="581025"/>
          <a:chOff x="2609851" y="2057400"/>
          <a:chExt cx="4524374" cy="600075"/>
        </a:xfrm>
      </xdr:grpSpPr>
      <xdr:sp macro="" textlink="">
        <xdr:nvSpPr>
          <xdr:cNvPr id="17" name="テキスト ボックス 16"/>
          <xdr:cNvSpPr txBox="1"/>
        </xdr:nvSpPr>
        <xdr:spPr>
          <a:xfrm>
            <a:off x="5019675" y="2057400"/>
            <a:ext cx="211455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小売電力事業者からの</a:t>
            </a:r>
            <a:endParaRPr kumimoji="1" lang="en-US" altLang="ja-JP" sz="1100"/>
          </a:p>
          <a:p>
            <a:pPr algn="ctr"/>
            <a:r>
              <a:rPr kumimoji="1" lang="ja-JP" altLang="en-US" sz="1100"/>
              <a:t>再生可能エネルギー購入量</a:t>
            </a:r>
          </a:p>
        </xdr:txBody>
      </xdr:sp>
      <xdr:cxnSp macro="">
        <xdr:nvCxnSpPr>
          <xdr:cNvPr id="18" name="直線矢印コネクタ 17"/>
          <xdr:cNvCxnSpPr/>
        </xdr:nvCxnSpPr>
        <xdr:spPr>
          <a:xfrm flipH="1">
            <a:off x="2609851" y="2333625"/>
            <a:ext cx="2419349" cy="0"/>
          </a:xfrm>
          <a:prstGeom prst="straightConnector1">
            <a:avLst/>
          </a:prstGeom>
          <a:ln w="22225">
            <a:solidFill>
              <a:srgbClr val="00B050"/>
            </a:solidFill>
            <a:tailEnd type="triangle" w="med" len="lg"/>
          </a:ln>
        </xdr:spPr>
        <xdr:style>
          <a:lnRef idx="1">
            <a:schemeClr val="accent1"/>
          </a:lnRef>
          <a:fillRef idx="0">
            <a:schemeClr val="accent1"/>
          </a:fillRef>
          <a:effectRef idx="0">
            <a:schemeClr val="accent1"/>
          </a:effectRef>
          <a:fontRef idx="minor">
            <a:schemeClr val="tx1"/>
          </a:fontRef>
        </xdr:style>
      </xdr:cxnSp>
      <xdr:sp macro="" textlink="">
        <xdr:nvSpPr>
          <xdr:cNvPr id="19" name="楕円 18"/>
          <xdr:cNvSpPr/>
        </xdr:nvSpPr>
        <xdr:spPr>
          <a:xfrm>
            <a:off x="3867150" y="2114550"/>
            <a:ext cx="1038226" cy="419100"/>
          </a:xfrm>
          <a:prstGeom prst="ellipse">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grpSp>
    <xdr:clientData/>
  </xdr:twoCellAnchor>
  <xdr:twoCellAnchor>
    <xdr:from>
      <xdr:col>6</xdr:col>
      <xdr:colOff>238125</xdr:colOff>
      <xdr:row>9</xdr:row>
      <xdr:rowOff>57150</xdr:rowOff>
    </xdr:from>
    <xdr:to>
      <xdr:col>10</xdr:col>
      <xdr:colOff>19051</xdr:colOff>
      <xdr:row>11</xdr:row>
      <xdr:rowOff>0</xdr:rowOff>
    </xdr:to>
    <xdr:sp macro="" textlink="">
      <xdr:nvSpPr>
        <xdr:cNvPr id="20" name="楕円 19"/>
        <xdr:cNvSpPr/>
      </xdr:nvSpPr>
      <xdr:spPr>
        <a:xfrm>
          <a:off x="2112645" y="2038350"/>
          <a:ext cx="1030606" cy="400050"/>
        </a:xfrm>
        <a:prstGeom prst="ellipse">
          <a:avLst/>
        </a:prstGeom>
        <a:solidFill>
          <a:schemeClr val="accent3">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7</xdr:col>
      <xdr:colOff>19050</xdr:colOff>
      <xdr:row>13</xdr:row>
      <xdr:rowOff>0</xdr:rowOff>
    </xdr:from>
    <xdr:to>
      <xdr:col>10</xdr:col>
      <xdr:colOff>66675</xdr:colOff>
      <xdr:row>16</xdr:row>
      <xdr:rowOff>104775</xdr:rowOff>
    </xdr:to>
    <xdr:sp macro="" textlink="">
      <xdr:nvSpPr>
        <xdr:cNvPr id="21" name="テキスト ボックス 20"/>
        <xdr:cNvSpPr txBox="1"/>
      </xdr:nvSpPr>
      <xdr:spPr>
        <a:xfrm>
          <a:off x="2205990" y="2895600"/>
          <a:ext cx="98488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受電所</a:t>
          </a:r>
        </a:p>
      </xdr:txBody>
    </xdr:sp>
    <xdr:clientData/>
  </xdr:twoCellAnchor>
  <xdr:twoCellAnchor>
    <xdr:from>
      <xdr:col>8</xdr:col>
      <xdr:colOff>142875</xdr:colOff>
      <xdr:row>5</xdr:row>
      <xdr:rowOff>200025</xdr:rowOff>
    </xdr:from>
    <xdr:to>
      <xdr:col>16</xdr:col>
      <xdr:colOff>47624</xdr:colOff>
      <xdr:row>5</xdr:row>
      <xdr:rowOff>200025</xdr:rowOff>
    </xdr:to>
    <xdr:cxnSp macro="">
      <xdr:nvCxnSpPr>
        <xdr:cNvPr id="22" name="直線矢印コネクタ 21"/>
        <xdr:cNvCxnSpPr/>
      </xdr:nvCxnSpPr>
      <xdr:spPr>
        <a:xfrm flipH="1">
          <a:off x="2642235" y="1266825"/>
          <a:ext cx="2404109" cy="0"/>
        </a:xfrm>
        <a:prstGeom prst="straightConnector1">
          <a:avLst/>
        </a:prstGeom>
        <a:ln w="22225">
          <a:solidFill>
            <a:srgbClr val="00B05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9524</xdr:colOff>
      <xdr:row>4</xdr:row>
      <xdr:rowOff>123825</xdr:rowOff>
    </xdr:from>
    <xdr:to>
      <xdr:col>22</xdr:col>
      <xdr:colOff>38099</xdr:colOff>
      <xdr:row>6</xdr:row>
      <xdr:rowOff>228601</xdr:rowOff>
    </xdr:to>
    <xdr:sp macro="" textlink="">
      <xdr:nvSpPr>
        <xdr:cNvPr id="23" name="テキスト ボックス 22"/>
        <xdr:cNvSpPr txBox="1"/>
      </xdr:nvSpPr>
      <xdr:spPr>
        <a:xfrm>
          <a:off x="5008244" y="962025"/>
          <a:ext cx="1903095" cy="561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指定区域外</a:t>
          </a:r>
          <a:endParaRPr kumimoji="1" lang="en-US" altLang="ja-JP" sz="1100"/>
        </a:p>
        <a:p>
          <a:pPr algn="ctr"/>
          <a:r>
            <a:rPr kumimoji="1" lang="ja-JP" altLang="en-US" sz="1100"/>
            <a:t>再生可能エネルギー発電</a:t>
          </a:r>
        </a:p>
      </xdr:txBody>
    </xdr:sp>
    <xdr:clientData/>
  </xdr:twoCellAnchor>
  <xdr:twoCellAnchor>
    <xdr:from>
      <xdr:col>1</xdr:col>
      <xdr:colOff>104774</xdr:colOff>
      <xdr:row>9</xdr:row>
      <xdr:rowOff>142876</xdr:rowOff>
    </xdr:from>
    <xdr:to>
      <xdr:col>4</xdr:col>
      <xdr:colOff>276224</xdr:colOff>
      <xdr:row>13</xdr:row>
      <xdr:rowOff>66676</xdr:rowOff>
    </xdr:to>
    <xdr:sp macro="" textlink="">
      <xdr:nvSpPr>
        <xdr:cNvPr id="24" name="テキスト ボックス 23"/>
        <xdr:cNvSpPr txBox="1"/>
      </xdr:nvSpPr>
      <xdr:spPr>
        <a:xfrm>
          <a:off x="417194" y="2124076"/>
          <a:ext cx="110871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指定区域内</a:t>
          </a:r>
          <a:endParaRPr kumimoji="1" lang="en-US" altLang="ja-JP" sz="1100"/>
        </a:p>
        <a:p>
          <a:pPr algn="ctr"/>
          <a:r>
            <a:rPr kumimoji="1" lang="ja-JP" altLang="en-US" sz="1100"/>
            <a:t>再生可能エネルギー発電</a:t>
          </a:r>
        </a:p>
      </xdr:txBody>
    </xdr:sp>
    <xdr:clientData/>
  </xdr:twoCellAnchor>
  <xdr:twoCellAnchor>
    <xdr:from>
      <xdr:col>13</xdr:col>
      <xdr:colOff>180974</xdr:colOff>
      <xdr:row>20</xdr:row>
      <xdr:rowOff>171450</xdr:rowOff>
    </xdr:from>
    <xdr:to>
      <xdr:col>26</xdr:col>
      <xdr:colOff>304800</xdr:colOff>
      <xdr:row>26</xdr:row>
      <xdr:rowOff>9525</xdr:rowOff>
    </xdr:to>
    <xdr:sp macro="" textlink="">
      <xdr:nvSpPr>
        <xdr:cNvPr id="25" name="フリーフォーム 24"/>
        <xdr:cNvSpPr/>
      </xdr:nvSpPr>
      <xdr:spPr>
        <a:xfrm>
          <a:off x="4242434" y="4667250"/>
          <a:ext cx="4185286" cy="1209675"/>
        </a:xfrm>
        <a:custGeom>
          <a:avLst/>
          <a:gdLst>
            <a:gd name="connsiteX0" fmla="*/ 0 w 4391025"/>
            <a:gd name="connsiteY0" fmla="*/ 0 h 1266825"/>
            <a:gd name="connsiteX1" fmla="*/ 0 w 4391025"/>
            <a:gd name="connsiteY1" fmla="*/ 1247775 h 1266825"/>
            <a:gd name="connsiteX2" fmla="*/ 4391025 w 4391025"/>
            <a:gd name="connsiteY2" fmla="*/ 1266825 h 1266825"/>
          </a:gdLst>
          <a:ahLst/>
          <a:cxnLst>
            <a:cxn ang="0">
              <a:pos x="connsiteX0" y="connsiteY0"/>
            </a:cxn>
            <a:cxn ang="0">
              <a:pos x="connsiteX1" y="connsiteY1"/>
            </a:cxn>
            <a:cxn ang="0">
              <a:pos x="connsiteX2" y="connsiteY2"/>
            </a:cxn>
          </a:cxnLst>
          <a:rect l="l" t="t" r="r" b="b"/>
          <a:pathLst>
            <a:path w="4391025" h="1266825">
              <a:moveTo>
                <a:pt x="0" y="0"/>
              </a:moveTo>
              <a:lnTo>
                <a:pt x="0" y="1247775"/>
              </a:lnTo>
              <a:lnTo>
                <a:pt x="4391025" y="1266825"/>
              </a:lnTo>
            </a:path>
          </a:pathLst>
        </a:custGeom>
        <a:noFill/>
        <a:ln w="38100">
          <a:solidFill>
            <a:schemeClr val="accent2">
              <a:lumMod val="60000"/>
              <a:lumOff val="40000"/>
            </a:schemeClr>
          </a:solidFill>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295274</xdr:colOff>
      <xdr:row>20</xdr:row>
      <xdr:rowOff>171450</xdr:rowOff>
    </xdr:from>
    <xdr:to>
      <xdr:col>26</xdr:col>
      <xdr:colOff>304800</xdr:colOff>
      <xdr:row>24</xdr:row>
      <xdr:rowOff>180975</xdr:rowOff>
    </xdr:to>
    <xdr:sp macro="" textlink="">
      <xdr:nvSpPr>
        <xdr:cNvPr id="26" name="フリーフォーム 25"/>
        <xdr:cNvSpPr/>
      </xdr:nvSpPr>
      <xdr:spPr>
        <a:xfrm>
          <a:off x="4981574" y="4667250"/>
          <a:ext cx="3446146" cy="923925"/>
        </a:xfrm>
        <a:custGeom>
          <a:avLst/>
          <a:gdLst>
            <a:gd name="connsiteX0" fmla="*/ 0 w 4391025"/>
            <a:gd name="connsiteY0" fmla="*/ 0 h 1266825"/>
            <a:gd name="connsiteX1" fmla="*/ 0 w 4391025"/>
            <a:gd name="connsiteY1" fmla="*/ 1247775 h 1266825"/>
            <a:gd name="connsiteX2" fmla="*/ 4391025 w 4391025"/>
            <a:gd name="connsiteY2" fmla="*/ 1266825 h 1266825"/>
          </a:gdLst>
          <a:ahLst/>
          <a:cxnLst>
            <a:cxn ang="0">
              <a:pos x="connsiteX0" y="connsiteY0"/>
            </a:cxn>
            <a:cxn ang="0">
              <a:pos x="connsiteX1" y="connsiteY1"/>
            </a:cxn>
            <a:cxn ang="0">
              <a:pos x="connsiteX2" y="connsiteY2"/>
            </a:cxn>
          </a:cxnLst>
          <a:rect l="l" t="t" r="r" b="b"/>
          <a:pathLst>
            <a:path w="4391025" h="1266825">
              <a:moveTo>
                <a:pt x="0" y="0"/>
              </a:moveTo>
              <a:lnTo>
                <a:pt x="0" y="1247775"/>
              </a:lnTo>
              <a:lnTo>
                <a:pt x="4391025" y="1266825"/>
              </a:lnTo>
            </a:path>
          </a:pathLst>
        </a:custGeom>
        <a:noFill/>
        <a:ln w="38100">
          <a:solidFill>
            <a:srgbClr val="00B0F0"/>
          </a:solidFill>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21</xdr:row>
      <xdr:rowOff>19050</xdr:rowOff>
    </xdr:from>
    <xdr:to>
      <xdr:col>17</xdr:col>
      <xdr:colOff>133350</xdr:colOff>
      <xdr:row>22</xdr:row>
      <xdr:rowOff>200025</xdr:rowOff>
    </xdr:to>
    <xdr:sp macro="" textlink="">
      <xdr:nvSpPr>
        <xdr:cNvPr id="27" name="楕円 26"/>
        <xdr:cNvSpPr/>
      </xdr:nvSpPr>
      <xdr:spPr>
        <a:xfrm>
          <a:off x="4592955" y="4743450"/>
          <a:ext cx="851535" cy="409575"/>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12</xdr:col>
      <xdr:colOff>38100</xdr:colOff>
      <xdr:row>22</xdr:row>
      <xdr:rowOff>152400</xdr:rowOff>
    </xdr:from>
    <xdr:to>
      <xdr:col>14</xdr:col>
      <xdr:colOff>266700</xdr:colOff>
      <xdr:row>24</xdr:row>
      <xdr:rowOff>95250</xdr:rowOff>
    </xdr:to>
    <xdr:sp macro="" textlink="">
      <xdr:nvSpPr>
        <xdr:cNvPr id="28" name="楕円 27"/>
        <xdr:cNvSpPr/>
      </xdr:nvSpPr>
      <xdr:spPr>
        <a:xfrm>
          <a:off x="3787140" y="5105400"/>
          <a:ext cx="853440" cy="400050"/>
        </a:xfrm>
        <a:prstGeom prst="ellipse">
          <a:avLst/>
        </a:prstGeom>
        <a:solidFill>
          <a:schemeClr val="accent2">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20</xdr:col>
      <xdr:colOff>171450</xdr:colOff>
      <xdr:row>20</xdr:row>
      <xdr:rowOff>161925</xdr:rowOff>
    </xdr:from>
    <xdr:to>
      <xdr:col>20</xdr:col>
      <xdr:colOff>171450</xdr:colOff>
      <xdr:row>24</xdr:row>
      <xdr:rowOff>142875</xdr:rowOff>
    </xdr:to>
    <xdr:cxnSp macro="">
      <xdr:nvCxnSpPr>
        <xdr:cNvPr id="29" name="直線矢印コネクタ 28"/>
        <xdr:cNvCxnSpPr/>
      </xdr:nvCxnSpPr>
      <xdr:spPr>
        <a:xfrm>
          <a:off x="6419850" y="4657725"/>
          <a:ext cx="0" cy="895350"/>
        </a:xfrm>
        <a:prstGeom prst="straightConnector1">
          <a:avLst/>
        </a:prstGeom>
        <a:ln w="34925">
          <a:solidFill>
            <a:srgbClr val="00B0F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104775</xdr:colOff>
      <xdr:row>20</xdr:row>
      <xdr:rowOff>123825</xdr:rowOff>
    </xdr:from>
    <xdr:to>
      <xdr:col>25</xdr:col>
      <xdr:colOff>104776</xdr:colOff>
      <xdr:row>24</xdr:row>
      <xdr:rowOff>180975</xdr:rowOff>
    </xdr:to>
    <xdr:cxnSp macro="">
      <xdr:nvCxnSpPr>
        <xdr:cNvPr id="30" name="直線矢印コネクタ 29"/>
        <xdr:cNvCxnSpPr/>
      </xdr:nvCxnSpPr>
      <xdr:spPr>
        <a:xfrm>
          <a:off x="7915275" y="4619625"/>
          <a:ext cx="1" cy="971550"/>
        </a:xfrm>
        <a:prstGeom prst="straightConnector1">
          <a:avLst/>
        </a:prstGeom>
        <a:ln w="34925">
          <a:solidFill>
            <a:srgbClr val="00B0F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257175</xdr:colOff>
      <xdr:row>21</xdr:row>
      <xdr:rowOff>19050</xdr:rowOff>
    </xdr:from>
    <xdr:to>
      <xdr:col>26</xdr:col>
      <xdr:colOff>171450</xdr:colOff>
      <xdr:row>22</xdr:row>
      <xdr:rowOff>200025</xdr:rowOff>
    </xdr:to>
    <xdr:sp macro="" textlink="">
      <xdr:nvSpPr>
        <xdr:cNvPr id="31" name="楕円 30"/>
        <xdr:cNvSpPr/>
      </xdr:nvSpPr>
      <xdr:spPr>
        <a:xfrm>
          <a:off x="7442835" y="4743450"/>
          <a:ext cx="851535" cy="409575"/>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19</xdr:col>
      <xdr:colOff>28575</xdr:colOff>
      <xdr:row>21</xdr:row>
      <xdr:rowOff>9525</xdr:rowOff>
    </xdr:from>
    <xdr:to>
      <xdr:col>21</xdr:col>
      <xdr:colOff>257175</xdr:colOff>
      <xdr:row>22</xdr:row>
      <xdr:rowOff>190500</xdr:rowOff>
    </xdr:to>
    <xdr:sp macro="" textlink="">
      <xdr:nvSpPr>
        <xdr:cNvPr id="32" name="楕円 31"/>
        <xdr:cNvSpPr/>
      </xdr:nvSpPr>
      <xdr:spPr>
        <a:xfrm>
          <a:off x="5964555" y="4733925"/>
          <a:ext cx="853440" cy="409575"/>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18</xdr:col>
      <xdr:colOff>95250</xdr:colOff>
      <xdr:row>20</xdr:row>
      <xdr:rowOff>161925</xdr:rowOff>
    </xdr:from>
    <xdr:to>
      <xdr:col>18</xdr:col>
      <xdr:colOff>104776</xdr:colOff>
      <xdr:row>26</xdr:row>
      <xdr:rowOff>9525</xdr:rowOff>
    </xdr:to>
    <xdr:cxnSp macro="">
      <xdr:nvCxnSpPr>
        <xdr:cNvPr id="33" name="直線矢印コネクタ 32"/>
        <xdr:cNvCxnSpPr/>
      </xdr:nvCxnSpPr>
      <xdr:spPr>
        <a:xfrm flipH="1">
          <a:off x="5718810" y="4657725"/>
          <a:ext cx="9526" cy="1219200"/>
        </a:xfrm>
        <a:prstGeom prst="straightConnector1">
          <a:avLst/>
        </a:prstGeom>
        <a:ln w="34925">
          <a:solidFill>
            <a:schemeClr val="accent2">
              <a:lumMod val="60000"/>
              <a:lumOff val="40000"/>
            </a:schemeClr>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257177</xdr:colOff>
      <xdr:row>20</xdr:row>
      <xdr:rowOff>152400</xdr:rowOff>
    </xdr:from>
    <xdr:to>
      <xdr:col>22</xdr:col>
      <xdr:colOff>266700</xdr:colOff>
      <xdr:row>26</xdr:row>
      <xdr:rowOff>9525</xdr:rowOff>
    </xdr:to>
    <xdr:cxnSp macro="">
      <xdr:nvCxnSpPr>
        <xdr:cNvPr id="34" name="直線矢印コネクタ 33"/>
        <xdr:cNvCxnSpPr/>
      </xdr:nvCxnSpPr>
      <xdr:spPr>
        <a:xfrm>
          <a:off x="7130417" y="4648200"/>
          <a:ext cx="9523" cy="1228725"/>
        </a:xfrm>
        <a:prstGeom prst="straightConnector1">
          <a:avLst/>
        </a:prstGeom>
        <a:ln w="34925">
          <a:solidFill>
            <a:schemeClr val="accent2">
              <a:lumMod val="60000"/>
              <a:lumOff val="40000"/>
            </a:schemeClr>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295275</xdr:colOff>
      <xdr:row>22</xdr:row>
      <xdr:rowOff>123825</xdr:rowOff>
    </xdr:from>
    <xdr:to>
      <xdr:col>19</xdr:col>
      <xdr:colOff>209550</xdr:colOff>
      <xdr:row>24</xdr:row>
      <xdr:rowOff>66675</xdr:rowOff>
    </xdr:to>
    <xdr:sp macro="" textlink="">
      <xdr:nvSpPr>
        <xdr:cNvPr id="35" name="楕円 34"/>
        <xdr:cNvSpPr/>
      </xdr:nvSpPr>
      <xdr:spPr>
        <a:xfrm>
          <a:off x="5293995" y="5076825"/>
          <a:ext cx="851535" cy="400050"/>
        </a:xfrm>
        <a:prstGeom prst="ellipse">
          <a:avLst/>
        </a:prstGeom>
        <a:solidFill>
          <a:schemeClr val="accent2">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21</xdr:col>
      <xdr:colOff>114300</xdr:colOff>
      <xdr:row>22</xdr:row>
      <xdr:rowOff>114300</xdr:rowOff>
    </xdr:from>
    <xdr:to>
      <xdr:col>24</xdr:col>
      <xdr:colOff>28575</xdr:colOff>
      <xdr:row>24</xdr:row>
      <xdr:rowOff>57150</xdr:rowOff>
    </xdr:to>
    <xdr:sp macro="" textlink="">
      <xdr:nvSpPr>
        <xdr:cNvPr id="36" name="楕円 35"/>
        <xdr:cNvSpPr/>
      </xdr:nvSpPr>
      <xdr:spPr>
        <a:xfrm>
          <a:off x="6675120" y="5067300"/>
          <a:ext cx="851535" cy="400050"/>
        </a:xfrm>
        <a:prstGeom prst="ellipse">
          <a:avLst/>
        </a:prstGeom>
        <a:solidFill>
          <a:schemeClr val="accent2">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1100">
              <a:solidFill>
                <a:sysClr val="windowText" lastClr="000000"/>
              </a:solidFill>
            </a:rPr>
            <a:t>熱量計</a:t>
          </a:r>
        </a:p>
      </xdr:txBody>
    </xdr:sp>
    <xdr:clientData/>
  </xdr:twoCellAnchor>
  <xdr:twoCellAnchor>
    <xdr:from>
      <xdr:col>27</xdr:col>
      <xdr:colOff>0</xdr:colOff>
      <xdr:row>23</xdr:row>
      <xdr:rowOff>190500</xdr:rowOff>
    </xdr:from>
    <xdr:to>
      <xdr:col>31</xdr:col>
      <xdr:colOff>209551</xdr:colOff>
      <xdr:row>26</xdr:row>
      <xdr:rowOff>190501</xdr:rowOff>
    </xdr:to>
    <xdr:sp macro="" textlink="">
      <xdr:nvSpPr>
        <xdr:cNvPr id="37" name="テキスト ボックス 36"/>
        <xdr:cNvSpPr txBox="1"/>
      </xdr:nvSpPr>
      <xdr:spPr>
        <a:xfrm>
          <a:off x="8435340" y="5372100"/>
          <a:ext cx="1459231"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地域熱供給</a:t>
          </a:r>
          <a:endParaRPr kumimoji="1" lang="en-US" altLang="ja-JP" sz="1100"/>
        </a:p>
        <a:p>
          <a:pPr algn="ctr"/>
          <a:r>
            <a:rPr kumimoji="1" lang="ja-JP" altLang="en-US" sz="1100"/>
            <a:t>供給地域</a:t>
          </a:r>
          <a:endParaRPr kumimoji="1" lang="en-US" altLang="ja-JP" sz="1100"/>
        </a:p>
      </xdr:txBody>
    </xdr:sp>
    <xdr:clientData/>
  </xdr:twoCellAnchor>
  <xdr:twoCellAnchor>
    <xdr:from>
      <xdr:col>12</xdr:col>
      <xdr:colOff>114300</xdr:colOff>
      <xdr:row>4</xdr:row>
      <xdr:rowOff>209550</xdr:rowOff>
    </xdr:from>
    <xdr:to>
      <xdr:col>15</xdr:col>
      <xdr:colOff>209551</xdr:colOff>
      <xdr:row>6</xdr:row>
      <xdr:rowOff>161925</xdr:rowOff>
    </xdr:to>
    <xdr:sp macro="" textlink="">
      <xdr:nvSpPr>
        <xdr:cNvPr id="38" name="楕円 37"/>
        <xdr:cNvSpPr/>
      </xdr:nvSpPr>
      <xdr:spPr>
        <a:xfrm>
          <a:off x="3863340" y="1047750"/>
          <a:ext cx="1032511" cy="409575"/>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en-US" altLang="ja-JP" sz="1100">
              <a:solidFill>
                <a:sysClr val="windowText" lastClr="000000"/>
              </a:solidFill>
            </a:rPr>
            <a:t>kWh</a:t>
          </a:r>
          <a:r>
            <a:rPr kumimoji="1" lang="ja-JP" altLang="en-US" sz="1100">
              <a:solidFill>
                <a:sysClr val="windowText" lastClr="000000"/>
              </a:solidFill>
            </a:rPr>
            <a:t>　</a:t>
          </a:r>
          <a:r>
            <a:rPr kumimoji="1" lang="en-US" altLang="ja-JP" sz="1100">
              <a:solidFill>
                <a:sysClr val="windowText" lastClr="000000"/>
              </a:solidFill>
            </a:rPr>
            <a:t>M</a:t>
          </a:r>
          <a:endParaRPr kumimoji="1" lang="ja-JP" altLang="en-US" sz="1100">
            <a:solidFill>
              <a:sysClr val="windowText" lastClr="000000"/>
            </a:solidFill>
          </a:endParaRPr>
        </a:p>
      </xdr:txBody>
    </xdr:sp>
    <xdr:clientData/>
  </xdr:twoCellAnchor>
  <xdr:twoCellAnchor>
    <xdr:from>
      <xdr:col>1</xdr:col>
      <xdr:colOff>114301</xdr:colOff>
      <xdr:row>3</xdr:row>
      <xdr:rowOff>85725</xdr:rowOff>
    </xdr:from>
    <xdr:to>
      <xdr:col>4</xdr:col>
      <xdr:colOff>161926</xdr:colOff>
      <xdr:row>7</xdr:row>
      <xdr:rowOff>123825</xdr:rowOff>
    </xdr:to>
    <xdr:sp macro="" textlink="">
      <xdr:nvSpPr>
        <xdr:cNvPr id="39" name="テキスト ボックス 38"/>
        <xdr:cNvSpPr txBox="1"/>
      </xdr:nvSpPr>
      <xdr:spPr>
        <a:xfrm>
          <a:off x="426721" y="695325"/>
          <a:ext cx="98488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系統電力</a:t>
          </a:r>
        </a:p>
      </xdr:txBody>
    </xdr:sp>
    <xdr:clientData/>
  </xdr:twoCellAnchor>
  <xdr:twoCellAnchor>
    <xdr:from>
      <xdr:col>22</xdr:col>
      <xdr:colOff>133350</xdr:colOff>
      <xdr:row>18</xdr:row>
      <xdr:rowOff>47625</xdr:rowOff>
    </xdr:from>
    <xdr:to>
      <xdr:col>25</xdr:col>
      <xdr:colOff>180975</xdr:colOff>
      <xdr:row>20</xdr:row>
      <xdr:rowOff>152400</xdr:rowOff>
    </xdr:to>
    <xdr:sp macro="" textlink="">
      <xdr:nvSpPr>
        <xdr:cNvPr id="40" name="テキスト ボックス 39"/>
        <xdr:cNvSpPr txBox="1"/>
      </xdr:nvSpPr>
      <xdr:spPr>
        <a:xfrm>
          <a:off x="7006590" y="4086225"/>
          <a:ext cx="98488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No.3</a:t>
          </a:r>
        </a:p>
        <a:p>
          <a:pPr algn="ctr"/>
          <a:r>
            <a:rPr kumimoji="1" lang="ja-JP" altLang="en-US" sz="1100"/>
            <a:t>熱源機器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8201;&#26262;&#21270;&#23550;&#31574;&#25512;&#36914;&#35506;\&#20107;&#26989;&#25903;&#25588;&#12481;&#12540;&#12512;\&#65330;&#65301;\10_&#20877;&#12456;&#12493;&#30001;&#26469;&#27700;&#32032;&#23566;&#20837;&#20419;&#36914;&#20107;&#26989;\04_&#20132;&#20184;&#35201;&#32177;\&#27096;&#24335;\&#9670;&#20877;&#12456;&#12493;_&#20196;&#21644;&#65301;&#24180;&#24230;\01-03_&#21161;&#25104;&#37329;&#20132;&#20184;&#30003;&#35531;&#26360;_hydrogen_recycle_1-2-3gou_Ver4_2304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8201;&#26262;&#21270;&#23550;&#31574;&#25512;&#36914;&#35506;\&#20107;&#26989;&#25903;&#25588;&#12481;&#12540;&#12512;\&#65330;&#65301;\10_&#20877;&#12456;&#12493;&#30001;&#26469;&#27700;&#32032;&#23566;&#20837;&#20419;&#36914;&#20107;&#26989;\04_&#20132;&#20184;&#35201;&#32177;\&#27096;&#24335;\&#9670;&#20877;&#12456;&#12493;_&#20196;&#21644;&#65301;&#24180;&#24230;\&#27096;&#24335;_old\01-03_&#21161;&#25104;&#37329;&#20132;&#20184;&#30003;&#35531;&#26360;_hydrogen_recycle_1-2-3gou_Ver5_2303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選択肢"/>
      <sheetName val="１号"/>
      <sheetName val="1号別紙"/>
      <sheetName val="2号-1"/>
      <sheetName val="2号-2"/>
      <sheetName val="2号-3"/>
      <sheetName val="2号-4"/>
      <sheetName val="2号-5"/>
      <sheetName val="2号別紙1-1"/>
      <sheetName val="2号別紙1-2"/>
      <sheetName val="2号別紙1-3"/>
      <sheetName val="2号別紙２"/>
      <sheetName val="3号（誓約書）"/>
      <sheetName val="参考別紙2-1"/>
      <sheetName val="参考別紙2－追１"/>
      <sheetName val="参考別紙2-2"/>
    </sheetNames>
    <sheetDataSet>
      <sheetData sheetId="0"/>
      <sheetData sheetId="1"/>
      <sheetData sheetId="2">
        <row r="2">
          <cell r="W2" t="str">
            <v>Ver.4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選択肢"/>
      <sheetName val="１号"/>
      <sheetName val="1号別紙"/>
      <sheetName val="2号-1（削除）"/>
      <sheetName val="2号-1"/>
      <sheetName val="2号-2"/>
      <sheetName val="2号-3"/>
      <sheetName val="2号-4"/>
      <sheetName val="2号-5"/>
      <sheetName val="2号-7（統合）"/>
      <sheetName val="2号別紙1-1"/>
      <sheetName val="2号別紙1-2"/>
      <sheetName val="2号別紙1-3"/>
      <sheetName val="2号別紙2-1"/>
      <sheetName val="2号別紙2－追１"/>
      <sheetName val="2号別紙2-2"/>
      <sheetName val="2号別紙3"/>
      <sheetName val="3号（誓約書）"/>
    </sheetNames>
    <sheetDataSet>
      <sheetData sheetId="0">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
      <sheetData sheetId="2">
        <row r="1">
          <cell r="U1" t="str">
            <v>Ver.5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showZeros="0" tabSelected="1" view="pageBreakPreview" zoomScale="85" zoomScaleNormal="100" zoomScaleSheetLayoutView="85" workbookViewId="0">
      <selection activeCell="AA16" sqref="AA16"/>
    </sheetView>
  </sheetViews>
  <sheetFormatPr defaultColWidth="7.5" defaultRowHeight="22.5" customHeight="1"/>
  <cols>
    <col min="1" max="1" width="1.69921875" style="13" customWidth="1"/>
    <col min="2" max="5" width="1.19921875" style="2" customWidth="1"/>
    <col min="6" max="6" width="10.69921875" style="2" customWidth="1"/>
    <col min="7" max="7" width="6.69921875" style="2" customWidth="1"/>
    <col min="8" max="8" width="1.19921875" style="2" customWidth="1"/>
    <col min="9" max="10" width="10.69921875" style="2" customWidth="1"/>
    <col min="11" max="12" width="4.69921875" style="2" customWidth="1"/>
    <col min="13" max="13" width="4.19921875" style="2" customWidth="1"/>
    <col min="14" max="18" width="4.19921875" style="3" customWidth="1"/>
    <col min="19" max="19" width="1.19921875" style="3" customWidth="1"/>
    <col min="20" max="20" width="4.19921875" style="13" customWidth="1"/>
    <col min="21" max="21" width="7.5" style="16"/>
    <col min="22" max="16384" width="7.5" style="13"/>
  </cols>
  <sheetData>
    <row r="1" spans="3:20" ht="22.5" customHeight="1">
      <c r="C1" s="1" t="s">
        <v>0</v>
      </c>
    </row>
    <row r="2" spans="3:20" ht="22.5" customHeight="1">
      <c r="K2" s="3"/>
      <c r="L2" s="4" t="s">
        <v>1</v>
      </c>
      <c r="M2" s="5"/>
      <c r="N2" s="3" t="s">
        <v>2</v>
      </c>
      <c r="O2" s="6"/>
      <c r="P2" s="7" t="s">
        <v>3</v>
      </c>
      <c r="Q2" s="6"/>
      <c r="R2" s="7" t="s">
        <v>4</v>
      </c>
    </row>
    <row r="3" spans="3:20" ht="15.6" customHeight="1">
      <c r="K3" s="3"/>
      <c r="L3" s="3"/>
      <c r="M3" s="3"/>
      <c r="P3" s="7"/>
      <c r="R3" s="7"/>
    </row>
    <row r="4" spans="3:20" ht="18.600000000000001" customHeight="1">
      <c r="C4" s="1" t="s">
        <v>5</v>
      </c>
      <c r="L4" s="8"/>
      <c r="M4" s="8"/>
      <c r="N4" s="2"/>
      <c r="O4" s="2"/>
      <c r="P4" s="2"/>
      <c r="Q4" s="2"/>
      <c r="R4" s="8"/>
    </row>
    <row r="5" spans="3:20" ht="18.600000000000001" customHeight="1">
      <c r="C5" s="2" t="s">
        <v>6</v>
      </c>
    </row>
    <row r="6" spans="3:20" ht="22.5" customHeight="1">
      <c r="J6" s="1" t="s">
        <v>7</v>
      </c>
    </row>
    <row r="7" spans="3:20" ht="17.399999999999999" customHeight="1">
      <c r="J7" s="2" t="s">
        <v>8</v>
      </c>
      <c r="K7" s="223" t="s">
        <v>9</v>
      </c>
      <c r="L7" s="273"/>
      <c r="M7" s="273"/>
      <c r="N7" s="224" t="s">
        <v>11</v>
      </c>
      <c r="O7" s="273"/>
      <c r="P7" s="273"/>
      <c r="Q7" s="225"/>
      <c r="R7" s="225"/>
    </row>
    <row r="8" spans="3:20" ht="17.399999999999999" customHeight="1">
      <c r="K8" s="274" t="s">
        <v>243</v>
      </c>
      <c r="L8" s="274"/>
      <c r="M8" s="274"/>
      <c r="N8" s="274"/>
      <c r="O8" s="274"/>
      <c r="P8" s="274"/>
      <c r="Q8" s="274"/>
      <c r="R8" s="274"/>
    </row>
    <row r="9" spans="3:20" ht="17.399999999999999" customHeight="1">
      <c r="J9" s="9" t="s">
        <v>12</v>
      </c>
      <c r="K9" s="274" t="s">
        <v>242</v>
      </c>
      <c r="L9" s="274"/>
      <c r="M9" s="274"/>
      <c r="N9" s="274"/>
      <c r="O9" s="274"/>
      <c r="P9" s="274"/>
      <c r="Q9" s="274"/>
      <c r="R9" s="274"/>
    </row>
    <row r="10" spans="3:20" ht="17.399999999999999" customHeight="1">
      <c r="J10" s="10" t="s">
        <v>13</v>
      </c>
      <c r="K10" s="274" t="s">
        <v>240</v>
      </c>
      <c r="L10" s="274"/>
      <c r="M10" s="274" t="s">
        <v>241</v>
      </c>
      <c r="N10" s="274"/>
      <c r="O10" s="274"/>
      <c r="P10" s="274"/>
      <c r="Q10" s="274"/>
      <c r="R10" s="274"/>
    </row>
    <row r="11" spans="3:20" ht="17.399999999999999" customHeight="1">
      <c r="J11" s="11" t="s">
        <v>14</v>
      </c>
      <c r="K11" s="12"/>
      <c r="L11" s="12"/>
      <c r="M11" s="12"/>
      <c r="N11" s="12"/>
      <c r="O11" s="12"/>
      <c r="P11" s="12"/>
      <c r="Q11" s="12"/>
      <c r="R11" s="12"/>
    </row>
    <row r="12" spans="3:20" ht="17.399999999999999" customHeight="1">
      <c r="J12" s="10" t="s">
        <v>15</v>
      </c>
      <c r="K12" s="223" t="s">
        <v>9</v>
      </c>
      <c r="L12" s="267"/>
      <c r="M12" s="267"/>
      <c r="N12" s="224" t="s">
        <v>11</v>
      </c>
      <c r="O12" s="267"/>
      <c r="P12" s="267"/>
      <c r="Q12" s="225"/>
      <c r="R12" s="225"/>
    </row>
    <row r="13" spans="3:20" ht="17.399999999999999" customHeight="1">
      <c r="J13" s="13"/>
      <c r="K13" s="271"/>
      <c r="L13" s="271"/>
      <c r="M13" s="271"/>
      <c r="N13" s="271"/>
      <c r="O13" s="271"/>
      <c r="P13" s="271"/>
      <c r="Q13" s="271"/>
      <c r="R13" s="271"/>
    </row>
    <row r="14" spans="3:20" ht="17.399999999999999" customHeight="1">
      <c r="J14" s="10" t="s">
        <v>16</v>
      </c>
      <c r="K14" s="271"/>
      <c r="L14" s="271"/>
      <c r="M14" s="271"/>
      <c r="N14" s="271"/>
      <c r="O14" s="271"/>
      <c r="P14" s="271"/>
      <c r="Q14" s="271"/>
      <c r="R14" s="271"/>
    </row>
    <row r="15" spans="3:20" ht="17.399999999999999" customHeight="1">
      <c r="J15" s="10" t="s">
        <v>13</v>
      </c>
      <c r="K15" s="272"/>
      <c r="L15" s="272"/>
      <c r="M15" s="272"/>
      <c r="N15" s="272"/>
      <c r="O15" s="272"/>
      <c r="P15" s="272"/>
      <c r="Q15" s="272"/>
      <c r="R15" s="272"/>
    </row>
    <row r="16" spans="3:20" ht="13.2" customHeight="1">
      <c r="J16" s="14"/>
      <c r="K16" s="15"/>
      <c r="L16" s="15"/>
      <c r="M16" s="15"/>
      <c r="N16" s="15"/>
      <c r="O16" s="15"/>
      <c r="P16" s="15"/>
      <c r="Q16" s="15"/>
      <c r="R16" s="15"/>
      <c r="T16" s="222"/>
    </row>
    <row r="17" spans="3:21" ht="22.5" customHeight="1">
      <c r="C17" s="278" t="s">
        <v>17</v>
      </c>
      <c r="D17" s="278"/>
      <c r="E17" s="278"/>
      <c r="F17" s="278"/>
      <c r="G17" s="278"/>
      <c r="H17" s="278"/>
      <c r="I17" s="278"/>
      <c r="J17" s="278"/>
      <c r="K17" s="278"/>
      <c r="L17" s="278"/>
      <c r="M17" s="278"/>
      <c r="N17" s="278"/>
      <c r="O17" s="278"/>
      <c r="P17" s="278"/>
      <c r="Q17" s="278"/>
      <c r="R17" s="278"/>
    </row>
    <row r="18" spans="3:21" ht="16.8" customHeight="1">
      <c r="R18" s="17"/>
    </row>
    <row r="19" spans="3:21" ht="40.200000000000003" customHeight="1">
      <c r="C19" s="279" t="s">
        <v>18</v>
      </c>
      <c r="D19" s="280"/>
      <c r="E19" s="280"/>
      <c r="F19" s="280"/>
      <c r="G19" s="280"/>
      <c r="H19" s="280"/>
      <c r="I19" s="280"/>
      <c r="J19" s="280"/>
      <c r="K19" s="280"/>
      <c r="L19" s="280"/>
      <c r="M19" s="280"/>
      <c r="N19" s="280"/>
      <c r="O19" s="280"/>
      <c r="P19" s="280"/>
      <c r="Q19" s="280"/>
      <c r="R19" s="280"/>
    </row>
    <row r="20" spans="3:21" ht="22.2" customHeight="1">
      <c r="C20" s="281" t="s">
        <v>19</v>
      </c>
      <c r="D20" s="281"/>
      <c r="E20" s="281"/>
      <c r="F20" s="281"/>
      <c r="G20" s="281"/>
      <c r="H20" s="281"/>
      <c r="I20" s="281"/>
      <c r="J20" s="281"/>
      <c r="K20" s="281"/>
      <c r="L20" s="281"/>
      <c r="M20" s="281"/>
      <c r="N20" s="281"/>
      <c r="O20" s="281"/>
      <c r="P20" s="281"/>
      <c r="Q20" s="281"/>
      <c r="R20" s="281"/>
    </row>
    <row r="21" spans="3:21" ht="24" customHeight="1">
      <c r="C21" s="282" t="s">
        <v>20</v>
      </c>
      <c r="D21" s="283"/>
      <c r="E21" s="283"/>
      <c r="F21" s="284"/>
      <c r="G21" s="18"/>
      <c r="H21" s="285"/>
      <c r="I21" s="285"/>
      <c r="J21" s="285"/>
      <c r="K21" s="285"/>
      <c r="L21" s="285"/>
      <c r="M21" s="285"/>
      <c r="N21" s="285"/>
      <c r="O21" s="285"/>
      <c r="P21" s="285"/>
      <c r="Q21" s="286"/>
      <c r="S21" s="13"/>
      <c r="T21" s="16" t="s">
        <v>238</v>
      </c>
      <c r="U21" s="13"/>
    </row>
    <row r="22" spans="3:21" ht="21.6" customHeight="1">
      <c r="C22" s="287" t="s">
        <v>21</v>
      </c>
      <c r="D22" s="288"/>
      <c r="E22" s="288"/>
      <c r="F22" s="289"/>
      <c r="G22" s="19" t="s">
        <v>22</v>
      </c>
      <c r="H22" s="293" t="s">
        <v>239</v>
      </c>
      <c r="I22" s="293"/>
      <c r="J22" s="293" t="s">
        <v>236</v>
      </c>
      <c r="K22" s="293"/>
      <c r="L22" s="293"/>
      <c r="M22" s="293"/>
      <c r="N22" s="293"/>
      <c r="O22" s="293"/>
      <c r="P22" s="293"/>
      <c r="Q22" s="294"/>
      <c r="S22" s="13"/>
      <c r="T22" s="16"/>
      <c r="U22" s="13"/>
    </row>
    <row r="23" spans="3:21" ht="21.6" customHeight="1">
      <c r="C23" s="290"/>
      <c r="D23" s="291"/>
      <c r="E23" s="291"/>
      <c r="F23" s="292"/>
      <c r="G23" s="20" t="s">
        <v>23</v>
      </c>
      <c r="H23" s="269" t="s">
        <v>237</v>
      </c>
      <c r="I23" s="269"/>
      <c r="J23" s="269"/>
      <c r="K23" s="269"/>
      <c r="L23" s="269"/>
      <c r="M23" s="269"/>
      <c r="N23" s="269"/>
      <c r="O23" s="269"/>
      <c r="P23" s="269"/>
      <c r="Q23" s="270"/>
      <c r="S23" s="13"/>
      <c r="T23" s="16"/>
      <c r="U23" s="13"/>
    </row>
    <row r="24" spans="3:21" ht="17.399999999999999" customHeight="1">
      <c r="C24" s="295" t="s">
        <v>24</v>
      </c>
      <c r="D24" s="296"/>
      <c r="E24" s="296"/>
      <c r="F24" s="297"/>
      <c r="G24" s="21"/>
      <c r="H24" s="22" t="s">
        <v>25</v>
      </c>
      <c r="I24" s="22"/>
      <c r="J24" s="22"/>
      <c r="K24" s="23"/>
      <c r="L24" s="301"/>
      <c r="M24" s="301"/>
      <c r="N24" s="301"/>
      <c r="O24" s="301"/>
      <c r="P24" s="301"/>
      <c r="Q24" s="24" t="s">
        <v>26</v>
      </c>
      <c r="S24" s="13"/>
      <c r="T24" s="16" t="s">
        <v>27</v>
      </c>
      <c r="U24" s="13"/>
    </row>
    <row r="25" spans="3:21" ht="17.399999999999999" customHeight="1">
      <c r="C25" s="275"/>
      <c r="D25" s="276"/>
      <c r="E25" s="276"/>
      <c r="F25" s="277"/>
      <c r="G25" s="25"/>
      <c r="H25" s="26" t="s">
        <v>28</v>
      </c>
      <c r="I25" s="26"/>
      <c r="J25" s="26"/>
      <c r="K25" s="27"/>
      <c r="L25" s="302"/>
      <c r="M25" s="302"/>
      <c r="N25" s="302"/>
      <c r="O25" s="302"/>
      <c r="P25" s="302"/>
      <c r="Q25" s="28" t="s">
        <v>29</v>
      </c>
      <c r="S25" s="13"/>
      <c r="T25" s="16" t="s">
        <v>30</v>
      </c>
      <c r="U25" s="13"/>
    </row>
    <row r="26" spans="3:21" ht="17.399999999999999" customHeight="1">
      <c r="C26" s="275"/>
      <c r="D26" s="276"/>
      <c r="E26" s="276"/>
      <c r="F26" s="277"/>
      <c r="G26" s="25"/>
      <c r="H26" s="26" t="s">
        <v>31</v>
      </c>
      <c r="I26" s="26"/>
      <c r="J26" s="26"/>
      <c r="K26" s="27"/>
      <c r="L26" s="302"/>
      <c r="M26" s="302"/>
      <c r="N26" s="302"/>
      <c r="O26" s="302"/>
      <c r="P26" s="302"/>
      <c r="Q26" s="28" t="s">
        <v>29</v>
      </c>
      <c r="S26" s="13"/>
      <c r="T26" s="16" t="s">
        <v>32</v>
      </c>
      <c r="U26" s="13"/>
    </row>
    <row r="27" spans="3:21" ht="17.399999999999999" customHeight="1">
      <c r="C27" s="298"/>
      <c r="D27" s="299"/>
      <c r="E27" s="299"/>
      <c r="F27" s="300"/>
      <c r="G27" s="29"/>
      <c r="H27" s="30" t="s">
        <v>33</v>
      </c>
      <c r="I27" s="30"/>
      <c r="J27" s="30"/>
      <c r="K27" s="31"/>
      <c r="L27" s="303"/>
      <c r="M27" s="303"/>
      <c r="N27" s="303"/>
      <c r="O27" s="303"/>
      <c r="P27" s="303"/>
      <c r="Q27" s="32" t="s">
        <v>29</v>
      </c>
      <c r="S27" s="13"/>
      <c r="T27" s="16" t="s">
        <v>34</v>
      </c>
      <c r="U27" s="13"/>
    </row>
    <row r="28" spans="3:21" ht="16.8" customHeight="1">
      <c r="C28" s="33"/>
      <c r="D28" s="34"/>
      <c r="E28" s="34"/>
      <c r="F28" s="35"/>
      <c r="G28" s="36"/>
      <c r="H28" s="37" t="s">
        <v>35</v>
      </c>
      <c r="I28" s="38"/>
      <c r="J28" s="268"/>
      <c r="K28" s="268"/>
      <c r="L28" s="268"/>
      <c r="M28" s="268"/>
      <c r="N28" s="268"/>
      <c r="O28" s="268"/>
      <c r="P28" s="268"/>
      <c r="Q28" s="39"/>
      <c r="S28" s="13"/>
      <c r="T28" s="16"/>
      <c r="U28" s="13"/>
    </row>
    <row r="29" spans="3:21" ht="16.8" customHeight="1">
      <c r="C29" s="275" t="s">
        <v>36</v>
      </c>
      <c r="D29" s="276"/>
      <c r="E29" s="276"/>
      <c r="F29" s="277"/>
      <c r="G29" s="40"/>
      <c r="H29" s="41" t="s">
        <v>37</v>
      </c>
      <c r="I29" s="26"/>
      <c r="J29" s="268"/>
      <c r="K29" s="268"/>
      <c r="L29" s="268"/>
      <c r="M29" s="268"/>
      <c r="N29" s="268"/>
      <c r="O29" s="268"/>
      <c r="P29" s="268"/>
      <c r="Q29" s="42"/>
      <c r="S29" s="13"/>
      <c r="T29" s="16"/>
      <c r="U29" s="13"/>
    </row>
    <row r="30" spans="3:21" ht="16.8" customHeight="1">
      <c r="C30" s="275"/>
      <c r="D30" s="276"/>
      <c r="E30" s="276"/>
      <c r="F30" s="277"/>
      <c r="G30" s="40"/>
      <c r="H30" s="41" t="s">
        <v>38</v>
      </c>
      <c r="I30" s="26"/>
      <c r="J30" s="268"/>
      <c r="K30" s="268"/>
      <c r="L30" s="268"/>
      <c r="M30" s="268"/>
      <c r="N30" s="268"/>
      <c r="O30" s="268"/>
      <c r="P30" s="268"/>
      <c r="Q30" s="42"/>
      <c r="S30" s="13"/>
      <c r="T30" s="16"/>
      <c r="U30" s="13"/>
    </row>
    <row r="31" spans="3:21" ht="16.8" customHeight="1">
      <c r="C31" s="275"/>
      <c r="D31" s="276"/>
      <c r="E31" s="276"/>
      <c r="F31" s="277"/>
      <c r="G31" s="40"/>
      <c r="H31" s="41" t="s">
        <v>39</v>
      </c>
      <c r="I31" s="41"/>
      <c r="J31" s="268"/>
      <c r="K31" s="268"/>
      <c r="L31" s="268"/>
      <c r="M31" s="268"/>
      <c r="N31" s="268"/>
      <c r="O31" s="268"/>
      <c r="P31" s="268"/>
      <c r="Q31" s="43" t="s">
        <v>40</v>
      </c>
      <c r="S31" s="13"/>
      <c r="T31" s="16"/>
      <c r="U31" s="13"/>
    </row>
    <row r="32" spans="3:21" ht="16.8" customHeight="1">
      <c r="C32" s="275"/>
      <c r="D32" s="276"/>
      <c r="E32" s="276"/>
      <c r="F32" s="277"/>
      <c r="G32" s="40"/>
      <c r="H32" s="41" t="s">
        <v>41</v>
      </c>
      <c r="I32" s="26"/>
      <c r="J32" s="268"/>
      <c r="K32" s="268"/>
      <c r="L32" s="268"/>
      <c r="M32" s="268"/>
      <c r="N32" s="268"/>
      <c r="O32" s="268"/>
      <c r="P32" s="268"/>
      <c r="Q32" s="43" t="s">
        <v>40</v>
      </c>
      <c r="S32" s="13"/>
      <c r="T32" s="16"/>
      <c r="U32" s="13"/>
    </row>
    <row r="33" spans="2:21" ht="16.8" customHeight="1">
      <c r="C33" s="44"/>
      <c r="D33" s="45"/>
      <c r="E33" s="45"/>
      <c r="F33" s="46"/>
      <c r="G33" s="47"/>
      <c r="H33" s="48" t="s">
        <v>42</v>
      </c>
      <c r="I33" s="49"/>
      <c r="J33" s="268"/>
      <c r="K33" s="268"/>
      <c r="L33" s="268"/>
      <c r="M33" s="268"/>
      <c r="N33" s="268"/>
      <c r="O33" s="268"/>
      <c r="P33" s="268"/>
      <c r="Q33" s="50" t="s">
        <v>40</v>
      </c>
      <c r="R33" s="51"/>
      <c r="S33" s="13"/>
      <c r="T33" s="16"/>
      <c r="U33" s="13"/>
    </row>
    <row r="34" spans="2:21" ht="22.5" customHeight="1">
      <c r="C34" s="111" t="s">
        <v>246</v>
      </c>
      <c r="D34" s="111"/>
    </row>
    <row r="35" spans="2:21" ht="22.5" customHeight="1">
      <c r="C35" s="111"/>
      <c r="D35" s="111"/>
    </row>
    <row r="41" spans="2:21" ht="22.5" customHeight="1">
      <c r="B41" s="52"/>
    </row>
    <row r="42" spans="2:21" ht="22.5" customHeight="1">
      <c r="B42" s="53"/>
    </row>
    <row r="43" spans="2:21" ht="22.5" customHeight="1">
      <c r="D43" s="54"/>
    </row>
    <row r="44" spans="2:21" ht="22.5" customHeight="1">
      <c r="D44" s="54"/>
      <c r="R44" s="55"/>
    </row>
    <row r="46" spans="2:21" ht="22.5" customHeight="1">
      <c r="G46" s="3"/>
      <c r="H46" s="3"/>
      <c r="I46" s="3"/>
      <c r="J46" s="3"/>
      <c r="K46" s="3"/>
      <c r="L46" s="3"/>
      <c r="M46" s="3"/>
      <c r="N46" s="2"/>
      <c r="O46" s="2"/>
      <c r="P46" s="2"/>
      <c r="Q46" s="2"/>
      <c r="R46" s="2"/>
      <c r="S46" s="2"/>
    </row>
    <row r="47" spans="2:21" ht="22.5" customHeight="1">
      <c r="G47" s="3"/>
      <c r="H47" s="3"/>
      <c r="I47" s="3"/>
      <c r="J47" s="3"/>
      <c r="K47" s="3"/>
      <c r="L47" s="3"/>
      <c r="M47" s="3"/>
      <c r="N47" s="2"/>
      <c r="O47" s="2"/>
      <c r="P47" s="2"/>
      <c r="Q47" s="2"/>
      <c r="R47" s="2"/>
      <c r="S47" s="2"/>
    </row>
    <row r="48" spans="2:21" ht="22.5" customHeight="1">
      <c r="G48" s="3"/>
      <c r="H48" s="3"/>
      <c r="I48" s="3"/>
      <c r="J48" s="3"/>
      <c r="K48" s="3"/>
      <c r="L48" s="3"/>
      <c r="M48" s="3"/>
      <c r="N48" s="2"/>
      <c r="O48" s="2"/>
      <c r="P48" s="2"/>
      <c r="Q48" s="2"/>
      <c r="R48" s="2"/>
      <c r="S48" s="2"/>
    </row>
    <row r="49" spans="7:19" ht="22.5" customHeight="1">
      <c r="G49" s="3"/>
      <c r="H49" s="3"/>
      <c r="I49" s="3"/>
      <c r="J49" s="3"/>
      <c r="K49" s="3"/>
      <c r="L49" s="3"/>
      <c r="M49" s="3"/>
      <c r="N49" s="2"/>
      <c r="O49" s="2"/>
      <c r="P49" s="2"/>
      <c r="Q49" s="2"/>
      <c r="R49" s="2"/>
      <c r="S49" s="2"/>
    </row>
    <row r="50" spans="7:19" ht="22.5" customHeight="1">
      <c r="G50" s="3"/>
      <c r="H50" s="3"/>
      <c r="I50" s="3"/>
      <c r="J50" s="3"/>
      <c r="K50" s="3"/>
      <c r="L50" s="3"/>
      <c r="M50" s="3"/>
      <c r="N50" s="2"/>
      <c r="O50" s="2"/>
      <c r="P50" s="2"/>
      <c r="Q50" s="2"/>
      <c r="R50" s="2"/>
      <c r="S50" s="2"/>
    </row>
  </sheetData>
  <sheetProtection insertColumns="0" insertRows="0" deleteColumns="0" deleteRows="0"/>
  <mergeCells count="33">
    <mergeCell ref="C29:F32"/>
    <mergeCell ref="C17:R17"/>
    <mergeCell ref="C19:R19"/>
    <mergeCell ref="C20:R20"/>
    <mergeCell ref="C21:F21"/>
    <mergeCell ref="H21:Q21"/>
    <mergeCell ref="C22:F23"/>
    <mergeCell ref="J22:Q22"/>
    <mergeCell ref="H22:I22"/>
    <mergeCell ref="C24:F27"/>
    <mergeCell ref="L24:P24"/>
    <mergeCell ref="L25:P25"/>
    <mergeCell ref="L26:P26"/>
    <mergeCell ref="L27:P27"/>
    <mergeCell ref="L7:M7"/>
    <mergeCell ref="O7:P7"/>
    <mergeCell ref="K8:R8"/>
    <mergeCell ref="K9:R9"/>
    <mergeCell ref="K10:L10"/>
    <mergeCell ref="M10:R10"/>
    <mergeCell ref="L12:M12"/>
    <mergeCell ref="O12:P12"/>
    <mergeCell ref="J31:P31"/>
    <mergeCell ref="J32:P32"/>
    <mergeCell ref="J33:P33"/>
    <mergeCell ref="J28:P28"/>
    <mergeCell ref="J29:P29"/>
    <mergeCell ref="J30:P30"/>
    <mergeCell ref="H23:Q23"/>
    <mergeCell ref="K13:R13"/>
    <mergeCell ref="K14:R14"/>
    <mergeCell ref="K15:L15"/>
    <mergeCell ref="M15:R15"/>
  </mergeCells>
  <phoneticPr fontId="5"/>
  <dataValidations count="1">
    <dataValidation type="decimal" operator="greaterThanOrEqual" allowBlank="1" showInputMessage="1" showErrorMessage="1" sqref="L24:P27">
      <formula1>0</formula1>
    </dataValidation>
  </dataValidations>
  <printOptions horizontalCentered="1" verticalCentered="1"/>
  <pageMargins left="0.7" right="0.7" top="0.75" bottom="0.75" header="0.3" footer="0.3"/>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view="pageBreakPreview" zoomScaleNormal="100" zoomScaleSheetLayoutView="100" workbookViewId="0">
      <selection activeCell="S17" sqref="S17"/>
    </sheetView>
  </sheetViews>
  <sheetFormatPr defaultRowHeight="18"/>
  <cols>
    <col min="1" max="42" width="3.59765625" style="157" customWidth="1"/>
    <col min="43" max="16384" width="8.796875" style="157"/>
  </cols>
  <sheetData>
    <row r="1" spans="1:36">
      <c r="A1" s="484" t="s">
        <v>215</v>
      </c>
      <c r="B1" s="484"/>
      <c r="C1" s="484"/>
      <c r="D1" s="484"/>
      <c r="E1" s="484"/>
    </row>
    <row r="2" spans="1:36" ht="22.2">
      <c r="A2" s="444" t="s">
        <v>216</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row>
    <row r="4" spans="1:36">
      <c r="A4" s="486"/>
      <c r="B4" s="487"/>
      <c r="C4" s="487"/>
      <c r="D4" s="487"/>
      <c r="E4" s="487"/>
      <c r="F4" s="488"/>
      <c r="G4" s="492" t="s">
        <v>217</v>
      </c>
      <c r="H4" s="487"/>
      <c r="I4" s="487"/>
      <c r="J4" s="487"/>
      <c r="K4" s="487"/>
      <c r="L4" s="487"/>
      <c r="M4" s="487" t="s">
        <v>218</v>
      </c>
      <c r="N4" s="487"/>
      <c r="O4" s="487"/>
      <c r="P4" s="487"/>
      <c r="Q4" s="487"/>
      <c r="R4" s="487"/>
      <c r="S4" s="487"/>
      <c r="T4" s="487"/>
      <c r="U4" s="487"/>
      <c r="V4" s="487"/>
      <c r="W4" s="487"/>
      <c r="X4" s="487"/>
      <c r="Y4" s="487" t="s">
        <v>219</v>
      </c>
      <c r="Z4" s="487"/>
      <c r="AA4" s="487"/>
      <c r="AB4" s="487"/>
      <c r="AC4" s="487"/>
      <c r="AD4" s="487"/>
      <c r="AE4" s="487"/>
      <c r="AF4" s="487"/>
      <c r="AG4" s="487"/>
      <c r="AH4" s="487"/>
      <c r="AI4" s="487"/>
      <c r="AJ4" s="488"/>
    </row>
    <row r="5" spans="1:36">
      <c r="A5" s="489"/>
      <c r="B5" s="490"/>
      <c r="C5" s="490"/>
      <c r="D5" s="490"/>
      <c r="E5" s="490"/>
      <c r="F5" s="491"/>
      <c r="G5" s="205" t="s">
        <v>220</v>
      </c>
      <c r="H5" s="181" t="s">
        <v>170</v>
      </c>
      <c r="I5" s="181" t="s">
        <v>171</v>
      </c>
      <c r="J5" s="181" t="s">
        <v>172</v>
      </c>
      <c r="K5" s="181" t="s">
        <v>173</v>
      </c>
      <c r="L5" s="181" t="s">
        <v>174</v>
      </c>
      <c r="M5" s="181" t="s">
        <v>175</v>
      </c>
      <c r="N5" s="181" t="s">
        <v>176</v>
      </c>
      <c r="O5" s="181" t="s">
        <v>177</v>
      </c>
      <c r="P5" s="181" t="s">
        <v>221</v>
      </c>
      <c r="Q5" s="181" t="s">
        <v>167</v>
      </c>
      <c r="R5" s="181" t="s">
        <v>168</v>
      </c>
      <c r="S5" s="181" t="s">
        <v>169</v>
      </c>
      <c r="T5" s="181" t="s">
        <v>170</v>
      </c>
      <c r="U5" s="181" t="s">
        <v>171</v>
      </c>
      <c r="V5" s="181" t="s">
        <v>172</v>
      </c>
      <c r="W5" s="181" t="s">
        <v>173</v>
      </c>
      <c r="X5" s="181" t="s">
        <v>174</v>
      </c>
      <c r="Y5" s="181" t="s">
        <v>175</v>
      </c>
      <c r="Z5" s="181" t="s">
        <v>176</v>
      </c>
      <c r="AA5" s="181" t="s">
        <v>177</v>
      </c>
      <c r="AB5" s="181" t="s">
        <v>221</v>
      </c>
      <c r="AC5" s="181" t="s">
        <v>167</v>
      </c>
      <c r="AD5" s="181" t="s">
        <v>168</v>
      </c>
      <c r="AE5" s="181" t="s">
        <v>169</v>
      </c>
      <c r="AF5" s="181" t="s">
        <v>170</v>
      </c>
      <c r="AG5" s="181" t="s">
        <v>171</v>
      </c>
      <c r="AH5" s="181" t="s">
        <v>172</v>
      </c>
      <c r="AI5" s="181" t="s">
        <v>173</v>
      </c>
      <c r="AJ5" s="206" t="s">
        <v>174</v>
      </c>
    </row>
    <row r="6" spans="1:36">
      <c r="A6" s="207" t="s">
        <v>145</v>
      </c>
      <c r="B6" s="495" t="s">
        <v>222</v>
      </c>
      <c r="C6" s="496"/>
      <c r="D6" s="496"/>
      <c r="E6" s="496"/>
      <c r="F6" s="497"/>
      <c r="G6" s="208"/>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10"/>
    </row>
    <row r="7" spans="1:36">
      <c r="A7" s="211"/>
      <c r="B7" s="493"/>
      <c r="C7" s="493"/>
      <c r="D7" s="493"/>
      <c r="E7" s="493"/>
      <c r="F7" s="494"/>
      <c r="G7" s="212"/>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36">
      <c r="A8" s="215" t="s">
        <v>223</v>
      </c>
      <c r="B8" s="493" t="s">
        <v>224</v>
      </c>
      <c r="C8" s="493"/>
      <c r="D8" s="493"/>
      <c r="E8" s="493"/>
      <c r="F8" s="494"/>
      <c r="G8" s="212"/>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4"/>
    </row>
    <row r="9" spans="1:36">
      <c r="A9" s="211"/>
      <c r="B9" s="493"/>
      <c r="C9" s="493"/>
      <c r="D9" s="493"/>
      <c r="E9" s="493"/>
      <c r="F9" s="494"/>
      <c r="G9" s="212"/>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4"/>
    </row>
    <row r="10" spans="1:36">
      <c r="A10" s="215" t="s">
        <v>225</v>
      </c>
      <c r="B10" s="493" t="s">
        <v>226</v>
      </c>
      <c r="C10" s="493"/>
      <c r="D10" s="493"/>
      <c r="E10" s="493"/>
      <c r="F10" s="494"/>
      <c r="G10" s="212"/>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4"/>
    </row>
    <row r="11" spans="1:36">
      <c r="A11" s="211"/>
      <c r="B11" s="493"/>
      <c r="C11" s="493"/>
      <c r="D11" s="493"/>
      <c r="E11" s="493"/>
      <c r="F11" s="494"/>
      <c r="G11" s="212"/>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4"/>
    </row>
    <row r="12" spans="1:36">
      <c r="A12" s="216" t="s">
        <v>204</v>
      </c>
      <c r="B12" s="493" t="s">
        <v>227</v>
      </c>
      <c r="C12" s="493"/>
      <c r="D12" s="493"/>
      <c r="E12" s="493"/>
      <c r="F12" s="494"/>
      <c r="G12" s="212"/>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4"/>
    </row>
    <row r="13" spans="1:36">
      <c r="A13" s="216"/>
      <c r="B13" s="493"/>
      <c r="C13" s="493"/>
      <c r="D13" s="493"/>
      <c r="E13" s="493"/>
      <c r="F13" s="494"/>
      <c r="G13" s="212"/>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4"/>
    </row>
    <row r="14" spans="1:36">
      <c r="A14" s="216" t="s">
        <v>205</v>
      </c>
      <c r="B14" s="493" t="s">
        <v>228</v>
      </c>
      <c r="C14" s="493"/>
      <c r="D14" s="493"/>
      <c r="E14" s="493"/>
      <c r="F14" s="494"/>
      <c r="G14" s="212"/>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4"/>
    </row>
    <row r="15" spans="1:36">
      <c r="A15" s="216"/>
      <c r="B15" s="493"/>
      <c r="C15" s="493"/>
      <c r="D15" s="493"/>
      <c r="E15" s="493"/>
      <c r="F15" s="494"/>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4"/>
    </row>
    <row r="16" spans="1:36">
      <c r="A16" s="216" t="s">
        <v>207</v>
      </c>
      <c r="B16" s="493" t="s">
        <v>229</v>
      </c>
      <c r="C16" s="493"/>
      <c r="D16" s="493"/>
      <c r="E16" s="493"/>
      <c r="F16" s="494"/>
      <c r="G16" s="212"/>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row>
    <row r="17" spans="1:36">
      <c r="A17" s="216"/>
      <c r="B17" s="493"/>
      <c r="C17" s="493"/>
      <c r="D17" s="493"/>
      <c r="E17" s="493"/>
      <c r="F17" s="494"/>
      <c r="G17" s="212"/>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4"/>
    </row>
    <row r="18" spans="1:36">
      <c r="A18" s="216" t="s">
        <v>208</v>
      </c>
      <c r="B18" s="493" t="s">
        <v>230</v>
      </c>
      <c r="C18" s="493"/>
      <c r="D18" s="493"/>
      <c r="E18" s="493"/>
      <c r="F18" s="494"/>
      <c r="G18" s="212"/>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4"/>
    </row>
    <row r="19" spans="1:36">
      <c r="A19" s="216"/>
      <c r="B19" s="493"/>
      <c r="C19" s="493"/>
      <c r="D19" s="493"/>
      <c r="E19" s="493"/>
      <c r="F19" s="494"/>
      <c r="G19" s="212"/>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4"/>
    </row>
    <row r="20" spans="1:36">
      <c r="A20" s="216" t="s">
        <v>209</v>
      </c>
      <c r="B20" s="500" t="s">
        <v>231</v>
      </c>
      <c r="C20" s="493"/>
      <c r="D20" s="493"/>
      <c r="E20" s="493"/>
      <c r="F20" s="494"/>
      <c r="G20" s="212"/>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4"/>
    </row>
    <row r="21" spans="1:36">
      <c r="A21" s="216"/>
      <c r="B21" s="493"/>
      <c r="C21" s="493"/>
      <c r="D21" s="493"/>
      <c r="E21" s="493"/>
      <c r="F21" s="494"/>
      <c r="G21" s="212"/>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4"/>
    </row>
    <row r="22" spans="1:36">
      <c r="A22" s="215" t="s">
        <v>232</v>
      </c>
      <c r="B22" s="493" t="s">
        <v>233</v>
      </c>
      <c r="C22" s="493"/>
      <c r="D22" s="493"/>
      <c r="E22" s="493"/>
      <c r="F22" s="494"/>
      <c r="G22" s="212"/>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4"/>
    </row>
    <row r="23" spans="1:36">
      <c r="A23" s="211"/>
      <c r="B23" s="493"/>
      <c r="C23" s="493"/>
      <c r="D23" s="493"/>
      <c r="E23" s="493"/>
      <c r="F23" s="494"/>
      <c r="G23" s="212"/>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4"/>
    </row>
    <row r="24" spans="1:36">
      <c r="A24" s="215" t="s">
        <v>234</v>
      </c>
      <c r="B24" s="493" t="s">
        <v>235</v>
      </c>
      <c r="C24" s="493"/>
      <c r="D24" s="493"/>
      <c r="E24" s="493"/>
      <c r="F24" s="494"/>
      <c r="G24" s="212"/>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7"/>
      <c r="AJ24" s="214"/>
    </row>
    <row r="25" spans="1:36">
      <c r="A25" s="218"/>
      <c r="B25" s="498"/>
      <c r="C25" s="498"/>
      <c r="D25" s="498"/>
      <c r="E25" s="498"/>
      <c r="F25" s="499"/>
      <c r="G25" s="219"/>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1"/>
    </row>
    <row r="26" spans="1:36">
      <c r="G26" s="266" t="s">
        <v>248</v>
      </c>
    </row>
  </sheetData>
  <sheetProtection algorithmName="SHA-512" hashValue="0aD1CQfwL6LTRTU5EaKl1rGbC/Lc4iVPwUFkZpgpWOlc7q3gQnBqJbNTcmobAIH3SnEUJN4LEMB4nb9dFO7IoQ==" saltValue="aZi27FUhZ16Bm7AHFsxswA==" spinCount="100000" sheet="1" objects="1" scenarios="1" insertColumns="0" insertRows="0" deleteColumns="0" deleteRows="0"/>
  <mergeCells count="26">
    <mergeCell ref="B24:F24"/>
    <mergeCell ref="B25:F25"/>
    <mergeCell ref="B18:F18"/>
    <mergeCell ref="B19:F19"/>
    <mergeCell ref="B20:F20"/>
    <mergeCell ref="B21:F21"/>
    <mergeCell ref="B22:F22"/>
    <mergeCell ref="B23:F23"/>
    <mergeCell ref="B17:F17"/>
    <mergeCell ref="B6:F6"/>
    <mergeCell ref="B7:F7"/>
    <mergeCell ref="B8:F8"/>
    <mergeCell ref="B9:F9"/>
    <mergeCell ref="B10:F10"/>
    <mergeCell ref="B11:F11"/>
    <mergeCell ref="B12:F12"/>
    <mergeCell ref="B13:F13"/>
    <mergeCell ref="B14:F14"/>
    <mergeCell ref="B15:F15"/>
    <mergeCell ref="B16:F16"/>
    <mergeCell ref="A1:E1"/>
    <mergeCell ref="A2:AJ2"/>
    <mergeCell ref="A4:F5"/>
    <mergeCell ref="G4:L4"/>
    <mergeCell ref="M4:X4"/>
    <mergeCell ref="Y4:AJ4"/>
  </mergeCells>
  <phoneticPr fontId="5"/>
  <pageMargins left="0.31496062992125984" right="0.11811023622047245" top="0.94488188976377963"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4"/>
  <sheetViews>
    <sheetView view="pageBreakPreview" zoomScale="70" zoomScaleNormal="100" zoomScaleSheetLayoutView="70" workbookViewId="0">
      <selection activeCell="A3" sqref="A3:B3"/>
    </sheetView>
  </sheetViews>
  <sheetFormatPr defaultColWidth="8.09765625" defaultRowHeight="13.2"/>
  <cols>
    <col min="1" max="2" width="4" style="56" customWidth="1"/>
    <col min="3" max="3" width="40.5" style="56" customWidth="1"/>
    <col min="4" max="4" width="10.8984375" style="56" customWidth="1"/>
    <col min="5" max="5" width="6.09765625" style="56" customWidth="1"/>
    <col min="6" max="6" width="11.69921875" style="56" customWidth="1"/>
    <col min="7" max="7" width="10.59765625" style="56" customWidth="1"/>
    <col min="8" max="8" width="11.59765625" style="56" customWidth="1"/>
    <col min="9" max="13" width="7.19921875" style="56" customWidth="1"/>
    <col min="14" max="16" width="8.09765625" style="56"/>
    <col min="17" max="17" width="3.5" style="56" customWidth="1"/>
    <col min="18" max="18" width="7.59765625" style="56" customWidth="1"/>
    <col min="19" max="19" width="2.8984375" style="56" customWidth="1"/>
    <col min="20" max="20" width="8.09765625" style="56"/>
    <col min="21" max="21" width="3.09765625" style="56" customWidth="1"/>
    <col min="22" max="16384" width="8.09765625" style="56"/>
  </cols>
  <sheetData>
    <row r="1" spans="1:22">
      <c r="E1" s="56" t="s">
        <v>43</v>
      </c>
      <c r="F1" s="57">
        <v>10</v>
      </c>
      <c r="G1" s="58" t="s">
        <v>44</v>
      </c>
    </row>
    <row r="2" spans="1:22" ht="16.5" customHeight="1">
      <c r="A2" s="59" t="s">
        <v>45</v>
      </c>
      <c r="B2" s="60"/>
      <c r="C2" s="60"/>
      <c r="D2" s="60"/>
      <c r="E2" s="60"/>
      <c r="F2" s="60"/>
      <c r="G2" s="60"/>
      <c r="K2" s="61"/>
    </row>
    <row r="3" spans="1:22" ht="16.5" customHeight="1">
      <c r="A3" s="304" t="s">
        <v>46</v>
      </c>
      <c r="B3" s="304"/>
      <c r="C3" s="305" t="str">
        <f>IF('1号様式'!H23="","",'1号様式'!H23)</f>
        <v>△△△△△△△△△△</v>
      </c>
      <c r="D3" s="305"/>
      <c r="E3" s="305"/>
      <c r="F3" s="305"/>
      <c r="G3" s="60"/>
      <c r="K3" s="61"/>
    </row>
    <row r="4" spans="1:22" ht="19.2">
      <c r="A4" s="306" t="s">
        <v>47</v>
      </c>
      <c r="B4" s="306"/>
      <c r="C4" s="306"/>
      <c r="D4" s="306"/>
      <c r="E4" s="306"/>
      <c r="F4" s="306"/>
      <c r="G4" s="306"/>
      <c r="K4" s="61"/>
    </row>
    <row r="5" spans="1:22" ht="16.5" customHeight="1">
      <c r="A5" s="62"/>
      <c r="B5" s="62"/>
      <c r="C5" s="62"/>
      <c r="D5" s="62"/>
      <c r="E5" s="62"/>
      <c r="F5" s="62"/>
      <c r="G5" s="62"/>
      <c r="K5" s="61"/>
    </row>
    <row r="6" spans="1:22" ht="37.200000000000003" customHeight="1">
      <c r="A6" s="307" t="s">
        <v>48</v>
      </c>
      <c r="B6" s="308"/>
      <c r="C6" s="309"/>
      <c r="D6" s="313" t="s">
        <v>49</v>
      </c>
      <c r="E6" s="314"/>
      <c r="F6" s="315"/>
      <c r="G6" s="315" t="s">
        <v>50</v>
      </c>
      <c r="H6" s="330" t="s">
        <v>51</v>
      </c>
      <c r="I6" s="63"/>
      <c r="J6" s="63"/>
      <c r="K6" s="61"/>
    </row>
    <row r="7" spans="1:22" ht="16.5" customHeight="1">
      <c r="A7" s="310"/>
      <c r="B7" s="311"/>
      <c r="C7" s="312"/>
      <c r="D7" s="64" t="s">
        <v>52</v>
      </c>
      <c r="E7" s="65" t="s">
        <v>53</v>
      </c>
      <c r="F7" s="66" t="s">
        <v>54</v>
      </c>
      <c r="G7" s="316"/>
      <c r="H7" s="331"/>
      <c r="I7" s="63"/>
      <c r="J7" s="63"/>
      <c r="K7" s="61"/>
    </row>
    <row r="8" spans="1:22" ht="16.5" customHeight="1">
      <c r="A8" s="332" t="s">
        <v>55</v>
      </c>
      <c r="B8" s="334" t="s">
        <v>56</v>
      </c>
      <c r="C8" s="335"/>
      <c r="D8" s="67" t="s">
        <v>57</v>
      </c>
      <c r="E8" s="68" t="s">
        <v>57</v>
      </c>
      <c r="F8" s="69" t="str">
        <f>IF(COUNT(F9:F15)=0,"",SUM(F9:F15))</f>
        <v/>
      </c>
      <c r="G8" s="70" t="e">
        <f>IF(F8="","",ROUNDDOWN(F8,0))-H8</f>
        <v>#VALUE!</v>
      </c>
      <c r="H8" s="71"/>
      <c r="I8" s="72"/>
    </row>
    <row r="9" spans="1:22" ht="16.5" customHeight="1">
      <c r="A9" s="333"/>
      <c r="B9" s="320"/>
      <c r="C9" s="73" t="s">
        <v>58</v>
      </c>
      <c r="D9" s="74"/>
      <c r="E9" s="75"/>
      <c r="F9" s="76" t="str">
        <f>IF(D9="","",D9*E9)</f>
        <v/>
      </c>
      <c r="G9" s="336"/>
      <c r="H9" s="337"/>
      <c r="I9" s="77"/>
      <c r="J9" s="77"/>
      <c r="K9" s="77"/>
      <c r="L9" s="77"/>
      <c r="M9" s="77"/>
      <c r="P9" s="317"/>
      <c r="Q9" s="317"/>
      <c r="R9" s="317"/>
      <c r="S9" s="78"/>
      <c r="T9" s="63"/>
      <c r="U9" s="63"/>
      <c r="V9" s="63"/>
    </row>
    <row r="10" spans="1:22" ht="16.5" customHeight="1">
      <c r="A10" s="333"/>
      <c r="B10" s="320"/>
      <c r="C10" s="73" t="s">
        <v>59</v>
      </c>
      <c r="D10" s="74"/>
      <c r="E10" s="75"/>
      <c r="F10" s="76" t="str">
        <f>IF(D10="","",D10*E10)</f>
        <v/>
      </c>
      <c r="G10" s="338"/>
      <c r="H10" s="339"/>
      <c r="I10" s="77"/>
      <c r="J10" s="77"/>
      <c r="K10" s="77"/>
      <c r="L10" s="77"/>
      <c r="M10" s="77"/>
    </row>
    <row r="11" spans="1:22" ht="16.5" customHeight="1">
      <c r="A11" s="333"/>
      <c r="B11" s="320"/>
      <c r="C11" s="73"/>
      <c r="D11" s="74"/>
      <c r="E11" s="75"/>
      <c r="F11" s="76" t="str">
        <f t="shared" ref="F11:F36" si="0">IF(D11="","",D11*E11)</f>
        <v/>
      </c>
      <c r="G11" s="338"/>
      <c r="H11" s="339"/>
      <c r="I11" s="79"/>
      <c r="J11" s="79"/>
      <c r="K11" s="79"/>
      <c r="L11" s="79"/>
      <c r="M11" s="79"/>
    </row>
    <row r="12" spans="1:22" ht="16.5" customHeight="1">
      <c r="A12" s="333"/>
      <c r="B12" s="320"/>
      <c r="C12" s="73"/>
      <c r="D12" s="74"/>
      <c r="E12" s="75"/>
      <c r="F12" s="76" t="str">
        <f t="shared" si="0"/>
        <v/>
      </c>
      <c r="G12" s="338"/>
      <c r="H12" s="339"/>
      <c r="I12" s="79"/>
      <c r="J12" s="79"/>
      <c r="K12" s="79"/>
      <c r="L12" s="79"/>
      <c r="M12" s="79"/>
    </row>
    <row r="13" spans="1:22" ht="16.5" customHeight="1">
      <c r="A13" s="333"/>
      <c r="B13" s="320"/>
      <c r="C13" s="73"/>
      <c r="D13" s="74"/>
      <c r="E13" s="75"/>
      <c r="F13" s="76" t="str">
        <f t="shared" si="0"/>
        <v/>
      </c>
      <c r="G13" s="338"/>
      <c r="H13" s="339"/>
      <c r="I13" s="79"/>
      <c r="J13" s="79"/>
      <c r="K13" s="79"/>
      <c r="L13" s="79"/>
      <c r="M13" s="79"/>
      <c r="P13" s="80"/>
      <c r="T13" s="80"/>
    </row>
    <row r="14" spans="1:22" ht="16.5" customHeight="1">
      <c r="A14" s="333"/>
      <c r="B14" s="320"/>
      <c r="C14" s="73"/>
      <c r="D14" s="74"/>
      <c r="E14" s="75"/>
      <c r="F14" s="76" t="str">
        <f t="shared" si="0"/>
        <v/>
      </c>
      <c r="G14" s="338"/>
      <c r="H14" s="339"/>
      <c r="K14" s="61"/>
    </row>
    <row r="15" spans="1:22" ht="16.5" customHeight="1">
      <c r="A15" s="333"/>
      <c r="B15" s="320"/>
      <c r="C15" s="73"/>
      <c r="D15" s="74"/>
      <c r="E15" s="75"/>
      <c r="F15" s="76" t="str">
        <f t="shared" si="0"/>
        <v/>
      </c>
      <c r="G15" s="338"/>
      <c r="H15" s="339"/>
      <c r="K15" s="61"/>
      <c r="P15" s="80"/>
      <c r="R15" s="81"/>
      <c r="T15" s="80"/>
      <c r="V15" s="81"/>
    </row>
    <row r="16" spans="1:22" ht="16.5" customHeight="1">
      <c r="A16" s="333"/>
      <c r="B16" s="318" t="s">
        <v>60</v>
      </c>
      <c r="C16" s="319"/>
      <c r="D16" s="82" t="s">
        <v>57</v>
      </c>
      <c r="E16" s="83" t="s">
        <v>57</v>
      </c>
      <c r="F16" s="84" t="str">
        <f>IF(COUNT(F17:F23)=0,"",SUM(F17:F23))</f>
        <v/>
      </c>
      <c r="G16" s="85" t="e">
        <f>IF(F16="","",ROUNDDOWN(F16,0))-H16</f>
        <v>#VALUE!</v>
      </c>
      <c r="H16" s="86"/>
      <c r="I16" s="87"/>
      <c r="J16" s="63"/>
      <c r="K16" s="88"/>
    </row>
    <row r="17" spans="1:11" ht="16.5" customHeight="1">
      <c r="A17" s="333"/>
      <c r="B17" s="320"/>
      <c r="C17" s="73" t="s">
        <v>61</v>
      </c>
      <c r="D17" s="74"/>
      <c r="E17" s="75"/>
      <c r="F17" s="76" t="str">
        <f t="shared" si="0"/>
        <v/>
      </c>
      <c r="G17" s="321"/>
      <c r="H17" s="322"/>
      <c r="K17" s="61"/>
    </row>
    <row r="18" spans="1:11" ht="16.5" customHeight="1">
      <c r="A18" s="333"/>
      <c r="B18" s="320"/>
      <c r="C18" s="73" t="s">
        <v>62</v>
      </c>
      <c r="D18" s="74"/>
      <c r="E18" s="75"/>
      <c r="F18" s="76" t="str">
        <f t="shared" si="0"/>
        <v/>
      </c>
      <c r="G18" s="323"/>
      <c r="H18" s="324"/>
      <c r="K18" s="61"/>
    </row>
    <row r="19" spans="1:11" ht="16.5" customHeight="1">
      <c r="A19" s="333"/>
      <c r="B19" s="320"/>
      <c r="C19" s="73" t="s">
        <v>63</v>
      </c>
      <c r="D19" s="74"/>
      <c r="E19" s="75"/>
      <c r="F19" s="76" t="str">
        <f t="shared" si="0"/>
        <v/>
      </c>
      <c r="G19" s="323"/>
      <c r="H19" s="324"/>
      <c r="K19" s="61"/>
    </row>
    <row r="20" spans="1:11" ht="16.5" customHeight="1">
      <c r="A20" s="333"/>
      <c r="B20" s="320"/>
      <c r="C20" s="73" t="s">
        <v>64</v>
      </c>
      <c r="D20" s="74"/>
      <c r="E20" s="75"/>
      <c r="F20" s="76" t="str">
        <f t="shared" si="0"/>
        <v/>
      </c>
      <c r="G20" s="323"/>
      <c r="H20" s="324"/>
      <c r="K20" s="61"/>
    </row>
    <row r="21" spans="1:11" ht="16.5" customHeight="1">
      <c r="A21" s="333"/>
      <c r="B21" s="320"/>
      <c r="C21" s="73"/>
      <c r="D21" s="74"/>
      <c r="E21" s="75"/>
      <c r="F21" s="76"/>
      <c r="G21" s="323"/>
      <c r="H21" s="324"/>
      <c r="K21" s="61"/>
    </row>
    <row r="22" spans="1:11" ht="16.5" customHeight="1">
      <c r="A22" s="333"/>
      <c r="B22" s="320"/>
      <c r="C22" s="73"/>
      <c r="D22" s="74"/>
      <c r="E22" s="75"/>
      <c r="F22" s="76"/>
      <c r="G22" s="323"/>
      <c r="H22" s="324"/>
      <c r="K22" s="61"/>
    </row>
    <row r="23" spans="1:11" ht="16.5" customHeight="1">
      <c r="A23" s="333"/>
      <c r="B23" s="320"/>
      <c r="C23" s="73"/>
      <c r="D23" s="74"/>
      <c r="E23" s="75"/>
      <c r="F23" s="76"/>
      <c r="G23" s="325"/>
      <c r="H23" s="326"/>
      <c r="K23" s="61"/>
    </row>
    <row r="24" spans="1:11" ht="16.5" customHeight="1">
      <c r="A24" s="333"/>
      <c r="B24" s="318" t="s">
        <v>65</v>
      </c>
      <c r="C24" s="319"/>
      <c r="D24" s="82" t="s">
        <v>57</v>
      </c>
      <c r="E24" s="83" t="s">
        <v>57</v>
      </c>
      <c r="F24" s="84" t="str">
        <f>IF(COUNT(F25:F31)=0,"",SUM(F25:F31))</f>
        <v/>
      </c>
      <c r="G24" s="85" t="e">
        <f>IF(F24="","",ROUNDDOWN(F24,0))-H24</f>
        <v>#VALUE!</v>
      </c>
      <c r="H24" s="86"/>
      <c r="K24" s="61"/>
    </row>
    <row r="25" spans="1:11" ht="16.5" customHeight="1">
      <c r="A25" s="333"/>
      <c r="B25" s="320"/>
      <c r="C25" s="73" t="s">
        <v>66</v>
      </c>
      <c r="D25" s="74"/>
      <c r="E25" s="75"/>
      <c r="F25" s="76" t="str">
        <f t="shared" si="0"/>
        <v/>
      </c>
      <c r="G25" s="321"/>
      <c r="H25" s="322"/>
      <c r="K25" s="61"/>
    </row>
    <row r="26" spans="1:11" ht="16.5" customHeight="1">
      <c r="A26" s="333"/>
      <c r="B26" s="320"/>
      <c r="C26" s="73" t="s">
        <v>62</v>
      </c>
      <c r="D26" s="74"/>
      <c r="E26" s="75"/>
      <c r="F26" s="76" t="str">
        <f t="shared" si="0"/>
        <v/>
      </c>
      <c r="G26" s="323"/>
      <c r="H26" s="324"/>
      <c r="K26" s="61"/>
    </row>
    <row r="27" spans="1:11" ht="16.5" customHeight="1">
      <c r="A27" s="333"/>
      <c r="B27" s="320"/>
      <c r="C27" s="73" t="s">
        <v>63</v>
      </c>
      <c r="D27" s="74"/>
      <c r="E27" s="75"/>
      <c r="F27" s="76" t="str">
        <f t="shared" si="0"/>
        <v/>
      </c>
      <c r="G27" s="323"/>
      <c r="H27" s="324"/>
      <c r="K27" s="61"/>
    </row>
    <row r="28" spans="1:11" ht="16.5" customHeight="1">
      <c r="A28" s="333"/>
      <c r="B28" s="320"/>
      <c r="C28" s="73" t="s">
        <v>67</v>
      </c>
      <c r="D28" s="74"/>
      <c r="E28" s="75"/>
      <c r="F28" s="76" t="str">
        <f t="shared" si="0"/>
        <v/>
      </c>
      <c r="G28" s="323"/>
      <c r="H28" s="324"/>
      <c r="K28" s="61"/>
    </row>
    <row r="29" spans="1:11" ht="16.5" customHeight="1">
      <c r="A29" s="333"/>
      <c r="B29" s="320"/>
      <c r="C29" s="73"/>
      <c r="D29" s="74"/>
      <c r="E29" s="75"/>
      <c r="F29" s="76"/>
      <c r="G29" s="323"/>
      <c r="H29" s="324"/>
      <c r="K29" s="61"/>
    </row>
    <row r="30" spans="1:11" ht="16.5" customHeight="1">
      <c r="A30" s="333"/>
      <c r="B30" s="320"/>
      <c r="C30" s="73"/>
      <c r="D30" s="74"/>
      <c r="E30" s="75"/>
      <c r="F30" s="76"/>
      <c r="G30" s="323"/>
      <c r="H30" s="324"/>
      <c r="K30" s="61"/>
    </row>
    <row r="31" spans="1:11" ht="16.5" customHeight="1">
      <c r="A31" s="333"/>
      <c r="B31" s="340"/>
      <c r="C31" s="73"/>
      <c r="D31" s="74"/>
      <c r="E31" s="75"/>
      <c r="F31" s="76"/>
      <c r="G31" s="325"/>
      <c r="H31" s="326"/>
      <c r="K31" s="61"/>
    </row>
    <row r="32" spans="1:11" ht="16.5" customHeight="1">
      <c r="A32" s="333"/>
      <c r="B32" s="318" t="s">
        <v>68</v>
      </c>
      <c r="C32" s="319"/>
      <c r="D32" s="82" t="s">
        <v>57</v>
      </c>
      <c r="E32" s="83" t="s">
        <v>57</v>
      </c>
      <c r="F32" s="84" t="str">
        <f>IF(COUNT(F33:F39)=0,"",SUM(F33:F39))</f>
        <v/>
      </c>
      <c r="G32" s="85" t="e">
        <f>IF(F32="","",ROUNDDOWN(F32,0))-H32</f>
        <v>#VALUE!</v>
      </c>
      <c r="H32" s="86"/>
      <c r="K32" s="61"/>
    </row>
    <row r="33" spans="1:11" ht="16.5" customHeight="1">
      <c r="A33" s="333"/>
      <c r="B33" s="320"/>
      <c r="C33" s="73" t="s">
        <v>69</v>
      </c>
      <c r="D33" s="74"/>
      <c r="E33" s="75"/>
      <c r="F33" s="76" t="str">
        <f t="shared" si="0"/>
        <v/>
      </c>
      <c r="G33" s="321"/>
      <c r="H33" s="322"/>
      <c r="K33" s="61"/>
    </row>
    <row r="34" spans="1:11" ht="16.5" customHeight="1">
      <c r="A34" s="333"/>
      <c r="B34" s="320"/>
      <c r="C34" s="73"/>
      <c r="D34" s="74"/>
      <c r="E34" s="75"/>
      <c r="F34" s="76" t="str">
        <f t="shared" si="0"/>
        <v/>
      </c>
      <c r="G34" s="323"/>
      <c r="H34" s="324"/>
      <c r="K34" s="61"/>
    </row>
    <row r="35" spans="1:11" ht="16.5" customHeight="1">
      <c r="A35" s="333"/>
      <c r="B35" s="320"/>
      <c r="C35" s="73"/>
      <c r="D35" s="74"/>
      <c r="E35" s="75"/>
      <c r="F35" s="76" t="str">
        <f t="shared" si="0"/>
        <v/>
      </c>
      <c r="G35" s="323"/>
      <c r="H35" s="324"/>
      <c r="K35" s="61"/>
    </row>
    <row r="36" spans="1:11" ht="16.5" customHeight="1">
      <c r="A36" s="333"/>
      <c r="B36" s="320"/>
      <c r="C36" s="73"/>
      <c r="D36" s="74"/>
      <c r="E36" s="75"/>
      <c r="F36" s="76" t="str">
        <f t="shared" si="0"/>
        <v/>
      </c>
      <c r="G36" s="323"/>
      <c r="H36" s="324"/>
      <c r="K36" s="61"/>
    </row>
    <row r="37" spans="1:11" ht="16.5" customHeight="1">
      <c r="A37" s="333"/>
      <c r="B37" s="320"/>
      <c r="C37" s="73"/>
      <c r="D37" s="74"/>
      <c r="E37" s="75"/>
      <c r="F37" s="76"/>
      <c r="G37" s="323"/>
      <c r="H37" s="324"/>
      <c r="K37" s="61"/>
    </row>
    <row r="38" spans="1:11" ht="16.5" customHeight="1">
      <c r="A38" s="333"/>
      <c r="B38" s="320"/>
      <c r="C38" s="73"/>
      <c r="D38" s="74"/>
      <c r="E38" s="75"/>
      <c r="F38" s="76"/>
      <c r="G38" s="323"/>
      <c r="H38" s="324"/>
      <c r="K38" s="61"/>
    </row>
    <row r="39" spans="1:11" ht="16.5" customHeight="1" thickBot="1">
      <c r="A39" s="333"/>
      <c r="B39" s="341"/>
      <c r="C39" s="73"/>
      <c r="D39" s="89"/>
      <c r="E39" s="75"/>
      <c r="F39" s="76"/>
      <c r="G39" s="342"/>
      <c r="H39" s="343"/>
    </row>
    <row r="40" spans="1:11" ht="16.5" customHeight="1" thickTop="1" thickBot="1">
      <c r="A40" s="333"/>
      <c r="B40" s="327" t="s">
        <v>70</v>
      </c>
      <c r="C40" s="328"/>
      <c r="D40" s="328"/>
      <c r="E40" s="329"/>
      <c r="F40" s="90">
        <f>SUM(F8,F16,F24,F32)</f>
        <v>0</v>
      </c>
      <c r="G40" s="91" t="e">
        <f>SUM(G8,G16,G24,G32)</f>
        <v>#VALUE!</v>
      </c>
      <c r="H40" s="92">
        <f>SUM(H8,H16,H24,H32)</f>
        <v>0</v>
      </c>
    </row>
    <row r="41" spans="1:11" ht="16.5" customHeight="1" thickTop="1" thickBot="1">
      <c r="A41" s="333"/>
      <c r="B41" s="369" t="s">
        <v>71</v>
      </c>
      <c r="C41" s="370"/>
      <c r="D41" s="370"/>
      <c r="E41" s="370"/>
      <c r="F41" s="371"/>
      <c r="G41" s="93" t="e">
        <f>IF(G40*0.5&gt;200000,200000,ROUNDDOWN(G40*0.5,0))</f>
        <v>#VALUE!</v>
      </c>
      <c r="H41" s="94" t="s">
        <v>72</v>
      </c>
    </row>
    <row r="42" spans="1:11" ht="16.5" customHeight="1" thickTop="1">
      <c r="A42" s="372" t="s">
        <v>73</v>
      </c>
      <c r="B42" s="374" t="s">
        <v>74</v>
      </c>
      <c r="C42" s="375"/>
      <c r="D42" s="95" t="s">
        <v>57</v>
      </c>
      <c r="E42" s="96" t="s">
        <v>57</v>
      </c>
      <c r="F42" s="97" t="str">
        <f>IF(COUNT(F43:F48)=0,"",SUM(F43:F48))</f>
        <v/>
      </c>
      <c r="G42" s="344"/>
      <c r="H42" s="345"/>
    </row>
    <row r="43" spans="1:11" ht="16.5" customHeight="1">
      <c r="A43" s="333"/>
      <c r="B43" s="350"/>
      <c r="C43" s="98" t="s">
        <v>75</v>
      </c>
      <c r="D43" s="99"/>
      <c r="E43" s="100"/>
      <c r="F43" s="76" t="str">
        <f t="shared" ref="F43:F48" si="1">IF(D43="","",D43*E43)</f>
        <v/>
      </c>
      <c r="G43" s="346"/>
      <c r="H43" s="347"/>
    </row>
    <row r="44" spans="1:11" ht="16.5" customHeight="1">
      <c r="A44" s="333"/>
      <c r="B44" s="350"/>
      <c r="C44" s="98" t="s">
        <v>76</v>
      </c>
      <c r="D44" s="74"/>
      <c r="E44" s="75"/>
      <c r="F44" s="76" t="str">
        <f t="shared" si="1"/>
        <v/>
      </c>
      <c r="G44" s="346"/>
      <c r="H44" s="347"/>
    </row>
    <row r="45" spans="1:11" ht="16.5" customHeight="1">
      <c r="A45" s="333"/>
      <c r="B45" s="350"/>
      <c r="C45" s="98" t="s">
        <v>77</v>
      </c>
      <c r="D45" s="74"/>
      <c r="E45" s="75"/>
      <c r="F45" s="76" t="str">
        <f t="shared" si="1"/>
        <v/>
      </c>
      <c r="G45" s="346"/>
      <c r="H45" s="347"/>
    </row>
    <row r="46" spans="1:11" ht="16.5" customHeight="1">
      <c r="A46" s="333"/>
      <c r="B46" s="350"/>
      <c r="C46" s="98"/>
      <c r="D46" s="74"/>
      <c r="E46" s="75"/>
      <c r="F46" s="76" t="str">
        <f t="shared" si="1"/>
        <v/>
      </c>
      <c r="G46" s="346"/>
      <c r="H46" s="347"/>
    </row>
    <row r="47" spans="1:11" ht="16.5" customHeight="1">
      <c r="A47" s="333"/>
      <c r="B47" s="350"/>
      <c r="C47" s="98"/>
      <c r="D47" s="74"/>
      <c r="E47" s="75"/>
      <c r="F47" s="76" t="str">
        <f t="shared" si="1"/>
        <v/>
      </c>
      <c r="G47" s="346"/>
      <c r="H47" s="347"/>
    </row>
    <row r="48" spans="1:11" ht="16.5" customHeight="1">
      <c r="A48" s="333"/>
      <c r="B48" s="351"/>
      <c r="C48" s="98"/>
      <c r="D48" s="74"/>
      <c r="E48" s="75"/>
      <c r="F48" s="76" t="str">
        <f t="shared" si="1"/>
        <v/>
      </c>
      <c r="G48" s="346"/>
      <c r="H48" s="347"/>
    </row>
    <row r="49" spans="1:8" ht="16.5" customHeight="1">
      <c r="A49" s="333"/>
      <c r="B49" s="352" t="s">
        <v>78</v>
      </c>
      <c r="C49" s="353"/>
      <c r="D49" s="101" t="s">
        <v>57</v>
      </c>
      <c r="E49" s="83" t="s">
        <v>57</v>
      </c>
      <c r="F49" s="69" t="str">
        <f>IF(COUNT(F50:F53)=0,"",SUM(F50:F53))</f>
        <v/>
      </c>
      <c r="G49" s="346"/>
      <c r="H49" s="347"/>
    </row>
    <row r="50" spans="1:8" ht="16.5" customHeight="1">
      <c r="A50" s="333"/>
      <c r="B50" s="354"/>
      <c r="C50" s="98" t="s">
        <v>79</v>
      </c>
      <c r="D50" s="74"/>
      <c r="E50" s="75"/>
      <c r="F50" s="76" t="str">
        <f t="shared" ref="F50:F53" si="2">IF(D50="","",D50*E50)</f>
        <v/>
      </c>
      <c r="G50" s="346"/>
      <c r="H50" s="347"/>
    </row>
    <row r="51" spans="1:8" ht="16.5" customHeight="1">
      <c r="A51" s="333"/>
      <c r="B51" s="354"/>
      <c r="C51" s="98"/>
      <c r="D51" s="74"/>
      <c r="E51" s="75"/>
      <c r="F51" s="76" t="str">
        <f t="shared" si="2"/>
        <v/>
      </c>
      <c r="G51" s="346"/>
      <c r="H51" s="347"/>
    </row>
    <row r="52" spans="1:8" ht="16.5" customHeight="1">
      <c r="A52" s="333"/>
      <c r="B52" s="354"/>
      <c r="C52" s="98"/>
      <c r="D52" s="74"/>
      <c r="E52" s="75"/>
      <c r="F52" s="76" t="str">
        <f t="shared" si="2"/>
        <v/>
      </c>
      <c r="G52" s="346"/>
      <c r="H52" s="347"/>
    </row>
    <row r="53" spans="1:8" ht="16.5" customHeight="1">
      <c r="A53" s="333"/>
      <c r="B53" s="355"/>
      <c r="C53" s="98"/>
      <c r="D53" s="74"/>
      <c r="E53" s="75"/>
      <c r="F53" s="76" t="str">
        <f t="shared" si="2"/>
        <v/>
      </c>
      <c r="G53" s="346"/>
      <c r="H53" s="347"/>
    </row>
    <row r="54" spans="1:8" ht="16.5" customHeight="1">
      <c r="A54" s="373"/>
      <c r="B54" s="356" t="s">
        <v>80</v>
      </c>
      <c r="C54" s="357"/>
      <c r="D54" s="358" t="s">
        <v>10</v>
      </c>
      <c r="E54" s="359"/>
      <c r="F54" s="102" t="str">
        <f>IF(COUNT(F42,F49)=0,"",SUM(F42,F49))</f>
        <v/>
      </c>
      <c r="G54" s="346"/>
      <c r="H54" s="347"/>
    </row>
    <row r="55" spans="1:8" ht="16.5" customHeight="1">
      <c r="A55" s="360" t="s">
        <v>81</v>
      </c>
      <c r="B55" s="361"/>
      <c r="C55" s="362"/>
      <c r="D55" s="376">
        <f>IF(SUM(F40,F54)="","",SUM(F40,F54))</f>
        <v>0</v>
      </c>
      <c r="E55" s="377"/>
      <c r="F55" s="378"/>
      <c r="G55" s="346"/>
      <c r="H55" s="347"/>
    </row>
    <row r="56" spans="1:8" ht="16.5" customHeight="1">
      <c r="A56" s="379" t="s">
        <v>82</v>
      </c>
      <c r="B56" s="380"/>
      <c r="C56" s="381"/>
      <c r="D56" s="382">
        <f>IF(D55="","",ROUNDDOWN(D55*F1/100,3))</f>
        <v>0</v>
      </c>
      <c r="E56" s="383"/>
      <c r="F56" s="384"/>
      <c r="G56" s="346"/>
      <c r="H56" s="347"/>
    </row>
    <row r="57" spans="1:8" ht="16.5" customHeight="1">
      <c r="A57" s="385" t="s">
        <v>83</v>
      </c>
      <c r="B57" s="386"/>
      <c r="C57" s="387"/>
      <c r="D57" s="388"/>
      <c r="E57" s="389"/>
      <c r="F57" s="390"/>
      <c r="G57" s="346"/>
      <c r="H57" s="347"/>
    </row>
    <row r="58" spans="1:8" ht="16.5" customHeight="1">
      <c r="A58" s="363" t="s">
        <v>84</v>
      </c>
      <c r="B58" s="364"/>
      <c r="C58" s="365"/>
      <c r="D58" s="366">
        <f>IF(COUNT(D55:F56)=0,"",SUM(D55:F56))</f>
        <v>0</v>
      </c>
      <c r="E58" s="367"/>
      <c r="F58" s="368"/>
      <c r="G58" s="348"/>
      <c r="H58" s="349"/>
    </row>
    <row r="59" spans="1:8" ht="16.5" customHeight="1">
      <c r="A59" s="103"/>
      <c r="B59" s="103"/>
      <c r="C59" s="103"/>
      <c r="D59" s="104"/>
      <c r="E59" s="104"/>
      <c r="G59" s="78" t="s">
        <v>85</v>
      </c>
      <c r="H59" s="105" t="s">
        <v>86</v>
      </c>
    </row>
    <row r="60" spans="1:8" ht="16.5" customHeight="1">
      <c r="B60" s="59"/>
      <c r="H60" s="106" t="s">
        <v>87</v>
      </c>
    </row>
    <row r="61" spans="1:8">
      <c r="A61" s="107" t="s">
        <v>88</v>
      </c>
      <c r="B61" s="59"/>
    </row>
    <row r="62" spans="1:8">
      <c r="A62" s="59" t="s">
        <v>89</v>
      </c>
    </row>
    <row r="63" spans="1:8">
      <c r="A63" s="59" t="s">
        <v>90</v>
      </c>
    </row>
    <row r="64" spans="1:8">
      <c r="A64" s="59" t="s">
        <v>91</v>
      </c>
    </row>
  </sheetData>
  <sheetProtection algorithmName="SHA-512" hashValue="eINTLjVkC65LyFt4p2D4/I1aFAmejvg4iRuNQ5m/vnDn/8JLRicXAisUMzrRjJsImLyh8LqEX03PeaMIMZnv8A==" saltValue="3ht4yhs2IAgUIG49hkYqgw==" spinCount="100000" sheet="1" objects="1" scenarios="1" insertColumns="0" insertRows="0" deleteColumns="0" deleteRows="0"/>
  <mergeCells count="39">
    <mergeCell ref="G42:H58"/>
    <mergeCell ref="B43:B48"/>
    <mergeCell ref="B49:C49"/>
    <mergeCell ref="B50:B53"/>
    <mergeCell ref="B54:C54"/>
    <mergeCell ref="D54:E54"/>
    <mergeCell ref="A55:C55"/>
    <mergeCell ref="A58:C58"/>
    <mergeCell ref="D58:F58"/>
    <mergeCell ref="A42:A54"/>
    <mergeCell ref="B42:C42"/>
    <mergeCell ref="D55:F55"/>
    <mergeCell ref="A56:C56"/>
    <mergeCell ref="D56:F56"/>
    <mergeCell ref="A57:C57"/>
    <mergeCell ref="D57:F57"/>
    <mergeCell ref="B40:E40"/>
    <mergeCell ref="H6:H7"/>
    <mergeCell ref="A8:A41"/>
    <mergeCell ref="B8:C8"/>
    <mergeCell ref="B9:B15"/>
    <mergeCell ref="G9:H15"/>
    <mergeCell ref="B25:B31"/>
    <mergeCell ref="G25:H31"/>
    <mergeCell ref="B32:C32"/>
    <mergeCell ref="B33:B39"/>
    <mergeCell ref="G33:H39"/>
    <mergeCell ref="B41:F41"/>
    <mergeCell ref="P9:R9"/>
    <mergeCell ref="B16:C16"/>
    <mergeCell ref="B17:B23"/>
    <mergeCell ref="G17:H23"/>
    <mergeCell ref="B24:C24"/>
    <mergeCell ref="A3:B3"/>
    <mergeCell ref="C3:F3"/>
    <mergeCell ref="A4:G4"/>
    <mergeCell ref="A6:C7"/>
    <mergeCell ref="D6:F6"/>
    <mergeCell ref="G6:G7"/>
  </mergeCells>
  <phoneticPr fontId="5"/>
  <pageMargins left="0.9055118110236221" right="0.11811023622047245" top="0.74803149606299213" bottom="0.15748031496062992" header="0.31496062992125984" footer="0.31496062992125984"/>
  <pageSetup paperSize="9" scale="75"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view="pageBreakPreview" zoomScale="85" zoomScaleNormal="100" zoomScaleSheetLayoutView="85" workbookViewId="0">
      <selection activeCell="I41" sqref="I41"/>
    </sheetView>
  </sheetViews>
  <sheetFormatPr defaultColWidth="8.09765625" defaultRowHeight="14.4"/>
  <cols>
    <col min="1" max="1" width="3.5" style="109" customWidth="1"/>
    <col min="2" max="2" width="4" style="109" customWidth="1"/>
    <col min="3" max="9" width="8.09765625" style="109"/>
    <col min="10" max="10" width="12.69921875" style="109" customWidth="1"/>
    <col min="11" max="16384" width="8.09765625" style="109"/>
  </cols>
  <sheetData>
    <row r="1" spans="1:15" ht="18" customHeight="1">
      <c r="A1" s="108"/>
      <c r="B1" s="108"/>
      <c r="C1" s="108"/>
      <c r="D1" s="108"/>
      <c r="E1" s="108"/>
      <c r="F1" s="108"/>
      <c r="G1" s="108"/>
      <c r="H1" s="108"/>
      <c r="I1" s="108"/>
      <c r="J1" s="108"/>
      <c r="K1" s="108"/>
      <c r="L1" s="108"/>
      <c r="M1" s="108"/>
      <c r="N1" s="108"/>
      <c r="O1" s="108"/>
    </row>
    <row r="2" spans="1:15" ht="18" customHeight="1">
      <c r="A2" s="391" t="s">
        <v>92</v>
      </c>
      <c r="B2" s="391"/>
      <c r="C2" s="391"/>
      <c r="D2" s="391"/>
      <c r="E2" s="391"/>
      <c r="F2" s="391"/>
      <c r="G2" s="391"/>
      <c r="H2" s="391"/>
      <c r="I2" s="391"/>
      <c r="J2" s="391"/>
      <c r="K2" s="391"/>
      <c r="L2" s="391"/>
      <c r="M2" s="391"/>
      <c r="N2" s="391"/>
      <c r="O2" s="391"/>
    </row>
    <row r="3" spans="1:15" ht="18" customHeight="1">
      <c r="A3" s="108"/>
      <c r="B3" s="108"/>
      <c r="C3" s="108"/>
      <c r="D3" s="108"/>
      <c r="E3" s="108"/>
      <c r="F3" s="108"/>
      <c r="G3" s="108"/>
      <c r="H3" s="108"/>
      <c r="I3" s="108"/>
      <c r="J3" s="108"/>
      <c r="K3" s="108"/>
      <c r="L3" s="108"/>
      <c r="M3" s="108"/>
      <c r="N3" s="108"/>
      <c r="O3" s="108"/>
    </row>
    <row r="4" spans="1:15" ht="18" customHeight="1">
      <c r="A4" s="108" t="s">
        <v>93</v>
      </c>
      <c r="B4" s="108"/>
      <c r="C4" s="108"/>
      <c r="D4" s="108"/>
      <c r="E4" s="108"/>
      <c r="F4" s="108"/>
      <c r="G4" s="108"/>
      <c r="H4" s="108"/>
      <c r="I4" s="108"/>
      <c r="J4" s="108"/>
      <c r="K4" s="108"/>
      <c r="L4" s="108"/>
      <c r="M4" s="108"/>
      <c r="N4" s="108"/>
      <c r="O4" s="108"/>
    </row>
    <row r="5" spans="1:15" ht="18" customHeight="1">
      <c r="A5" s="108"/>
      <c r="B5" s="108" t="s">
        <v>94</v>
      </c>
      <c r="C5" s="108"/>
      <c r="D5" s="108"/>
      <c r="E5" s="108"/>
      <c r="F5" s="108"/>
      <c r="G5" s="108"/>
      <c r="H5" s="108"/>
      <c r="I5" s="108"/>
      <c r="J5" s="108"/>
      <c r="K5" s="108"/>
      <c r="L5" s="108"/>
      <c r="M5" s="108"/>
      <c r="N5" s="108"/>
      <c r="O5" s="108"/>
    </row>
    <row r="6" spans="1:15" ht="18" customHeight="1">
      <c r="A6" s="108"/>
      <c r="B6" s="108"/>
      <c r="C6" s="108"/>
      <c r="D6" s="108"/>
      <c r="E6" s="108"/>
      <c r="F6" s="108"/>
      <c r="G6" s="108"/>
      <c r="H6" s="108"/>
      <c r="I6" s="108"/>
      <c r="J6" s="108"/>
      <c r="K6" s="108"/>
      <c r="L6" s="108"/>
      <c r="M6" s="108"/>
      <c r="N6" s="108"/>
      <c r="O6" s="108"/>
    </row>
    <row r="7" spans="1:15" ht="18" customHeight="1">
      <c r="A7" s="108"/>
      <c r="B7" s="108" t="s">
        <v>95</v>
      </c>
      <c r="C7" s="108"/>
      <c r="D7" s="108"/>
      <c r="E7" s="108"/>
      <c r="F7" s="108"/>
      <c r="G7" s="108"/>
      <c r="H7" s="108"/>
      <c r="I7" s="108"/>
      <c r="J7" s="108"/>
      <c r="K7" s="108"/>
      <c r="L7" s="108"/>
      <c r="M7" s="108"/>
      <c r="N7" s="108"/>
      <c r="O7" s="108"/>
    </row>
    <row r="8" spans="1:15" ht="18" customHeight="1">
      <c r="A8" s="108"/>
      <c r="B8" s="108" t="s">
        <v>96</v>
      </c>
      <c r="C8" s="108"/>
      <c r="D8" s="108"/>
      <c r="E8" s="108"/>
      <c r="F8" s="108"/>
      <c r="G8" s="108"/>
      <c r="H8" s="108"/>
      <c r="I8" s="108"/>
      <c r="J8" s="108"/>
      <c r="K8" s="108"/>
      <c r="L8" s="108"/>
      <c r="M8" s="108"/>
      <c r="N8" s="108"/>
      <c r="O8" s="108"/>
    </row>
    <row r="9" spans="1:15" ht="18" customHeight="1">
      <c r="A9" s="108"/>
      <c r="B9" s="108" t="s">
        <v>97</v>
      </c>
      <c r="C9" s="108"/>
      <c r="D9" s="108"/>
      <c r="E9" s="108"/>
      <c r="F9" s="108"/>
      <c r="G9" s="108"/>
      <c r="H9" s="108"/>
      <c r="I9" s="108"/>
      <c r="J9" s="108"/>
      <c r="K9" s="108"/>
      <c r="L9" s="108"/>
      <c r="M9" s="108"/>
      <c r="N9" s="108"/>
      <c r="O9" s="108"/>
    </row>
    <row r="10" spans="1:15" ht="18" customHeight="1">
      <c r="A10" s="108"/>
      <c r="B10" s="108"/>
      <c r="C10" s="108"/>
      <c r="D10" s="108"/>
      <c r="E10" s="108"/>
      <c r="F10" s="108"/>
      <c r="G10" s="108"/>
      <c r="H10" s="108"/>
      <c r="I10" s="108"/>
      <c r="J10" s="108"/>
      <c r="K10" s="108"/>
      <c r="L10" s="108"/>
      <c r="M10" s="108"/>
      <c r="N10" s="108"/>
      <c r="O10" s="108"/>
    </row>
    <row r="11" spans="1:15" ht="18" customHeight="1">
      <c r="A11" s="108"/>
      <c r="B11" s="108"/>
      <c r="C11" s="108"/>
      <c r="D11" s="108"/>
      <c r="E11" s="108"/>
      <c r="F11" s="108"/>
      <c r="G11" s="108"/>
      <c r="H11" s="108"/>
      <c r="I11" s="108"/>
      <c r="J11" s="108"/>
      <c r="K11" s="108"/>
      <c r="L11" s="108"/>
      <c r="M11" s="108"/>
      <c r="N11" s="108"/>
      <c r="O11" s="108"/>
    </row>
    <row r="12" spans="1:15" ht="18" customHeight="1">
      <c r="A12" s="108"/>
      <c r="B12" s="108"/>
      <c r="C12" s="108"/>
      <c r="D12" s="108"/>
      <c r="E12" s="108"/>
      <c r="F12" s="108"/>
      <c r="G12" s="108"/>
      <c r="H12" s="108"/>
      <c r="I12" s="108"/>
      <c r="J12" s="108"/>
      <c r="K12" s="108"/>
      <c r="L12" s="108"/>
      <c r="M12" s="108"/>
      <c r="N12" s="108"/>
      <c r="O12" s="108"/>
    </row>
    <row r="13" spans="1:15" ht="18" customHeight="1">
      <c r="A13" s="108" t="s">
        <v>98</v>
      </c>
      <c r="B13" s="108"/>
      <c r="C13" s="108"/>
      <c r="D13" s="108"/>
      <c r="E13" s="108"/>
      <c r="F13" s="108"/>
      <c r="G13" s="108"/>
      <c r="H13" s="108"/>
      <c r="I13" s="108"/>
      <c r="J13" s="108"/>
      <c r="K13" s="108"/>
      <c r="L13" s="108"/>
      <c r="M13" s="108"/>
      <c r="N13" s="108"/>
      <c r="O13" s="108"/>
    </row>
    <row r="14" spans="1:15" ht="18" customHeight="1">
      <c r="A14" s="108"/>
      <c r="B14" s="108" t="s">
        <v>99</v>
      </c>
      <c r="C14" s="108"/>
      <c r="D14" s="108"/>
      <c r="E14" s="108"/>
      <c r="F14" s="108"/>
      <c r="G14" s="108"/>
      <c r="H14" s="108"/>
      <c r="I14" s="108"/>
      <c r="J14" s="108"/>
      <c r="K14" s="108"/>
      <c r="L14" s="108"/>
      <c r="M14" s="108"/>
      <c r="N14" s="108"/>
      <c r="O14" s="108"/>
    </row>
    <row r="15" spans="1:15" ht="18" customHeight="1">
      <c r="A15" s="108"/>
      <c r="B15" s="108" t="s">
        <v>100</v>
      </c>
      <c r="C15" s="108"/>
      <c r="D15" s="108"/>
      <c r="E15" s="108"/>
      <c r="F15" s="108"/>
      <c r="G15" s="108"/>
      <c r="H15" s="108"/>
      <c r="I15" s="108"/>
      <c r="J15" s="108"/>
      <c r="K15" s="108"/>
      <c r="L15" s="108"/>
      <c r="M15" s="108"/>
      <c r="N15" s="108"/>
      <c r="O15" s="108"/>
    </row>
    <row r="16" spans="1:15" ht="18" customHeight="1">
      <c r="A16" s="108"/>
      <c r="B16" s="108"/>
      <c r="C16" s="108"/>
      <c r="D16" s="108"/>
      <c r="E16" s="108"/>
      <c r="F16" s="108"/>
      <c r="G16" s="108"/>
      <c r="H16" s="108"/>
      <c r="I16" s="108"/>
      <c r="J16" s="108"/>
      <c r="K16" s="108"/>
      <c r="L16" s="108"/>
      <c r="M16" s="108"/>
      <c r="N16" s="108"/>
      <c r="O16" s="108"/>
    </row>
    <row r="17" spans="1:15" ht="18" customHeight="1">
      <c r="A17" s="108"/>
      <c r="B17" s="108" t="s">
        <v>101</v>
      </c>
      <c r="C17" s="108"/>
      <c r="D17" s="108"/>
      <c r="E17" s="108"/>
      <c r="F17" s="108"/>
      <c r="G17" s="108"/>
      <c r="H17" s="108"/>
      <c r="I17" s="108"/>
      <c r="J17" s="108"/>
      <c r="K17" s="108"/>
      <c r="L17" s="108"/>
      <c r="M17" s="108"/>
      <c r="N17" s="108"/>
      <c r="O17" s="108"/>
    </row>
    <row r="18" spans="1:15" ht="18" customHeight="1">
      <c r="A18" s="108"/>
      <c r="B18" s="108"/>
      <c r="C18" s="108"/>
      <c r="D18" s="108"/>
      <c r="E18" s="108"/>
      <c r="F18" s="108"/>
      <c r="G18" s="108"/>
      <c r="H18" s="108"/>
      <c r="I18" s="108"/>
      <c r="J18" s="108"/>
      <c r="K18" s="108"/>
      <c r="L18" s="108"/>
      <c r="M18" s="108"/>
      <c r="N18" s="108"/>
      <c r="O18" s="108"/>
    </row>
    <row r="19" spans="1:15" ht="18" customHeight="1">
      <c r="A19" s="108"/>
      <c r="B19" s="108" t="s">
        <v>102</v>
      </c>
      <c r="C19" s="108"/>
      <c r="D19" s="108"/>
      <c r="E19" s="108"/>
      <c r="F19" s="108"/>
      <c r="G19" s="108"/>
      <c r="H19" s="108"/>
      <c r="I19" s="108"/>
      <c r="J19" s="108"/>
      <c r="K19" s="108"/>
      <c r="L19" s="108"/>
      <c r="M19" s="108"/>
      <c r="N19" s="108"/>
      <c r="O19" s="108"/>
    </row>
    <row r="20" spans="1:15" ht="18" customHeight="1">
      <c r="A20" s="108"/>
      <c r="B20" s="108"/>
      <c r="C20" s="108"/>
      <c r="D20" s="108"/>
      <c r="E20" s="108"/>
      <c r="F20" s="108"/>
      <c r="G20" s="108"/>
      <c r="H20" s="108"/>
      <c r="I20" s="108"/>
      <c r="J20" s="108"/>
      <c r="K20" s="108"/>
      <c r="L20" s="108"/>
      <c r="M20" s="108"/>
      <c r="N20" s="108"/>
      <c r="O20" s="108"/>
    </row>
    <row r="21" spans="1:15" ht="18" customHeight="1">
      <c r="A21" s="108"/>
      <c r="B21" s="108" t="s">
        <v>103</v>
      </c>
      <c r="C21" s="108"/>
      <c r="D21" s="108"/>
      <c r="E21" s="108"/>
      <c r="F21" s="108"/>
      <c r="G21" s="108"/>
      <c r="H21" s="108"/>
      <c r="I21" s="108"/>
      <c r="J21" s="108"/>
      <c r="K21" s="108"/>
      <c r="L21" s="108"/>
      <c r="M21" s="108"/>
      <c r="N21" s="108"/>
      <c r="O21" s="108"/>
    </row>
    <row r="22" spans="1:15" ht="18" customHeight="1">
      <c r="A22" s="108"/>
      <c r="B22" s="108"/>
      <c r="C22" s="108"/>
      <c r="D22" s="108"/>
      <c r="E22" s="108"/>
      <c r="F22" s="108"/>
      <c r="G22" s="108"/>
      <c r="H22" s="108"/>
      <c r="I22" s="108"/>
      <c r="J22" s="108"/>
      <c r="K22" s="108"/>
      <c r="L22" s="108"/>
      <c r="M22" s="108"/>
      <c r="N22" s="108"/>
      <c r="O22" s="108"/>
    </row>
    <row r="23" spans="1:15" ht="18" customHeight="1">
      <c r="A23" s="108"/>
      <c r="B23" s="108" t="s">
        <v>104</v>
      </c>
      <c r="C23" s="108"/>
      <c r="D23" s="108"/>
      <c r="E23" s="108"/>
      <c r="F23" s="108"/>
      <c r="G23" s="108"/>
      <c r="H23" s="108"/>
      <c r="I23" s="108"/>
      <c r="J23" s="108"/>
      <c r="K23" s="108"/>
      <c r="L23" s="108"/>
      <c r="M23" s="108"/>
      <c r="N23" s="108"/>
      <c r="O23" s="108"/>
    </row>
    <row r="24" spans="1:15" ht="18" customHeight="1">
      <c r="A24" s="108"/>
      <c r="B24" s="108"/>
      <c r="C24" s="108"/>
      <c r="D24" s="108"/>
      <c r="E24" s="108"/>
      <c r="F24" s="108"/>
      <c r="G24" s="108"/>
      <c r="H24" s="108"/>
      <c r="I24" s="108"/>
      <c r="J24" s="108"/>
      <c r="K24" s="108"/>
      <c r="L24" s="108"/>
      <c r="M24" s="108"/>
      <c r="N24" s="108"/>
      <c r="O24" s="108"/>
    </row>
    <row r="25" spans="1:15" ht="18" customHeight="1">
      <c r="A25" s="108"/>
      <c r="B25" s="108" t="s">
        <v>105</v>
      </c>
      <c r="C25" s="108"/>
      <c r="D25" s="108"/>
      <c r="E25" s="108"/>
      <c r="F25" s="108"/>
      <c r="G25" s="108"/>
      <c r="H25" s="108"/>
      <c r="I25" s="108"/>
      <c r="J25" s="108"/>
      <c r="K25" s="108"/>
      <c r="L25" s="108"/>
      <c r="M25" s="108"/>
      <c r="N25" s="108"/>
      <c r="O25" s="108"/>
    </row>
    <row r="26" spans="1:15" ht="18" customHeight="1">
      <c r="A26" s="108"/>
      <c r="B26" s="108"/>
      <c r="C26" s="108"/>
      <c r="D26" s="108"/>
      <c r="E26" s="108"/>
      <c r="F26" s="108"/>
      <c r="G26" s="108"/>
      <c r="H26" s="108"/>
      <c r="I26" s="108"/>
      <c r="J26" s="108"/>
      <c r="K26" s="108"/>
      <c r="L26" s="108"/>
      <c r="M26" s="108"/>
      <c r="N26" s="108"/>
      <c r="O26" s="108"/>
    </row>
    <row r="27" spans="1:15" ht="18" customHeight="1">
      <c r="A27" s="108"/>
      <c r="B27" s="392" t="s">
        <v>106</v>
      </c>
      <c r="C27" s="392"/>
      <c r="D27" s="392"/>
      <c r="E27" s="392"/>
      <c r="F27" s="392"/>
      <c r="G27" s="392"/>
      <c r="H27" s="392"/>
      <c r="I27" s="392"/>
      <c r="J27" s="392"/>
      <c r="K27" s="392"/>
      <c r="L27" s="392"/>
      <c r="M27" s="392"/>
      <c r="N27" s="392"/>
      <c r="O27" s="392"/>
    </row>
    <row r="28" spans="1:15" ht="18" customHeight="1">
      <c r="A28" s="108"/>
      <c r="B28" s="108"/>
      <c r="C28" s="108"/>
      <c r="D28" s="108"/>
      <c r="E28" s="108"/>
      <c r="F28" s="108"/>
      <c r="G28" s="108"/>
      <c r="H28" s="108"/>
      <c r="I28" s="108"/>
      <c r="J28" s="108"/>
      <c r="K28" s="108"/>
      <c r="L28" s="108"/>
      <c r="M28" s="108"/>
      <c r="N28" s="108"/>
      <c r="O28" s="108"/>
    </row>
    <row r="29" spans="1:15" ht="18" customHeight="1">
      <c r="A29" s="108"/>
      <c r="B29" s="108" t="s">
        <v>107</v>
      </c>
      <c r="C29" s="108"/>
      <c r="D29" s="108"/>
      <c r="E29" s="108"/>
      <c r="F29" s="108"/>
      <c r="G29" s="108"/>
      <c r="H29" s="108"/>
      <c r="I29" s="108"/>
      <c r="J29" s="108"/>
      <c r="K29" s="108"/>
      <c r="L29" s="108"/>
      <c r="M29" s="108"/>
      <c r="N29" s="108"/>
      <c r="O29" s="108"/>
    </row>
  </sheetData>
  <sheetProtection algorithmName="SHA-512" hashValue="Uu9hJTbtO/WGDlIspnZGN7EHATlhaacHDAXrzERZsGEB5AYfIaqKn0EHp67ypI3xq+WgE3xV2H0w1vDirBcqXA==" saltValue="cngo/lGgcYeeVvMEMI3uzQ==" spinCount="100000" sheet="1" objects="1" scenarios="1"/>
  <mergeCells count="2">
    <mergeCell ref="A2:O2"/>
    <mergeCell ref="B27:O27"/>
  </mergeCells>
  <phoneticPr fontId="5"/>
  <pageMargins left="0.70866141732283472" right="0.70866141732283472" top="0.94488188976377963" bottom="0.55118110236220474"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85" zoomScaleNormal="100" zoomScaleSheetLayoutView="85" workbookViewId="0">
      <selection activeCell="T18" sqref="T18"/>
    </sheetView>
  </sheetViews>
  <sheetFormatPr defaultRowHeight="18"/>
  <cols>
    <col min="1" max="3" width="2.5" style="110" customWidth="1"/>
    <col min="4" max="7" width="3.8984375" style="110" customWidth="1"/>
    <col min="8" max="9" width="4.296875" style="110" customWidth="1"/>
    <col min="10" max="13" width="8.796875" style="110"/>
    <col min="14" max="14" width="15.3984375" style="110" customWidth="1"/>
    <col min="15" max="15" width="3.09765625" style="110" customWidth="1"/>
  </cols>
  <sheetData>
    <row r="1" spans="1:14">
      <c r="A1" s="110" t="s">
        <v>108</v>
      </c>
    </row>
    <row r="2" spans="1:14" ht="7.8" customHeight="1"/>
    <row r="3" spans="1:14" ht="21">
      <c r="A3" s="393" t="s">
        <v>109</v>
      </c>
      <c r="B3" s="393"/>
      <c r="C3" s="393"/>
      <c r="D3" s="393"/>
      <c r="E3" s="393"/>
      <c r="F3" s="393"/>
      <c r="G3" s="393"/>
      <c r="H3" s="393"/>
      <c r="I3" s="393"/>
      <c r="J3" s="393"/>
      <c r="K3" s="393"/>
      <c r="L3" s="393"/>
      <c r="M3" s="393"/>
      <c r="N3" s="393"/>
    </row>
    <row r="4" spans="1:14" ht="9" customHeight="1"/>
    <row r="5" spans="1:14">
      <c r="A5" s="111" t="s">
        <v>110</v>
      </c>
    </row>
    <row r="6" spans="1:14" ht="9" customHeight="1">
      <c r="A6" s="111"/>
    </row>
    <row r="7" spans="1:14">
      <c r="A7" s="111" t="s">
        <v>111</v>
      </c>
    </row>
    <row r="8" spans="1:14" ht="9.6" customHeight="1"/>
    <row r="9" spans="1:14" ht="9.6" customHeight="1"/>
    <row r="10" spans="1:14" ht="9.6" customHeight="1"/>
    <row r="11" spans="1:14" ht="94.2" customHeight="1">
      <c r="A11" s="394" t="s">
        <v>112</v>
      </c>
      <c r="B11" s="394"/>
      <c r="C11" s="394"/>
      <c r="D11" s="394"/>
      <c r="E11" s="394"/>
      <c r="F11" s="394"/>
      <c r="G11" s="394"/>
      <c r="H11" s="394"/>
      <c r="I11" s="394"/>
      <c r="J11" s="394"/>
      <c r="K11" s="394"/>
      <c r="L11" s="394"/>
      <c r="M11" s="394"/>
      <c r="N11" s="394"/>
    </row>
    <row r="12" spans="1:14" ht="51.6" customHeight="1">
      <c r="A12" s="394" t="s">
        <v>113</v>
      </c>
      <c r="B12" s="394"/>
      <c r="C12" s="394"/>
      <c r="D12" s="394"/>
      <c r="E12" s="394"/>
      <c r="F12" s="394"/>
      <c r="G12" s="394"/>
      <c r="H12" s="394"/>
      <c r="I12" s="394"/>
      <c r="J12" s="394"/>
      <c r="K12" s="394"/>
      <c r="L12" s="394"/>
      <c r="M12" s="394"/>
      <c r="N12" s="394"/>
    </row>
    <row r="13" spans="1:14" ht="41.4" customHeight="1">
      <c r="A13" s="394" t="s">
        <v>114</v>
      </c>
      <c r="B13" s="394"/>
      <c r="C13" s="394"/>
      <c r="D13" s="394"/>
      <c r="E13" s="394"/>
      <c r="F13" s="394"/>
      <c r="G13" s="394"/>
      <c r="H13" s="394"/>
      <c r="I13" s="394"/>
      <c r="J13" s="394"/>
      <c r="K13" s="394"/>
      <c r="L13" s="394"/>
      <c r="M13" s="394"/>
      <c r="N13" s="394"/>
    </row>
    <row r="14" spans="1:14" ht="10.8" customHeight="1"/>
    <row r="15" spans="1:14">
      <c r="A15" s="111"/>
      <c r="B15" s="395" t="s">
        <v>1</v>
      </c>
      <c r="C15" s="395"/>
      <c r="D15" s="112" t="str">
        <f>IF('1号様式'!M2="","",'1号様式'!M2)</f>
        <v/>
      </c>
      <c r="E15" s="111" t="s">
        <v>2</v>
      </c>
      <c r="F15" s="112" t="str">
        <f>IF('1号様式'!O2="","",'1号様式'!O2)</f>
        <v/>
      </c>
      <c r="G15" s="111" t="s">
        <v>115</v>
      </c>
      <c r="H15" s="112" t="str">
        <f>IF('1号様式'!Q2="","",'1号様式'!Q2)</f>
        <v/>
      </c>
      <c r="I15" s="111" t="s">
        <v>116</v>
      </c>
      <c r="J15" s="111"/>
      <c r="K15" s="111"/>
      <c r="L15" s="111"/>
      <c r="M15" s="111"/>
    </row>
    <row r="16" spans="1:14" ht="9.6" customHeight="1">
      <c r="A16" s="111"/>
      <c r="B16" s="111"/>
      <c r="C16" s="111"/>
      <c r="D16" s="111"/>
      <c r="E16" s="111"/>
      <c r="F16" s="111"/>
      <c r="G16" s="111"/>
      <c r="H16" s="111"/>
      <c r="I16" s="111"/>
      <c r="J16" s="111"/>
      <c r="K16" s="111"/>
      <c r="L16" s="111"/>
      <c r="M16" s="111"/>
    </row>
    <row r="17" spans="1:14" ht="9.6" customHeight="1">
      <c r="A17" s="111"/>
      <c r="B17" s="111"/>
      <c r="C17" s="111"/>
      <c r="D17" s="111"/>
      <c r="E17" s="111"/>
      <c r="F17" s="111"/>
      <c r="G17" s="111"/>
      <c r="H17" s="111"/>
      <c r="I17" s="111"/>
      <c r="J17" s="111"/>
      <c r="K17" s="111"/>
      <c r="L17" s="111"/>
      <c r="M17" s="111"/>
    </row>
    <row r="18" spans="1:14">
      <c r="A18" s="111" t="s">
        <v>117</v>
      </c>
      <c r="C18" s="111"/>
      <c r="D18" s="111"/>
      <c r="E18" s="111"/>
      <c r="F18" s="111"/>
      <c r="G18" s="111"/>
      <c r="H18" s="111"/>
      <c r="I18" s="111"/>
      <c r="J18" s="111"/>
      <c r="K18" s="111"/>
      <c r="L18" s="111"/>
      <c r="M18" s="111"/>
    </row>
    <row r="19" spans="1:14">
      <c r="A19" s="111"/>
      <c r="B19" s="111"/>
      <c r="C19" s="396" t="str">
        <f>IF('1号様式'!K8="","",'1号様式'!K8)</f>
        <v>（会社所在地）</v>
      </c>
      <c r="D19" s="396"/>
      <c r="E19" s="396"/>
      <c r="F19" s="396"/>
      <c r="G19" s="396"/>
      <c r="H19" s="396"/>
      <c r="I19" s="396"/>
      <c r="J19" s="396"/>
      <c r="K19" s="396"/>
      <c r="L19" s="396"/>
      <c r="M19" s="396"/>
      <c r="N19" s="396"/>
    </row>
    <row r="20" spans="1:14">
      <c r="A20" s="111" t="s">
        <v>118</v>
      </c>
      <c r="C20" s="113"/>
      <c r="D20" s="113"/>
      <c r="E20" s="113"/>
      <c r="F20" s="113"/>
      <c r="G20" s="113"/>
      <c r="H20" s="113"/>
      <c r="I20" s="113"/>
      <c r="J20" s="113"/>
      <c r="K20" s="113"/>
      <c r="L20" s="113"/>
      <c r="M20" s="113"/>
      <c r="N20" s="113"/>
    </row>
    <row r="21" spans="1:14">
      <c r="A21" s="111"/>
      <c r="B21" s="111"/>
      <c r="C21" s="397" t="str">
        <f>IF('1号様式'!K9="","",'1号様式'!K9)</f>
        <v>（社名）</v>
      </c>
      <c r="D21" s="397"/>
      <c r="E21" s="397"/>
      <c r="F21" s="397"/>
      <c r="G21" s="397"/>
      <c r="H21" s="397"/>
      <c r="I21" s="397"/>
      <c r="J21" s="397"/>
      <c r="K21" s="397"/>
      <c r="L21" s="397"/>
      <c r="M21" s="397"/>
      <c r="N21" s="113"/>
    </row>
    <row r="22" spans="1:14">
      <c r="A22" s="111"/>
      <c r="B22" s="111"/>
      <c r="C22" s="111"/>
      <c r="D22" s="111"/>
      <c r="E22" s="111"/>
      <c r="F22" s="111"/>
      <c r="G22" s="111"/>
      <c r="H22" s="111"/>
      <c r="I22" s="111"/>
      <c r="J22" s="111"/>
      <c r="K22" s="111"/>
      <c r="L22" s="111"/>
      <c r="M22" s="111"/>
    </row>
    <row r="23" spans="1:14">
      <c r="A23" s="111" t="s">
        <v>244</v>
      </c>
      <c r="C23" s="111"/>
      <c r="D23" s="111"/>
      <c r="E23" s="111"/>
      <c r="F23" s="111"/>
      <c r="G23" s="111"/>
      <c r="H23" s="111"/>
      <c r="I23" s="111"/>
      <c r="J23" s="111"/>
      <c r="K23" s="111"/>
      <c r="L23" s="111"/>
      <c r="M23" s="111"/>
    </row>
    <row r="24" spans="1:14">
      <c r="A24" s="111"/>
      <c r="B24" s="111"/>
      <c r="C24" s="398" t="str">
        <f>IF('1号様式'!K10="","",'1号様式'!K10)</f>
        <v>（役職）</v>
      </c>
      <c r="D24" s="398"/>
      <c r="E24" s="398"/>
      <c r="F24" s="398"/>
      <c r="G24" s="398"/>
      <c r="H24" s="111"/>
      <c r="I24" s="399" t="str">
        <f>IF('1号様式'!M10="","",'1号様式'!M10)</f>
        <v>（氏名）</v>
      </c>
      <c r="J24" s="399"/>
      <c r="K24" s="399"/>
      <c r="L24" s="399"/>
      <c r="M24" s="111"/>
    </row>
    <row r="25" spans="1:14" ht="7.8" customHeight="1">
      <c r="A25" s="111"/>
      <c r="B25" s="111"/>
      <c r="C25" s="111"/>
      <c r="D25" s="111"/>
      <c r="E25" s="111"/>
      <c r="F25" s="111"/>
      <c r="G25" s="111"/>
      <c r="H25" s="111"/>
      <c r="I25" s="111"/>
      <c r="J25" s="111"/>
      <c r="K25" s="111"/>
      <c r="L25" s="111"/>
      <c r="M25" s="111"/>
    </row>
    <row r="26" spans="1:14" ht="7.8" customHeight="1">
      <c r="A26" s="111"/>
      <c r="B26" s="111"/>
      <c r="C26" s="111"/>
      <c r="D26" s="111"/>
      <c r="E26" s="111"/>
      <c r="F26" s="111"/>
      <c r="G26" s="111"/>
      <c r="H26" s="111"/>
      <c r="I26" s="111"/>
      <c r="J26" s="111"/>
      <c r="K26" s="111"/>
      <c r="L26" s="111"/>
      <c r="M26" s="111"/>
    </row>
    <row r="27" spans="1:14" ht="7.8" customHeight="1">
      <c r="A27" s="111"/>
      <c r="B27" s="111"/>
      <c r="C27" s="111"/>
      <c r="D27" s="111"/>
      <c r="E27" s="111"/>
      <c r="F27" s="111"/>
      <c r="G27" s="111"/>
      <c r="H27" s="111"/>
      <c r="I27" s="111"/>
      <c r="J27" s="111"/>
      <c r="K27" s="111"/>
      <c r="L27" s="111"/>
      <c r="M27" s="111"/>
    </row>
    <row r="28" spans="1:14" ht="35.4" customHeight="1">
      <c r="A28" s="111"/>
      <c r="B28" s="400" t="s">
        <v>119</v>
      </c>
      <c r="C28" s="400"/>
      <c r="D28" s="400"/>
      <c r="E28" s="400"/>
      <c r="F28" s="400"/>
      <c r="G28" s="400"/>
      <c r="H28" s="400"/>
      <c r="I28" s="400"/>
      <c r="J28" s="400"/>
      <c r="K28" s="400"/>
      <c r="L28" s="400"/>
      <c r="M28" s="400"/>
      <c r="N28" s="400"/>
    </row>
    <row r="29" spans="1:14">
      <c r="A29" s="111"/>
      <c r="B29" s="401" t="s">
        <v>120</v>
      </c>
      <c r="C29" s="401"/>
      <c r="D29" s="401"/>
      <c r="E29" s="401"/>
      <c r="F29" s="401"/>
      <c r="G29" s="401"/>
      <c r="H29" s="401"/>
      <c r="I29" s="401"/>
      <c r="J29" s="401"/>
      <c r="K29" s="401"/>
      <c r="L29" s="401"/>
      <c r="M29" s="401"/>
      <c r="N29" s="401"/>
    </row>
    <row r="30" spans="1:14">
      <c r="A30" s="111"/>
      <c r="B30" s="111"/>
      <c r="C30" s="111" t="s">
        <v>121</v>
      </c>
      <c r="D30" s="111"/>
      <c r="E30" s="111"/>
      <c r="F30" s="111"/>
      <c r="G30" s="111"/>
      <c r="H30" s="111"/>
      <c r="I30" s="111"/>
      <c r="J30" s="111"/>
      <c r="K30" s="111"/>
      <c r="L30" s="111"/>
      <c r="M30" s="111"/>
    </row>
    <row r="31" spans="1:14">
      <c r="A31" s="111"/>
      <c r="B31" s="111"/>
      <c r="C31" s="111" t="s">
        <v>122</v>
      </c>
      <c r="D31" s="111"/>
      <c r="E31" s="111"/>
      <c r="F31" s="111"/>
      <c r="G31" s="111"/>
      <c r="H31" s="111"/>
      <c r="I31" s="111"/>
      <c r="J31" s="111"/>
      <c r="K31" s="111"/>
      <c r="L31" s="111"/>
      <c r="M31" s="111"/>
    </row>
    <row r="32" spans="1:14">
      <c r="A32" s="111"/>
      <c r="B32" s="111"/>
      <c r="C32" s="111" t="s">
        <v>123</v>
      </c>
      <c r="D32" s="111"/>
      <c r="E32" s="111"/>
      <c r="F32" s="111"/>
      <c r="G32" s="111"/>
      <c r="H32" s="111"/>
      <c r="I32" s="111"/>
      <c r="J32" s="111"/>
      <c r="K32" s="111"/>
      <c r="L32" s="111"/>
      <c r="M32" s="111"/>
    </row>
    <row r="33" spans="1:14">
      <c r="A33" s="111"/>
      <c r="B33" s="111"/>
      <c r="C33" s="111" t="s">
        <v>124</v>
      </c>
      <c r="D33" s="111"/>
      <c r="E33" s="111"/>
      <c r="F33" s="111"/>
      <c r="G33" s="111"/>
      <c r="H33" s="111"/>
      <c r="I33" s="111"/>
      <c r="J33" s="111"/>
      <c r="K33" s="111"/>
      <c r="L33" s="111"/>
      <c r="M33" s="111"/>
    </row>
    <row r="34" spans="1:14">
      <c r="A34" s="111"/>
      <c r="B34" s="111"/>
      <c r="C34" s="111" t="s">
        <v>125</v>
      </c>
      <c r="D34" s="111"/>
      <c r="E34" s="111"/>
      <c r="F34" s="111"/>
      <c r="G34" s="111"/>
      <c r="H34" s="111"/>
      <c r="I34" s="111"/>
      <c r="J34" s="111"/>
      <c r="K34" s="111"/>
      <c r="L34" s="111"/>
      <c r="M34" s="111"/>
    </row>
    <row r="35" spans="1:14">
      <c r="A35" s="111"/>
      <c r="B35" s="111" t="s">
        <v>247</v>
      </c>
      <c r="C35" s="111"/>
      <c r="D35" s="111"/>
      <c r="E35" s="111"/>
      <c r="F35" s="111"/>
      <c r="G35" s="111"/>
      <c r="H35" s="111"/>
      <c r="I35" s="111"/>
      <c r="J35" s="111"/>
      <c r="K35" s="111"/>
      <c r="L35" s="111"/>
      <c r="M35" s="111"/>
    </row>
    <row r="36" spans="1:14" ht="19.8" customHeight="1">
      <c r="A36" s="111"/>
      <c r="B36" s="111" t="s">
        <v>246</v>
      </c>
      <c r="C36" s="111"/>
      <c r="D36" s="111"/>
      <c r="E36" s="111"/>
      <c r="F36" s="111"/>
      <c r="G36" s="111"/>
      <c r="H36" s="111"/>
      <c r="I36" s="111"/>
      <c r="J36" s="111"/>
      <c r="K36" s="111"/>
      <c r="L36" s="111"/>
      <c r="M36" s="111"/>
    </row>
    <row r="37" spans="1:14">
      <c r="A37" s="111"/>
      <c r="C37" s="111"/>
      <c r="D37" s="111"/>
      <c r="E37" s="111"/>
      <c r="F37" s="111"/>
      <c r="G37" s="111"/>
      <c r="H37" s="111"/>
      <c r="I37" s="111"/>
      <c r="J37" s="111"/>
      <c r="K37" s="111"/>
      <c r="L37" s="111"/>
      <c r="M37" s="111"/>
      <c r="N37" s="114"/>
    </row>
    <row r="40" spans="1:14">
      <c r="A40" s="111"/>
      <c r="B40" s="111"/>
      <c r="C40" s="111"/>
      <c r="D40" s="111"/>
      <c r="E40" s="111"/>
      <c r="F40" s="111"/>
      <c r="G40" s="111"/>
      <c r="H40" s="111"/>
      <c r="I40" s="111"/>
      <c r="J40" s="111"/>
      <c r="K40" s="111"/>
      <c r="L40" s="111"/>
      <c r="M40" s="111"/>
    </row>
    <row r="41" spans="1:14">
      <c r="A41" s="111"/>
      <c r="B41" s="111"/>
      <c r="C41" s="111"/>
      <c r="D41" s="111"/>
      <c r="E41" s="111"/>
      <c r="F41" s="111"/>
      <c r="G41" s="111"/>
      <c r="H41" s="111"/>
      <c r="I41" s="111"/>
      <c r="J41" s="111"/>
      <c r="K41" s="111"/>
      <c r="L41" s="111"/>
      <c r="M41" s="111"/>
    </row>
    <row r="42" spans="1:14">
      <c r="A42" s="111"/>
      <c r="B42" s="111"/>
      <c r="C42" s="111"/>
      <c r="D42" s="111"/>
      <c r="E42" s="111"/>
      <c r="F42" s="111"/>
      <c r="G42" s="111"/>
      <c r="H42" s="111"/>
      <c r="I42" s="111"/>
      <c r="J42" s="111"/>
      <c r="K42" s="111"/>
      <c r="L42" s="111"/>
      <c r="M42" s="111"/>
    </row>
    <row r="43" spans="1:14">
      <c r="A43" s="111"/>
      <c r="B43" s="111"/>
      <c r="C43" s="111"/>
      <c r="D43" s="111"/>
      <c r="E43" s="111"/>
      <c r="F43" s="111"/>
      <c r="G43" s="111"/>
      <c r="H43" s="111"/>
      <c r="I43" s="111"/>
      <c r="J43" s="111"/>
      <c r="K43" s="111"/>
      <c r="L43" s="111"/>
      <c r="M43" s="111"/>
    </row>
    <row r="44" spans="1:14">
      <c r="A44" s="111"/>
      <c r="B44" s="111"/>
      <c r="C44" s="111"/>
      <c r="D44" s="111"/>
      <c r="E44" s="111"/>
      <c r="F44" s="111"/>
      <c r="G44" s="111"/>
      <c r="H44" s="111"/>
      <c r="I44" s="111"/>
      <c r="J44" s="111"/>
      <c r="K44" s="111"/>
      <c r="L44" s="111"/>
      <c r="M44" s="111"/>
    </row>
    <row r="45" spans="1:14">
      <c r="A45" s="111"/>
      <c r="B45" s="111"/>
      <c r="C45" s="111"/>
      <c r="D45" s="111"/>
      <c r="E45" s="111"/>
      <c r="F45" s="111"/>
      <c r="G45" s="111"/>
      <c r="H45" s="111"/>
      <c r="I45" s="111"/>
      <c r="J45" s="111"/>
      <c r="K45" s="111"/>
      <c r="L45" s="111"/>
      <c r="M45" s="111"/>
    </row>
    <row r="46" spans="1:14">
      <c r="A46" s="111"/>
      <c r="B46" s="111"/>
      <c r="C46" s="111"/>
      <c r="D46" s="111"/>
      <c r="E46" s="111"/>
      <c r="F46" s="111"/>
      <c r="G46" s="111"/>
      <c r="H46" s="111"/>
      <c r="I46" s="111"/>
      <c r="J46" s="111"/>
      <c r="K46" s="111"/>
      <c r="L46" s="111"/>
      <c r="M46" s="111"/>
      <c r="N46" s="114"/>
    </row>
  </sheetData>
  <mergeCells count="11">
    <mergeCell ref="B29:N29"/>
    <mergeCell ref="C19:N19"/>
    <mergeCell ref="C21:M21"/>
    <mergeCell ref="C24:G24"/>
    <mergeCell ref="I24:L24"/>
    <mergeCell ref="B28:N28"/>
    <mergeCell ref="A3:N3"/>
    <mergeCell ref="A11:N11"/>
    <mergeCell ref="A12:N12"/>
    <mergeCell ref="A13:N13"/>
    <mergeCell ref="B15:C15"/>
  </mergeCells>
  <phoneticPr fontId="5"/>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Normal="100" zoomScaleSheetLayoutView="100" workbookViewId="0">
      <selection activeCell="F8" sqref="F8:M8"/>
    </sheetView>
  </sheetViews>
  <sheetFormatPr defaultColWidth="9" defaultRowHeight="18"/>
  <cols>
    <col min="1" max="1" width="1.5" style="116" customWidth="1"/>
    <col min="2" max="2" width="4.5" style="116" customWidth="1"/>
    <col min="3" max="3" width="3.3984375" style="116" customWidth="1"/>
    <col min="4" max="4" width="11.69921875" style="116" customWidth="1"/>
    <col min="5" max="5" width="0.59765625" style="116" customWidth="1"/>
    <col min="6" max="6" width="2.8984375" style="116" customWidth="1"/>
    <col min="7" max="11" width="7.19921875" style="116" customWidth="1"/>
    <col min="12" max="13" width="7.19921875" style="118" customWidth="1"/>
    <col min="14" max="16384" width="9" style="119"/>
  </cols>
  <sheetData>
    <row r="1" spans="1:14">
      <c r="A1" s="115" t="s">
        <v>126</v>
      </c>
      <c r="C1" s="117"/>
      <c r="D1" s="117"/>
    </row>
    <row r="2" spans="1:14">
      <c r="A2" s="120"/>
      <c r="B2" s="120"/>
      <c r="C2" s="120"/>
      <c r="D2" s="120"/>
      <c r="E2" s="120"/>
      <c r="F2" s="120"/>
      <c r="G2" s="120"/>
      <c r="H2" s="120"/>
      <c r="I2" s="120"/>
      <c r="J2" s="121"/>
      <c r="K2" s="121"/>
      <c r="L2" s="122"/>
      <c r="M2" s="121"/>
    </row>
    <row r="3" spans="1:14" ht="19.2">
      <c r="A3" s="120"/>
      <c r="B3" s="408" t="s">
        <v>127</v>
      </c>
      <c r="C3" s="408"/>
      <c r="D3" s="408"/>
      <c r="E3" s="408"/>
      <c r="F3" s="408"/>
      <c r="G3" s="408"/>
      <c r="H3" s="408"/>
      <c r="I3" s="408"/>
      <c r="J3" s="408"/>
      <c r="K3" s="408"/>
      <c r="L3" s="408"/>
      <c r="M3" s="408"/>
    </row>
    <row r="4" spans="1:14" ht="9.6" customHeight="1">
      <c r="A4" s="120"/>
      <c r="B4" s="120"/>
      <c r="C4" s="120"/>
      <c r="D4" s="120"/>
      <c r="E4" s="120"/>
      <c r="F4" s="122"/>
      <c r="G4" s="122"/>
      <c r="H4" s="122"/>
      <c r="I4" s="120"/>
      <c r="J4" s="120"/>
      <c r="K4" s="120"/>
      <c r="L4" s="122"/>
      <c r="M4" s="122"/>
    </row>
    <row r="5" spans="1:14">
      <c r="A5" s="123" t="s">
        <v>128</v>
      </c>
      <c r="C5" s="120"/>
      <c r="D5" s="120"/>
      <c r="E5" s="123"/>
      <c r="F5" s="120"/>
      <c r="G5" s="120"/>
      <c r="H5" s="124"/>
      <c r="I5" s="120"/>
      <c r="J5" s="120"/>
      <c r="K5" s="120"/>
      <c r="L5" s="122"/>
      <c r="M5" s="122"/>
    </row>
    <row r="6" spans="1:14" ht="31.2" customHeight="1">
      <c r="A6" s="120"/>
      <c r="B6" s="125" t="s">
        <v>129</v>
      </c>
      <c r="C6" s="126" t="s">
        <v>130</v>
      </c>
      <c r="D6" s="127"/>
      <c r="E6" s="126"/>
      <c r="F6" s="409" t="str">
        <f>IF('1号様式'!H21="","",'1号様式'!H21)</f>
        <v/>
      </c>
      <c r="G6" s="409"/>
      <c r="H6" s="409"/>
      <c r="I6" s="409"/>
      <c r="J6" s="409"/>
      <c r="K6" s="409"/>
      <c r="L6" s="409"/>
      <c r="M6" s="410"/>
    </row>
    <row r="7" spans="1:14" ht="31.2" customHeight="1">
      <c r="A7" s="120"/>
      <c r="B7" s="128" t="s">
        <v>131</v>
      </c>
      <c r="C7" s="129" t="s">
        <v>132</v>
      </c>
      <c r="D7" s="130"/>
      <c r="E7" s="129"/>
      <c r="F7" s="409" t="str">
        <f>IF('1号様式'!H23="","",'1号様式'!H23)</f>
        <v>△△△△△△△△△△</v>
      </c>
      <c r="G7" s="409"/>
      <c r="H7" s="409"/>
      <c r="I7" s="409"/>
      <c r="J7" s="409"/>
      <c r="K7" s="409"/>
      <c r="L7" s="409"/>
      <c r="M7" s="411"/>
    </row>
    <row r="8" spans="1:14" ht="31.2" customHeight="1">
      <c r="A8" s="120"/>
      <c r="B8" s="131" t="s">
        <v>133</v>
      </c>
      <c r="C8" s="132" t="s">
        <v>134</v>
      </c>
      <c r="D8" s="133"/>
      <c r="E8" s="134"/>
      <c r="F8" s="413" t="str">
        <f>IF('1号様式'!J22="","",'1号様式'!J22)</f>
        <v>東京都○○○-○○-○○</v>
      </c>
      <c r="G8" s="413"/>
      <c r="H8" s="413"/>
      <c r="I8" s="413"/>
      <c r="J8" s="413"/>
      <c r="K8" s="413"/>
      <c r="L8" s="413"/>
      <c r="M8" s="414"/>
    </row>
    <row r="9" spans="1:14" ht="21.6">
      <c r="A9" s="120"/>
      <c r="B9" s="135"/>
      <c r="C9" s="135" t="s">
        <v>135</v>
      </c>
      <c r="D9" s="412" t="s">
        <v>136</v>
      </c>
      <c r="E9" s="412"/>
      <c r="F9" s="412"/>
      <c r="G9" s="412"/>
      <c r="H9" s="412"/>
      <c r="I9" s="412"/>
      <c r="J9" s="412"/>
      <c r="K9" s="412"/>
      <c r="L9" s="412"/>
      <c r="M9" s="412"/>
    </row>
    <row r="10" spans="1:14" ht="10.199999999999999" customHeight="1">
      <c r="M10" s="136"/>
    </row>
    <row r="11" spans="1:14">
      <c r="A11" s="116" t="s">
        <v>137</v>
      </c>
    </row>
    <row r="12" spans="1:14">
      <c r="B12" s="425" t="s">
        <v>129</v>
      </c>
      <c r="C12" s="426" t="s">
        <v>138</v>
      </c>
      <c r="D12" s="426"/>
      <c r="E12" s="426"/>
      <c r="F12" s="426"/>
      <c r="G12" s="426"/>
      <c r="H12" s="426" t="s">
        <v>139</v>
      </c>
      <c r="I12" s="426"/>
      <c r="J12" s="426"/>
      <c r="K12" s="426"/>
      <c r="L12" s="426" t="s">
        <v>140</v>
      </c>
      <c r="M12" s="426"/>
    </row>
    <row r="13" spans="1:14">
      <c r="B13" s="425"/>
      <c r="C13" s="427"/>
      <c r="D13" s="427"/>
      <c r="E13" s="427"/>
      <c r="F13" s="427"/>
      <c r="G13" s="427"/>
      <c r="H13" s="402"/>
      <c r="I13" s="428"/>
      <c r="J13" s="428"/>
      <c r="K13" s="403"/>
      <c r="L13" s="402"/>
      <c r="M13" s="403"/>
      <c r="N13" s="226" t="s">
        <v>245</v>
      </c>
    </row>
    <row r="14" spans="1:14">
      <c r="B14" s="425"/>
      <c r="C14" s="404"/>
      <c r="D14" s="404"/>
      <c r="E14" s="404"/>
      <c r="F14" s="404"/>
      <c r="G14" s="404"/>
      <c r="H14" s="405"/>
      <c r="I14" s="406"/>
      <c r="J14" s="406"/>
      <c r="K14" s="407"/>
      <c r="L14" s="405"/>
      <c r="M14" s="407"/>
    </row>
    <row r="15" spans="1:14">
      <c r="B15" s="425"/>
      <c r="C15" s="404"/>
      <c r="D15" s="404"/>
      <c r="E15" s="404"/>
      <c r="F15" s="404"/>
      <c r="G15" s="404"/>
      <c r="H15" s="405"/>
      <c r="I15" s="406"/>
      <c r="J15" s="406"/>
      <c r="K15" s="407"/>
      <c r="L15" s="405"/>
      <c r="M15" s="407"/>
    </row>
    <row r="16" spans="1:14">
      <c r="B16" s="425"/>
      <c r="C16" s="404"/>
      <c r="D16" s="404"/>
      <c r="E16" s="404"/>
      <c r="F16" s="404"/>
      <c r="G16" s="404"/>
      <c r="H16" s="405"/>
      <c r="I16" s="406"/>
      <c r="J16" s="406"/>
      <c r="K16" s="407"/>
      <c r="L16" s="405"/>
      <c r="M16" s="407"/>
    </row>
    <row r="17" spans="1:13" ht="18.600000000000001" customHeight="1">
      <c r="B17" s="425"/>
      <c r="C17" s="415"/>
      <c r="D17" s="415"/>
      <c r="E17" s="415"/>
      <c r="F17" s="415"/>
      <c r="G17" s="415"/>
      <c r="H17" s="415"/>
      <c r="I17" s="415"/>
      <c r="J17" s="415"/>
      <c r="K17" s="415"/>
      <c r="L17" s="415"/>
      <c r="M17" s="415"/>
    </row>
    <row r="18" spans="1:13" ht="9.6" customHeight="1"/>
    <row r="19" spans="1:13">
      <c r="A19" s="116" t="s">
        <v>141</v>
      </c>
    </row>
    <row r="20" spans="1:13">
      <c r="B20" s="416"/>
      <c r="C20" s="417"/>
      <c r="D20" s="417"/>
      <c r="E20" s="417"/>
      <c r="F20" s="417"/>
      <c r="G20" s="417"/>
      <c r="H20" s="417"/>
      <c r="I20" s="417"/>
      <c r="J20" s="417"/>
      <c r="K20" s="417"/>
      <c r="L20" s="417"/>
      <c r="M20" s="418"/>
    </row>
    <row r="21" spans="1:13">
      <c r="B21" s="419"/>
      <c r="C21" s="420"/>
      <c r="D21" s="420"/>
      <c r="E21" s="420"/>
      <c r="F21" s="420"/>
      <c r="G21" s="420"/>
      <c r="H21" s="420"/>
      <c r="I21" s="420"/>
      <c r="J21" s="420"/>
      <c r="K21" s="420"/>
      <c r="L21" s="420"/>
      <c r="M21" s="421"/>
    </row>
    <row r="22" spans="1:13">
      <c r="B22" s="422"/>
      <c r="C22" s="423"/>
      <c r="D22" s="423"/>
      <c r="E22" s="423"/>
      <c r="F22" s="423"/>
      <c r="G22" s="423"/>
      <c r="H22" s="423"/>
      <c r="I22" s="423"/>
      <c r="J22" s="423"/>
      <c r="K22" s="423"/>
      <c r="L22" s="423"/>
      <c r="M22" s="424"/>
    </row>
    <row r="23" spans="1:13">
      <c r="B23" s="116" t="s">
        <v>246</v>
      </c>
    </row>
  </sheetData>
  <sheetProtection algorithmName="SHA-512" hashValue="lpEhRsfloGXEr7p6eqT+soQbHFCAsKQfTTvTjiF6/xNeZ2QdFQKrFjzrDr1rZ6OPJ6U2KCGxB+aZ8oxg2Yq7UQ==" saltValue="50Zs5a4w0JZxQRv5ZtNQPw==" spinCount="100000" sheet="1" objects="1" scenarios="1"/>
  <mergeCells count="25">
    <mergeCell ref="C17:G17"/>
    <mergeCell ref="H17:K17"/>
    <mergeCell ref="L17:M17"/>
    <mergeCell ref="B20:M22"/>
    <mergeCell ref="C15:G15"/>
    <mergeCell ref="H15:K15"/>
    <mergeCell ref="L15:M15"/>
    <mergeCell ref="C16:G16"/>
    <mergeCell ref="H16:K16"/>
    <mergeCell ref="L16:M16"/>
    <mergeCell ref="B12:B17"/>
    <mergeCell ref="C12:G12"/>
    <mergeCell ref="H12:K12"/>
    <mergeCell ref="L12:M12"/>
    <mergeCell ref="C13:G13"/>
    <mergeCell ref="H13:K13"/>
    <mergeCell ref="L13:M13"/>
    <mergeCell ref="C14:G14"/>
    <mergeCell ref="H14:K14"/>
    <mergeCell ref="L14:M14"/>
    <mergeCell ref="B3:M3"/>
    <mergeCell ref="F6:M6"/>
    <mergeCell ref="F7:M7"/>
    <mergeCell ref="D9:M9"/>
    <mergeCell ref="F8:M8"/>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60" zoomScaleNormal="100" workbookViewId="0">
      <selection activeCell="C40" sqref="C40"/>
    </sheetView>
  </sheetViews>
  <sheetFormatPr defaultRowHeight="18"/>
  <cols>
    <col min="1" max="1" width="3.09765625" style="137" customWidth="1"/>
    <col min="2" max="2" width="4.59765625" style="137" customWidth="1"/>
    <col min="3" max="3" width="16.5" style="137" customWidth="1"/>
    <col min="4" max="11" width="7.3984375" style="137" customWidth="1"/>
    <col min="12" max="16384" width="8.796875" style="137"/>
  </cols>
  <sheetData>
    <row r="1" spans="1:12">
      <c r="A1" s="137" t="s">
        <v>142</v>
      </c>
    </row>
    <row r="3" spans="1:12" ht="26.4">
      <c r="A3" s="429" t="s">
        <v>143</v>
      </c>
      <c r="B3" s="429"/>
      <c r="C3" s="429"/>
      <c r="D3" s="429"/>
      <c r="E3" s="429"/>
      <c r="F3" s="429"/>
      <c r="G3" s="429"/>
      <c r="H3" s="429"/>
      <c r="I3" s="429"/>
      <c r="J3" s="429"/>
      <c r="K3" s="138"/>
      <c r="L3" s="138"/>
    </row>
    <row r="4" spans="1:12" ht="26.4">
      <c r="A4" s="429" t="s">
        <v>144</v>
      </c>
      <c r="B4" s="429"/>
      <c r="C4" s="429"/>
      <c r="D4" s="429"/>
      <c r="E4" s="429"/>
      <c r="F4" s="429"/>
      <c r="G4" s="429"/>
      <c r="H4" s="429"/>
      <c r="I4" s="429"/>
      <c r="J4" s="429"/>
      <c r="K4" s="138"/>
      <c r="L4" s="138"/>
    </row>
    <row r="6" spans="1:12">
      <c r="A6" s="139" t="s">
        <v>145</v>
      </c>
      <c r="B6" s="137" t="s">
        <v>146</v>
      </c>
    </row>
    <row r="7" spans="1:12">
      <c r="A7" s="139"/>
      <c r="B7" s="139" t="s">
        <v>147</v>
      </c>
      <c r="C7" s="137" t="s">
        <v>148</v>
      </c>
    </row>
    <row r="8" spans="1:12">
      <c r="B8" s="430"/>
      <c r="C8" s="432" t="s">
        <v>149</v>
      </c>
      <c r="D8" s="430" t="s">
        <v>150</v>
      </c>
      <c r="E8" s="432"/>
      <c r="F8" s="430" t="s">
        <v>151</v>
      </c>
      <c r="G8" s="432"/>
      <c r="H8" s="434" t="s">
        <v>152</v>
      </c>
      <c r="I8" s="435"/>
      <c r="J8" s="432"/>
    </row>
    <row r="9" spans="1:12">
      <c r="B9" s="431"/>
      <c r="C9" s="433"/>
      <c r="D9" s="140" t="s">
        <v>153</v>
      </c>
      <c r="E9" s="141" t="s">
        <v>154</v>
      </c>
      <c r="F9" s="140" t="s">
        <v>153</v>
      </c>
      <c r="G9" s="141" t="s">
        <v>154</v>
      </c>
      <c r="H9" s="142" t="s">
        <v>153</v>
      </c>
      <c r="I9" s="143" t="s">
        <v>154</v>
      </c>
      <c r="J9" s="141" t="s">
        <v>155</v>
      </c>
    </row>
    <row r="10" spans="1:12">
      <c r="B10" s="439" t="s">
        <v>156</v>
      </c>
      <c r="C10" s="228"/>
      <c r="D10" s="227"/>
      <c r="E10" s="228"/>
      <c r="F10" s="229"/>
      <c r="G10" s="230"/>
      <c r="H10" s="144" t="str">
        <f>IF(D10=0,"",D10/F10)</f>
        <v/>
      </c>
      <c r="I10" s="145" t="str">
        <f t="shared" ref="I10:I14" si="0">IF(E10=0,"",E10/G10)</f>
        <v/>
      </c>
      <c r="J10" s="146" t="str">
        <f t="shared" ref="J10:J14" si="1">IF(SUM(H10:I10)=0,"",AVERAGE(H10:I10))</f>
        <v/>
      </c>
    </row>
    <row r="11" spans="1:12">
      <c r="B11" s="440"/>
      <c r="C11" s="232"/>
      <c r="D11" s="231"/>
      <c r="E11" s="232"/>
      <c r="F11" s="233"/>
      <c r="G11" s="234"/>
      <c r="H11" s="147" t="str">
        <f>IF(D11=0,"",D11/F11)</f>
        <v/>
      </c>
      <c r="I11" s="148" t="str">
        <f t="shared" si="0"/>
        <v/>
      </c>
      <c r="J11" s="149" t="str">
        <f t="shared" si="1"/>
        <v/>
      </c>
    </row>
    <row r="12" spans="1:12">
      <c r="B12" s="440"/>
      <c r="C12" s="232"/>
      <c r="D12" s="231"/>
      <c r="E12" s="232"/>
      <c r="F12" s="233"/>
      <c r="G12" s="234"/>
      <c r="H12" s="147" t="str">
        <f>IF(D12=0,"",D12/F12)</f>
        <v/>
      </c>
      <c r="I12" s="148" t="str">
        <f t="shared" si="0"/>
        <v/>
      </c>
      <c r="J12" s="149" t="str">
        <f t="shared" si="1"/>
        <v/>
      </c>
    </row>
    <row r="13" spans="1:12">
      <c r="B13" s="441"/>
      <c r="C13" s="236"/>
      <c r="D13" s="235"/>
      <c r="E13" s="236"/>
      <c r="F13" s="237"/>
      <c r="G13" s="238"/>
      <c r="H13" s="150" t="str">
        <f>IF(D13=0,"",D13/F13)</f>
        <v/>
      </c>
      <c r="I13" s="151" t="str">
        <f t="shared" si="0"/>
        <v/>
      </c>
      <c r="J13" s="152" t="str">
        <f t="shared" si="1"/>
        <v/>
      </c>
    </row>
    <row r="14" spans="1:12">
      <c r="B14" s="439" t="s">
        <v>157</v>
      </c>
      <c r="C14" s="228"/>
      <c r="D14" s="227"/>
      <c r="E14" s="228"/>
      <c r="F14" s="229"/>
      <c r="G14" s="230"/>
      <c r="H14" s="144" t="str">
        <f t="shared" ref="H14" si="2">IF(D14=0,"",D14/F14)</f>
        <v/>
      </c>
      <c r="I14" s="145" t="str">
        <f t="shared" si="0"/>
        <v/>
      </c>
      <c r="J14" s="146" t="str">
        <f t="shared" si="1"/>
        <v/>
      </c>
    </row>
    <row r="15" spans="1:12">
      <c r="B15" s="440"/>
      <c r="C15" s="232"/>
      <c r="D15" s="231"/>
      <c r="E15" s="232"/>
      <c r="F15" s="233"/>
      <c r="G15" s="234"/>
      <c r="H15" s="147" t="str">
        <f t="shared" ref="H15:I15" si="3">IF(D15=0,"",D15/F15)</f>
        <v/>
      </c>
      <c r="I15" s="148" t="str">
        <f t="shared" si="3"/>
        <v/>
      </c>
      <c r="J15" s="149" t="str">
        <f t="shared" ref="J15" si="4">IF(SUM(H15:I15)=0,"",AVERAGE(H15:I15))</f>
        <v/>
      </c>
    </row>
    <row r="16" spans="1:12">
      <c r="B16" s="440"/>
      <c r="C16" s="232"/>
      <c r="D16" s="231"/>
      <c r="E16" s="232"/>
      <c r="F16" s="233"/>
      <c r="G16" s="234"/>
      <c r="H16" s="147" t="str">
        <f t="shared" ref="H16:H21" si="5">IF(D16=0,"",D16/F16)</f>
        <v/>
      </c>
      <c r="I16" s="148" t="str">
        <f t="shared" ref="I16:I22" si="6">IF(E16=0,"",E16/G16)</f>
        <v/>
      </c>
      <c r="J16" s="149" t="str">
        <f t="shared" ref="J16:J22" si="7">IF(SUM(H16:I16)=0,"",AVERAGE(H16:I16))</f>
        <v/>
      </c>
    </row>
    <row r="17" spans="2:11">
      <c r="B17" s="441"/>
      <c r="C17" s="236"/>
      <c r="D17" s="235"/>
      <c r="E17" s="236"/>
      <c r="F17" s="237"/>
      <c r="G17" s="238"/>
      <c r="H17" s="150" t="str">
        <f>IF(D17=0,"",D17/F17)</f>
        <v/>
      </c>
      <c r="I17" s="151" t="str">
        <f t="shared" si="6"/>
        <v/>
      </c>
      <c r="J17" s="152" t="str">
        <f t="shared" si="7"/>
        <v/>
      </c>
    </row>
    <row r="18" spans="2:11">
      <c r="B18" s="436" t="s">
        <v>158</v>
      </c>
      <c r="C18" s="228"/>
      <c r="D18" s="227"/>
      <c r="E18" s="228"/>
      <c r="F18" s="229"/>
      <c r="G18" s="230"/>
      <c r="H18" s="144" t="str">
        <f t="shared" si="5"/>
        <v/>
      </c>
      <c r="I18" s="145" t="str">
        <f t="shared" si="6"/>
        <v/>
      </c>
      <c r="J18" s="146" t="str">
        <f>IF(SUM(H18:I18)=0,"",AVERAGE(H18:I18))</f>
        <v/>
      </c>
    </row>
    <row r="19" spans="2:11">
      <c r="B19" s="437"/>
      <c r="C19" s="232"/>
      <c r="D19" s="231"/>
      <c r="E19" s="232"/>
      <c r="F19" s="233"/>
      <c r="G19" s="234"/>
      <c r="H19" s="147" t="str">
        <f t="shared" si="5"/>
        <v/>
      </c>
      <c r="I19" s="148" t="str">
        <f t="shared" si="6"/>
        <v/>
      </c>
      <c r="J19" s="149" t="str">
        <f t="shared" si="7"/>
        <v/>
      </c>
    </row>
    <row r="20" spans="2:11">
      <c r="B20" s="437"/>
      <c r="C20" s="232"/>
      <c r="D20" s="231"/>
      <c r="E20" s="232"/>
      <c r="F20" s="233"/>
      <c r="G20" s="234"/>
      <c r="H20" s="147" t="str">
        <f t="shared" si="5"/>
        <v/>
      </c>
      <c r="I20" s="148" t="str">
        <f t="shared" si="6"/>
        <v/>
      </c>
      <c r="J20" s="149" t="str">
        <f t="shared" si="7"/>
        <v/>
      </c>
    </row>
    <row r="21" spans="2:11">
      <c r="B21" s="437"/>
      <c r="C21" s="232"/>
      <c r="D21" s="231"/>
      <c r="E21" s="232"/>
      <c r="F21" s="233"/>
      <c r="G21" s="234"/>
      <c r="H21" s="147" t="str">
        <f t="shared" si="5"/>
        <v/>
      </c>
      <c r="I21" s="148" t="str">
        <f t="shared" si="6"/>
        <v/>
      </c>
      <c r="J21" s="149" t="str">
        <f t="shared" si="7"/>
        <v/>
      </c>
    </row>
    <row r="22" spans="2:11">
      <c r="B22" s="438"/>
      <c r="C22" s="236"/>
      <c r="D22" s="235"/>
      <c r="E22" s="236"/>
      <c r="F22" s="237"/>
      <c r="G22" s="238"/>
      <c r="H22" s="150" t="str">
        <f>IF(D22=0,"",D22/F22)</f>
        <v/>
      </c>
      <c r="I22" s="151" t="str">
        <f t="shared" si="6"/>
        <v/>
      </c>
      <c r="J22" s="152" t="str">
        <f t="shared" si="7"/>
        <v/>
      </c>
    </row>
    <row r="24" spans="2:11">
      <c r="B24" s="139" t="s">
        <v>159</v>
      </c>
      <c r="C24" s="137" t="s">
        <v>160</v>
      </c>
    </row>
    <row r="25" spans="2:11">
      <c r="B25" s="430"/>
      <c r="C25" s="432" t="s">
        <v>149</v>
      </c>
      <c r="D25" s="430" t="s">
        <v>150</v>
      </c>
      <c r="E25" s="432"/>
      <c r="F25" s="430" t="s">
        <v>151</v>
      </c>
      <c r="G25" s="432"/>
      <c r="H25" s="434" t="s">
        <v>152</v>
      </c>
      <c r="I25" s="435"/>
      <c r="J25" s="432"/>
      <c r="K25" s="442" t="s">
        <v>161</v>
      </c>
    </row>
    <row r="26" spans="2:11">
      <c r="B26" s="431"/>
      <c r="C26" s="433"/>
      <c r="D26" s="140" t="s">
        <v>153</v>
      </c>
      <c r="E26" s="141" t="s">
        <v>154</v>
      </c>
      <c r="F26" s="140" t="s">
        <v>153</v>
      </c>
      <c r="G26" s="141" t="s">
        <v>154</v>
      </c>
      <c r="H26" s="142" t="s">
        <v>153</v>
      </c>
      <c r="I26" s="143" t="s">
        <v>154</v>
      </c>
      <c r="J26" s="141" t="s">
        <v>155</v>
      </c>
      <c r="K26" s="443"/>
    </row>
    <row r="27" spans="2:11">
      <c r="B27" s="439" t="s">
        <v>156</v>
      </c>
      <c r="C27" s="228"/>
      <c r="D27" s="227"/>
      <c r="E27" s="228"/>
      <c r="F27" s="229"/>
      <c r="G27" s="230"/>
      <c r="H27" s="239" t="str">
        <f>IF(D27=0,"",D27/F27)</f>
        <v/>
      </c>
      <c r="I27" s="240" t="str">
        <f t="shared" ref="I27:I39" si="8">IF(E27=0,"",E27/G27)</f>
        <v/>
      </c>
      <c r="J27" s="241" t="str">
        <f t="shared" ref="J27:J39" si="9">IF(SUM(H27:I27)=0,"",AVERAGE(H27:I27))</f>
        <v/>
      </c>
      <c r="K27" s="153" t="str">
        <f>IF(SUM(H27:I27)&gt;0,IF(OR(H27&gt;=4,I27&gt;=4)=TRUE,"可","否"),"")</f>
        <v/>
      </c>
    </row>
    <row r="28" spans="2:11">
      <c r="B28" s="440"/>
      <c r="C28" s="232"/>
      <c r="D28" s="231"/>
      <c r="E28" s="232"/>
      <c r="F28" s="233"/>
      <c r="G28" s="234"/>
      <c r="H28" s="242" t="str">
        <f t="shared" ref="H28:H39" si="10">IF(D28=0,"",D28/F28)</f>
        <v/>
      </c>
      <c r="I28" s="243" t="str">
        <f t="shared" si="8"/>
        <v/>
      </c>
      <c r="J28" s="244" t="str">
        <f t="shared" si="9"/>
        <v/>
      </c>
      <c r="K28" s="154" t="str">
        <f>IF(SUM(H28:I28)&gt;0,IF(OR(H28&gt;=4,I28&gt;=4)=TRUE,"可","否"),"")</f>
        <v/>
      </c>
    </row>
    <row r="29" spans="2:11">
      <c r="B29" s="440"/>
      <c r="C29" s="232"/>
      <c r="D29" s="231"/>
      <c r="E29" s="232"/>
      <c r="F29" s="233"/>
      <c r="G29" s="234"/>
      <c r="H29" s="242" t="str">
        <f t="shared" si="10"/>
        <v/>
      </c>
      <c r="I29" s="243" t="str">
        <f t="shared" si="8"/>
        <v/>
      </c>
      <c r="J29" s="244" t="str">
        <f t="shared" si="9"/>
        <v/>
      </c>
      <c r="K29" s="154" t="str">
        <f>IF(SUM(H29:I29)&gt;0,IF(OR(H29&gt;=4,I29&gt;=4)=TRUE,"可","否"),"")</f>
        <v/>
      </c>
    </row>
    <row r="30" spans="2:11">
      <c r="B30" s="441"/>
      <c r="C30" s="236"/>
      <c r="D30" s="235"/>
      <c r="E30" s="236"/>
      <c r="F30" s="237"/>
      <c r="G30" s="238"/>
      <c r="H30" s="245" t="str">
        <f t="shared" si="10"/>
        <v/>
      </c>
      <c r="I30" s="246" t="str">
        <f t="shared" si="8"/>
        <v/>
      </c>
      <c r="J30" s="247" t="str">
        <f t="shared" si="9"/>
        <v/>
      </c>
      <c r="K30" s="155" t="str">
        <f>IF(SUM(H30:I30)&gt;0,IF(OR(H30&gt;=4,I30&gt;=4)=TRUE,"可","否"),"")</f>
        <v/>
      </c>
    </row>
    <row r="31" spans="2:11">
      <c r="B31" s="439" t="s">
        <v>157</v>
      </c>
      <c r="C31" s="228"/>
      <c r="D31" s="227"/>
      <c r="E31" s="228"/>
      <c r="F31" s="229"/>
      <c r="G31" s="230"/>
      <c r="H31" s="239" t="str">
        <f t="shared" si="10"/>
        <v/>
      </c>
      <c r="I31" s="240" t="str">
        <f t="shared" si="8"/>
        <v/>
      </c>
      <c r="J31" s="241" t="str">
        <f t="shared" si="9"/>
        <v/>
      </c>
      <c r="K31" s="153" t="str">
        <f>IF(SUM(H31:I31)&gt;0,IF(OR(H31&gt;=5,I31&gt;=5)=TRUE,"可","否"),"")</f>
        <v/>
      </c>
    </row>
    <row r="32" spans="2:11">
      <c r="B32" s="440"/>
      <c r="C32" s="232"/>
      <c r="D32" s="231"/>
      <c r="E32" s="232"/>
      <c r="F32" s="233"/>
      <c r="G32" s="234"/>
      <c r="H32" s="242" t="str">
        <f>IF(D32=0,"",D32/F32)</f>
        <v/>
      </c>
      <c r="I32" s="243" t="str">
        <f t="shared" si="8"/>
        <v/>
      </c>
      <c r="J32" s="244" t="str">
        <f t="shared" si="9"/>
        <v/>
      </c>
      <c r="K32" s="154" t="str">
        <f>IF(SUM(H32:I32)&gt;0,IF(OR(H32&gt;=5,I32&gt;=5)=TRUE,"可","否"),"")</f>
        <v/>
      </c>
    </row>
    <row r="33" spans="2:11">
      <c r="B33" s="440"/>
      <c r="C33" s="232"/>
      <c r="D33" s="231"/>
      <c r="E33" s="232"/>
      <c r="F33" s="233"/>
      <c r="G33" s="234"/>
      <c r="H33" s="242" t="str">
        <f t="shared" si="10"/>
        <v/>
      </c>
      <c r="I33" s="243" t="str">
        <f t="shared" si="8"/>
        <v/>
      </c>
      <c r="J33" s="244" t="str">
        <f t="shared" si="9"/>
        <v/>
      </c>
      <c r="K33" s="154" t="str">
        <f>IF(SUM(H33:I33)&gt;0,IF(OR(H33&gt;=5,I33&gt;=5)=TRUE,"可","否"),"")</f>
        <v/>
      </c>
    </row>
    <row r="34" spans="2:11">
      <c r="B34" s="441"/>
      <c r="C34" s="236"/>
      <c r="D34" s="235"/>
      <c r="E34" s="236"/>
      <c r="F34" s="237"/>
      <c r="G34" s="238"/>
      <c r="H34" s="245" t="str">
        <f t="shared" si="10"/>
        <v/>
      </c>
      <c r="I34" s="246" t="str">
        <f t="shared" si="8"/>
        <v/>
      </c>
      <c r="J34" s="247" t="str">
        <f t="shared" si="9"/>
        <v/>
      </c>
      <c r="K34" s="155" t="str">
        <f>IF(SUM(H34:I34)&gt;0,IF(OR(H34&gt;=5,I34&gt;=5)=TRUE,"可","否"),"")</f>
        <v/>
      </c>
    </row>
    <row r="35" spans="2:11">
      <c r="B35" s="436" t="s">
        <v>158</v>
      </c>
      <c r="C35" s="228"/>
      <c r="D35" s="227"/>
      <c r="E35" s="228"/>
      <c r="F35" s="229"/>
      <c r="G35" s="230"/>
      <c r="H35" s="239" t="str">
        <f t="shared" si="10"/>
        <v/>
      </c>
      <c r="I35" s="240" t="str">
        <f t="shared" si="8"/>
        <v/>
      </c>
      <c r="J35" s="241" t="str">
        <f t="shared" si="9"/>
        <v/>
      </c>
      <c r="K35" s="153" t="str">
        <f>IF(SUM(H35:I35)&gt;0,IF(OR(H35&gt;=6,I35&gt;=6)=TRUE,"可","否"),"")</f>
        <v/>
      </c>
    </row>
    <row r="36" spans="2:11">
      <c r="B36" s="437"/>
      <c r="C36" s="232"/>
      <c r="D36" s="231"/>
      <c r="E36" s="232"/>
      <c r="F36" s="233"/>
      <c r="G36" s="234"/>
      <c r="H36" s="242" t="str">
        <f t="shared" si="10"/>
        <v/>
      </c>
      <c r="I36" s="243" t="str">
        <f t="shared" si="8"/>
        <v/>
      </c>
      <c r="J36" s="244" t="str">
        <f t="shared" si="9"/>
        <v/>
      </c>
      <c r="K36" s="154" t="str">
        <f>IF(SUM(H36:I36)&gt;0,IF(OR(H36&gt;=6,I36&gt;=6)=TRUE,"可","否"),"")</f>
        <v/>
      </c>
    </row>
    <row r="37" spans="2:11">
      <c r="B37" s="437"/>
      <c r="C37" s="232"/>
      <c r="D37" s="231"/>
      <c r="E37" s="232"/>
      <c r="F37" s="233"/>
      <c r="G37" s="234"/>
      <c r="H37" s="242" t="str">
        <f t="shared" si="10"/>
        <v/>
      </c>
      <c r="I37" s="243" t="str">
        <f t="shared" si="8"/>
        <v/>
      </c>
      <c r="J37" s="244" t="str">
        <f t="shared" si="9"/>
        <v/>
      </c>
      <c r="K37" s="154" t="str">
        <f>IF(SUM(H37:I37)&gt;0,IF(OR(H37&gt;=6,I37&gt;=6)=TRUE,"可","否"),"")</f>
        <v/>
      </c>
    </row>
    <row r="38" spans="2:11">
      <c r="B38" s="437"/>
      <c r="C38" s="232"/>
      <c r="D38" s="231"/>
      <c r="E38" s="232"/>
      <c r="F38" s="233"/>
      <c r="G38" s="234"/>
      <c r="H38" s="242" t="str">
        <f t="shared" si="10"/>
        <v/>
      </c>
      <c r="I38" s="243" t="str">
        <f t="shared" si="8"/>
        <v/>
      </c>
      <c r="J38" s="244" t="str">
        <f t="shared" si="9"/>
        <v/>
      </c>
      <c r="K38" s="154" t="str">
        <f>IF(SUM(H38:I38)&gt;0,IF(OR(H38&gt;=6,I38&gt;=6)=TRUE,"可","否"),"")</f>
        <v/>
      </c>
    </row>
    <row r="39" spans="2:11">
      <c r="B39" s="438"/>
      <c r="C39" s="236"/>
      <c r="D39" s="235"/>
      <c r="E39" s="236"/>
      <c r="F39" s="237"/>
      <c r="G39" s="238"/>
      <c r="H39" s="245" t="str">
        <f t="shared" si="10"/>
        <v/>
      </c>
      <c r="I39" s="246" t="str">
        <f t="shared" si="8"/>
        <v/>
      </c>
      <c r="J39" s="247" t="str">
        <f t="shared" si="9"/>
        <v/>
      </c>
      <c r="K39" s="155" t="str">
        <f>IF(SUM(H39:I39)&gt;0,IF(OR(H39&gt;=6,I39&gt;=6)=TRUE,"可","否"),"")</f>
        <v/>
      </c>
    </row>
    <row r="40" spans="2:11">
      <c r="C40" s="137" t="s">
        <v>246</v>
      </c>
    </row>
  </sheetData>
  <sheetProtection algorithmName="SHA-512" hashValue="dltPazpPfCaa1or4dPYXgnTRsR6WczRiKjZfM57MWnyAvvb6C0XMCvztC1WJmb7i7N8Xl9ubYbv+YtTZb9LGug==" saltValue="d0YaYeRSqEZCnvIFHmTPfA==" spinCount="100000" sheet="1" objects="1" scenarios="1"/>
  <mergeCells count="19">
    <mergeCell ref="F25:G25"/>
    <mergeCell ref="H25:J25"/>
    <mergeCell ref="K25:K26"/>
    <mergeCell ref="B27:B30"/>
    <mergeCell ref="B31:B34"/>
    <mergeCell ref="C25:C26"/>
    <mergeCell ref="D25:E25"/>
    <mergeCell ref="B35:B39"/>
    <mergeCell ref="B10:B13"/>
    <mergeCell ref="B14:B17"/>
    <mergeCell ref="B18:B22"/>
    <mergeCell ref="B25:B26"/>
    <mergeCell ref="A3:J3"/>
    <mergeCell ref="A4:J4"/>
    <mergeCell ref="B8:B9"/>
    <mergeCell ref="C8:C9"/>
    <mergeCell ref="D8:E8"/>
    <mergeCell ref="F8:G8"/>
    <mergeCell ref="H8:J8"/>
  </mergeCells>
  <phoneticPr fontId="5"/>
  <pageMargins left="0.9055118110236221" right="0.11811023622047245" top="0.55118110236220474"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60" zoomScaleNormal="100" workbookViewId="0">
      <selection activeCell="L31" sqref="L31:L32"/>
    </sheetView>
  </sheetViews>
  <sheetFormatPr defaultRowHeight="18"/>
  <cols>
    <col min="1" max="1" width="3.19921875" style="157" customWidth="1"/>
    <col min="2" max="2" width="8.5" style="157" customWidth="1"/>
    <col min="3" max="3" width="9" style="157" customWidth="1"/>
    <col min="4" max="4" width="8.796875" style="157"/>
    <col min="5" max="17" width="7.59765625" style="157" customWidth="1"/>
    <col min="18" max="16384" width="8.796875" style="157"/>
  </cols>
  <sheetData>
    <row r="1" spans="1:17">
      <c r="A1" s="156" t="s">
        <v>162</v>
      </c>
    </row>
    <row r="2" spans="1:17" ht="22.2">
      <c r="A2" s="444" t="s">
        <v>163</v>
      </c>
      <c r="B2" s="444"/>
      <c r="C2" s="444"/>
      <c r="D2" s="444"/>
      <c r="E2" s="444"/>
      <c r="F2" s="444"/>
      <c r="G2" s="444"/>
      <c r="H2" s="444"/>
      <c r="I2" s="444"/>
      <c r="J2" s="444"/>
      <c r="K2" s="444"/>
      <c r="L2" s="444"/>
      <c r="M2" s="444"/>
      <c r="N2" s="444"/>
      <c r="O2" s="444"/>
      <c r="P2" s="444"/>
      <c r="Q2" s="444"/>
    </row>
    <row r="3" spans="1:17" ht="22.2">
      <c r="A3" s="444" t="s">
        <v>164</v>
      </c>
      <c r="B3" s="444"/>
      <c r="C3" s="444"/>
      <c r="D3" s="444"/>
      <c r="E3" s="444"/>
      <c r="F3" s="444"/>
      <c r="G3" s="444"/>
      <c r="H3" s="444"/>
      <c r="I3" s="444"/>
      <c r="J3" s="444"/>
      <c r="K3" s="444"/>
      <c r="L3" s="444"/>
      <c r="M3" s="444"/>
      <c r="N3" s="444"/>
      <c r="O3" s="444"/>
      <c r="P3" s="444"/>
      <c r="Q3" s="444"/>
    </row>
    <row r="5" spans="1:17">
      <c r="A5" s="445"/>
      <c r="B5" s="446"/>
      <c r="C5" s="446"/>
      <c r="D5" s="158" t="s">
        <v>165</v>
      </c>
      <c r="E5" s="159" t="s">
        <v>166</v>
      </c>
      <c r="F5" s="160" t="s">
        <v>167</v>
      </c>
      <c r="G5" s="160" t="s">
        <v>168</v>
      </c>
      <c r="H5" s="160" t="s">
        <v>169</v>
      </c>
      <c r="I5" s="160" t="s">
        <v>170</v>
      </c>
      <c r="J5" s="160" t="s">
        <v>171</v>
      </c>
      <c r="K5" s="160" t="s">
        <v>172</v>
      </c>
      <c r="L5" s="160" t="s">
        <v>173</v>
      </c>
      <c r="M5" s="160" t="s">
        <v>174</v>
      </c>
      <c r="N5" s="160" t="s">
        <v>175</v>
      </c>
      <c r="O5" s="160" t="s">
        <v>176</v>
      </c>
      <c r="P5" s="161" t="s">
        <v>177</v>
      </c>
      <c r="Q5" s="162" t="s">
        <v>178</v>
      </c>
    </row>
    <row r="6" spans="1:17" ht="18.75" customHeight="1">
      <c r="A6" s="447" t="s">
        <v>179</v>
      </c>
      <c r="B6" s="450" t="s">
        <v>180</v>
      </c>
      <c r="C6" s="450"/>
      <c r="D6" s="163" t="s">
        <v>181</v>
      </c>
      <c r="E6" s="248"/>
      <c r="F6" s="249"/>
      <c r="G6" s="249"/>
      <c r="H6" s="249"/>
      <c r="I6" s="249"/>
      <c r="J6" s="249"/>
      <c r="K6" s="249"/>
      <c r="L6" s="249"/>
      <c r="M6" s="249"/>
      <c r="N6" s="249"/>
      <c r="O6" s="249"/>
      <c r="P6" s="250"/>
      <c r="Q6" s="164">
        <f>SUM(E6:P6)</f>
        <v>0</v>
      </c>
    </row>
    <row r="7" spans="1:17">
      <c r="A7" s="448"/>
      <c r="B7" s="451" t="s">
        <v>182</v>
      </c>
      <c r="C7" s="451"/>
      <c r="D7" s="165" t="s">
        <v>181</v>
      </c>
      <c r="E7" s="251"/>
      <c r="F7" s="252"/>
      <c r="G7" s="252"/>
      <c r="H7" s="252"/>
      <c r="I7" s="252"/>
      <c r="J7" s="252"/>
      <c r="K7" s="252"/>
      <c r="L7" s="252"/>
      <c r="M7" s="252"/>
      <c r="N7" s="252"/>
      <c r="O7" s="252"/>
      <c r="P7" s="253"/>
      <c r="Q7" s="166">
        <f>SUM(E7:P7)</f>
        <v>0</v>
      </c>
    </row>
    <row r="8" spans="1:17">
      <c r="A8" s="448"/>
      <c r="B8" s="451" t="s">
        <v>183</v>
      </c>
      <c r="C8" s="451"/>
      <c r="D8" s="165" t="s">
        <v>181</v>
      </c>
      <c r="E8" s="251"/>
      <c r="F8" s="252"/>
      <c r="G8" s="252"/>
      <c r="H8" s="252"/>
      <c r="I8" s="252"/>
      <c r="J8" s="252"/>
      <c r="K8" s="252"/>
      <c r="L8" s="252"/>
      <c r="M8" s="252"/>
      <c r="N8" s="252"/>
      <c r="O8" s="252"/>
      <c r="P8" s="253"/>
      <c r="Q8" s="166">
        <f t="shared" ref="Q8:Q9" si="0">SUM(E8:P8)</f>
        <v>0</v>
      </c>
    </row>
    <row r="9" spans="1:17">
      <c r="A9" s="448"/>
      <c r="B9" s="451" t="s">
        <v>184</v>
      </c>
      <c r="C9" s="451"/>
      <c r="D9" s="165" t="s">
        <v>181</v>
      </c>
      <c r="E9" s="251"/>
      <c r="F9" s="252"/>
      <c r="G9" s="252"/>
      <c r="H9" s="252"/>
      <c r="I9" s="252"/>
      <c r="J9" s="252"/>
      <c r="K9" s="252"/>
      <c r="L9" s="252"/>
      <c r="M9" s="252"/>
      <c r="N9" s="252"/>
      <c r="O9" s="252"/>
      <c r="P9" s="253"/>
      <c r="Q9" s="166">
        <f t="shared" si="0"/>
        <v>0</v>
      </c>
    </row>
    <row r="10" spans="1:17">
      <c r="A10" s="449"/>
      <c r="B10" s="452" t="s">
        <v>178</v>
      </c>
      <c r="C10" s="452"/>
      <c r="D10" s="167" t="s">
        <v>181</v>
      </c>
      <c r="E10" s="168">
        <f>SUM(E6:E9)</f>
        <v>0</v>
      </c>
      <c r="F10" s="169">
        <f>SUM(F6:F9)</f>
        <v>0</v>
      </c>
      <c r="G10" s="169">
        <f t="shared" ref="G10:P10" si="1">SUM(G6:G9)</f>
        <v>0</v>
      </c>
      <c r="H10" s="169">
        <f t="shared" si="1"/>
        <v>0</v>
      </c>
      <c r="I10" s="169">
        <f t="shared" si="1"/>
        <v>0</v>
      </c>
      <c r="J10" s="169">
        <f t="shared" si="1"/>
        <v>0</v>
      </c>
      <c r="K10" s="169">
        <f t="shared" si="1"/>
        <v>0</v>
      </c>
      <c r="L10" s="169">
        <f t="shared" si="1"/>
        <v>0</v>
      </c>
      <c r="M10" s="169">
        <f t="shared" si="1"/>
        <v>0</v>
      </c>
      <c r="N10" s="169">
        <f t="shared" si="1"/>
        <v>0</v>
      </c>
      <c r="O10" s="169">
        <f t="shared" si="1"/>
        <v>0</v>
      </c>
      <c r="P10" s="170">
        <f t="shared" si="1"/>
        <v>0</v>
      </c>
      <c r="Q10" s="171">
        <f>SUM(Q6:Q9)</f>
        <v>0</v>
      </c>
    </row>
    <row r="11" spans="1:17">
      <c r="A11" s="172"/>
      <c r="B11" s="173" t="s">
        <v>185</v>
      </c>
      <c r="C11" s="160"/>
      <c r="D11" s="158"/>
      <c r="E11" s="159" t="s">
        <v>166</v>
      </c>
      <c r="F11" s="160" t="s">
        <v>167</v>
      </c>
      <c r="G11" s="160" t="s">
        <v>168</v>
      </c>
      <c r="H11" s="160" t="s">
        <v>169</v>
      </c>
      <c r="I11" s="160" t="s">
        <v>170</v>
      </c>
      <c r="J11" s="160" t="s">
        <v>171</v>
      </c>
      <c r="K11" s="160" t="s">
        <v>172</v>
      </c>
      <c r="L11" s="160" t="s">
        <v>173</v>
      </c>
      <c r="M11" s="160" t="s">
        <v>174</v>
      </c>
      <c r="N11" s="160" t="s">
        <v>175</v>
      </c>
      <c r="O11" s="160" t="s">
        <v>176</v>
      </c>
      <c r="P11" s="161" t="s">
        <v>177</v>
      </c>
      <c r="Q11" s="162" t="s">
        <v>178</v>
      </c>
    </row>
    <row r="12" spans="1:17">
      <c r="A12" s="456" t="s">
        <v>186</v>
      </c>
      <c r="B12" s="458" t="s">
        <v>187</v>
      </c>
      <c r="C12" s="174" t="s">
        <v>188</v>
      </c>
      <c r="D12" s="175" t="s">
        <v>189</v>
      </c>
      <c r="E12" s="254"/>
      <c r="F12" s="255"/>
      <c r="G12" s="255"/>
      <c r="H12" s="255"/>
      <c r="I12" s="255"/>
      <c r="J12" s="255"/>
      <c r="K12" s="255"/>
      <c r="L12" s="255"/>
      <c r="M12" s="255"/>
      <c r="N12" s="255"/>
      <c r="O12" s="255"/>
      <c r="P12" s="256"/>
      <c r="Q12" s="176">
        <f>SUM(E12:P12)</f>
        <v>0</v>
      </c>
    </row>
    <row r="13" spans="1:17">
      <c r="A13" s="448"/>
      <c r="B13" s="459"/>
      <c r="C13" s="177" t="s">
        <v>190</v>
      </c>
      <c r="D13" s="165" t="s">
        <v>181</v>
      </c>
      <c r="E13" s="251"/>
      <c r="F13" s="252"/>
      <c r="G13" s="252"/>
      <c r="H13" s="252"/>
      <c r="I13" s="252"/>
      <c r="J13" s="252"/>
      <c r="K13" s="252"/>
      <c r="L13" s="252"/>
      <c r="M13" s="252"/>
      <c r="N13" s="252"/>
      <c r="O13" s="252"/>
      <c r="P13" s="253"/>
      <c r="Q13" s="166">
        <f>SUM(E13:P13)</f>
        <v>0</v>
      </c>
    </row>
    <row r="14" spans="1:17">
      <c r="A14" s="448"/>
      <c r="B14" s="459" t="s">
        <v>191</v>
      </c>
      <c r="C14" s="178" t="s">
        <v>188</v>
      </c>
      <c r="D14" s="165" t="s">
        <v>189</v>
      </c>
      <c r="E14" s="257"/>
      <c r="F14" s="258"/>
      <c r="G14" s="258"/>
      <c r="H14" s="258"/>
      <c r="I14" s="258"/>
      <c r="J14" s="258"/>
      <c r="K14" s="258"/>
      <c r="L14" s="258"/>
      <c r="M14" s="258"/>
      <c r="N14" s="258"/>
      <c r="O14" s="258"/>
      <c r="P14" s="259"/>
      <c r="Q14" s="179">
        <f t="shared" ref="Q14:Q23" si="2">SUM(E14:P14)</f>
        <v>0</v>
      </c>
    </row>
    <row r="15" spans="1:17">
      <c r="A15" s="448"/>
      <c r="B15" s="459"/>
      <c r="C15" s="177" t="s">
        <v>190</v>
      </c>
      <c r="D15" s="165" t="s">
        <v>181</v>
      </c>
      <c r="E15" s="251"/>
      <c r="F15" s="252"/>
      <c r="G15" s="252"/>
      <c r="H15" s="252"/>
      <c r="I15" s="252"/>
      <c r="J15" s="252"/>
      <c r="K15" s="252"/>
      <c r="L15" s="252"/>
      <c r="M15" s="252"/>
      <c r="N15" s="252"/>
      <c r="O15" s="252"/>
      <c r="P15" s="253"/>
      <c r="Q15" s="166">
        <f t="shared" si="2"/>
        <v>0</v>
      </c>
    </row>
    <row r="16" spans="1:17">
      <c r="A16" s="448"/>
      <c r="B16" s="459" t="s">
        <v>192</v>
      </c>
      <c r="C16" s="178" t="s">
        <v>188</v>
      </c>
      <c r="D16" s="165" t="s">
        <v>189</v>
      </c>
      <c r="E16" s="257"/>
      <c r="F16" s="258"/>
      <c r="G16" s="258"/>
      <c r="H16" s="258"/>
      <c r="I16" s="258"/>
      <c r="J16" s="258"/>
      <c r="K16" s="258"/>
      <c r="L16" s="258"/>
      <c r="M16" s="258"/>
      <c r="N16" s="258"/>
      <c r="O16" s="258"/>
      <c r="P16" s="259"/>
      <c r="Q16" s="179">
        <f t="shared" si="2"/>
        <v>0</v>
      </c>
    </row>
    <row r="17" spans="1:17">
      <c r="A17" s="448"/>
      <c r="B17" s="459"/>
      <c r="C17" s="177" t="s">
        <v>190</v>
      </c>
      <c r="D17" s="165" t="s">
        <v>181</v>
      </c>
      <c r="E17" s="251"/>
      <c r="F17" s="252"/>
      <c r="G17" s="252"/>
      <c r="H17" s="252"/>
      <c r="I17" s="252"/>
      <c r="J17" s="252"/>
      <c r="K17" s="252"/>
      <c r="L17" s="252"/>
      <c r="M17" s="252"/>
      <c r="N17" s="252"/>
      <c r="O17" s="252"/>
      <c r="P17" s="253"/>
      <c r="Q17" s="166">
        <f t="shared" si="2"/>
        <v>0</v>
      </c>
    </row>
    <row r="18" spans="1:17">
      <c r="A18" s="448"/>
      <c r="B18" s="459" t="s">
        <v>193</v>
      </c>
      <c r="C18" s="178" t="s">
        <v>188</v>
      </c>
      <c r="D18" s="165" t="s">
        <v>189</v>
      </c>
      <c r="E18" s="257"/>
      <c r="F18" s="258"/>
      <c r="G18" s="258"/>
      <c r="H18" s="258"/>
      <c r="I18" s="258"/>
      <c r="J18" s="258"/>
      <c r="K18" s="258"/>
      <c r="L18" s="258"/>
      <c r="M18" s="258"/>
      <c r="N18" s="258"/>
      <c r="O18" s="258"/>
      <c r="P18" s="259"/>
      <c r="Q18" s="179">
        <f t="shared" si="2"/>
        <v>0</v>
      </c>
    </row>
    <row r="19" spans="1:17">
      <c r="A19" s="448"/>
      <c r="B19" s="459"/>
      <c r="C19" s="177" t="s">
        <v>190</v>
      </c>
      <c r="D19" s="165" t="s">
        <v>181</v>
      </c>
      <c r="E19" s="251"/>
      <c r="F19" s="252"/>
      <c r="G19" s="252"/>
      <c r="H19" s="252"/>
      <c r="I19" s="252"/>
      <c r="J19" s="252"/>
      <c r="K19" s="252"/>
      <c r="L19" s="252"/>
      <c r="M19" s="252"/>
      <c r="N19" s="252"/>
      <c r="O19" s="252"/>
      <c r="P19" s="253"/>
      <c r="Q19" s="166">
        <f t="shared" si="2"/>
        <v>0</v>
      </c>
    </row>
    <row r="20" spans="1:17">
      <c r="A20" s="448"/>
      <c r="B20" s="459" t="s">
        <v>194</v>
      </c>
      <c r="C20" s="178" t="s">
        <v>188</v>
      </c>
      <c r="D20" s="165" t="s">
        <v>189</v>
      </c>
      <c r="E20" s="257"/>
      <c r="F20" s="258"/>
      <c r="G20" s="258"/>
      <c r="H20" s="258"/>
      <c r="I20" s="258"/>
      <c r="J20" s="258"/>
      <c r="K20" s="258"/>
      <c r="L20" s="258"/>
      <c r="M20" s="258"/>
      <c r="N20" s="258"/>
      <c r="O20" s="258"/>
      <c r="P20" s="259"/>
      <c r="Q20" s="179">
        <f t="shared" si="2"/>
        <v>0</v>
      </c>
    </row>
    <row r="21" spans="1:17">
      <c r="A21" s="448"/>
      <c r="B21" s="459"/>
      <c r="C21" s="177" t="s">
        <v>190</v>
      </c>
      <c r="D21" s="165" t="s">
        <v>181</v>
      </c>
      <c r="E21" s="251"/>
      <c r="F21" s="252"/>
      <c r="G21" s="252"/>
      <c r="H21" s="252"/>
      <c r="I21" s="252"/>
      <c r="J21" s="252"/>
      <c r="K21" s="252"/>
      <c r="L21" s="252"/>
      <c r="M21" s="252"/>
      <c r="N21" s="252"/>
      <c r="O21" s="252"/>
      <c r="P21" s="253"/>
      <c r="Q21" s="166">
        <f t="shared" si="2"/>
        <v>0</v>
      </c>
    </row>
    <row r="22" spans="1:17">
      <c r="A22" s="448"/>
      <c r="B22" s="459" t="s">
        <v>195</v>
      </c>
      <c r="C22" s="178" t="s">
        <v>188</v>
      </c>
      <c r="D22" s="165" t="s">
        <v>189</v>
      </c>
      <c r="E22" s="257"/>
      <c r="F22" s="258"/>
      <c r="G22" s="258"/>
      <c r="H22" s="258"/>
      <c r="I22" s="258"/>
      <c r="J22" s="258"/>
      <c r="K22" s="258"/>
      <c r="L22" s="258"/>
      <c r="M22" s="258"/>
      <c r="N22" s="258"/>
      <c r="O22" s="258"/>
      <c r="P22" s="259"/>
      <c r="Q22" s="179">
        <f t="shared" si="2"/>
        <v>0</v>
      </c>
    </row>
    <row r="23" spans="1:17">
      <c r="A23" s="448"/>
      <c r="B23" s="459"/>
      <c r="C23" s="177" t="s">
        <v>190</v>
      </c>
      <c r="D23" s="165" t="s">
        <v>181</v>
      </c>
      <c r="E23" s="251"/>
      <c r="F23" s="252"/>
      <c r="G23" s="252"/>
      <c r="H23" s="252"/>
      <c r="I23" s="252"/>
      <c r="J23" s="252"/>
      <c r="K23" s="252"/>
      <c r="L23" s="252"/>
      <c r="M23" s="252"/>
      <c r="N23" s="252"/>
      <c r="O23" s="252"/>
      <c r="P23" s="253"/>
      <c r="Q23" s="166">
        <f t="shared" si="2"/>
        <v>0</v>
      </c>
    </row>
    <row r="24" spans="1:17">
      <c r="A24" s="457"/>
      <c r="B24" s="180" t="s">
        <v>178</v>
      </c>
      <c r="C24" s="181" t="s">
        <v>190</v>
      </c>
      <c r="D24" s="182" t="s">
        <v>181</v>
      </c>
      <c r="E24" s="183">
        <f>SUM(E13,E15,E17,E19,E21,E23)</f>
        <v>0</v>
      </c>
      <c r="F24" s="184">
        <f>SUM(F13,F15,F17,F19,F21,F23)</f>
        <v>0</v>
      </c>
      <c r="G24" s="184">
        <f t="shared" ref="G24:P24" si="3">SUM(G13,G15,G17,G19,G21,G23)</f>
        <v>0</v>
      </c>
      <c r="H24" s="184">
        <f t="shared" si="3"/>
        <v>0</v>
      </c>
      <c r="I24" s="184">
        <f t="shared" si="3"/>
        <v>0</v>
      </c>
      <c r="J24" s="184">
        <f t="shared" si="3"/>
        <v>0</v>
      </c>
      <c r="K24" s="184">
        <f t="shared" si="3"/>
        <v>0</v>
      </c>
      <c r="L24" s="184">
        <f t="shared" si="3"/>
        <v>0</v>
      </c>
      <c r="M24" s="184">
        <f t="shared" si="3"/>
        <v>0</v>
      </c>
      <c r="N24" s="184">
        <f t="shared" si="3"/>
        <v>0</v>
      </c>
      <c r="O24" s="184">
        <f t="shared" si="3"/>
        <v>0</v>
      </c>
      <c r="P24" s="185">
        <f t="shared" si="3"/>
        <v>0</v>
      </c>
      <c r="Q24" s="186">
        <f>SUM(Q13,Q15,Q17,Q19,Q21,Q23)</f>
        <v>0</v>
      </c>
    </row>
    <row r="25" spans="1:17">
      <c r="A25" s="453" t="s">
        <v>196</v>
      </c>
      <c r="B25" s="454"/>
      <c r="C25" s="454"/>
      <c r="D25" s="455"/>
      <c r="E25" s="187" t="str">
        <f>IF(E10=0,"",IF(E10&gt;=E24,"達成","未達"))</f>
        <v/>
      </c>
      <c r="F25" s="180" t="str">
        <f>IF(F10=0,"",IF(F10&gt;=F24,"達成","未達"))</f>
        <v/>
      </c>
      <c r="G25" s="180" t="str">
        <f t="shared" ref="G25:P25" si="4">IF(G10=0,"",IF(G10&gt;=G24,"達成","未達"))</f>
        <v/>
      </c>
      <c r="H25" s="180" t="str">
        <f t="shared" si="4"/>
        <v/>
      </c>
      <c r="I25" s="180" t="str">
        <f t="shared" si="4"/>
        <v/>
      </c>
      <c r="J25" s="180" t="str">
        <f t="shared" si="4"/>
        <v/>
      </c>
      <c r="K25" s="180" t="str">
        <f t="shared" si="4"/>
        <v/>
      </c>
      <c r="L25" s="180" t="str">
        <f t="shared" si="4"/>
        <v/>
      </c>
      <c r="M25" s="180" t="str">
        <f t="shared" si="4"/>
        <v/>
      </c>
      <c r="N25" s="180" t="str">
        <f t="shared" si="4"/>
        <v/>
      </c>
      <c r="O25" s="180" t="str">
        <f t="shared" si="4"/>
        <v/>
      </c>
      <c r="P25" s="180" t="str">
        <f t="shared" si="4"/>
        <v/>
      </c>
      <c r="Q25" s="188" t="str">
        <f>IF(Q10=0,"",IF(Q10&gt;=Q24,"達成","未達"))</f>
        <v/>
      </c>
    </row>
    <row r="26" spans="1:17">
      <c r="A26" s="157" t="s">
        <v>246</v>
      </c>
    </row>
  </sheetData>
  <sheetProtection algorithmName="SHA-512" hashValue="rItkIK6WMRpRUJRRAKjk7paaZcLl5zpKamcAeqmbQz8PhcwIwACJEblq1xXojeOJmD9MneQF9Y1HLLcgetkX+w==" saltValue="m/5pLyhfjGYJ+XKoYAkbkg==" spinCount="100000" sheet="1" objects="1" scenarios="1"/>
  <mergeCells count="17">
    <mergeCell ref="A25:D25"/>
    <mergeCell ref="A12:A24"/>
    <mergeCell ref="B12:B13"/>
    <mergeCell ref="B14:B15"/>
    <mergeCell ref="B16:B17"/>
    <mergeCell ref="B18:B19"/>
    <mergeCell ref="B20:B21"/>
    <mergeCell ref="B22:B23"/>
    <mergeCell ref="A2:Q2"/>
    <mergeCell ref="A3:Q3"/>
    <mergeCell ref="A5:C5"/>
    <mergeCell ref="A6:A10"/>
    <mergeCell ref="B6:C6"/>
    <mergeCell ref="B7:C7"/>
    <mergeCell ref="B8:C8"/>
    <mergeCell ref="B9:C9"/>
    <mergeCell ref="B10:C10"/>
  </mergeCells>
  <phoneticPr fontId="5"/>
  <pageMargins left="0.31496062992125984" right="0.11811023622047245" top="0.94488188976377963"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BreakPreview" zoomScale="60" zoomScaleNormal="100" workbookViewId="0">
      <selection activeCell="T48" sqref="T48"/>
    </sheetView>
  </sheetViews>
  <sheetFormatPr defaultRowHeight="18"/>
  <cols>
    <col min="1" max="1" width="3.19921875" style="157" customWidth="1"/>
    <col min="2" max="2" width="5.59765625" style="157" customWidth="1"/>
    <col min="3" max="4" width="5.19921875" style="157" customWidth="1"/>
    <col min="5" max="5" width="8.796875" style="157"/>
    <col min="6" max="18" width="7.59765625" style="157" customWidth="1"/>
    <col min="19" max="16384" width="8.796875" style="157"/>
  </cols>
  <sheetData>
    <row r="1" spans="1:18">
      <c r="A1" s="157" t="s">
        <v>197</v>
      </c>
    </row>
    <row r="2" spans="1:18" ht="22.2">
      <c r="A2" s="444" t="s">
        <v>198</v>
      </c>
      <c r="B2" s="444"/>
      <c r="C2" s="444"/>
      <c r="D2" s="444"/>
      <c r="E2" s="444"/>
      <c r="F2" s="444"/>
      <c r="G2" s="444"/>
      <c r="H2" s="444"/>
      <c r="I2" s="444"/>
      <c r="J2" s="444"/>
      <c r="K2" s="444"/>
      <c r="L2" s="444"/>
      <c r="M2" s="444"/>
      <c r="N2" s="444"/>
      <c r="O2" s="444"/>
      <c r="P2" s="444"/>
      <c r="Q2" s="444"/>
      <c r="R2" s="444"/>
    </row>
    <row r="3" spans="1:18" ht="22.2">
      <c r="A3" s="444" t="s">
        <v>199</v>
      </c>
      <c r="B3" s="444"/>
      <c r="C3" s="444"/>
      <c r="D3" s="444"/>
      <c r="E3" s="444"/>
      <c r="F3" s="444"/>
      <c r="G3" s="444"/>
      <c r="H3" s="444"/>
      <c r="I3" s="444"/>
      <c r="J3" s="444"/>
      <c r="K3" s="444"/>
      <c r="L3" s="444"/>
      <c r="M3" s="444"/>
      <c r="N3" s="444"/>
      <c r="O3" s="444"/>
      <c r="P3" s="444"/>
      <c r="Q3" s="444"/>
      <c r="R3" s="444"/>
    </row>
    <row r="5" spans="1:18">
      <c r="A5" s="460" t="s">
        <v>185</v>
      </c>
      <c r="B5" s="461"/>
      <c r="C5" s="462" t="s">
        <v>200</v>
      </c>
      <c r="D5" s="463"/>
      <c r="E5" s="158" t="s">
        <v>165</v>
      </c>
      <c r="F5" s="159" t="s">
        <v>166</v>
      </c>
      <c r="G5" s="160" t="s">
        <v>167</v>
      </c>
      <c r="H5" s="160" t="s">
        <v>168</v>
      </c>
      <c r="I5" s="160" t="s">
        <v>169</v>
      </c>
      <c r="J5" s="160" t="s">
        <v>170</v>
      </c>
      <c r="K5" s="160" t="s">
        <v>171</v>
      </c>
      <c r="L5" s="160" t="s">
        <v>172</v>
      </c>
      <c r="M5" s="160" t="s">
        <v>173</v>
      </c>
      <c r="N5" s="160" t="s">
        <v>174</v>
      </c>
      <c r="O5" s="160" t="s">
        <v>175</v>
      </c>
      <c r="P5" s="160" t="s">
        <v>176</v>
      </c>
      <c r="Q5" s="161" t="s">
        <v>177</v>
      </c>
      <c r="R5" s="162" t="s">
        <v>178</v>
      </c>
    </row>
    <row r="6" spans="1:18">
      <c r="A6" s="464" t="s">
        <v>187</v>
      </c>
      <c r="B6" s="465"/>
      <c r="C6" s="468" t="s">
        <v>201</v>
      </c>
      <c r="D6" s="469"/>
      <c r="E6" s="175" t="s">
        <v>181</v>
      </c>
      <c r="F6" s="260"/>
      <c r="G6" s="260"/>
      <c r="H6" s="260"/>
      <c r="I6" s="260"/>
      <c r="J6" s="260"/>
      <c r="K6" s="260"/>
      <c r="L6" s="260"/>
      <c r="M6" s="260"/>
      <c r="N6" s="260"/>
      <c r="O6" s="260"/>
      <c r="P6" s="260"/>
      <c r="Q6" s="261"/>
      <c r="R6" s="189">
        <f>SUM(F6:Q6)</f>
        <v>0</v>
      </c>
    </row>
    <row r="7" spans="1:18">
      <c r="A7" s="466"/>
      <c r="B7" s="467"/>
      <c r="C7" s="470" t="s">
        <v>202</v>
      </c>
      <c r="D7" s="471"/>
      <c r="E7" s="165" t="s">
        <v>181</v>
      </c>
      <c r="F7" s="251"/>
      <c r="G7" s="251"/>
      <c r="H7" s="251"/>
      <c r="I7" s="251"/>
      <c r="J7" s="251"/>
      <c r="K7" s="251"/>
      <c r="L7" s="251"/>
      <c r="M7" s="251"/>
      <c r="N7" s="251"/>
      <c r="O7" s="251"/>
      <c r="P7" s="251"/>
      <c r="Q7" s="262"/>
      <c r="R7" s="166">
        <f t="shared" ref="R7:R17" si="0">SUM(F7:Q7)</f>
        <v>0</v>
      </c>
    </row>
    <row r="8" spans="1:18">
      <c r="A8" s="464" t="s">
        <v>191</v>
      </c>
      <c r="B8" s="465"/>
      <c r="C8" s="468" t="s">
        <v>201</v>
      </c>
      <c r="D8" s="469"/>
      <c r="E8" s="175" t="s">
        <v>181</v>
      </c>
      <c r="F8" s="260"/>
      <c r="G8" s="260"/>
      <c r="H8" s="260"/>
      <c r="I8" s="260"/>
      <c r="J8" s="260"/>
      <c r="K8" s="260"/>
      <c r="L8" s="260"/>
      <c r="M8" s="260"/>
      <c r="N8" s="260"/>
      <c r="O8" s="260"/>
      <c r="P8" s="260"/>
      <c r="Q8" s="261"/>
      <c r="R8" s="189">
        <f t="shared" si="0"/>
        <v>0</v>
      </c>
    </row>
    <row r="9" spans="1:18">
      <c r="A9" s="466"/>
      <c r="B9" s="467"/>
      <c r="C9" s="470" t="s">
        <v>202</v>
      </c>
      <c r="D9" s="471"/>
      <c r="E9" s="165" t="s">
        <v>181</v>
      </c>
      <c r="F9" s="251"/>
      <c r="G9" s="251"/>
      <c r="H9" s="251"/>
      <c r="I9" s="251"/>
      <c r="J9" s="251"/>
      <c r="K9" s="251"/>
      <c r="L9" s="251"/>
      <c r="M9" s="251"/>
      <c r="N9" s="251"/>
      <c r="O9" s="251"/>
      <c r="P9" s="251"/>
      <c r="Q9" s="262"/>
      <c r="R9" s="166">
        <f t="shared" si="0"/>
        <v>0</v>
      </c>
    </row>
    <row r="10" spans="1:18">
      <c r="A10" s="464" t="s">
        <v>192</v>
      </c>
      <c r="B10" s="465"/>
      <c r="C10" s="468" t="s">
        <v>201</v>
      </c>
      <c r="D10" s="469"/>
      <c r="E10" s="175" t="s">
        <v>181</v>
      </c>
      <c r="F10" s="260"/>
      <c r="G10" s="260"/>
      <c r="H10" s="260"/>
      <c r="I10" s="260"/>
      <c r="J10" s="260"/>
      <c r="K10" s="260"/>
      <c r="L10" s="260"/>
      <c r="M10" s="260"/>
      <c r="N10" s="260"/>
      <c r="O10" s="260"/>
      <c r="P10" s="260"/>
      <c r="Q10" s="261"/>
      <c r="R10" s="189">
        <f t="shared" si="0"/>
        <v>0</v>
      </c>
    </row>
    <row r="11" spans="1:18">
      <c r="A11" s="466"/>
      <c r="B11" s="467"/>
      <c r="C11" s="470" t="s">
        <v>202</v>
      </c>
      <c r="D11" s="471"/>
      <c r="E11" s="165" t="s">
        <v>181</v>
      </c>
      <c r="F11" s="251"/>
      <c r="G11" s="251"/>
      <c r="H11" s="251"/>
      <c r="I11" s="251"/>
      <c r="J11" s="251"/>
      <c r="K11" s="251"/>
      <c r="L11" s="251"/>
      <c r="M11" s="251"/>
      <c r="N11" s="251"/>
      <c r="O11" s="251"/>
      <c r="P11" s="251"/>
      <c r="Q11" s="262"/>
      <c r="R11" s="166">
        <f t="shared" si="0"/>
        <v>0</v>
      </c>
    </row>
    <row r="12" spans="1:18">
      <c r="A12" s="464" t="s">
        <v>193</v>
      </c>
      <c r="B12" s="465"/>
      <c r="C12" s="468" t="s">
        <v>201</v>
      </c>
      <c r="D12" s="469"/>
      <c r="E12" s="175" t="s">
        <v>181</v>
      </c>
      <c r="F12" s="260"/>
      <c r="G12" s="260"/>
      <c r="H12" s="260"/>
      <c r="I12" s="260"/>
      <c r="J12" s="260"/>
      <c r="K12" s="260"/>
      <c r="L12" s="260"/>
      <c r="M12" s="260"/>
      <c r="N12" s="260"/>
      <c r="O12" s="260"/>
      <c r="P12" s="260"/>
      <c r="Q12" s="261"/>
      <c r="R12" s="189">
        <f t="shared" si="0"/>
        <v>0</v>
      </c>
    </row>
    <row r="13" spans="1:18">
      <c r="A13" s="466"/>
      <c r="B13" s="467"/>
      <c r="C13" s="470" t="s">
        <v>202</v>
      </c>
      <c r="D13" s="471"/>
      <c r="E13" s="165" t="s">
        <v>181</v>
      </c>
      <c r="F13" s="251"/>
      <c r="G13" s="251"/>
      <c r="H13" s="251"/>
      <c r="I13" s="251"/>
      <c r="J13" s="251"/>
      <c r="K13" s="251"/>
      <c r="L13" s="251"/>
      <c r="M13" s="251"/>
      <c r="N13" s="251"/>
      <c r="O13" s="251"/>
      <c r="P13" s="251"/>
      <c r="Q13" s="262"/>
      <c r="R13" s="166">
        <f t="shared" si="0"/>
        <v>0</v>
      </c>
    </row>
    <row r="14" spans="1:18">
      <c r="A14" s="464" t="s">
        <v>194</v>
      </c>
      <c r="B14" s="465"/>
      <c r="C14" s="468" t="s">
        <v>201</v>
      </c>
      <c r="D14" s="469"/>
      <c r="E14" s="175" t="s">
        <v>181</v>
      </c>
      <c r="F14" s="260"/>
      <c r="G14" s="260"/>
      <c r="H14" s="260"/>
      <c r="I14" s="260"/>
      <c r="J14" s="260"/>
      <c r="K14" s="260"/>
      <c r="L14" s="260"/>
      <c r="M14" s="260"/>
      <c r="N14" s="260"/>
      <c r="O14" s="260"/>
      <c r="P14" s="260"/>
      <c r="Q14" s="261"/>
      <c r="R14" s="189">
        <f t="shared" si="0"/>
        <v>0</v>
      </c>
    </row>
    <row r="15" spans="1:18">
      <c r="A15" s="474"/>
      <c r="B15" s="475"/>
      <c r="C15" s="470" t="s">
        <v>202</v>
      </c>
      <c r="D15" s="471"/>
      <c r="E15" s="182" t="s">
        <v>181</v>
      </c>
      <c r="F15" s="263"/>
      <c r="G15" s="263"/>
      <c r="H15" s="263"/>
      <c r="I15" s="263"/>
      <c r="J15" s="263"/>
      <c r="K15" s="263"/>
      <c r="L15" s="263"/>
      <c r="M15" s="263"/>
      <c r="N15" s="263"/>
      <c r="O15" s="263"/>
      <c r="P15" s="263"/>
      <c r="Q15" s="264"/>
      <c r="R15" s="190">
        <f t="shared" si="0"/>
        <v>0</v>
      </c>
    </row>
    <row r="16" spans="1:18">
      <c r="A16" s="472" t="s">
        <v>195</v>
      </c>
      <c r="B16" s="473"/>
      <c r="C16" s="476" t="s">
        <v>201</v>
      </c>
      <c r="D16" s="477"/>
      <c r="E16" s="163" t="s">
        <v>181</v>
      </c>
      <c r="F16" s="248"/>
      <c r="G16" s="248"/>
      <c r="H16" s="248"/>
      <c r="I16" s="248"/>
      <c r="J16" s="248"/>
      <c r="K16" s="248"/>
      <c r="L16" s="248"/>
      <c r="M16" s="248"/>
      <c r="N16" s="248"/>
      <c r="O16" s="248"/>
      <c r="P16" s="248"/>
      <c r="Q16" s="265"/>
      <c r="R16" s="164">
        <f t="shared" si="0"/>
        <v>0</v>
      </c>
    </row>
    <row r="17" spans="1:18">
      <c r="A17" s="474"/>
      <c r="B17" s="475"/>
      <c r="C17" s="470" t="s">
        <v>202</v>
      </c>
      <c r="D17" s="471"/>
      <c r="E17" s="182" t="s">
        <v>181</v>
      </c>
      <c r="F17" s="263"/>
      <c r="G17" s="263"/>
      <c r="H17" s="263"/>
      <c r="I17" s="263"/>
      <c r="J17" s="263"/>
      <c r="K17" s="263"/>
      <c r="L17" s="263"/>
      <c r="M17" s="263"/>
      <c r="N17" s="263"/>
      <c r="O17" s="263"/>
      <c r="P17" s="263"/>
      <c r="Q17" s="264"/>
      <c r="R17" s="190">
        <f t="shared" si="0"/>
        <v>0</v>
      </c>
    </row>
    <row r="18" spans="1:18">
      <c r="A18" s="478" t="s">
        <v>203</v>
      </c>
      <c r="B18" s="479"/>
      <c r="C18" s="479"/>
      <c r="D18" s="191" t="s">
        <v>204</v>
      </c>
      <c r="E18" s="192" t="s">
        <v>11</v>
      </c>
      <c r="F18" s="193" t="str">
        <f>IF(SUM(F6:F7)=0,"",SUM(F6:F7)/'第3-3'!E13)</f>
        <v/>
      </c>
      <c r="G18" s="193" t="str">
        <f>IF(SUM(G6:G7)=0,"",SUM(G6:G7)/'第3-3'!F13)</f>
        <v/>
      </c>
      <c r="H18" s="193" t="str">
        <f>IF(SUM(H6:H7)=0,"",SUM(H6:H7)/'第3-3'!G13)</f>
        <v/>
      </c>
      <c r="I18" s="193" t="str">
        <f>IF(SUM(I6:I7)=0,"",SUM(I6:I7)/'第3-3'!H13)</f>
        <v/>
      </c>
      <c r="J18" s="193" t="str">
        <f>IF(SUM(J6:J7)=0,"",SUM(J6:J7)/'第3-3'!I13)</f>
        <v/>
      </c>
      <c r="K18" s="193" t="str">
        <f>IF(SUM(K6:K7)=0,"",SUM(K6:K7)/'第3-3'!J13)</f>
        <v/>
      </c>
      <c r="L18" s="193" t="str">
        <f>IF(SUM(L6:L7)=0,"",SUM(L6:L7)/'第3-3'!K13)</f>
        <v/>
      </c>
      <c r="M18" s="193" t="str">
        <f>IF(SUM(M6:M7)=0,"",SUM(M6:M7)/'第3-3'!L13)</f>
        <v/>
      </c>
      <c r="N18" s="193" t="str">
        <f>IF(SUM(N6:N7)=0,"",SUM(N6:N7)/'第3-3'!M13)</f>
        <v/>
      </c>
      <c r="O18" s="193" t="str">
        <f>IF(SUM(O6:O7)=0,"",SUM(O6:O7)/'第3-3'!N13)</f>
        <v/>
      </c>
      <c r="P18" s="193" t="str">
        <f>IF(SUM(P6:P7)=0,"",SUM(P6:P7)/'第3-3'!O13)</f>
        <v/>
      </c>
      <c r="Q18" s="194" t="str">
        <f>IF(SUM(Q6:Q7)=0,"",SUM(Q6:Q7)/'第3-3'!P13)</f>
        <v/>
      </c>
      <c r="R18" s="189" t="str">
        <f>IF(SUM(R6:R7)=0,"",SUM(R6:R7)/'第3-3'!Q13)</f>
        <v/>
      </c>
    </row>
    <row r="19" spans="1:18">
      <c r="A19" s="480"/>
      <c r="B19" s="481"/>
      <c r="C19" s="481"/>
      <c r="D19" s="195" t="s">
        <v>205</v>
      </c>
      <c r="E19" s="196" t="s">
        <v>206</v>
      </c>
      <c r="F19" s="197" t="str">
        <f>IF(SUM(F8:F9)=0,"",SUM(F8:F9)/'第3-3'!E15)</f>
        <v/>
      </c>
      <c r="G19" s="197" t="str">
        <f>IF(SUM(G8:G9)=0,"",SUM(G8:G9)/'第3-3'!F15)</f>
        <v/>
      </c>
      <c r="H19" s="197" t="str">
        <f>IF(SUM(H8:H9)=0,"",SUM(H8:H9)/'第3-3'!G15)</f>
        <v/>
      </c>
      <c r="I19" s="197" t="str">
        <f>IF(SUM(I8:I9)=0,"",SUM(I8:I9)/'第3-3'!H15)</f>
        <v/>
      </c>
      <c r="J19" s="197" t="str">
        <f>IF(SUM(J8:J9)=0,"",SUM(J8:J9)/'第3-3'!I15)</f>
        <v/>
      </c>
      <c r="K19" s="197" t="str">
        <f>IF(SUM(K8:K9)=0,"",SUM(K8:K9)/'第3-3'!J15)</f>
        <v/>
      </c>
      <c r="L19" s="197" t="str">
        <f>IF(SUM(L8:L9)=0,"",SUM(L8:L9)/'第3-3'!K15)</f>
        <v/>
      </c>
      <c r="M19" s="197" t="str">
        <f>IF(SUM(M8:M9)=0,"",SUM(M8:M9)/'第3-3'!L15)</f>
        <v/>
      </c>
      <c r="N19" s="197" t="str">
        <f>IF(SUM(N8:N9)=0,"",SUM(N8:N9)/'第3-3'!M15)</f>
        <v/>
      </c>
      <c r="O19" s="197" t="str">
        <f>IF(SUM(O8:O9)=0,"",SUM(O8:O9)/'第3-3'!N15)</f>
        <v/>
      </c>
      <c r="P19" s="197" t="str">
        <f>IF(SUM(P8:P9)=0,"",SUM(P8:P9)/'第3-3'!O15)</f>
        <v/>
      </c>
      <c r="Q19" s="198" t="str">
        <f>IF(SUM(Q8:Q9)=0,"",SUM(Q8:Q9)/'第3-3'!P15)</f>
        <v/>
      </c>
      <c r="R19" s="166" t="str">
        <f>IF(SUM(R8:R9)=0,"",SUM(R8:R9)/'第3-3'!Q15)</f>
        <v/>
      </c>
    </row>
    <row r="20" spans="1:18">
      <c r="A20" s="480"/>
      <c r="B20" s="481"/>
      <c r="C20" s="481"/>
      <c r="D20" s="195" t="s">
        <v>207</v>
      </c>
      <c r="E20" s="196" t="s">
        <v>206</v>
      </c>
      <c r="F20" s="197" t="str">
        <f>IF(SUM(F10:F11)=0,"",SUM(F10:F11)/'第3-3'!E17)</f>
        <v/>
      </c>
      <c r="G20" s="197" t="str">
        <f>IF(SUM(G10:G11)=0,"",SUM(G10:G11)/'第3-3'!F17)</f>
        <v/>
      </c>
      <c r="H20" s="197" t="str">
        <f>IF(SUM(H10:H11)=0,"",SUM(H10:H11)/'第3-3'!G17)</f>
        <v/>
      </c>
      <c r="I20" s="197" t="str">
        <f>IF(SUM(I10:I11)=0,"",SUM(I10:I11)/'第3-3'!H17)</f>
        <v/>
      </c>
      <c r="J20" s="197" t="str">
        <f>IF(SUM(J10:J11)=0,"",SUM(J10:J11)/'第3-3'!I17)</f>
        <v/>
      </c>
      <c r="K20" s="197" t="str">
        <f>IF(SUM(K10:K11)=0,"",SUM(K10:K11)/'第3-3'!J17)</f>
        <v/>
      </c>
      <c r="L20" s="197" t="str">
        <f>IF(SUM(L10:L11)=0,"",SUM(L10:L11)/'第3-3'!K17)</f>
        <v/>
      </c>
      <c r="M20" s="197" t="str">
        <f>IF(SUM(M10:M11)=0,"",SUM(M10:M11)/'第3-3'!L17)</f>
        <v/>
      </c>
      <c r="N20" s="197" t="str">
        <f>IF(SUM(N10:N11)=0,"",SUM(N10:N11)/'第3-3'!M17)</f>
        <v/>
      </c>
      <c r="O20" s="197" t="str">
        <f>IF(SUM(O10:O11)=0,"",SUM(O10:O11)/'第3-3'!N17)</f>
        <v/>
      </c>
      <c r="P20" s="197" t="str">
        <f>IF(SUM(P10:P11)=0,"",SUM(P10:P11)/'第3-3'!O17)</f>
        <v/>
      </c>
      <c r="Q20" s="198" t="str">
        <f>IF(SUM(Q10:Q11)=0,"",SUM(Q10:Q11)/'第3-3'!P17)</f>
        <v/>
      </c>
      <c r="R20" s="166" t="str">
        <f>IF(SUM(R10:R11)=0,"",SUM(R10:R11)/'第3-3'!Q17)</f>
        <v/>
      </c>
    </row>
    <row r="21" spans="1:18">
      <c r="A21" s="480"/>
      <c r="B21" s="481"/>
      <c r="C21" s="481"/>
      <c r="D21" s="195" t="s">
        <v>208</v>
      </c>
      <c r="E21" s="196" t="s">
        <v>206</v>
      </c>
      <c r="F21" s="197" t="str">
        <f>IF(SUM(F12:F13)=0,"",SUM(F12:F13)/'第3-3'!E19)</f>
        <v/>
      </c>
      <c r="G21" s="197" t="str">
        <f>IF(SUM(G12:G13)=0,"",SUM(G12:G13)/'第3-3'!F19)</f>
        <v/>
      </c>
      <c r="H21" s="197" t="str">
        <f>IF(SUM(H12:H13)=0,"",SUM(H12:H13)/'第3-3'!G19)</f>
        <v/>
      </c>
      <c r="I21" s="197" t="str">
        <f>IF(SUM(I12:I13)=0,"",SUM(I12:I13)/'第3-3'!H19)</f>
        <v/>
      </c>
      <c r="J21" s="197" t="str">
        <f>IF(SUM(J12:J13)=0,"",SUM(J12:J13)/'第3-3'!I19)</f>
        <v/>
      </c>
      <c r="K21" s="197" t="str">
        <f>IF(SUM(K12:K13)=0,"",SUM(K12:K13)/'第3-3'!J19)</f>
        <v/>
      </c>
      <c r="L21" s="197" t="str">
        <f>IF(SUM(L12:L13)=0,"",SUM(L12:L13)/'第3-3'!K19)</f>
        <v/>
      </c>
      <c r="M21" s="197" t="str">
        <f>IF(SUM(M12:M13)=0,"",SUM(M12:M13)/'第3-3'!L19)</f>
        <v/>
      </c>
      <c r="N21" s="197" t="str">
        <f>IF(SUM(N12:N13)=0,"",SUM(N12:N13)/'第3-3'!M19)</f>
        <v/>
      </c>
      <c r="O21" s="197" t="str">
        <f>IF(SUM(O12:O13)=0,"",SUM(O12:O13)/'第3-3'!N19)</f>
        <v/>
      </c>
      <c r="P21" s="197" t="str">
        <f>IF(SUM(P12:P13)=0,"",SUM(P12:P13)/'第3-3'!O19)</f>
        <v/>
      </c>
      <c r="Q21" s="197" t="str">
        <f>IF(SUM(Q12:Q13)=0,"",SUM(Q12:Q13)/'第3-3'!P19)</f>
        <v/>
      </c>
      <c r="R21" s="166" t="str">
        <f>IF(SUM(R12:R13)=0,"",SUM(R12:R13)/'第3-3'!Q19)</f>
        <v/>
      </c>
    </row>
    <row r="22" spans="1:18">
      <c r="A22" s="480"/>
      <c r="B22" s="481"/>
      <c r="C22" s="481"/>
      <c r="D22" s="195" t="s">
        <v>209</v>
      </c>
      <c r="E22" s="196" t="s">
        <v>206</v>
      </c>
      <c r="F22" s="197" t="str">
        <f>IF(SUM(F14:F15)=0,"",SUM(F14:F15)/'第3-3'!E21)</f>
        <v/>
      </c>
      <c r="G22" s="197" t="str">
        <f>IF(SUM(G14:G15)=0,"",SUM(G14:G15)/'第3-3'!F21)</f>
        <v/>
      </c>
      <c r="H22" s="197" t="str">
        <f>IF(SUM(H14:H15)=0,"",SUM(H14:H15)/'第3-3'!G21)</f>
        <v/>
      </c>
      <c r="I22" s="197" t="str">
        <f>IF(SUM(I14:I15)=0,"",SUM(I14:I15)/'第3-3'!H21)</f>
        <v/>
      </c>
      <c r="J22" s="197" t="str">
        <f>IF(SUM(J14:J15)=0,"",SUM(J14:J15)/'第3-3'!I21)</f>
        <v/>
      </c>
      <c r="K22" s="197" t="str">
        <f>IF(SUM(K14:K15)=0,"",SUM(K14:K15)/'第3-3'!J21)</f>
        <v/>
      </c>
      <c r="L22" s="197" t="str">
        <f>IF(SUM(L14:L15)=0,"",SUM(L14:L15)/'第3-3'!K21)</f>
        <v/>
      </c>
      <c r="M22" s="197" t="str">
        <f>IF(SUM(M14:M15)=0,"",SUM(M14:M15)/'第3-3'!L21)</f>
        <v/>
      </c>
      <c r="N22" s="197" t="str">
        <f>IF(SUM(N14:N15)=0,"",SUM(N14:N15)/'第3-3'!M21)</f>
        <v/>
      </c>
      <c r="O22" s="197" t="str">
        <f>IF(SUM(O14:O15)=0,"",SUM(O14:O15)/'第3-3'!N21)</f>
        <v/>
      </c>
      <c r="P22" s="197" t="str">
        <f>IF(SUM(P14:P15)=0,"",SUM(P14:P15)/'第3-3'!O21)</f>
        <v/>
      </c>
      <c r="Q22" s="198" t="str">
        <f>IF(SUM(Q14:Q15)=0,"",SUM(Q14:Q15)/'第3-3'!P21)</f>
        <v/>
      </c>
      <c r="R22" s="166" t="str">
        <f>IF(SUM(R14:R15)=0,"",SUM(R14:R15)/'第3-3'!Q21)</f>
        <v/>
      </c>
    </row>
    <row r="23" spans="1:18">
      <c r="A23" s="482"/>
      <c r="B23" s="483"/>
      <c r="C23" s="483"/>
      <c r="D23" s="199" t="s">
        <v>210</v>
      </c>
      <c r="E23" s="200" t="s">
        <v>11</v>
      </c>
      <c r="F23" s="201" t="str">
        <f>IF(SUM(F16:F17)=0,"",SUM(F16:F17)/'第3-3'!E23)</f>
        <v/>
      </c>
      <c r="G23" s="201" t="str">
        <f>IF(SUM(G16:G17)=0,"",SUM(G16:G17)/'第3-3'!F23)</f>
        <v/>
      </c>
      <c r="H23" s="201" t="str">
        <f>IF(SUM(H16:H17)=0,"",SUM(H16:H17)/'第3-3'!G23)</f>
        <v/>
      </c>
      <c r="I23" s="201" t="str">
        <f>IF(SUM(I16:I17)=0,"",SUM(I16:I17)/'第3-3'!H23)</f>
        <v/>
      </c>
      <c r="J23" s="201" t="str">
        <f>IF(SUM(J16:J17)=0,"",SUM(J16:J17)/'第3-3'!I23)</f>
        <v/>
      </c>
      <c r="K23" s="201" t="str">
        <f>IF(SUM(K16:K17)=0,"",SUM(K16:K17)/'第3-3'!J23)</f>
        <v/>
      </c>
      <c r="L23" s="201" t="str">
        <f>IF(SUM(L16:L17)=0,"",SUM(L16:L17)/'第3-3'!K23)</f>
        <v/>
      </c>
      <c r="M23" s="201" t="str">
        <f>IF(SUM(M16:M17)=0,"",SUM(M16:M17)/'第3-3'!L23)</f>
        <v/>
      </c>
      <c r="N23" s="201" t="str">
        <f>IF(SUM(N16:N17)=0,"",SUM(N16:N17)/'第3-3'!M23)</f>
        <v/>
      </c>
      <c r="O23" s="201" t="str">
        <f>IF(SUM(O16:O17)=0,"",SUM(O16:O17)/'第3-3'!N23)</f>
        <v/>
      </c>
      <c r="P23" s="201" t="str">
        <f>IF(SUM(P16:P17)=0,"",SUM(P16:P17)/'第3-3'!O23)</f>
        <v/>
      </c>
      <c r="Q23" s="202" t="str">
        <f>IF(SUM(Q16:Q17)=0,"",SUM(Q16:Q17)/'第3-3'!P23)</f>
        <v/>
      </c>
      <c r="R23" s="190" t="str">
        <f>IF(SUM(R16:R17)=0,"",SUM(R16:R17)/'第3-3'!Q23)</f>
        <v/>
      </c>
    </row>
    <row r="24" spans="1:18">
      <c r="A24" s="157" t="s">
        <v>211</v>
      </c>
    </row>
  </sheetData>
  <sheetProtection algorithmName="SHA-512" hashValue="+AOyvJogbcMSPrw2a2nBeZN9BzrDUhDJalGCYieHihEphaAPK41hK5uOzCP8iHwDeaMUnuFdKR+Uc5Asbni6Xg==" saltValue="ZYBREQ9up6GIGUoqJHxPZw==" spinCount="100000" sheet="1" objects="1" scenarios="1"/>
  <mergeCells count="23">
    <mergeCell ref="A16:B17"/>
    <mergeCell ref="C16:D16"/>
    <mergeCell ref="C17:D17"/>
    <mergeCell ref="A18:C23"/>
    <mergeCell ref="A12:B13"/>
    <mergeCell ref="C12:D12"/>
    <mergeCell ref="C13:D13"/>
    <mergeCell ref="A14:B15"/>
    <mergeCell ref="C14:D14"/>
    <mergeCell ref="C15:D15"/>
    <mergeCell ref="A8:B9"/>
    <mergeCell ref="C8:D8"/>
    <mergeCell ref="C9:D9"/>
    <mergeCell ref="A10:B11"/>
    <mergeCell ref="C10:D10"/>
    <mergeCell ref="C11:D11"/>
    <mergeCell ref="A2:R2"/>
    <mergeCell ref="A3:R3"/>
    <mergeCell ref="A5:B5"/>
    <mergeCell ref="C5:D5"/>
    <mergeCell ref="A6:B7"/>
    <mergeCell ref="C6:D6"/>
    <mergeCell ref="C7:D7"/>
  </mergeCells>
  <phoneticPr fontId="5"/>
  <pageMargins left="0.31496062992125984" right="0.11811023622047245" top="0.94488188976377963" bottom="0.1574803149606299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view="pageBreakPreview" zoomScale="60" zoomScaleNormal="100" workbookViewId="0">
      <selection activeCell="AD33" sqref="AD33"/>
    </sheetView>
  </sheetViews>
  <sheetFormatPr defaultRowHeight="18"/>
  <cols>
    <col min="1" max="42" width="4.09765625" style="157" customWidth="1"/>
    <col min="43" max="16384" width="8.796875" style="157"/>
  </cols>
  <sheetData>
    <row r="1" spans="1:32">
      <c r="A1" s="484" t="s">
        <v>212</v>
      </c>
      <c r="B1" s="484"/>
      <c r="C1" s="484"/>
      <c r="D1" s="484"/>
      <c r="AA1" s="203"/>
      <c r="AB1" s="203"/>
      <c r="AC1" s="204"/>
      <c r="AD1" s="204"/>
      <c r="AE1" s="204"/>
      <c r="AF1" s="204"/>
    </row>
    <row r="2" spans="1:32" ht="22.2">
      <c r="A2" s="444" t="s">
        <v>213</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row>
    <row r="3" spans="1:32" ht="8.25" customHeight="1"/>
    <row r="18" spans="1:12">
      <c r="A18" s="485" t="s">
        <v>214</v>
      </c>
      <c r="B18" s="485"/>
      <c r="C18" s="485"/>
      <c r="D18" s="485"/>
      <c r="E18" s="485"/>
      <c r="F18" s="485"/>
      <c r="G18" s="485"/>
      <c r="H18" s="485"/>
      <c r="I18" s="485"/>
      <c r="J18" s="485"/>
      <c r="K18" s="485"/>
      <c r="L18" s="485"/>
    </row>
    <row r="19" spans="1:12">
      <c r="A19" s="485"/>
      <c r="B19" s="485"/>
      <c r="C19" s="485"/>
      <c r="D19" s="485"/>
      <c r="E19" s="485"/>
      <c r="F19" s="485"/>
      <c r="G19" s="485"/>
      <c r="H19" s="485"/>
      <c r="I19" s="485"/>
      <c r="J19" s="485"/>
      <c r="K19" s="485"/>
      <c r="L19" s="485"/>
    </row>
    <row r="20" spans="1:12">
      <c r="A20" s="485"/>
      <c r="B20" s="485"/>
      <c r="C20" s="485"/>
      <c r="D20" s="485"/>
      <c r="E20" s="485"/>
      <c r="F20" s="485"/>
      <c r="G20" s="485"/>
      <c r="H20" s="485"/>
      <c r="I20" s="485"/>
      <c r="J20" s="485"/>
      <c r="K20" s="485"/>
      <c r="L20" s="485"/>
    </row>
    <row r="21" spans="1:12">
      <c r="A21" s="485"/>
      <c r="B21" s="485"/>
      <c r="C21" s="485"/>
      <c r="D21" s="485"/>
      <c r="E21" s="485"/>
      <c r="F21" s="485"/>
      <c r="G21" s="485"/>
      <c r="H21" s="485"/>
      <c r="I21" s="485"/>
      <c r="J21" s="485"/>
      <c r="K21" s="485"/>
      <c r="L21" s="485"/>
    </row>
    <row r="22" spans="1:12">
      <c r="A22" s="485"/>
      <c r="B22" s="485"/>
      <c r="C22" s="485"/>
      <c r="D22" s="485"/>
      <c r="E22" s="485"/>
      <c r="F22" s="485"/>
      <c r="G22" s="485"/>
      <c r="H22" s="485"/>
      <c r="I22" s="485"/>
      <c r="J22" s="485"/>
      <c r="K22" s="485"/>
      <c r="L22" s="485"/>
    </row>
    <row r="23" spans="1:12">
      <c r="A23" s="485"/>
      <c r="B23" s="485"/>
      <c r="C23" s="485"/>
      <c r="D23" s="485"/>
      <c r="E23" s="485"/>
      <c r="F23" s="485"/>
      <c r="G23" s="485"/>
      <c r="H23" s="485"/>
      <c r="I23" s="485"/>
      <c r="J23" s="485"/>
      <c r="K23" s="485"/>
      <c r="L23" s="485"/>
    </row>
    <row r="24" spans="1:12">
      <c r="A24" s="485"/>
      <c r="B24" s="485"/>
      <c r="C24" s="485"/>
      <c r="D24" s="485"/>
      <c r="E24" s="485"/>
      <c r="F24" s="485"/>
      <c r="G24" s="485"/>
      <c r="H24" s="485"/>
      <c r="I24" s="485"/>
      <c r="J24" s="485"/>
      <c r="K24" s="485"/>
      <c r="L24" s="485"/>
    </row>
    <row r="25" spans="1:12">
      <c r="A25" s="485"/>
      <c r="B25" s="485"/>
      <c r="C25" s="485"/>
      <c r="D25" s="485"/>
      <c r="E25" s="485"/>
      <c r="F25" s="485"/>
      <c r="G25" s="485"/>
      <c r="H25" s="485"/>
      <c r="I25" s="485"/>
      <c r="J25" s="485"/>
      <c r="K25" s="485"/>
      <c r="L25" s="485"/>
    </row>
    <row r="26" spans="1:12">
      <c r="A26" s="485"/>
      <c r="B26" s="485"/>
      <c r="C26" s="485"/>
      <c r="D26" s="485"/>
      <c r="E26" s="485"/>
      <c r="F26" s="485"/>
      <c r="G26" s="485"/>
      <c r="H26" s="485"/>
      <c r="I26" s="485"/>
      <c r="J26" s="485"/>
      <c r="K26" s="485"/>
      <c r="L26" s="485"/>
    </row>
    <row r="27" spans="1:12">
      <c r="A27" s="485"/>
      <c r="B27" s="485"/>
      <c r="C27" s="485"/>
      <c r="D27" s="485"/>
      <c r="E27" s="485"/>
      <c r="F27" s="485"/>
      <c r="G27" s="485"/>
      <c r="H27" s="485"/>
      <c r="I27" s="485"/>
      <c r="J27" s="485"/>
      <c r="K27" s="485"/>
      <c r="L27" s="485"/>
    </row>
  </sheetData>
  <mergeCells count="3">
    <mergeCell ref="A1:D1"/>
    <mergeCell ref="A2:AF2"/>
    <mergeCell ref="A18:L27"/>
  </mergeCells>
  <phoneticPr fontId="5"/>
  <pageMargins left="0.11811023622047245" right="0.11811023622047245" top="0.94488188976377963"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1号様式</vt:lpstr>
      <vt:lpstr>第1号別紙</vt:lpstr>
      <vt:lpstr>説明書（1号別紙）</vt:lpstr>
      <vt:lpstr>2号様式</vt:lpstr>
      <vt:lpstr>3号様式</vt:lpstr>
      <vt:lpstr>第3-2</vt:lpstr>
      <vt:lpstr>第3-3</vt:lpstr>
      <vt:lpstr>第3-4</vt:lpstr>
      <vt:lpstr>第3-5</vt:lpstr>
      <vt:lpstr>第3-6</vt:lpstr>
      <vt:lpstr>'1号様式'!Print_Area</vt:lpstr>
      <vt:lpstr>'2号様式'!Print_Area</vt:lpstr>
      <vt:lpstr>'3号様式'!Print_Area</vt:lpstr>
      <vt:lpstr>第1号別紙!Print_Area</vt:lpstr>
      <vt:lpstr>'第3-2'!Print_Area</vt:lpstr>
      <vt:lpstr>'第3-3'!Print_Area</vt:lpstr>
      <vt:lpstr>'第3-6'!Print_Area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2023-08-15T07:33:31Z</dcterms:created>
  <dcterms:modified xsi:type="dcterms:W3CDTF">2023-08-15T09:48:37Z</dcterms:modified>
</cp:coreProperties>
</file>